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minliveunc-my.sharepoint.com/personal/rfry_ad_unc_edu/Documents/Share with Carmen Marable/Manuscript 74/Submitted Manuscript Documents/"/>
    </mc:Choice>
  </mc:AlternateContent>
  <xr:revisionPtr revIDLastSave="20" documentId="8_{9DDFA33C-5B42-2842-970D-83DBD484EE3A}" xr6:coauthVersionLast="47" xr6:coauthVersionMax="47" xr10:uidLastSave="{9043986F-0810-024B-B359-1BE4F78F1897}"/>
  <bookViews>
    <workbookView xWindow="-23940" yWindow="-540" windowWidth="23940" windowHeight="15320" activeTab="1" xr2:uid="{7BA5B107-F5FA-6D48-A374-1D1AC83B03C2}"/>
  </bookViews>
  <sheets>
    <sheet name="Diseases and Disorders" sheetId="2" r:id="rId1"/>
    <sheet name="Molecular and Cellular Function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/>
  <c r="G3" i="2"/>
  <c r="D3" i="2"/>
  <c r="J27" i="1"/>
  <c r="J26" i="1"/>
  <c r="J25" i="1"/>
  <c r="J24" i="1"/>
  <c r="J23" i="1"/>
  <c r="J22" i="1"/>
  <c r="J21" i="1"/>
  <c r="J20" i="1"/>
  <c r="J19" i="1"/>
  <c r="J18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M27" i="1"/>
  <c r="G27" i="1"/>
  <c r="D27" i="1"/>
  <c r="M26" i="1"/>
  <c r="G26" i="1"/>
  <c r="D26" i="1"/>
  <c r="M25" i="1"/>
  <c r="G25" i="1"/>
  <c r="D25" i="1"/>
  <c r="M24" i="1"/>
  <c r="G24" i="1"/>
  <c r="D24" i="1"/>
  <c r="M23" i="1"/>
  <c r="G23" i="1"/>
  <c r="D23" i="1"/>
  <c r="M22" i="1"/>
  <c r="G22" i="1"/>
  <c r="D22" i="1"/>
  <c r="M21" i="1"/>
  <c r="G21" i="1"/>
  <c r="D21" i="1"/>
  <c r="M20" i="1"/>
  <c r="G20" i="1"/>
  <c r="D20" i="1"/>
  <c r="M19" i="1"/>
  <c r="G19" i="1"/>
  <c r="D19" i="1"/>
  <c r="M18" i="1"/>
  <c r="G18" i="1"/>
  <c r="D18" i="1"/>
  <c r="M17" i="1"/>
  <c r="G17" i="1"/>
  <c r="D17" i="1"/>
  <c r="M16" i="1"/>
  <c r="G16" i="1"/>
  <c r="D16" i="1"/>
  <c r="M15" i="1"/>
  <c r="G15" i="1"/>
  <c r="D15" i="1"/>
  <c r="M14" i="1"/>
  <c r="G14" i="1"/>
  <c r="D14" i="1"/>
  <c r="M13" i="1"/>
  <c r="G13" i="1"/>
  <c r="D13" i="1"/>
  <c r="M12" i="1"/>
  <c r="G12" i="1"/>
  <c r="D12" i="1"/>
  <c r="M11" i="1"/>
  <c r="G11" i="1"/>
  <c r="D11" i="1"/>
  <c r="M10" i="1"/>
  <c r="G10" i="1"/>
  <c r="D10" i="1"/>
  <c r="M9" i="1"/>
  <c r="G9" i="1"/>
  <c r="D9" i="1"/>
  <c r="M8" i="1"/>
  <c r="G8" i="1"/>
  <c r="D8" i="1"/>
  <c r="M7" i="1"/>
  <c r="G7" i="1"/>
  <c r="D7" i="1"/>
  <c r="M6" i="1"/>
  <c r="G6" i="1"/>
  <c r="D6" i="1"/>
  <c r="M5" i="1"/>
  <c r="G5" i="1"/>
  <c r="D5" i="1"/>
  <c r="M4" i="1"/>
  <c r="G4" i="1"/>
  <c r="D4" i="1"/>
  <c r="M3" i="1"/>
  <c r="D3" i="1"/>
  <c r="J27" i="2"/>
  <c r="K27" i="2" s="1"/>
  <c r="J26" i="2"/>
  <c r="K26" i="2" s="1"/>
  <c r="J25" i="2"/>
  <c r="K25" i="2" s="1"/>
  <c r="J24" i="2"/>
  <c r="K24" i="2" s="1"/>
  <c r="J23" i="2"/>
  <c r="K23" i="2" s="1"/>
  <c r="J22" i="2"/>
  <c r="K22" i="2" s="1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M3" i="2"/>
  <c r="D4" i="2"/>
  <c r="G4" i="2"/>
  <c r="M4" i="2"/>
  <c r="D5" i="2"/>
  <c r="G5" i="2"/>
  <c r="M5" i="2"/>
  <c r="D6" i="2"/>
  <c r="G6" i="2"/>
  <c r="M6" i="2"/>
  <c r="D7" i="2"/>
  <c r="G7" i="2"/>
  <c r="M7" i="2"/>
  <c r="D8" i="2"/>
  <c r="G8" i="2"/>
  <c r="M8" i="2"/>
  <c r="D9" i="2"/>
  <c r="G9" i="2"/>
  <c r="M9" i="2"/>
  <c r="D10" i="2"/>
  <c r="G10" i="2"/>
  <c r="M10" i="2"/>
  <c r="D11" i="2"/>
  <c r="G11" i="2"/>
  <c r="M11" i="2"/>
  <c r="D12" i="2"/>
  <c r="G12" i="2"/>
  <c r="M12" i="2"/>
  <c r="D13" i="2"/>
  <c r="G13" i="2"/>
  <c r="M13" i="2"/>
  <c r="D14" i="2"/>
  <c r="G14" i="2"/>
  <c r="M14" i="2"/>
  <c r="D15" i="2"/>
  <c r="G15" i="2"/>
  <c r="M15" i="2"/>
  <c r="D16" i="2"/>
  <c r="G16" i="2"/>
  <c r="M16" i="2"/>
  <c r="D17" i="2"/>
  <c r="G17" i="2"/>
  <c r="M17" i="2"/>
  <c r="D18" i="2"/>
  <c r="G18" i="2"/>
  <c r="M18" i="2"/>
  <c r="D19" i="2"/>
  <c r="G19" i="2"/>
  <c r="M19" i="2"/>
  <c r="D20" i="2"/>
  <c r="G20" i="2"/>
  <c r="M20" i="2"/>
  <c r="D21" i="2"/>
  <c r="G21" i="2"/>
  <c r="M21" i="2"/>
  <c r="D22" i="2"/>
  <c r="E22" i="2" s="1"/>
  <c r="G22" i="2"/>
  <c r="M22" i="2"/>
  <c r="D23" i="2"/>
  <c r="E23" i="2" s="1"/>
  <c r="G23" i="2"/>
  <c r="M23" i="2"/>
  <c r="D24" i="2"/>
  <c r="E24" i="2" s="1"/>
  <c r="G24" i="2"/>
  <c r="M24" i="2"/>
  <c r="D25" i="2"/>
  <c r="E25" i="2" s="1"/>
  <c r="G25" i="2"/>
  <c r="M25" i="2"/>
  <c r="D26" i="2"/>
  <c r="E26" i="2" s="1"/>
  <c r="G26" i="2"/>
  <c r="M26" i="2"/>
  <c r="D27" i="2"/>
  <c r="E27" i="2" s="1"/>
  <c r="G27" i="2"/>
  <c r="M27" i="2"/>
</calcChain>
</file>

<file path=xl/sharedStrings.xml><?xml version="1.0" encoding="utf-8"?>
<sst xmlns="http://schemas.openxmlformats.org/spreadsheetml/2006/main" count="181" uniqueCount="114">
  <si>
    <t>Category</t>
  </si>
  <si>
    <t xml:space="preserve"> lower p-value (elx)</t>
  </si>
  <si>
    <t xml:space="preserve"> upper p-value (elx)</t>
  </si>
  <si>
    <t xml:space="preserve"> avj p-value (elx)</t>
  </si>
  <si>
    <t>Fisher's neg log(p-value)</t>
  </si>
  <si>
    <t>Molecules (elx)</t>
  </si>
  <si>
    <t>Molecule Total</t>
  </si>
  <si>
    <t xml:space="preserve"> lower p-value (vlm)</t>
  </si>
  <si>
    <t xml:space="preserve"> upper p-value (vlm)</t>
  </si>
  <si>
    <t xml:space="preserve"> avj p-value (vlm)</t>
  </si>
  <si>
    <t>Molecules (vlm)</t>
  </si>
  <si>
    <t>Cancer</t>
  </si>
  <si>
    <t>ADAMTSL3,ADAMTSL4,ADM,AKAP10,AKAP11,AKAP9,ANAPC4,ANKLE2,ANP32E,AP1G1,ARHGAP4,ARHGEF12,ARID1A,ARL14EP,ASH1L,ATM,ATP1A1,ATP5ME,ATP6V1D,ATRX,ATXN1L,BCYRN1,BDP1,BRCA2,BRMS1L,BTBD7,C11orf58,CAMSAP2,CCP110,CCT3,CDC5L,CDV3,CENPC,CENPE,CEP112,CEP126,CEP295NL,CHD2,CHFR,CHMP3,CKAP5,CNBP,COL27A1,COLGALT1,COMMD2,CTDSPL2,CTTNBP2NL,CYSLTR1,DAP,DBI,DDAH2,DDX17,DGKZ,DHX9,DIXDC1,DNM1L,DPY19L4,DSE,DSP,DST,DSTYK,ECPAS,EHD1,EIF3I,ENO1,EP400,ERCC5,ERICH1,ESCO1,FAM133B,FAU,FAXDC2,FLNA,FNDC3B,GBP4,GGA3,GNAI1,GNB4,GNL3L,GNPTAB,GTDC1,GTPBP4,H1-2,HNRNPC,HSPA5,IL1R1,IMMP1L,IMMT,ING5,INPP5D,ITGA1,ITSN2,JMY,KIAA0319L,KIF1B,KLC1,KLF2,KPNA3,LINC00472,LUC7L,LUZP1,MACF1,MAN2A1,MAP3K8,MAPKAPK2,MBD1,MCL1,MCM3AP,METAP2,MLLT10,MPHOSPH8,MRE11,MRPS16,MRPS26,MTAP,MTIF3,MTUS1,MYO10,NACA,NFIC,NOP53,NUB1,OCIAD1,OIP5-AS1,OPTN,OSBPL8,P2RY1,P3H4,PABPN1,PAFAH1B1,PAFAH1B2,PAQR7,PARP11,PARP14,PBX1,PCM1,PCYT1A,PEX26,PFDN2,PIK3C2A,PIP4K2A,PNPLA8,PPIC,PPM1G,PPP1R12A,PPP1R15A,PPP1R15B,PRDX1,PRKRIP1,PRPF3,PTBP1,PTMA,PTPN11,RAD50,RALA,RALB,RALGAPA2,RAP1B,RBM5,RBM8A,RCAN1,RDH11,REV1,RHOQ,RIN2,RNF19A,RNPS1,RPL12,RPL13A,RPL24,RPL35A,RPL5,RPLP1,RPLP2,RPS10,RPS11,RPS8,RPSA,RRP36,RTF1,RWDD1,SAMD5,SAP30BP,SASH1,SBDS,SCAF11,SEL1L,SERINC1,SH3GL1,SKI,SLC25A6,SLC39A9,SLC40A1,SLMAP,SLU7,SMAD4,SMG1,SPDL1,SPG7,STRA6,STX7,STXBP3,STYX,TAOK1,TBCD,TCEAL1,TERF1,TFDP2,TMED9,TMEM87B,TNRC18,TNRC6A,TPM1,TPM3,TRPV6,TULP4,UBAP2,UBE2G2,UBE2J1,UBE4A,USO1,USP34,UTRN,VPS35,VPS53,WDFY3,WDR75,WIPI1,WWC2,XPC,YTHDF2,ZBTB43,ZFYVE26,ZNF106,ZNF37A,ZNF417/ZNF587,ZNF462,ZNF468,ZNF518A,ZNF600,ZNFX1</t>
  </si>
  <si>
    <t>Organismal Injury and Abnormalities</t>
  </si>
  <si>
    <t>Endocrine System Disorders</t>
  </si>
  <si>
    <t>ADAMTSL3,ADAMTSL4,AKAP10,AKAP11,AKAP9,ANAPC4,ANKLE2,ANP32E,AP1G1,ARHGAP4,ARHGEF12,ARID1A,ARL14EP,ASH1L,ATM,ATP1A1,ATP5ME,ATP6V1D,ATRX,BDP1,BRCA2,BRMS1L,BTBD7,C11orf58,CAMSAP2,CCP110,CDC5L,CDV3,CENPC,CENPE,CEP112,CEP126,CEP295NL,CHD2,CHFR,CKAP5,COL27A1,COLGALT1,CTDSPL2,CTTNBP2NL,CYSLTR1,DAP,DDAH2,DDX17,DGKZ,DHX9,DIXDC1,DNM1L,DPY19L4,DSE,DSP,DST,DSTYK,ECPAS,EHD1,EIF3I,ENO1,EP400,ERCC5,ERICH1,ESCO1,FAU,FAXDC2,FLNA,FNDC3B,GBP4,GGA3,GNAI1,GNB4,GNL3L,GNPTAB,GTDC1,GTPBP4,H1-2,HNRNPC,HSPA5,IMMP1L,IMMT,ING5,INPP5D,ITGA1,ITSN2,JMY,KIAA0319L,KIF1B,KLC1,KLF2,LUZP1,MACF1,MAN2A1,MAP3K8,MAPKAPK2,MBD1,MCL1,MCM3AP,METAP2,MLLT10,MPHOSPH8,MRE11,MRPS26,MTAP,MTIF3,MTUS1,MYO10,NACA,NFIC,NOP53,NUB1,OPTN,OSBPL8,P2RY1,P3H4,PABPN1,PAFAH1B1,PAFAH1B2,PAQR7,PARP11,PARP14,PBX1,PCM1,PCYT1A,PEX26,PIK3C2A,PIP4K2A,PNPLA8,PPIC,PPM1G,PPP1R12A,PPP1R15A,PRKRIP1,PRPF3,PTBP1,PTMA,PTPN11,RAD50,RALA,RALB,RALGAPA2,RBM5,RCAN1,RDH11,REV1,RHOQ,RIN2,RNF19A,RNPS1,RPL12,RPL24,RPL5,RPLP1,RPLP2,RPS10,RPS11,RPS8,RPSA,RRP36,RTF1,RWDD1,SAMD5,SASH1,SBDS,SCAF11,SEL1L,SERINC1,SH3GL1,SKI,SLC25A6,SLC40A1,SLMAP,SLU7,SMAD4,SMG1,SPDL1,SPG7,STRA6,STX7,STXBP3,STYX,TAOK1,TBCD,TCEAL1,TERF1,TMED9,TMEM87B,TNRC18,TNRC6A,TPM1,TPM3,TRPV6,TULP4,UBAP2,UBE2G2,UBE2J1,UBE4A,USO1,USP34,UTRN,VPS35,VPS53,WDFY3,WDR75,WIPI1,WWC2,XPC,YTHDF2,ZBTB43,ZFYVE26,ZNF106,ZNF37A,ZNF417/ZNF587,ZNF462,ZNF468,ZNF518A,ZNFX1</t>
  </si>
  <si>
    <t>Renal and Urological Disease</t>
  </si>
  <si>
    <t>ADAMTSL3,ADAMTSL4,ADM,AKAP11,AKAP9,ANAPC4,ANKLE2,ARID1A,ASH1L,ATM,ATRX,BDP1,BRCA2,BTBD7,CCT3,CENPC,CENPE,COL27A1,COLGALT1,COMMD2,DGKZ,DHX9,DNM1L,DSP,DST,DSTYK,EIF3I,EP400,ERCC5,FLNA,GGA3,GNAI1,GNPTAB,H1-2,IL1R1,ING5,ITGA1,ITSN2,KIAA0319L,KIF1B,MACF1,MAN2A1,MAP3K8,MAPKAPK2,MBD1,MCL1,METAP2,MLLT10,MPHOSPH8,MRE11,MTAP,MTUS1,OPTN,P3H4,PAFAH1B1,PBX1,PIK3C2A,PIP4K2A,PPP1R15A,PRDX1,PTPN11,RAD50,RALA,RALB,RALGAPA2,RBM8A,RIN2,RNF19A,RNPS1,RPL5,SASH1,SCAF11,SLMAP,SLU7,SMAD4,SMG1,SPDL1,SPG7,STRA6,STX7,STXBP3,TMEM87B,TNRC18,TPM1,TPM3,UBE4A,USP34,UTRN,VPS35,WDFY3,XPC,ZNF106,ZNF462</t>
  </si>
  <si>
    <t>Neurological Disease</t>
  </si>
  <si>
    <t>ADAMTSL3,ADAMTSL4,ADM,AKAP11,AKAP9,ANAPC4,ANKLE2,ANP32E,ARHGAP4,ARID1A,ARL14EP,ASH1L,ATM,ATP1A1,ATP5ME,ATRX,BDP1,BRCA2,BTBD7,CAMSAP2,CCP110,CCT3,CDC5L,CENPC,CENPE,CEP112,CHD2,CHFR,CKAP5,COL27A1,COLGALT1,CYSLTR1,DBI,DDX17,DGKZ,DHX9,DIXDC1,DNM1L,DPY19L4,DSE,DSP,DST,DSTYK,ECPAS,EHD1,EP400,ERCC5,ERICH1,ESCO1,FAXDC2,FLNA,FNDC3B,GBP4,GNAI1,GNB4,GNL3L,GNPTAB,GTDC1,GTPBP4,H1-2,HSPA5,IL1R1,IMMT,INPP5D,ITGA1,ITSN2,JMY,KIAA0319L,KIF1B,KLC1,KLF2,KPNA3,LUC7L,MACF1,MAN2A1,MAP3K8,MAPKAPK2,MBD1,MCL1,MCM3AP,METAP2,MLLT10,MPHOSPH8,MRE11,MRPS16,MTAP,MTUS1,MYO10,NACA,NFIC,NOP53,NUB1,OCIAD1,OIP5-AS1,OPTN,P2RY1,PAFAH1B1,PAFAH1B2,PARP11,PARP14,PCM1,PIK3C2A,PIP4K2A,PNPLA8,PPM1G,PPP1R15A,PPP1R15B,PRKRIP1,PTBP1,PTMA,PTPN11,RAD50,RALA,RALGAPA2,RAP1B,RBM8A,REV1,RIN2,RNF19A,RPL12,RPL13A,RPL5,RPS11,SAMD5,SAP30BP,SASH1,SBDS,SEL1L,SKI,SLC25A6,SLC39A9,SLMAP,SMAD4,SMG1,SPG7,STRA6,STXBP3,STYX,TAOK1,TBCD,TERF1,TMEM87B,TNRC18,TNRC6A,TPM3,TRPV6,TULP4,UBAP2,USO1,USP34,UTRN,VPS35,VPS53,WDFY3,WDR75,WIPI1,XPC,YTHDF2,ZBTB43,ZFYVE26,ZNF106,ZNF37A,ZNF417/ZNF587,ZNF462,ZNF468,ZNF518A,ZNF600,ZNFX1</t>
  </si>
  <si>
    <t>Gastrointestinal Disease</t>
  </si>
  <si>
    <t>ADAMTSL3,ADAMTSL4,ADM,AKAP11,AKAP9,ANKLE2,ANP32E,AP1G1,ARHGAP4,ARHGEF12,ARID1A,ARL14EP,ASH1L,ATM,ATP1A1,ATP5ME,ATP6V1D,ATRX,ATXN1L,BCYRN1,BDP1,BRCA2,BRMS1L,BTBD7,C11orf58,CAMSAP2,CCP110,CDC5L,CDV3,CENPC,CENPE,CEP112,CEP126,CEP295NL,CHD2,CHFR,CKAP5,CNBP,COL27A1,COLGALT1,COMMD2,CTTNBP2NL,CYSLTR1,DBI,DDX17,DGKZ,DHX9,DIXDC1,DNM1L,DPY19L4,DSE,DSP,DST,DSTYK,ECPAS,EHD1,EIF3I,ENO1,EP400,ERCC5,ERICH1,ESCO1,FAM133B,FAXDC2,FLNA,FNDC3B,GBP4,GGA3,GNAI1,GNB4,GNL3L,GNPTAB,GTDC1,GTPBP4,H1-2,HNRNPC,HSPA5,IL1R1,IMMT,ING5,INPP5D,ITGA1,ITSN2,JMY,KIAA0319L,KIF1B,KLC1,KPNA3,LUC7L,LUZP1,MACF1,MAN2A1,MAP3K8,MAPKAPK2,MBD1,MCL1,MCM3AP,METAP2,MLLT10,MPHOSPH8,MRE11,MRPS16,MTAP,MTIF3,MTUS1,MYO10,NACA,NFIC,NOP53,NUB1,OPTN,OSBPL8,P2RY1,PABPN1,PAFAH1B1,PAFAH1B2,PARP11,PARP14,PBX1,PCM1,PCYT1A,PEX26,PFDN2,PIK3C2A,PIP4K2A,PNPLA8,PPIC,PPM1G,PPP1R12A,PPP1R15A,PPP1R15B,PRDX1,PRPF3,PTBP1,PTMA,PTPN11,RAD50,RALA,RALB,RALGAPA2,RAP1B,RBM5,RDH11,REV1,RHOQ,RIN2,RNF19A,RNPS1,RPL12,RPL13A,RPL5,RPLP2,RPS10,RPSA,RRP36,RTF1,SAMD5,SAP30BP,SASH1,SBDS,SCAF11,SEL1L,SERINC1,SH3GL1,SKI,SLC25A6,SLC40A1,SLMAP,SLU7,SMAD4,SMG1,SPDL1,SPG7,STRA6,STX7,STXBP3,STYX,TAOK1,TBCD,TERF1,TFDP2,TMED9,TMEM87B,TNRC18,TNRC6A,TPM1,TPM3,TRPV6,TULP4,UBAP2,UBE2G2,UBE2J1,UBE4A,USO1,USP34,UTRN,VPS35,VPS53,WDFY3,WDR75,WIPI1,WWC2,XPC,YTHDF2,ZBTB43,ZFYVE26,ZNF106,ZNF37A,ZNF417/ZNF587,ZNF462,ZNF468,ZNF518A,ZNF600,ZNFX1</t>
  </si>
  <si>
    <t>Hepatic System Disease</t>
  </si>
  <si>
    <t>ADAMTSL3,ADAMTSL4,AKAP11,AKAP9,ANKLE2,ANP32E,AP1G1,ARHGAP4,ARHGEF12,ARID1A,ASH1L,ATM,ATP1A1,ATP5ME,ATRX,BDP1,BRCA2,BRMS1L,BTBD7,CCP110,CENPC,CENPE,CEP112,CEP126,CEP295NL,CKAP5,COL27A1,CYSLTR1,DBI,DDX17,DHX9,DNM1L,DPY19L4,DSE,DST,ECPAS,EHD1,EIF3I,ENO1,EP400,ERCC5,ERICH1,ESCO1,FAM133B,FLNA,FNDC3B,GBP4,GNAI1,GNL3L,GNPTAB,GTPBP4,HNRNPC,HSPA5,IL1R1,IMMT,ING5,INPP5D,ITGA1,JMY,KIAA0319L,KIF1B,MACF1,MAN2A1,MCL1,MCM3AP,MRE11,MRPS16,MYO10,NACA,NFIC,NUB1,OSBPL8,P2RY1,PABPN1,PARP14,PEX26,PIK3C2A,PIP4K2A,PNPLA8,PPM1G,PPP1R12A,PPP1R15A,PPP1R15B,PRDX1,PRPF3,PTPN11,RAD50,RALA,RALB,RALGAPA2,RAP1B,RBM5,REV1,RIN2,RNF19A,RPL12,RPL13A,RPL5,RPSA,RTF1,SAP30BP,SBDS,SCAF11,SEL1L,SERINC1,SLC40A1,SLU7,SMAD4,SMG1,SPDL1,STRA6,STXBP3,TAOK1,TERF1,TFDP2,TMEM87B,TNRC18,TNRC6A,TPM3,TRPV6,TULP4,USP34,UTRN,WDFY3,WDR75,WWC2,ZBTB43,ZFYVE26,ZNF106,ZNF37A,ZNF417/ZNF587,ZNF462,ZNF468,ZNF518A,ZNF600,ZNFX1</t>
  </si>
  <si>
    <t>Developmental Disorder</t>
  </si>
  <si>
    <t>ADAMTSL4,ADM,AKAP9,ANKLE2,ARID1A,ARL14EP,ASH1L,ATM,ATP1A1,ATRX,BRCA2,CDC5L,CENPE,CHD2,CNBP,COL27A1,DNM1L,DSE,DSP,DST,DSTYK,ERCC5,FLNA,GNPTAB,IL1R1,KIF1B,LUZP1,MACF1,MCL1,MCM3AP,MRE11,MRPS16,MTAP,PABPN1,PAFAH1B1,PARP14,PBX1,PCYT1A,PEX26,PIK3C2A,PPP1R15B,PTPN11,RALA,RBM8A,RCAN1,RIN2,RPL35A,RPL5,RPS10,RPSA,SASH1,SBDS,SKI,SLC40A1,SMAD4,SPG7,STRA6,TPM1,TPM3,USP34,VPS53,WDFY3,ZNF462</t>
  </si>
  <si>
    <t>Skeletal and Muscular Disorders</t>
  </si>
  <si>
    <t>ADAMTSL3,ADM,ANKLE2,ARID1A,ATM,ATP1A1,ATRX,BRCA2,CENPE,CNBP,DHX9,DNM1L,DSE,DSP,DST,ERCC5,FLNA,GNB4,IL1R1,INPP5D,KIAA0319L,KIF1B,KPNA3,MACF1,MCL1,MPHOSPH8,MTAP,PABPN1,PARP14,PNPLA8,PPP1R15B,PTMA,PTPN11,RALB,RIN2,RPSA,RRP36,SASH1,SKI,SLMAP,SMG1,SPG7,STRA6,TBCD,TPM1,TPM3,USP34,UTRN,VPS53,WDFY3,WWC2</t>
  </si>
  <si>
    <t>Hereditary Disorder</t>
  </si>
  <si>
    <t>ADAMTSL4,ADM,AKAP10,AKAP9,ANKLE2,ARID1A,ASH1L,ATM,ATP1A1,ATRX,BRCA2,CDC5L,CENPE,CHD2,CNBP,COL27A1,COLGALT1,DNM1L,DSE,DSP,DST,DSTYK,ERCC5,FLNA,GNB4,GNPTAB,IL1R1,KIF1B,MACF1,MCM3AP,MLLT10,MRE11,MRPS16,MTAP,OPTN,PABPN1,PAFAH1B1,PARP14,PBX1,PCYT1A,PEX26,PIK3C2A,PNPLA8,PPP1R12A,PPP1R15B,PTPN11,RAD50,RBM8A,RCAN1,RIN2,RPL35A,RPL5,RPS10,RPSA,SASH1,SBDS,SH3GL1,SKI,SLC40A1,SLMAP,SMAD4,SPG7,STRA6,TBCD,TFDP2,TNRC6A,TPM1,TPM3,USP34,VPS35,VPS53,WDFY3,XPC,ZFYVE26,ZNF462</t>
  </si>
  <si>
    <t>Infectious Diseases</t>
  </si>
  <si>
    <t>ADM,ARHGEF12,ARID1A,ATP1A1,CDC5L,CHMP3,CYSLTR1,DHX9,DNM1L,EIF3I,ERCC5,FAU,FLNA,H1-2,HNRNPC,HSPA5,IL1R1,ITSN2,KLF2,MCL1,MRE11,NOP53,OPTN,P2RY1,PARP11,PARP14,PPP1R15A,PPP1R15B,PTPN11,RALB,RAP1B,RBM5,RHOQ,RNPS1,RPL12,RPL13A,RPL5,RPS10,RPSA,SAP30BP,SLC25A6,SLU7,SPG7,TAOK1,TFDP2,TPM3,VPS53,ZNF417/ZNF587</t>
  </si>
  <si>
    <t>Inflammatory Response</t>
  </si>
  <si>
    <t>ADM,ATM,DNM1L,IL1R1,INPP5D,MCL1,PTMA,RALB,RPSA,SMAD4,TBCD,VPS53</t>
  </si>
  <si>
    <t>Reproductive System Disease</t>
  </si>
  <si>
    <t>ADAMTSL3,AKAP10,AKAP11,AKAP9,ANAPC4,ANKLE2,AP1G1,ARHGEF12,ARID1A,ASH1L,ATM,ATP1A1,ATP6V1D,ATRX,ATXN1L,BCYRN1,BDP1,BRCA2,CCP110,CCT3,CDC5L,CENPE,CEP112,CEP126,CHD2,CHFR,CKAP5,COL27A1,CYSLTR1,DDX17,DGKZ,DHX9,DIXDC1,DNM1L,DPY19L4,DSE,DSP,DST,DSTYK,ECPAS,EIF3I,ENO1,EP400,ERCC5,FLNA,FNDC3B,GNB4,GTPBP4,H1-2,HSPA5,IL1R1,IMMT,ING5,INPP5D,ITGA1,ITSN2,KIF1B,KLC1,LINC00472,LUZP1,MACF1,MAP3K8,MAPKAPK2,MBD1,MCL1,MLLT10,MRE11,MTUS1,MYO10,NACA,NFIC,NUB1,OSBPL8,P2RY1,PAFAH1B1,PAFAH1B2,PARP11,PARP14,PBX1,PCM1,PIK3C2A,PIP4K2A,PNPLA8,PPP1R15A,PTBP1,PTPN11,RAD50,RALGAPA2,RBM5,RCAN1,RDH11,REV1,RIN2,RPL24,RPL5,RTF1,SEL1L,SH3GL1,SLC25A6,SLC39A9,SLC40A1,SLMAP,SMAD4,SMG1,STRA6,STXBP3,TAOK1,TBCD,TERF1,TMEM87B,TNRC18,TNRC6A,TPM1,TPM3,TULP4,UBAP2,UBE2G2,USO1,USP34,UTRN,WDFY3,WDR75,WWC2,XPC,YTHDF2,ZFYVE26,ZNF462,ZNF518A,ZNFX1</t>
  </si>
  <si>
    <t>Hematological Disease</t>
  </si>
  <si>
    <t>ADAMTSL3,AKAP11,AKAP9,ANAPC4,ANKLE2,ARID1A,ASH1L,ATM,ATP1A1,ATRX,BDP1,BRCA2,CCP110,CCT3,CDV3,CEP112,CEP126,CHD2,COL27A1,DGKZ,DNM1L,DSE,DSP,DST,ECPAS,EHD1,EIF3I,ENO1,EP400,ERICH1,FLNA,FNDC3B,GGA3,GNAI1,GNPTAB,H1-2,HSPA5,IL1R1,ING5,ITGA1,ITSN2,KIF1B,KLC1,KLF2,KPNA3,MACF1,MAN2A1,MAP3K8,MAPKAPK2,MBD1,MCL1,MLLT10,MRE11,MRPS16,MTUS1,NFIC,OIP5-AS1,PARP11,PARP14,PPP1R15A,PTPN11,RAD50,RALA,REV1,RPL13A,RPL35A,RPL5,RPLP1,RPS10,RPS11,RPSA,SASH1,SBDS,SH3GL1,SKI,SLC25A6,SLC40A1,SMAD4,TAOK1,TBCD,TNRC18,TPM1,TULP4,USO1,USP34,WDFY3,XPC,YTHDF2,ZNF37A,ZNF600</t>
  </si>
  <si>
    <t>Respiratory Disease</t>
  </si>
  <si>
    <t>ADAMTSL3,AKAP9,AP1G1,ARHGEF12,ARID1A,ASH1L,ATM,ATP1A1,ATRX,BDP1,BRCA2,CAMSAP2,CCP110,CDV3,CENPC,CENPE,CEP126,CHD2,COL27A1,CTTNBP2NL,CYSLTR1,DBI,DDX17,DGKZ,DHX9,DIXDC1,DPY19L4,DSE,DSP,DST,ECPAS,EHD1,ENO1,EP400,ERCC5,ERICH1,FLNA,GBP4,GNL3L,GTPBP4,H1-2,HSPA5,IMMT,ITGA1,ITSN2,JMY,KIF1B,LINC00472,MACF1,MAN2A1,MAP3K8,MAPKAPK2,MCL1,MLLT10,MRE11,MTAP,MTIF3,MTUS1,MYO10,NACA,NOP53,NUB1,OIP5-AS1,OSBPL8,PARP11,PBX1,PCM1,PIK3C2A,PIP4K2A,PTPN11,RAD50,RALGAPA2,RBM5,RPL5,RPS11,SCAF11,SLC25A6,SLMAP,SLU7,SMAD4,SMG1,SPDL1,STXBP3,TAOK1,TBCD,TERF1,TNRC18,TNRC6A,TPM1,TRPV6,TULP4,UBE4A,USP34,UTRN,WDFY3,XPC,ZFYVE26,ZNF106,ZNF37A,ZNF462,ZNF468,ZNF600</t>
  </si>
  <si>
    <t>Immunological Disease</t>
  </si>
  <si>
    <t>ADAMTSL3,ADM,AKAP11,ANKLE2,ARID1A,ATM,ATRX,BRCA2,CCP110,CCT3,CDV3,CHD2,COL27A1,DGKZ,DNM1L,DSP,DST,EHD1,ENO1,EP400,ERICH1,FLNA,FNDC3B,GGA3,GNAI1,GNPTAB,H1-2,HSPA5,IL1R1,ING5,ITSN2,KLC1,KLF2,KPNA3,MACF1,MAN2A1,MAP3K8,MAPKAPK2,MBD1,MCL1,MLLT10,MRE11,MRPS16,MTUS1,NFIC,OIP5-AS1,PPP1R15A,PTMA,PTPN11,RAD50,RALA,RALB,RPSA,SASH1,SBDS,SH3GL1,SKI,TAOK1,TBCD,TNRC18,TPM1,USO1,USP34,VPS53,WDFY3,XPC,YTHDF2,ZNF37A</t>
  </si>
  <si>
    <t>Dermatological Diseases and Conditions</t>
  </si>
  <si>
    <t>ADAMTSL3,ADAMTSL4,ADM,AKAP10,AKAP11,AKAP9,ANAPC4,ANKLE2,AP1G1,ARHGAP4,ARHGEF12,ARID1A,ASH1L,ATM,ATP1A1,ATP6V1D,ATRX,BDP1,BRCA2,BTBD7,CAMSAP2,CCP110,CCT3,CDC5L,CENPC,CENPE,CEP112,CEP126,CHD2,CHMP3,CKAP5,COL27A1,COLGALT1,COMMD2,CTDSPL2,CTTNBP2NL,CYSLTR1,DDAH2,DDX17,DGKZ,DHX9,DPY19L4,DSE,DSP,DST,DSTYK,ECPAS,EHD1,ENO1,EP400,ERCC5,ERICH1,FAXDC2,FLNA,FNDC3B,GBP4,GGA3,GNL3L,GNPTAB,GTDC1,GTPBP4,HSPA5,IL1R1,IMMT,ING5,INPP5D,ITGA1,JMY,KIAA0319L,KIF1B,KLC1,KPNA3,LUC7L,MACF1,MAN2A1,MBD1,MCL1,MCM3AP,METAP2,MPHOSPH8,MRE11,MRPS26,MYO10,NACA,NOP53,OCIAD1,OSBPL8,P2RY1,P3H4,PAFAH1B2,PARP11,PARP14,PBX1,PCM1,PCYT1A,PEX26,PIK3C2A,PIP4K2A,PNPLA8,PPM1G,PPP1R12A,PPP1R15A,PPP1R15B,PRPF3,PTBP1,PTPN11,RAD50,RALA,RALB,RALGAPA2,RBM5,REV1,RIN2,RNPS1,RPL5,RPS11,RPS8,RTF1,SAP30BP,SASH1,SBDS,SCAF11,SEL1L,SERINC1,SKI,SLC40A1,SLMAP,SLU7,SMAD4,SMG1,SPDL1,SPG7,STRA6,STXBP3,TAOK1,TBCD,TERF1,TFDP2,TMEM87B,TNRC18,TNRC6A,TPM1,TRPV6,TULP4,UBE2J1,UBE4A,USO1,USP34,UTRN,VPS35,VPS53,WDFY3,WDR75,WIPI1,WWC2,XPC,YTHDF2,ZBTB43,ZFYVE26,ZNF106,ZNF37A,ZNF417/ZNF587,ZNF462,ZNF468,ZNF518A,ZNF600,ZNFX1</t>
  </si>
  <si>
    <t>Cardiovascular Disease</t>
  </si>
  <si>
    <t>ADM,AKAP10,AKAP9,ATM,ATP1A1,BRCA2,COLGALT1,DSP,FLNA,LINC00472,P2RY1,PTPN11,RPL35A,RPL5,RPS10,SBDS,SKI,SLMAP,SMAD4,TPM1</t>
  </si>
  <si>
    <t>Connective Tissue Disorders</t>
  </si>
  <si>
    <t>ADM,ANKLE2,ARID1A,ATRX,CENPE,DNM1L,DSP,DST,FLNA,IL1R1,MCL1,MTAP,PARP14,PPP1R15B,PTMA,PTPN11,RALB,RIN2,RPSA,TBCD,VPS53,WDFY3</t>
  </si>
  <si>
    <t>Inflammatory Disease</t>
  </si>
  <si>
    <t>ADM,DNM1L,IL1R1,MCL1,PTMA,RALB,RPSA,TBCD,VPS53</t>
  </si>
  <si>
    <t>Ophthalmic Disease</t>
  </si>
  <si>
    <t>ADAMTSL4,KLC1,LINC00472,OPTN,PIK3C2A,RDH11,SMAD4,STRA6</t>
  </si>
  <si>
    <t>Metabolic Disease</t>
  </si>
  <si>
    <t>ATM,DNM1L,GNPTAB,IL1R1,MRPS16,PNPLA8,PPP1R15B,RIN2,SLC40A1,XPC</t>
  </si>
  <si>
    <t>Nutritional Disease</t>
  </si>
  <si>
    <t>SLC40A1</t>
  </si>
  <si>
    <t>Psychological Disorders</t>
  </si>
  <si>
    <t>OPTN,TBCD</t>
  </si>
  <si>
    <t>Tumor Morphology</t>
  </si>
  <si>
    <t>MCL1</t>
  </si>
  <si>
    <t>neg log(p-value)</t>
  </si>
  <si>
    <t>RNA Damage and Repair</t>
  </si>
  <si>
    <t>RBM8A,RNPS1,RPL12,RPL13A,RPL24,RPL35A,RPL5,RPLP1,RPLP2,RPS10,RPS11,RPS8,RPSA,SMG1</t>
  </si>
  <si>
    <t>Protein Synthesis</t>
  </si>
  <si>
    <t>ANAPC4,CCT3,ECPAS,EIF3I,FLNA,GGA3,GNL3L,GTPBP4,KLF2,MRPS16,MRPS26,NOP53,NUB1,PPM1G,PTBP1,RPL12,RPL13A,RPL24,RPL35A,RPL5,RPLP1,RPLP2,RPS10,RPS11,RPS8,RPSA,SEL1L,SKI,SPG7,UBE4A,VPS35</t>
  </si>
  <si>
    <t>Cellular Assembly and Organization</t>
  </si>
  <si>
    <t>ADM,AKAP11,AKAP9,ARHGAP4,ARHGEF12,ARID1A,ATM,ATP6V1D,BRCA2,CAMSAP2,CCP110,CENPC,CENPE,CEP126,CHMP3,CKAP5,COLGALT1,DNM1L,DSP,DST,FLNA,GNAI1,GNL3L,GNPTAB,HNRNPC,KLF2,LUZP1,MACF1,MRE11,MTUS1,MYO10,OIP5-AS1,OPTN,P3H4,PAFAH1B1,PCM1,PEX26,PFDN2,PIK3C2A,PTPN11,RAD50,RALA,RALB,RBM5,REV1,RHOQ,RNF19A,RPS10,SBDS,SCAF11,SMAD4,STXBP3,TAOK1,TBCD,TERF1,TMED9,TNRC6A,TPM1,TPM3,TRPV6,VPS35,WIPI1</t>
  </si>
  <si>
    <t>Cellular Function and Maintenance</t>
  </si>
  <si>
    <t>ADM,AKAP11,AKAP9,ARHGAP4,ARID1A,ATM,ATP1A1,ATP6V1D,BRCA2,CAMSAP2,CCP110,CENPE,CEP126,CHMP3,CKAP5,COLGALT1,CYSLTR1,DAP,DNM1L,DSP,DST,FLNA,GNAI1,GNPTAB,IMMT,LUZP1,MACF1,MCL1,MRE11,MTUS1,MYO10,OPTN,P2RY1,PAFAH1B1,PAFAH1B2,PCM1,PFDN2,PIK3C2A,PIP4K2A,PTPN11,RAD50,RALA,RALB,RAP1B,REV1,RHOQ,RNF19A,SBDS,SLC25A6,SLC40A1,SLU7,SMAD4,SPG7,STXBP3,TAOK1,TBCD,TERF1,TMED9,TPM1,TRPV6,UBE2J1,VPS35,WIPI1,XPC</t>
  </si>
  <si>
    <t>Cell Death and Survival</t>
  </si>
  <si>
    <t>ADAMTSL4,ADM,AKAP11,ANAPC4,ANKLE2,ARHGAP4,ARHGEF12,ARID1A,ATM,ATP1A1,ATRX,BCYRN1,BRCA2,CCP110,CENPE,CHFR,CKAP5,DAP,DDAH2,DDX17,DHX9,DNM1L,DSP,DSTYK,EIF3I,ENO1,EP400,ERCC5,ESCO1,FAU,FLNA,GTPBP4,H1-2,HNRNPC,HSPA5,IMMT,ING5,INPP5D,KIF1B,KLF2,LINC00472,MAP3K8,MAPKAPK2,MBD1,MCL1,METAP2,MRE11,MTUS1,NOP53,OIP5-AS1,OPTN,OSBPL8,PARP14,PBX1,PFDN2,PIK3C2A,PPM1G,PPP1R15A,PRDX1,PTMA,PTPN11,RAD50,RALA,RALB,RAP1B,RBM5,RBM8A,RCAN1,REV1,RNPS1,RPL24,RPL35A,RPS11,RPSA,SBDS,SEL1L,SLC25A6,SLC39A9,SLC40A1,SLU7,SMAD4,SMG1,STRA6,TAOK1,TERF1,UBE2G2,UBE2J1,VPS35,XPC,YTHDF2</t>
  </si>
  <si>
    <t>RNA Post-Transcriptional Modification</t>
  </si>
  <si>
    <t>CDC5L,DDX17,DHX9,HNRNPC,PABPN1,PRPF3,PTBP1,RBM5,RBM8A,RNPS1,RPL35A,RPL5,RRP36,SBDS,SCAF11,SLU7,WDR75</t>
  </si>
  <si>
    <t>Cell Cycle</t>
  </si>
  <si>
    <t>AKAP9,ARID1A,ATM,ATRX,BRCA2,CCP110,CENPC,CENPE,CHFR,CHMP3,CKAP5,DDX17,DNM1L,EP400,ERCC5,ESCO1,FLNA,GNAI1,GNL3L,GTPBP4,HNRNPC,HSPA5,IL1R1,ING5,MAPKAPK2,MCL1,MCM3AP,METAP2,MRE11,MTUS1,NFIC,NOP53,OIP5-AS1,OPTN,PAFAH1B1,PARP11,PBX1,PCM1,PPP1R12A,PPP1R15A,PRDX1,PTMA,PTPN11,RAD50,RALB,RBM5,REV1,RPL5,SEL1L,SMAD4,SPDL1,TAOK1,TBCD,TERF1,XPC,ZFYVE26</t>
  </si>
  <si>
    <t>DNA Replication, Recombination, and Repair</t>
  </si>
  <si>
    <t>ADM,ARID1A,ATM,ATRX,BRCA2,CCP110,CENPC,CENPE,CHFR,CHMP3,DHX9,ESCO1,FLNA,GTPBP4,HNRNPC,ING5,KLF2,MAPKAPK2,MCL1,MCM3AP,MRE11,NOP53,P3H4,PCM1,PPM1G,PPP1R15A,PTBP1,PTPN11,RAD50,REV1,RTF1,SMG1,TAOK1,TERF1,TNRC6A</t>
  </si>
  <si>
    <t>Cell Morphology</t>
  </si>
  <si>
    <t>AKAP11,AKAP9,ARID1A,ATM,ATP6V1D,BRCA2,CAMSAP2,CCP110,CDC5L,CENPE,CEP126,CHMP3,CKAP5,DAP,DNM1L,DST,EP400,FLNA,IL1R1,INPP5D,KLF2,LUZP1,MAPKAPK2,MCL1,MRE11,MYO10,NOP53,OIP5-AS1,OPTN,PAFAH1B2,PCM1,PIK3C2A,PIP4K2A,RAD50,RALA,RALB,RAP1B,REV1,RHOQ,SLU7,SMAD4,SPG7,STXBP3,TERF1,TPM1,WIPI1,XPC</t>
  </si>
  <si>
    <t>Lipid Metabolism</t>
  </si>
  <si>
    <t>DBI,DGKZ,HSPA5,INPP5D,PAFAH1B1,PAFAH1B2,PCYT1A,PIK3C2A,PIP4K2A,PNPLA8,SLC39A9</t>
  </si>
  <si>
    <t>Small Molecule Biochemistry</t>
  </si>
  <si>
    <t>DBI,DGKZ,GNAI1,HSPA5,INPP5D,PAFAH1B1,PAFAH1B2,PCYT1A,PIK3C2A,PIP4K2A,PNPLA8,SLC39A9</t>
  </si>
  <si>
    <t>Cellular Development</t>
  </si>
  <si>
    <t>ADM,AKAP9,AP1G1,ARID1A,ATM,BCYRN1,BRCA2,CCT3,CENPE,DDX17,EIF3I,ENO1,FLNA,GTPBP4,H1-2,HSPA5,IMMT,ITGA1,KIF1B,KLF2,LINC00472,MAPKAPK2,MBD1,MCL1,MTAP,MTUS1,NACA,NOP53,NUB1,OIP5-AS1,PAFAH1B1,PBX1,PIK3C2A,PIP4K2A,PNPLA8,PPP1R12A,PRPF3,PTBP1,PTMA,PTPN11,RALA,RALB,RAP1B,RBM5,REV1,RPS10,SBDS,SEL1L,SH3GL1,SKI,SLC25A6,SLC40A1,SMAD4,SPDL1,TERF1,TPM1,UBE2J1,UTRN,VPS35,XPC,YTHDF2</t>
  </si>
  <si>
    <t>Cellular Growth and Proliferation</t>
  </si>
  <si>
    <t>ADM,AKAP9,AP1G1,ARID1A,ATM,BCYRN1,BRCA2,CCT3,CENPE,DDX17,EIF3I,FLNA,GTPBP4,H1-2,HSPA5,IMMT,ITGA1,KLF2,LINC00472,MAPKAPK2,MCL1,METAP2,MTAP,MTUS1,NACA,NOP53,NUB1,OIP5-AS1,PAFAH1B1,PBX1,PIK3C2A,PIP4K2A,PNPLA8,PPP1R12A,PPP1R15A,PRPF3,PTBP1,PTMA,PTPN11,RALA,RALB,RAP1B,RBM5,RPS10,SBDS,SEL1L,SH3GL1,SKI,SLC25A6,SLC40A1,SMAD4,TERF1,TPM1,UBE2J1,UTRN,VPS35,XPC,YTHDF2</t>
  </si>
  <si>
    <t>Cellular Response to Therapeutics</t>
  </si>
  <si>
    <t>ARID1A,ATRX,BRCA2,IMMT,MAP3K8,MTIF3,PCM1,PPM1G,PPP1R15B,PRDX1,PTPN11,RAD50,RNF19A,SMG1,USP34</t>
  </si>
  <si>
    <t>Gene Expression</t>
  </si>
  <si>
    <t>04-8E-03</t>
  </si>
  <si>
    <t>ARID1A,ATM,ATRX,BRCA2,CDC5L,CHD2,CNBP,DAP,DDX17,DHX9,DIXDC1,EIF3I,ENO1,ERCC5,FLNA,HNRNPC,ING5,KLF2,MAP3K8,MBD1,MLLT10,MPHOSPH8,MRE11,NFIC,NOP53,PABPN1,PARP14,PPP1R12A,PTMA,PTPN11,RBM5,RCAN1,RHOQ,RNPS1,RPL12,RPL13A,RPL5,RTF1,SKI,SLU7,SMAD4,SMG1,TFDP2,TNRC6A,VPS35,WDR75,WWC2,XPC,ZNF417/ZNF587</t>
  </si>
  <si>
    <t>4.06E</t>
  </si>
  <si>
    <t>Protein Degradation</t>
  </si>
  <si>
    <t>CCT3,FLNA,GGA3,GNL3L,GTPBP4,NOP53,RPL5,SEL1L,VPS35</t>
  </si>
  <si>
    <t>Carbohydrate Metabolism</t>
  </si>
  <si>
    <t>DBI,DGKZ,HSPA5,INPP5D,PAFAH1B1,PAFAH1B2,PCYT1A,PIK3C2A,PIP4K2A,PNPLA8</t>
  </si>
  <si>
    <t>Cell-To-Cell Signaling and Interaction</t>
  </si>
  <si>
    <t>ATM,DNM1L,DSP,HSPA5,METAP2,PPP1R15A,TRPV6</t>
  </si>
  <si>
    <t>Cellular Movement</t>
  </si>
  <si>
    <t>ADM,AKAP11,AKAP9,ARHGEF12,ARID1A,ATM,BCYRN1,CHFR,CHMP3,DNM1L,DSE,DSP,DST,EIF3I,FLNA,GNAI1,GTPBP4,HSPA5,INPP5D,ITGA1,JMY,KLF2,LINC00472,MACF1,MAP3K8,MAPKAPK2,MCL1,MTUS1,MYO10,OIP5-AS1,PAFAH1B1,PIK3C2A,PTPN11,RALA,RALB,RALGAPA2,RAP1B,RCAN1,RIN2,SASH1,SBDS,SKI,SMAD4,SMG1,TERF1,TPM1,TPM3,ZFYVE26</t>
  </si>
  <si>
    <t>Post-Translational Modification</t>
  </si>
  <si>
    <t>CCT3,GNAI1,GNB4,PFDN2,TBCD</t>
  </si>
  <si>
    <t>Protein Folding</t>
  </si>
  <si>
    <t>Molecular Transport</t>
  </si>
  <si>
    <t>ADM,BRCA2,CKAP5,HSPA5,INPP5D,MAPKAPK2,PIK3C2A,PIP4K2A,RBM8A,RNPS1,SLU7,SMG1,STYX</t>
  </si>
  <si>
    <t>RNA Trafficking</t>
  </si>
  <si>
    <t>CKAP5,RBM8A,RNPS1,SLU7,SMG1</t>
  </si>
  <si>
    <t>Cellular Compromise</t>
  </si>
  <si>
    <t>ATM,CENPE,RALA,RALB,RHOQ,USO1</t>
  </si>
  <si>
    <t>Protein Trafficking</t>
  </si>
  <si>
    <t>ADM</t>
  </si>
  <si>
    <t>Supplemental Table 2a. Diseases and disorders  (n=25) enriched among the 244 WMD-associated genes  as indicated by echolucency (ELX) and/or ventriculomegaly (VLM).</t>
  </si>
  <si>
    <t>Supplemental Table 2b. Molecular and cellular functions  (n=25) enriched among the 244 WMD-associated genes  as indicated by echolucency (ELX) and/or ventriculomegaly (VLM).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</si>
</sst>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0A010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11" fontId="0" fillId="2" borderId="0" xfId="0" applyNumberFormat="1" applyFill="1"/>
    <xf numFmtId="2" fontId="0" fillId="2" borderId="0" xfId="0" applyNumberFormat="1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75B01-5A7C-A649-A5FC-0A3322E7B3C3}">
  <dimension ref="A1:M27"/>
  <sheetViews>
    <sheetView topLeftCell="B1" workbookViewId="0">
      <selection activeCell="G3" sqref="G3"/>
    </sheetView>
  </sheetViews>
  <sheetFormatPr baseColWidth="10" defaultColWidth="11" defaultRowHeight="16" x14ac:dyDescent="0.2"/>
  <cols>
    <col min="1" max="1" width="35.33203125" customWidth="1"/>
    <col min="2" max="3" width="17" style="1" customWidth="1"/>
    <col min="4" max="4" width="17" style="2" customWidth="1"/>
    <col min="5" max="5" width="17" customWidth="1"/>
    <col min="6" max="7" width="46.1640625" customWidth="1"/>
    <col min="8" max="10" width="17.5" customWidth="1"/>
    <col min="11" max="11" width="17" customWidth="1"/>
    <col min="12" max="12" width="40.83203125" customWidth="1"/>
    <col min="13" max="263" width="8.83203125" customWidth="1"/>
    <col min="264" max="264" width="35.33203125" customWidth="1"/>
    <col min="265" max="265" width="17" customWidth="1"/>
    <col min="266" max="266" width="46.1640625" customWidth="1"/>
    <col min="267" max="267" width="17.5" customWidth="1"/>
    <col min="268" max="268" width="40.83203125" customWidth="1"/>
    <col min="269" max="519" width="8.83203125" customWidth="1"/>
    <col min="520" max="520" width="35.33203125" customWidth="1"/>
    <col min="521" max="521" width="17" customWidth="1"/>
    <col min="522" max="522" width="46.1640625" customWidth="1"/>
    <col min="523" max="523" width="17.5" customWidth="1"/>
    <col min="524" max="524" width="40.83203125" customWidth="1"/>
    <col min="525" max="775" width="8.83203125" customWidth="1"/>
    <col min="776" max="776" width="35.33203125" customWidth="1"/>
    <col min="777" max="777" width="17" customWidth="1"/>
    <col min="778" max="778" width="46.1640625" customWidth="1"/>
    <col min="779" max="779" width="17.5" customWidth="1"/>
    <col min="780" max="780" width="40.83203125" customWidth="1"/>
    <col min="781" max="1031" width="8.83203125" customWidth="1"/>
    <col min="1032" max="1032" width="35.33203125" customWidth="1"/>
    <col min="1033" max="1033" width="17" customWidth="1"/>
    <col min="1034" max="1034" width="46.1640625" customWidth="1"/>
    <col min="1035" max="1035" width="17.5" customWidth="1"/>
    <col min="1036" max="1036" width="40.83203125" customWidth="1"/>
    <col min="1037" max="1287" width="8.83203125" customWidth="1"/>
    <col min="1288" max="1288" width="35.33203125" customWidth="1"/>
    <col min="1289" max="1289" width="17" customWidth="1"/>
    <col min="1290" max="1290" width="46.1640625" customWidth="1"/>
    <col min="1291" max="1291" width="17.5" customWidth="1"/>
    <col min="1292" max="1292" width="40.83203125" customWidth="1"/>
    <col min="1293" max="1543" width="8.83203125" customWidth="1"/>
    <col min="1544" max="1544" width="35.33203125" customWidth="1"/>
    <col min="1545" max="1545" width="17" customWidth="1"/>
    <col min="1546" max="1546" width="46.1640625" customWidth="1"/>
    <col min="1547" max="1547" width="17.5" customWidth="1"/>
    <col min="1548" max="1548" width="40.83203125" customWidth="1"/>
    <col min="1549" max="1799" width="8.83203125" customWidth="1"/>
    <col min="1800" max="1800" width="35.33203125" customWidth="1"/>
    <col min="1801" max="1801" width="17" customWidth="1"/>
    <col min="1802" max="1802" width="46.1640625" customWidth="1"/>
    <col min="1803" max="1803" width="17.5" customWidth="1"/>
    <col min="1804" max="1804" width="40.83203125" customWidth="1"/>
    <col min="1805" max="2055" width="8.83203125" customWidth="1"/>
    <col min="2056" max="2056" width="35.33203125" customWidth="1"/>
    <col min="2057" max="2057" width="17" customWidth="1"/>
    <col min="2058" max="2058" width="46.1640625" customWidth="1"/>
    <col min="2059" max="2059" width="17.5" customWidth="1"/>
    <col min="2060" max="2060" width="40.83203125" customWidth="1"/>
    <col min="2061" max="2311" width="8.83203125" customWidth="1"/>
    <col min="2312" max="2312" width="35.33203125" customWidth="1"/>
    <col min="2313" max="2313" width="17" customWidth="1"/>
    <col min="2314" max="2314" width="46.1640625" customWidth="1"/>
    <col min="2315" max="2315" width="17.5" customWidth="1"/>
    <col min="2316" max="2316" width="40.83203125" customWidth="1"/>
    <col min="2317" max="2567" width="8.83203125" customWidth="1"/>
    <col min="2568" max="2568" width="35.33203125" customWidth="1"/>
    <col min="2569" max="2569" width="17" customWidth="1"/>
    <col min="2570" max="2570" width="46.1640625" customWidth="1"/>
    <col min="2571" max="2571" width="17.5" customWidth="1"/>
    <col min="2572" max="2572" width="40.83203125" customWidth="1"/>
    <col min="2573" max="2823" width="8.83203125" customWidth="1"/>
    <col min="2824" max="2824" width="35.33203125" customWidth="1"/>
    <col min="2825" max="2825" width="17" customWidth="1"/>
    <col min="2826" max="2826" width="46.1640625" customWidth="1"/>
    <col min="2827" max="2827" width="17.5" customWidth="1"/>
    <col min="2828" max="2828" width="40.83203125" customWidth="1"/>
    <col min="2829" max="3079" width="8.83203125" customWidth="1"/>
    <col min="3080" max="3080" width="35.33203125" customWidth="1"/>
    <col min="3081" max="3081" width="17" customWidth="1"/>
    <col min="3082" max="3082" width="46.1640625" customWidth="1"/>
    <col min="3083" max="3083" width="17.5" customWidth="1"/>
    <col min="3084" max="3084" width="40.83203125" customWidth="1"/>
    <col min="3085" max="3335" width="8.83203125" customWidth="1"/>
    <col min="3336" max="3336" width="35.33203125" customWidth="1"/>
    <col min="3337" max="3337" width="17" customWidth="1"/>
    <col min="3338" max="3338" width="46.1640625" customWidth="1"/>
    <col min="3339" max="3339" width="17.5" customWidth="1"/>
    <col min="3340" max="3340" width="40.83203125" customWidth="1"/>
    <col min="3341" max="3591" width="8.83203125" customWidth="1"/>
    <col min="3592" max="3592" width="35.33203125" customWidth="1"/>
    <col min="3593" max="3593" width="17" customWidth="1"/>
    <col min="3594" max="3594" width="46.1640625" customWidth="1"/>
    <col min="3595" max="3595" width="17.5" customWidth="1"/>
    <col min="3596" max="3596" width="40.83203125" customWidth="1"/>
    <col min="3597" max="3847" width="8.83203125" customWidth="1"/>
    <col min="3848" max="3848" width="35.33203125" customWidth="1"/>
    <col min="3849" max="3849" width="17" customWidth="1"/>
    <col min="3850" max="3850" width="46.1640625" customWidth="1"/>
    <col min="3851" max="3851" width="17.5" customWidth="1"/>
    <col min="3852" max="3852" width="40.83203125" customWidth="1"/>
    <col min="3853" max="4103" width="8.83203125" customWidth="1"/>
    <col min="4104" max="4104" width="35.33203125" customWidth="1"/>
    <col min="4105" max="4105" width="17" customWidth="1"/>
    <col min="4106" max="4106" width="46.1640625" customWidth="1"/>
    <col min="4107" max="4107" width="17.5" customWidth="1"/>
    <col min="4108" max="4108" width="40.83203125" customWidth="1"/>
    <col min="4109" max="4359" width="8.83203125" customWidth="1"/>
    <col min="4360" max="4360" width="35.33203125" customWidth="1"/>
    <col min="4361" max="4361" width="17" customWidth="1"/>
    <col min="4362" max="4362" width="46.1640625" customWidth="1"/>
    <col min="4363" max="4363" width="17.5" customWidth="1"/>
    <col min="4364" max="4364" width="40.83203125" customWidth="1"/>
    <col min="4365" max="4615" width="8.83203125" customWidth="1"/>
    <col min="4616" max="4616" width="35.33203125" customWidth="1"/>
    <col min="4617" max="4617" width="17" customWidth="1"/>
    <col min="4618" max="4618" width="46.1640625" customWidth="1"/>
    <col min="4619" max="4619" width="17.5" customWidth="1"/>
    <col min="4620" max="4620" width="40.83203125" customWidth="1"/>
    <col min="4621" max="4871" width="8.83203125" customWidth="1"/>
    <col min="4872" max="4872" width="35.33203125" customWidth="1"/>
    <col min="4873" max="4873" width="17" customWidth="1"/>
    <col min="4874" max="4874" width="46.1640625" customWidth="1"/>
    <col min="4875" max="4875" width="17.5" customWidth="1"/>
    <col min="4876" max="4876" width="40.83203125" customWidth="1"/>
    <col min="4877" max="5127" width="8.83203125" customWidth="1"/>
    <col min="5128" max="5128" width="35.33203125" customWidth="1"/>
    <col min="5129" max="5129" width="17" customWidth="1"/>
    <col min="5130" max="5130" width="46.1640625" customWidth="1"/>
    <col min="5131" max="5131" width="17.5" customWidth="1"/>
    <col min="5132" max="5132" width="40.83203125" customWidth="1"/>
    <col min="5133" max="5383" width="8.83203125" customWidth="1"/>
    <col min="5384" max="5384" width="35.33203125" customWidth="1"/>
    <col min="5385" max="5385" width="17" customWidth="1"/>
    <col min="5386" max="5386" width="46.1640625" customWidth="1"/>
    <col min="5387" max="5387" width="17.5" customWidth="1"/>
    <col min="5388" max="5388" width="40.83203125" customWidth="1"/>
    <col min="5389" max="5639" width="8.83203125" customWidth="1"/>
    <col min="5640" max="5640" width="35.33203125" customWidth="1"/>
    <col min="5641" max="5641" width="17" customWidth="1"/>
    <col min="5642" max="5642" width="46.1640625" customWidth="1"/>
    <col min="5643" max="5643" width="17.5" customWidth="1"/>
    <col min="5644" max="5644" width="40.83203125" customWidth="1"/>
    <col min="5645" max="5895" width="8.83203125" customWidth="1"/>
    <col min="5896" max="5896" width="35.33203125" customWidth="1"/>
    <col min="5897" max="5897" width="17" customWidth="1"/>
    <col min="5898" max="5898" width="46.1640625" customWidth="1"/>
    <col min="5899" max="5899" width="17.5" customWidth="1"/>
    <col min="5900" max="5900" width="40.83203125" customWidth="1"/>
    <col min="5901" max="6151" width="8.83203125" customWidth="1"/>
    <col min="6152" max="6152" width="35.33203125" customWidth="1"/>
    <col min="6153" max="6153" width="17" customWidth="1"/>
    <col min="6154" max="6154" width="46.1640625" customWidth="1"/>
    <col min="6155" max="6155" width="17.5" customWidth="1"/>
    <col min="6156" max="6156" width="40.83203125" customWidth="1"/>
    <col min="6157" max="6407" width="8.83203125" customWidth="1"/>
    <col min="6408" max="6408" width="35.33203125" customWidth="1"/>
    <col min="6409" max="6409" width="17" customWidth="1"/>
    <col min="6410" max="6410" width="46.1640625" customWidth="1"/>
    <col min="6411" max="6411" width="17.5" customWidth="1"/>
    <col min="6412" max="6412" width="40.83203125" customWidth="1"/>
    <col min="6413" max="6663" width="8.83203125" customWidth="1"/>
    <col min="6664" max="6664" width="35.33203125" customWidth="1"/>
    <col min="6665" max="6665" width="17" customWidth="1"/>
    <col min="6666" max="6666" width="46.1640625" customWidth="1"/>
    <col min="6667" max="6667" width="17.5" customWidth="1"/>
    <col min="6668" max="6668" width="40.83203125" customWidth="1"/>
    <col min="6669" max="6919" width="8.83203125" customWidth="1"/>
    <col min="6920" max="6920" width="35.33203125" customWidth="1"/>
    <col min="6921" max="6921" width="17" customWidth="1"/>
    <col min="6922" max="6922" width="46.1640625" customWidth="1"/>
    <col min="6923" max="6923" width="17.5" customWidth="1"/>
    <col min="6924" max="6924" width="40.83203125" customWidth="1"/>
    <col min="6925" max="7175" width="8.83203125" customWidth="1"/>
    <col min="7176" max="7176" width="35.33203125" customWidth="1"/>
    <col min="7177" max="7177" width="17" customWidth="1"/>
    <col min="7178" max="7178" width="46.1640625" customWidth="1"/>
    <col min="7179" max="7179" width="17.5" customWidth="1"/>
    <col min="7180" max="7180" width="40.83203125" customWidth="1"/>
    <col min="7181" max="7431" width="8.83203125" customWidth="1"/>
    <col min="7432" max="7432" width="35.33203125" customWidth="1"/>
    <col min="7433" max="7433" width="17" customWidth="1"/>
    <col min="7434" max="7434" width="46.1640625" customWidth="1"/>
    <col min="7435" max="7435" width="17.5" customWidth="1"/>
    <col min="7436" max="7436" width="40.83203125" customWidth="1"/>
    <col min="7437" max="7687" width="8.83203125" customWidth="1"/>
    <col min="7688" max="7688" width="35.33203125" customWidth="1"/>
    <col min="7689" max="7689" width="17" customWidth="1"/>
    <col min="7690" max="7690" width="46.1640625" customWidth="1"/>
    <col min="7691" max="7691" width="17.5" customWidth="1"/>
    <col min="7692" max="7692" width="40.83203125" customWidth="1"/>
    <col min="7693" max="7943" width="8.83203125" customWidth="1"/>
    <col min="7944" max="7944" width="35.33203125" customWidth="1"/>
    <col min="7945" max="7945" width="17" customWidth="1"/>
    <col min="7946" max="7946" width="46.1640625" customWidth="1"/>
    <col min="7947" max="7947" width="17.5" customWidth="1"/>
    <col min="7948" max="7948" width="40.83203125" customWidth="1"/>
    <col min="7949" max="8199" width="8.83203125" customWidth="1"/>
    <col min="8200" max="8200" width="35.33203125" customWidth="1"/>
    <col min="8201" max="8201" width="17" customWidth="1"/>
    <col min="8202" max="8202" width="46.1640625" customWidth="1"/>
    <col min="8203" max="8203" width="17.5" customWidth="1"/>
    <col min="8204" max="8204" width="40.83203125" customWidth="1"/>
    <col min="8205" max="8455" width="8.83203125" customWidth="1"/>
    <col min="8456" max="8456" width="35.33203125" customWidth="1"/>
    <col min="8457" max="8457" width="17" customWidth="1"/>
    <col min="8458" max="8458" width="46.1640625" customWidth="1"/>
    <col min="8459" max="8459" width="17.5" customWidth="1"/>
    <col min="8460" max="8460" width="40.83203125" customWidth="1"/>
    <col min="8461" max="8711" width="8.83203125" customWidth="1"/>
    <col min="8712" max="8712" width="35.33203125" customWidth="1"/>
    <col min="8713" max="8713" width="17" customWidth="1"/>
    <col min="8714" max="8714" width="46.1640625" customWidth="1"/>
    <col min="8715" max="8715" width="17.5" customWidth="1"/>
    <col min="8716" max="8716" width="40.83203125" customWidth="1"/>
    <col min="8717" max="8967" width="8.83203125" customWidth="1"/>
    <col min="8968" max="8968" width="35.33203125" customWidth="1"/>
    <col min="8969" max="8969" width="17" customWidth="1"/>
    <col min="8970" max="8970" width="46.1640625" customWidth="1"/>
    <col min="8971" max="8971" width="17.5" customWidth="1"/>
    <col min="8972" max="8972" width="40.83203125" customWidth="1"/>
    <col min="8973" max="9223" width="8.83203125" customWidth="1"/>
    <col min="9224" max="9224" width="35.33203125" customWidth="1"/>
    <col min="9225" max="9225" width="17" customWidth="1"/>
    <col min="9226" max="9226" width="46.1640625" customWidth="1"/>
    <col min="9227" max="9227" width="17.5" customWidth="1"/>
    <col min="9228" max="9228" width="40.83203125" customWidth="1"/>
    <col min="9229" max="9479" width="8.83203125" customWidth="1"/>
    <col min="9480" max="9480" width="35.33203125" customWidth="1"/>
    <col min="9481" max="9481" width="17" customWidth="1"/>
    <col min="9482" max="9482" width="46.1640625" customWidth="1"/>
    <col min="9483" max="9483" width="17.5" customWidth="1"/>
    <col min="9484" max="9484" width="40.83203125" customWidth="1"/>
    <col min="9485" max="9735" width="8.83203125" customWidth="1"/>
    <col min="9736" max="9736" width="35.33203125" customWidth="1"/>
    <col min="9737" max="9737" width="17" customWidth="1"/>
    <col min="9738" max="9738" width="46.1640625" customWidth="1"/>
    <col min="9739" max="9739" width="17.5" customWidth="1"/>
    <col min="9740" max="9740" width="40.83203125" customWidth="1"/>
    <col min="9741" max="9991" width="8.83203125" customWidth="1"/>
    <col min="9992" max="9992" width="35.33203125" customWidth="1"/>
    <col min="9993" max="9993" width="17" customWidth="1"/>
    <col min="9994" max="9994" width="46.1640625" customWidth="1"/>
    <col min="9995" max="9995" width="17.5" customWidth="1"/>
    <col min="9996" max="9996" width="40.83203125" customWidth="1"/>
    <col min="9997" max="10247" width="8.83203125" customWidth="1"/>
    <col min="10248" max="10248" width="35.33203125" customWidth="1"/>
    <col min="10249" max="10249" width="17" customWidth="1"/>
    <col min="10250" max="10250" width="46.1640625" customWidth="1"/>
    <col min="10251" max="10251" width="17.5" customWidth="1"/>
    <col min="10252" max="10252" width="40.83203125" customWidth="1"/>
    <col min="10253" max="10503" width="8.83203125" customWidth="1"/>
    <col min="10504" max="10504" width="35.33203125" customWidth="1"/>
    <col min="10505" max="10505" width="17" customWidth="1"/>
    <col min="10506" max="10506" width="46.1640625" customWidth="1"/>
    <col min="10507" max="10507" width="17.5" customWidth="1"/>
    <col min="10508" max="10508" width="40.83203125" customWidth="1"/>
    <col min="10509" max="10759" width="8.83203125" customWidth="1"/>
    <col min="10760" max="10760" width="35.33203125" customWidth="1"/>
    <col min="10761" max="10761" width="17" customWidth="1"/>
    <col min="10762" max="10762" width="46.1640625" customWidth="1"/>
    <col min="10763" max="10763" width="17.5" customWidth="1"/>
    <col min="10764" max="10764" width="40.83203125" customWidth="1"/>
    <col min="10765" max="11015" width="8.83203125" customWidth="1"/>
    <col min="11016" max="11016" width="35.33203125" customWidth="1"/>
    <col min="11017" max="11017" width="17" customWidth="1"/>
    <col min="11018" max="11018" width="46.1640625" customWidth="1"/>
    <col min="11019" max="11019" width="17.5" customWidth="1"/>
    <col min="11020" max="11020" width="40.83203125" customWidth="1"/>
    <col min="11021" max="11271" width="8.83203125" customWidth="1"/>
    <col min="11272" max="11272" width="35.33203125" customWidth="1"/>
    <col min="11273" max="11273" width="17" customWidth="1"/>
    <col min="11274" max="11274" width="46.1640625" customWidth="1"/>
    <col min="11275" max="11275" width="17.5" customWidth="1"/>
    <col min="11276" max="11276" width="40.83203125" customWidth="1"/>
    <col min="11277" max="11527" width="8.83203125" customWidth="1"/>
    <col min="11528" max="11528" width="35.33203125" customWidth="1"/>
    <col min="11529" max="11529" width="17" customWidth="1"/>
    <col min="11530" max="11530" width="46.1640625" customWidth="1"/>
    <col min="11531" max="11531" width="17.5" customWidth="1"/>
    <col min="11532" max="11532" width="40.83203125" customWidth="1"/>
    <col min="11533" max="11783" width="8.83203125" customWidth="1"/>
    <col min="11784" max="11784" width="35.33203125" customWidth="1"/>
    <col min="11785" max="11785" width="17" customWidth="1"/>
    <col min="11786" max="11786" width="46.1640625" customWidth="1"/>
    <col min="11787" max="11787" width="17.5" customWidth="1"/>
    <col min="11788" max="11788" width="40.83203125" customWidth="1"/>
    <col min="11789" max="12039" width="8.83203125" customWidth="1"/>
    <col min="12040" max="12040" width="35.33203125" customWidth="1"/>
    <col min="12041" max="12041" width="17" customWidth="1"/>
    <col min="12042" max="12042" width="46.1640625" customWidth="1"/>
    <col min="12043" max="12043" width="17.5" customWidth="1"/>
    <col min="12044" max="12044" width="40.83203125" customWidth="1"/>
    <col min="12045" max="12295" width="8.83203125" customWidth="1"/>
    <col min="12296" max="12296" width="35.33203125" customWidth="1"/>
    <col min="12297" max="12297" width="17" customWidth="1"/>
    <col min="12298" max="12298" width="46.1640625" customWidth="1"/>
    <col min="12299" max="12299" width="17.5" customWidth="1"/>
    <col min="12300" max="12300" width="40.83203125" customWidth="1"/>
    <col min="12301" max="12551" width="8.83203125" customWidth="1"/>
    <col min="12552" max="12552" width="35.33203125" customWidth="1"/>
    <col min="12553" max="12553" width="17" customWidth="1"/>
    <col min="12554" max="12554" width="46.1640625" customWidth="1"/>
    <col min="12555" max="12555" width="17.5" customWidth="1"/>
    <col min="12556" max="12556" width="40.83203125" customWidth="1"/>
    <col min="12557" max="12807" width="8.83203125" customWidth="1"/>
    <col min="12808" max="12808" width="35.33203125" customWidth="1"/>
    <col min="12809" max="12809" width="17" customWidth="1"/>
    <col min="12810" max="12810" width="46.1640625" customWidth="1"/>
    <col min="12811" max="12811" width="17.5" customWidth="1"/>
    <col min="12812" max="12812" width="40.83203125" customWidth="1"/>
    <col min="12813" max="13063" width="8.83203125" customWidth="1"/>
    <col min="13064" max="13064" width="35.33203125" customWidth="1"/>
    <col min="13065" max="13065" width="17" customWidth="1"/>
    <col min="13066" max="13066" width="46.1640625" customWidth="1"/>
    <col min="13067" max="13067" width="17.5" customWidth="1"/>
    <col min="13068" max="13068" width="40.83203125" customWidth="1"/>
    <col min="13069" max="13319" width="8.83203125" customWidth="1"/>
    <col min="13320" max="13320" width="35.33203125" customWidth="1"/>
    <col min="13321" max="13321" width="17" customWidth="1"/>
    <col min="13322" max="13322" width="46.1640625" customWidth="1"/>
    <col min="13323" max="13323" width="17.5" customWidth="1"/>
    <col min="13324" max="13324" width="40.83203125" customWidth="1"/>
    <col min="13325" max="13575" width="8.83203125" customWidth="1"/>
    <col min="13576" max="13576" width="35.33203125" customWidth="1"/>
    <col min="13577" max="13577" width="17" customWidth="1"/>
    <col min="13578" max="13578" width="46.1640625" customWidth="1"/>
    <col min="13579" max="13579" width="17.5" customWidth="1"/>
    <col min="13580" max="13580" width="40.83203125" customWidth="1"/>
    <col min="13581" max="13831" width="8.83203125" customWidth="1"/>
    <col min="13832" max="13832" width="35.33203125" customWidth="1"/>
    <col min="13833" max="13833" width="17" customWidth="1"/>
    <col min="13834" max="13834" width="46.1640625" customWidth="1"/>
    <col min="13835" max="13835" width="17.5" customWidth="1"/>
    <col min="13836" max="13836" width="40.83203125" customWidth="1"/>
    <col min="13837" max="14087" width="8.83203125" customWidth="1"/>
    <col min="14088" max="14088" width="35.33203125" customWidth="1"/>
    <col min="14089" max="14089" width="17" customWidth="1"/>
    <col min="14090" max="14090" width="46.1640625" customWidth="1"/>
    <col min="14091" max="14091" width="17.5" customWidth="1"/>
    <col min="14092" max="14092" width="40.83203125" customWidth="1"/>
    <col min="14093" max="14343" width="8.83203125" customWidth="1"/>
    <col min="14344" max="14344" width="35.33203125" customWidth="1"/>
    <col min="14345" max="14345" width="17" customWidth="1"/>
    <col min="14346" max="14346" width="46.1640625" customWidth="1"/>
    <col min="14347" max="14347" width="17.5" customWidth="1"/>
    <col min="14348" max="14348" width="40.83203125" customWidth="1"/>
    <col min="14349" max="14599" width="8.83203125" customWidth="1"/>
    <col min="14600" max="14600" width="35.33203125" customWidth="1"/>
    <col min="14601" max="14601" width="17" customWidth="1"/>
    <col min="14602" max="14602" width="46.1640625" customWidth="1"/>
    <col min="14603" max="14603" width="17.5" customWidth="1"/>
    <col min="14604" max="14604" width="40.83203125" customWidth="1"/>
    <col min="14605" max="14855" width="8.83203125" customWidth="1"/>
    <col min="14856" max="14856" width="35.33203125" customWidth="1"/>
    <col min="14857" max="14857" width="17" customWidth="1"/>
    <col min="14858" max="14858" width="46.1640625" customWidth="1"/>
    <col min="14859" max="14859" width="17.5" customWidth="1"/>
    <col min="14860" max="14860" width="40.83203125" customWidth="1"/>
    <col min="14861" max="15111" width="8.83203125" customWidth="1"/>
    <col min="15112" max="15112" width="35.33203125" customWidth="1"/>
    <col min="15113" max="15113" width="17" customWidth="1"/>
    <col min="15114" max="15114" width="46.1640625" customWidth="1"/>
    <col min="15115" max="15115" width="17.5" customWidth="1"/>
    <col min="15116" max="15116" width="40.83203125" customWidth="1"/>
    <col min="15117" max="15367" width="8.83203125" customWidth="1"/>
    <col min="15368" max="15368" width="35.33203125" customWidth="1"/>
    <col min="15369" max="15369" width="17" customWidth="1"/>
    <col min="15370" max="15370" width="46.1640625" customWidth="1"/>
    <col min="15371" max="15371" width="17.5" customWidth="1"/>
    <col min="15372" max="15372" width="40.83203125" customWidth="1"/>
    <col min="15373" max="15623" width="8.83203125" customWidth="1"/>
    <col min="15624" max="15624" width="35.33203125" customWidth="1"/>
    <col min="15625" max="15625" width="17" customWidth="1"/>
    <col min="15626" max="15626" width="46.1640625" customWidth="1"/>
    <col min="15627" max="15627" width="17.5" customWidth="1"/>
    <col min="15628" max="15628" width="40.83203125" customWidth="1"/>
    <col min="15629" max="15879" width="8.83203125" customWidth="1"/>
    <col min="15880" max="15880" width="35.33203125" customWidth="1"/>
    <col min="15881" max="15881" width="17" customWidth="1"/>
    <col min="15882" max="15882" width="46.1640625" customWidth="1"/>
    <col min="15883" max="15883" width="17.5" customWidth="1"/>
    <col min="15884" max="15884" width="40.83203125" customWidth="1"/>
    <col min="15885" max="16135" width="8.83203125" customWidth="1"/>
    <col min="16136" max="16136" width="35.33203125" customWidth="1"/>
    <col min="16137" max="16137" width="17" customWidth="1"/>
    <col min="16138" max="16138" width="46.1640625" customWidth="1"/>
    <col min="16139" max="16139" width="17.5" customWidth="1"/>
    <col min="16140" max="16140" width="40.83203125" customWidth="1"/>
    <col min="16141" max="16384" width="8.83203125" customWidth="1"/>
  </cols>
  <sheetData>
    <row r="1" spans="1:13" x14ac:dyDescent="0.2">
      <c r="A1" t="s">
        <v>112</v>
      </c>
    </row>
    <row r="2" spans="1:13" x14ac:dyDescent="0.2">
      <c r="A2" s="6" t="s">
        <v>0</v>
      </c>
      <c r="B2" s="7" t="s">
        <v>1</v>
      </c>
      <c r="C2" s="7" t="s">
        <v>2</v>
      </c>
      <c r="D2" s="8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8" t="s">
        <v>9</v>
      </c>
      <c r="K2" s="6" t="s">
        <v>4</v>
      </c>
      <c r="L2" s="6" t="s">
        <v>10</v>
      </c>
      <c r="M2" s="6" t="s">
        <v>6</v>
      </c>
    </row>
    <row r="3" spans="1:13" x14ac:dyDescent="0.2">
      <c r="A3" t="s">
        <v>11</v>
      </c>
      <c r="B3" s="1">
        <v>3.27E-12</v>
      </c>
      <c r="C3" s="1">
        <v>1.15E-2</v>
      </c>
      <c r="D3" s="2">
        <f>(B3+C3)</f>
        <v>1.150000000327E-2</v>
      </c>
      <c r="E3" s="1">
        <v>11.5</v>
      </c>
      <c r="F3" t="s">
        <v>12</v>
      </c>
      <c r="G3">
        <f>LEN(TRIM(F3))-LEN(SUBSTITUTE(TRIM(F3),",",""))+1</f>
        <v>241</v>
      </c>
      <c r="H3" s="1">
        <v>3.27E-12</v>
      </c>
      <c r="I3" s="1">
        <v>1.15E-2</v>
      </c>
      <c r="J3" s="2">
        <f>(H3+I3)</f>
        <v>1.150000000327E-2</v>
      </c>
      <c r="K3" s="1">
        <v>11.5</v>
      </c>
      <c r="L3" t="s">
        <v>12</v>
      </c>
      <c r="M3">
        <f t="shared" ref="M3:M27" si="0">LEN(TRIM(L3))-LEN(SUBSTITUTE(TRIM(L3),",",""))+1</f>
        <v>241</v>
      </c>
    </row>
    <row r="4" spans="1:13" x14ac:dyDescent="0.2">
      <c r="A4" t="s">
        <v>13</v>
      </c>
      <c r="B4" s="1">
        <v>3.27E-12</v>
      </c>
      <c r="C4" s="1">
        <v>1.15E-2</v>
      </c>
      <c r="D4" s="2">
        <f t="shared" ref="D4:D27" si="1">AVERAGE(B4:C4)</f>
        <v>5.7500000016350002E-3</v>
      </c>
      <c r="E4" s="1">
        <v>11.5</v>
      </c>
      <c r="F4" t="s">
        <v>12</v>
      </c>
      <c r="G4">
        <f t="shared" ref="G3:G27" si="2">LEN(TRIM(F4))-LEN(SUBSTITUTE(TRIM(F4),",",""))+1</f>
        <v>241</v>
      </c>
      <c r="H4" s="1">
        <v>3.27E-12</v>
      </c>
      <c r="I4" s="1">
        <v>1.15E-2</v>
      </c>
      <c r="J4" s="2">
        <f t="shared" ref="J4:J27" si="3">AVERAGE(H4:I4)</f>
        <v>5.7500000016350002E-3</v>
      </c>
      <c r="K4" s="1">
        <v>11.5</v>
      </c>
      <c r="L4" t="s">
        <v>12</v>
      </c>
      <c r="M4">
        <f t="shared" si="0"/>
        <v>241</v>
      </c>
    </row>
    <row r="5" spans="1:13" x14ac:dyDescent="0.2">
      <c r="A5" t="s">
        <v>14</v>
      </c>
      <c r="B5" s="1">
        <v>4.97E-12</v>
      </c>
      <c r="C5" s="1">
        <v>1.15E-2</v>
      </c>
      <c r="D5" s="2">
        <f t="shared" si="1"/>
        <v>5.750000002485E-3</v>
      </c>
      <c r="E5" s="1">
        <v>11.3</v>
      </c>
      <c r="F5" t="s">
        <v>15</v>
      </c>
      <c r="G5">
        <f t="shared" si="2"/>
        <v>214</v>
      </c>
      <c r="H5" s="1">
        <v>4.97E-12</v>
      </c>
      <c r="I5" s="1">
        <v>1.15E-2</v>
      </c>
      <c r="J5" s="2">
        <f t="shared" si="3"/>
        <v>5.750000002485E-3</v>
      </c>
      <c r="K5" s="1">
        <v>11.3</v>
      </c>
      <c r="L5" t="s">
        <v>15</v>
      </c>
      <c r="M5">
        <f t="shared" si="0"/>
        <v>214</v>
      </c>
    </row>
    <row r="6" spans="1:13" x14ac:dyDescent="0.2">
      <c r="A6" t="s">
        <v>16</v>
      </c>
      <c r="B6" s="1">
        <v>4.8300000000000001E-9</v>
      </c>
      <c r="C6" s="1">
        <v>1.15E-2</v>
      </c>
      <c r="D6" s="2">
        <f t="shared" si="1"/>
        <v>5.7500024150000002E-3</v>
      </c>
      <c r="E6" s="1">
        <v>8.4</v>
      </c>
      <c r="F6" t="s">
        <v>17</v>
      </c>
      <c r="G6">
        <f t="shared" si="2"/>
        <v>93</v>
      </c>
      <c r="H6" s="1">
        <v>4.8300000000000001E-9</v>
      </c>
      <c r="I6" s="1">
        <v>1.15E-2</v>
      </c>
      <c r="J6" s="2">
        <f t="shared" si="3"/>
        <v>5.7500024150000002E-3</v>
      </c>
      <c r="K6" s="1">
        <v>8.4</v>
      </c>
      <c r="L6" t="s">
        <v>17</v>
      </c>
      <c r="M6">
        <f t="shared" si="0"/>
        <v>93</v>
      </c>
    </row>
    <row r="7" spans="1:13" x14ac:dyDescent="0.2">
      <c r="A7" t="s">
        <v>18</v>
      </c>
      <c r="B7" s="1">
        <v>2.59E-8</v>
      </c>
      <c r="C7" s="1">
        <v>1.15E-2</v>
      </c>
      <c r="D7" s="2">
        <f t="shared" si="1"/>
        <v>5.7500129500000002E-3</v>
      </c>
      <c r="E7" s="1">
        <v>7.6</v>
      </c>
      <c r="F7" t="s">
        <v>19</v>
      </c>
      <c r="G7">
        <f t="shared" si="2"/>
        <v>168</v>
      </c>
      <c r="H7" s="1">
        <v>2.59E-8</v>
      </c>
      <c r="I7" s="1">
        <v>1.15E-2</v>
      </c>
      <c r="J7" s="2">
        <f t="shared" si="3"/>
        <v>5.7500129500000002E-3</v>
      </c>
      <c r="K7" s="1">
        <v>7.6</v>
      </c>
      <c r="L7" t="s">
        <v>19</v>
      </c>
      <c r="M7">
        <f t="shared" si="0"/>
        <v>168</v>
      </c>
    </row>
    <row r="8" spans="1:13" x14ac:dyDescent="0.2">
      <c r="A8" t="s">
        <v>20</v>
      </c>
      <c r="B8" s="1">
        <v>4.3300000000000003E-7</v>
      </c>
      <c r="C8" s="1">
        <v>1.15E-2</v>
      </c>
      <c r="D8" s="2">
        <f t="shared" si="1"/>
        <v>5.7502164999999996E-3</v>
      </c>
      <c r="E8" s="1">
        <v>6.4</v>
      </c>
      <c r="F8" t="s">
        <v>21</v>
      </c>
      <c r="G8">
        <f t="shared" si="2"/>
        <v>214</v>
      </c>
      <c r="H8" s="1">
        <v>4.3300000000000003E-7</v>
      </c>
      <c r="I8" s="1">
        <v>1.15E-2</v>
      </c>
      <c r="J8" s="2">
        <f t="shared" si="3"/>
        <v>5.7502164999999996E-3</v>
      </c>
      <c r="K8" s="1">
        <v>6.4</v>
      </c>
      <c r="L8" t="s">
        <v>21</v>
      </c>
      <c r="M8">
        <f t="shared" si="0"/>
        <v>214</v>
      </c>
    </row>
    <row r="9" spans="1:13" x14ac:dyDescent="0.2">
      <c r="A9" t="s">
        <v>22</v>
      </c>
      <c r="B9" s="1">
        <v>2.3099999999999999E-6</v>
      </c>
      <c r="C9" s="1">
        <v>1.15E-2</v>
      </c>
      <c r="D9" s="2">
        <f t="shared" si="1"/>
        <v>5.751155E-3</v>
      </c>
      <c r="E9" s="1">
        <v>5.6</v>
      </c>
      <c r="F9" t="s">
        <v>23</v>
      </c>
      <c r="G9">
        <f t="shared" si="2"/>
        <v>136</v>
      </c>
      <c r="H9" s="1">
        <v>2.3099999999999999E-6</v>
      </c>
      <c r="I9" s="1">
        <v>1.15E-2</v>
      </c>
      <c r="J9" s="2">
        <f t="shared" si="3"/>
        <v>5.751155E-3</v>
      </c>
      <c r="K9" s="1">
        <v>5.6</v>
      </c>
      <c r="L9" t="s">
        <v>23</v>
      </c>
      <c r="M9">
        <f t="shared" si="0"/>
        <v>136</v>
      </c>
    </row>
    <row r="10" spans="1:13" x14ac:dyDescent="0.2">
      <c r="A10" t="s">
        <v>24</v>
      </c>
      <c r="B10" s="1">
        <v>4.32E-5</v>
      </c>
      <c r="C10" s="1">
        <v>1.15E-2</v>
      </c>
      <c r="D10" s="2">
        <f t="shared" si="1"/>
        <v>5.7716E-3</v>
      </c>
      <c r="E10" s="1">
        <v>4.4000000000000004</v>
      </c>
      <c r="F10" t="s">
        <v>25</v>
      </c>
      <c r="G10">
        <f t="shared" si="2"/>
        <v>63</v>
      </c>
      <c r="H10" s="1">
        <v>4.32E-5</v>
      </c>
      <c r="I10" s="1">
        <v>1.15E-2</v>
      </c>
      <c r="J10" s="2">
        <f t="shared" si="3"/>
        <v>5.7716E-3</v>
      </c>
      <c r="K10" s="1">
        <v>4.4000000000000004</v>
      </c>
      <c r="L10" t="s">
        <v>25</v>
      </c>
      <c r="M10">
        <f t="shared" si="0"/>
        <v>63</v>
      </c>
    </row>
    <row r="11" spans="1:13" x14ac:dyDescent="0.2">
      <c r="A11" t="s">
        <v>26</v>
      </c>
      <c r="B11" s="1">
        <v>4.4700000000000002E-5</v>
      </c>
      <c r="C11" s="1">
        <v>1.15E-2</v>
      </c>
      <c r="D11" s="2">
        <f t="shared" si="1"/>
        <v>5.7723499999999999E-3</v>
      </c>
      <c r="E11" s="1">
        <v>4.3</v>
      </c>
      <c r="F11" t="s">
        <v>27</v>
      </c>
      <c r="G11">
        <f t="shared" si="2"/>
        <v>51</v>
      </c>
      <c r="H11" s="1">
        <v>4.4700000000000002E-5</v>
      </c>
      <c r="I11" s="1">
        <v>1.15E-2</v>
      </c>
      <c r="J11" s="2">
        <f t="shared" si="3"/>
        <v>5.7723499999999999E-3</v>
      </c>
      <c r="K11" s="1">
        <v>4.3</v>
      </c>
      <c r="L11" t="s">
        <v>27</v>
      </c>
      <c r="M11">
        <f t="shared" si="0"/>
        <v>51</v>
      </c>
    </row>
    <row r="12" spans="1:13" x14ac:dyDescent="0.2">
      <c r="A12" t="s">
        <v>28</v>
      </c>
      <c r="B12" s="1">
        <v>6.69E-5</v>
      </c>
      <c r="C12" s="1">
        <v>1.15E-2</v>
      </c>
      <c r="D12" s="2">
        <f t="shared" si="1"/>
        <v>5.7834499999999999E-3</v>
      </c>
      <c r="E12" s="1">
        <v>4.2</v>
      </c>
      <c r="F12" t="s">
        <v>29</v>
      </c>
      <c r="G12">
        <f t="shared" si="2"/>
        <v>75</v>
      </c>
      <c r="H12" s="1">
        <v>6.69E-5</v>
      </c>
      <c r="I12" s="1">
        <v>1.15E-2</v>
      </c>
      <c r="J12" s="2">
        <f t="shared" si="3"/>
        <v>5.7834499999999999E-3</v>
      </c>
      <c r="K12" s="1">
        <v>4.2</v>
      </c>
      <c r="L12" t="s">
        <v>29</v>
      </c>
      <c r="M12">
        <f t="shared" si="0"/>
        <v>75</v>
      </c>
    </row>
    <row r="13" spans="1:13" x14ac:dyDescent="0.2">
      <c r="A13" t="s">
        <v>30</v>
      </c>
      <c r="B13" s="1">
        <v>8.9800000000000001E-5</v>
      </c>
      <c r="C13" s="1">
        <v>8.8100000000000001E-3</v>
      </c>
      <c r="D13" s="2">
        <f t="shared" si="1"/>
        <v>4.4498999999999997E-3</v>
      </c>
      <c r="E13" s="1">
        <v>4</v>
      </c>
      <c r="F13" t="s">
        <v>31</v>
      </c>
      <c r="G13">
        <f t="shared" si="2"/>
        <v>48</v>
      </c>
      <c r="H13" s="1">
        <v>8.9800000000000001E-5</v>
      </c>
      <c r="I13" s="1">
        <v>8.8100000000000001E-3</v>
      </c>
      <c r="J13" s="2">
        <f t="shared" si="3"/>
        <v>4.4498999999999997E-3</v>
      </c>
      <c r="K13" s="1">
        <v>4</v>
      </c>
      <c r="L13" t="s">
        <v>31</v>
      </c>
      <c r="M13">
        <f t="shared" si="0"/>
        <v>48</v>
      </c>
    </row>
    <row r="14" spans="1:13" x14ac:dyDescent="0.2">
      <c r="A14" t="s">
        <v>32</v>
      </c>
      <c r="B14" s="1">
        <v>1.3100000000000001E-4</v>
      </c>
      <c r="C14" s="1">
        <v>1.15E-2</v>
      </c>
      <c r="D14" s="2">
        <f t="shared" si="1"/>
        <v>5.8154999999999995E-3</v>
      </c>
      <c r="E14" s="1">
        <v>3.6</v>
      </c>
      <c r="F14" t="s">
        <v>33</v>
      </c>
      <c r="G14">
        <f t="shared" si="2"/>
        <v>12</v>
      </c>
      <c r="H14" s="1">
        <v>1.3100000000000001E-4</v>
      </c>
      <c r="I14" s="1">
        <v>1.15E-2</v>
      </c>
      <c r="J14" s="2">
        <f t="shared" si="3"/>
        <v>5.8154999999999995E-3</v>
      </c>
      <c r="K14" s="1">
        <v>3.6</v>
      </c>
      <c r="L14" t="s">
        <v>33</v>
      </c>
      <c r="M14">
        <f t="shared" si="0"/>
        <v>12</v>
      </c>
    </row>
    <row r="15" spans="1:13" x14ac:dyDescent="0.2">
      <c r="A15" t="s">
        <v>34</v>
      </c>
      <c r="B15" s="1">
        <v>2.4800000000000001E-4</v>
      </c>
      <c r="C15" s="1">
        <v>1.15E-2</v>
      </c>
      <c r="D15" s="2">
        <f t="shared" si="1"/>
        <v>5.8739999999999999E-3</v>
      </c>
      <c r="E15" s="1">
        <v>3.6</v>
      </c>
      <c r="F15" t="s">
        <v>35</v>
      </c>
      <c r="G15">
        <f t="shared" si="2"/>
        <v>129</v>
      </c>
      <c r="H15" s="1">
        <v>2.4800000000000001E-4</v>
      </c>
      <c r="I15" s="1">
        <v>1.15E-2</v>
      </c>
      <c r="J15" s="2">
        <f t="shared" si="3"/>
        <v>5.8739999999999999E-3</v>
      </c>
      <c r="K15" s="1">
        <v>3.6</v>
      </c>
      <c r="L15" t="s">
        <v>35</v>
      </c>
      <c r="M15">
        <f t="shared" si="0"/>
        <v>129</v>
      </c>
    </row>
    <row r="16" spans="1:13" x14ac:dyDescent="0.2">
      <c r="A16" t="s">
        <v>36</v>
      </c>
      <c r="B16" s="1">
        <v>2.5500000000000002E-4</v>
      </c>
      <c r="C16" s="1">
        <v>1.15E-2</v>
      </c>
      <c r="D16" s="2">
        <f t="shared" si="1"/>
        <v>5.8774999999999999E-3</v>
      </c>
      <c r="E16" s="1">
        <v>3.1</v>
      </c>
      <c r="F16" t="s">
        <v>37</v>
      </c>
      <c r="G16">
        <f t="shared" si="2"/>
        <v>90</v>
      </c>
      <c r="H16" s="1">
        <v>2.5500000000000002E-4</v>
      </c>
      <c r="I16" s="1">
        <v>1.15E-2</v>
      </c>
      <c r="J16" s="2">
        <f t="shared" si="3"/>
        <v>5.8774999999999999E-3</v>
      </c>
      <c r="K16" s="1">
        <v>3.1</v>
      </c>
      <c r="L16" t="s">
        <v>37</v>
      </c>
      <c r="M16">
        <f t="shared" si="0"/>
        <v>90</v>
      </c>
    </row>
    <row r="17" spans="1:13" x14ac:dyDescent="0.2">
      <c r="A17" t="s">
        <v>38</v>
      </c>
      <c r="B17" s="1">
        <v>3.1500000000000001E-4</v>
      </c>
      <c r="C17" s="1">
        <v>1.15E-2</v>
      </c>
      <c r="D17" s="2">
        <f t="shared" si="1"/>
        <v>5.9074999999999996E-3</v>
      </c>
      <c r="E17" s="1">
        <v>3</v>
      </c>
      <c r="F17" t="s">
        <v>39</v>
      </c>
      <c r="G17">
        <f t="shared" si="2"/>
        <v>102</v>
      </c>
      <c r="H17" s="1">
        <v>3.1500000000000001E-4</v>
      </c>
      <c r="I17" s="1">
        <v>1.15E-2</v>
      </c>
      <c r="J17" s="2">
        <f t="shared" si="3"/>
        <v>5.9074999999999996E-3</v>
      </c>
      <c r="K17" s="1">
        <v>3</v>
      </c>
      <c r="L17" t="s">
        <v>39</v>
      </c>
      <c r="M17">
        <f t="shared" si="0"/>
        <v>102</v>
      </c>
    </row>
    <row r="18" spans="1:13" x14ac:dyDescent="0.2">
      <c r="A18" t="s">
        <v>40</v>
      </c>
      <c r="B18" s="1">
        <v>6.6500000000000001E-4</v>
      </c>
      <c r="C18" s="1">
        <v>1.15E-2</v>
      </c>
      <c r="D18" s="2">
        <f t="shared" si="1"/>
        <v>6.0825000000000002E-3</v>
      </c>
      <c r="E18" s="1">
        <v>3.2</v>
      </c>
      <c r="F18" t="s">
        <v>41</v>
      </c>
      <c r="G18">
        <f t="shared" si="2"/>
        <v>68</v>
      </c>
      <c r="H18" s="1">
        <v>6.6500000000000001E-4</v>
      </c>
      <c r="I18" s="1">
        <v>1.15E-2</v>
      </c>
      <c r="J18" s="2">
        <f t="shared" si="3"/>
        <v>6.0825000000000002E-3</v>
      </c>
      <c r="K18" s="1">
        <v>3.2</v>
      </c>
      <c r="L18" t="s">
        <v>41</v>
      </c>
      <c r="M18">
        <f t="shared" si="0"/>
        <v>68</v>
      </c>
    </row>
    <row r="19" spans="1:13" x14ac:dyDescent="0.2">
      <c r="A19" t="s">
        <v>42</v>
      </c>
      <c r="B19" s="1">
        <v>7.9799999999999999E-4</v>
      </c>
      <c r="C19" s="1">
        <v>1.15E-2</v>
      </c>
      <c r="D19" s="2">
        <f t="shared" si="1"/>
        <v>6.149E-3</v>
      </c>
      <c r="E19" s="1">
        <v>3.1</v>
      </c>
      <c r="F19" t="s">
        <v>43</v>
      </c>
      <c r="G19">
        <f t="shared" si="2"/>
        <v>167</v>
      </c>
      <c r="H19" s="1">
        <v>7.9799999999999999E-4</v>
      </c>
      <c r="I19" s="1">
        <v>1.15E-2</v>
      </c>
      <c r="J19" s="2">
        <f t="shared" si="3"/>
        <v>6.149E-3</v>
      </c>
      <c r="K19" s="1">
        <v>3.1</v>
      </c>
      <c r="L19" t="s">
        <v>43</v>
      </c>
      <c r="M19">
        <f t="shared" si="0"/>
        <v>167</v>
      </c>
    </row>
    <row r="20" spans="1:13" x14ac:dyDescent="0.2">
      <c r="A20" t="s">
        <v>44</v>
      </c>
      <c r="B20" s="1">
        <v>1.42E-3</v>
      </c>
      <c r="C20" s="1">
        <v>1.15E-2</v>
      </c>
      <c r="D20" s="2">
        <f t="shared" si="1"/>
        <v>6.4599999999999996E-3</v>
      </c>
      <c r="E20" s="1">
        <v>2.7</v>
      </c>
      <c r="F20" t="s">
        <v>45</v>
      </c>
      <c r="G20">
        <f t="shared" si="2"/>
        <v>20</v>
      </c>
      <c r="H20" s="1">
        <v>1.42E-3</v>
      </c>
      <c r="I20" s="1">
        <v>1.15E-2</v>
      </c>
      <c r="J20" s="2">
        <f t="shared" si="3"/>
        <v>6.4599999999999996E-3</v>
      </c>
      <c r="K20" s="1">
        <v>2.7</v>
      </c>
      <c r="L20" t="s">
        <v>45</v>
      </c>
      <c r="M20">
        <f t="shared" si="0"/>
        <v>20</v>
      </c>
    </row>
    <row r="21" spans="1:13" x14ac:dyDescent="0.2">
      <c r="A21" t="s">
        <v>46</v>
      </c>
      <c r="B21" s="1">
        <v>3.0999999999999999E-3</v>
      </c>
      <c r="C21" s="1">
        <v>1.15E-2</v>
      </c>
      <c r="D21" s="2">
        <f t="shared" si="1"/>
        <v>7.3000000000000001E-3</v>
      </c>
      <c r="E21" s="1">
        <v>2.5</v>
      </c>
      <c r="F21" t="s">
        <v>47</v>
      </c>
      <c r="G21">
        <f t="shared" si="2"/>
        <v>22</v>
      </c>
      <c r="H21" s="1">
        <v>3.0999999999999999E-3</v>
      </c>
      <c r="I21" s="1">
        <v>1.15E-2</v>
      </c>
      <c r="J21" s="2">
        <f t="shared" si="3"/>
        <v>7.3000000000000001E-3</v>
      </c>
      <c r="K21" s="1">
        <v>2.5</v>
      </c>
      <c r="L21" t="s">
        <v>47</v>
      </c>
      <c r="M21">
        <f t="shared" si="0"/>
        <v>22</v>
      </c>
    </row>
    <row r="22" spans="1:13" x14ac:dyDescent="0.2">
      <c r="A22" t="s">
        <v>48</v>
      </c>
      <c r="B22" s="1">
        <v>3.0999999999999999E-3</v>
      </c>
      <c r="C22" s="1">
        <v>9.0799999999999995E-3</v>
      </c>
      <c r="D22" s="2">
        <f t="shared" si="1"/>
        <v>6.0899999999999999E-3</v>
      </c>
      <c r="E22" s="1">
        <f t="shared" ref="E22:E27" si="4" xml:space="preserve"> -LOG(D22)</f>
        <v>2.2153827073671248</v>
      </c>
      <c r="F22" t="s">
        <v>49</v>
      </c>
      <c r="G22">
        <f t="shared" si="2"/>
        <v>9</v>
      </c>
      <c r="H22" s="1">
        <v>3.0999999999999999E-3</v>
      </c>
      <c r="I22" s="1">
        <v>9.0799999999999995E-3</v>
      </c>
      <c r="J22" s="2">
        <f t="shared" si="3"/>
        <v>6.0899999999999999E-3</v>
      </c>
      <c r="K22" s="1">
        <f t="shared" ref="K22:K27" si="5" xml:space="preserve"> -LOG(J22)</f>
        <v>2.2153827073671248</v>
      </c>
      <c r="L22" t="s">
        <v>49</v>
      </c>
      <c r="M22">
        <f t="shared" si="0"/>
        <v>9</v>
      </c>
    </row>
    <row r="23" spans="1:13" x14ac:dyDescent="0.2">
      <c r="A23" t="s">
        <v>50</v>
      </c>
      <c r="B23" s="1">
        <v>8.7500000000000008E-3</v>
      </c>
      <c r="C23" s="1">
        <v>1.15E-2</v>
      </c>
      <c r="D23" s="2">
        <f t="shared" si="1"/>
        <v>1.0125E-2</v>
      </c>
      <c r="E23" s="1">
        <f t="shared" si="4"/>
        <v>1.9946049681132938</v>
      </c>
      <c r="F23" t="s">
        <v>51</v>
      </c>
      <c r="G23">
        <f t="shared" si="2"/>
        <v>8</v>
      </c>
      <c r="H23" s="1">
        <v>8.7500000000000008E-3</v>
      </c>
      <c r="I23" s="1">
        <v>1.15E-2</v>
      </c>
      <c r="J23" s="2">
        <f t="shared" si="3"/>
        <v>1.0125E-2</v>
      </c>
      <c r="K23" s="1">
        <f t="shared" si="5"/>
        <v>1.9946049681132938</v>
      </c>
      <c r="L23" t="s">
        <v>51</v>
      </c>
      <c r="M23">
        <f t="shared" si="0"/>
        <v>8</v>
      </c>
    </row>
    <row r="24" spans="1:13" x14ac:dyDescent="0.2">
      <c r="A24" t="s">
        <v>52</v>
      </c>
      <c r="B24" s="1">
        <v>1.15E-2</v>
      </c>
      <c r="C24" s="1">
        <v>1.15E-2</v>
      </c>
      <c r="D24" s="2">
        <f t="shared" si="1"/>
        <v>1.15E-2</v>
      </c>
      <c r="E24" s="1">
        <f t="shared" si="4"/>
        <v>1.9393021596463884</v>
      </c>
      <c r="F24" t="s">
        <v>53</v>
      </c>
      <c r="G24">
        <f t="shared" si="2"/>
        <v>10</v>
      </c>
      <c r="H24" s="1">
        <v>1.15E-2</v>
      </c>
      <c r="I24" s="1">
        <v>1.15E-2</v>
      </c>
      <c r="J24" s="2">
        <f t="shared" si="3"/>
        <v>1.15E-2</v>
      </c>
      <c r="K24" s="1">
        <f t="shared" si="5"/>
        <v>1.9393021596463884</v>
      </c>
      <c r="L24" t="s">
        <v>53</v>
      </c>
      <c r="M24">
        <f t="shared" si="0"/>
        <v>10</v>
      </c>
    </row>
    <row r="25" spans="1:13" x14ac:dyDescent="0.2">
      <c r="A25" t="s">
        <v>54</v>
      </c>
      <c r="B25" s="1">
        <v>1.15E-2</v>
      </c>
      <c r="C25" s="1">
        <v>1.15E-2</v>
      </c>
      <c r="D25" s="2">
        <f t="shared" si="1"/>
        <v>1.15E-2</v>
      </c>
      <c r="E25" s="1">
        <f t="shared" si="4"/>
        <v>1.9393021596463884</v>
      </c>
      <c r="F25" t="s">
        <v>55</v>
      </c>
      <c r="G25">
        <f t="shared" si="2"/>
        <v>1</v>
      </c>
      <c r="H25" s="1">
        <v>1.15E-2</v>
      </c>
      <c r="I25" s="1">
        <v>1.15E-2</v>
      </c>
      <c r="J25" s="2">
        <f t="shared" si="3"/>
        <v>1.15E-2</v>
      </c>
      <c r="K25" s="1">
        <f t="shared" si="5"/>
        <v>1.9393021596463884</v>
      </c>
      <c r="L25" t="s">
        <v>55</v>
      </c>
      <c r="M25">
        <f t="shared" si="0"/>
        <v>1</v>
      </c>
    </row>
    <row r="26" spans="1:13" x14ac:dyDescent="0.2">
      <c r="A26" t="s">
        <v>56</v>
      </c>
      <c r="B26" s="1">
        <v>1.15E-2</v>
      </c>
      <c r="C26" s="1">
        <v>1.15E-2</v>
      </c>
      <c r="D26" s="2">
        <f t="shared" si="1"/>
        <v>1.15E-2</v>
      </c>
      <c r="E26" s="1">
        <f t="shared" si="4"/>
        <v>1.9393021596463884</v>
      </c>
      <c r="F26" t="s">
        <v>57</v>
      </c>
      <c r="G26">
        <f t="shared" si="2"/>
        <v>2</v>
      </c>
      <c r="H26" s="1">
        <v>1.15E-2</v>
      </c>
      <c r="I26" s="1">
        <v>1.15E-2</v>
      </c>
      <c r="J26" s="2">
        <f t="shared" si="3"/>
        <v>1.15E-2</v>
      </c>
      <c r="K26" s="1">
        <f t="shared" si="5"/>
        <v>1.9393021596463884</v>
      </c>
      <c r="L26" t="s">
        <v>57</v>
      </c>
      <c r="M26">
        <f t="shared" si="0"/>
        <v>2</v>
      </c>
    </row>
    <row r="27" spans="1:13" x14ac:dyDescent="0.2">
      <c r="A27" t="s">
        <v>58</v>
      </c>
      <c r="B27" s="1">
        <v>1.15E-2</v>
      </c>
      <c r="C27" s="1">
        <v>1.15E-2</v>
      </c>
      <c r="D27" s="2">
        <f t="shared" si="1"/>
        <v>1.15E-2</v>
      </c>
      <c r="E27" s="1">
        <f t="shared" si="4"/>
        <v>1.9393021596463884</v>
      </c>
      <c r="F27" t="s">
        <v>59</v>
      </c>
      <c r="G27">
        <f t="shared" si="2"/>
        <v>1</v>
      </c>
      <c r="H27" s="1">
        <v>1.15E-2</v>
      </c>
      <c r="I27" s="1">
        <v>1.15E-2</v>
      </c>
      <c r="J27" s="2">
        <f t="shared" si="3"/>
        <v>1.15E-2</v>
      </c>
      <c r="K27" s="1">
        <f t="shared" si="5"/>
        <v>1.9393021596463884</v>
      </c>
      <c r="L27" t="s">
        <v>59</v>
      </c>
      <c r="M27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04C21-C603-FF45-B5EA-76C863B87AFF}">
  <dimension ref="A1:M28"/>
  <sheetViews>
    <sheetView tabSelected="1" workbookViewId="0">
      <selection activeCell="G3" sqref="G3"/>
    </sheetView>
  </sheetViews>
  <sheetFormatPr baseColWidth="10" defaultColWidth="8.83203125" defaultRowHeight="16" x14ac:dyDescent="0.2"/>
  <cols>
    <col min="1" max="1" width="41.1640625" customWidth="1"/>
    <col min="2" max="2" width="21.5" style="3" customWidth="1"/>
    <col min="3" max="4" width="18.1640625" style="3" customWidth="1"/>
    <col min="5" max="5" width="16.5" style="3" customWidth="1"/>
    <col min="6" max="6" width="18.1640625" customWidth="1"/>
    <col min="7" max="9" width="8.83203125" style="3"/>
    <col min="10" max="10" width="23" style="3" customWidth="1"/>
    <col min="11" max="11" width="18" style="3" customWidth="1"/>
    <col min="12" max="12" width="19.5" customWidth="1"/>
    <col min="13" max="13" width="18.5" style="3" customWidth="1"/>
  </cols>
  <sheetData>
    <row r="1" spans="1:13" x14ac:dyDescent="0.2">
      <c r="A1" t="s">
        <v>113</v>
      </c>
    </row>
    <row r="2" spans="1:13" x14ac:dyDescent="0.2">
      <c r="A2" s="6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6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60</v>
      </c>
      <c r="L2" s="6" t="s">
        <v>10</v>
      </c>
      <c r="M2" s="9" t="s">
        <v>6</v>
      </c>
    </row>
    <row r="3" spans="1:13" x14ac:dyDescent="0.2">
      <c r="A3" t="s">
        <v>61</v>
      </c>
      <c r="B3" s="1">
        <v>2.1799999999999998E-11</v>
      </c>
      <c r="C3" s="4">
        <v>2.1799999999999998E-11</v>
      </c>
      <c r="D3" s="4">
        <f>AVERAGE(B3:C3)</f>
        <v>2.1799999999999998E-11</v>
      </c>
      <c r="E3" s="3">
        <v>10.6</v>
      </c>
      <c r="F3" t="s">
        <v>62</v>
      </c>
      <c r="G3" s="5">
        <f>LEN(TRIM(F3))-LEN(SUBSTITUTE(TRIM(F3),",",""))+1</f>
        <v>14</v>
      </c>
      <c r="H3" s="1">
        <v>2.1799999999999998E-11</v>
      </c>
      <c r="I3" s="4">
        <v>2.1799999999999998E-11</v>
      </c>
      <c r="J3" s="4">
        <f>AVERAGE(H3:I3)</f>
        <v>2.1799999999999998E-11</v>
      </c>
      <c r="K3" s="3">
        <v>10.6</v>
      </c>
      <c r="L3" t="s">
        <v>62</v>
      </c>
      <c r="M3" s="5">
        <f>LEN(TRIM(L3))-LEN(SUBSTITUTE(TRIM(L3),",",""))+1</f>
        <v>14</v>
      </c>
    </row>
    <row r="4" spans="1:13" x14ac:dyDescent="0.2">
      <c r="A4" t="s">
        <v>63</v>
      </c>
      <c r="B4" s="1">
        <v>3.4E-8</v>
      </c>
      <c r="C4" s="4">
        <v>5.5699999999999999E-4</v>
      </c>
      <c r="D4" s="4">
        <f t="shared" ref="D4:D27" si="0">AVERAGE(B4:C4)</f>
        <v>2.7851699999999999E-4</v>
      </c>
      <c r="E4" s="3">
        <v>7.4</v>
      </c>
      <c r="F4" t="s">
        <v>64</v>
      </c>
      <c r="G4" s="5">
        <f t="shared" ref="G4:G27" si="1">LEN(TRIM(F4))-LEN(SUBSTITUTE(TRIM(F4),",",""))+1</f>
        <v>31</v>
      </c>
      <c r="H4" s="1">
        <v>3.4E-8</v>
      </c>
      <c r="I4" s="4">
        <v>5.5699999999999999E-4</v>
      </c>
      <c r="J4" s="4">
        <f t="shared" ref="J4:J27" si="2">AVERAGE(H4:I4)</f>
        <v>2.7851699999999999E-4</v>
      </c>
      <c r="K4" s="3">
        <v>7.4</v>
      </c>
      <c r="L4" t="s">
        <v>64</v>
      </c>
      <c r="M4" s="5">
        <f t="shared" ref="M4:M27" si="3">LEN(TRIM(L4))-LEN(SUBSTITUTE(TRIM(L4),",",""))+1</f>
        <v>31</v>
      </c>
    </row>
    <row r="5" spans="1:13" x14ac:dyDescent="0.2">
      <c r="A5" t="s">
        <v>65</v>
      </c>
      <c r="B5" s="1">
        <v>1.36E-7</v>
      </c>
      <c r="C5" s="4">
        <v>1.15E-2</v>
      </c>
      <c r="D5" s="4">
        <f t="shared" si="0"/>
        <v>5.7500679999999997E-3</v>
      </c>
      <c r="E5" s="3">
        <v>6.8</v>
      </c>
      <c r="F5" t="s">
        <v>66</v>
      </c>
      <c r="G5" s="5">
        <f t="shared" si="1"/>
        <v>62</v>
      </c>
      <c r="H5" s="1">
        <v>1.36E-7</v>
      </c>
      <c r="I5" s="4">
        <v>1.15E-2</v>
      </c>
      <c r="J5" s="4">
        <f t="shared" si="2"/>
        <v>5.7500679999999997E-3</v>
      </c>
      <c r="K5" s="3">
        <v>6.8</v>
      </c>
      <c r="L5" t="s">
        <v>66</v>
      </c>
      <c r="M5" s="5">
        <f t="shared" si="3"/>
        <v>62</v>
      </c>
    </row>
    <row r="6" spans="1:13" x14ac:dyDescent="0.2">
      <c r="A6" t="s">
        <v>67</v>
      </c>
      <c r="B6" s="1">
        <v>1.36E-7</v>
      </c>
      <c r="C6" s="4">
        <v>1.15E-2</v>
      </c>
      <c r="D6" s="4">
        <f t="shared" si="0"/>
        <v>5.7500679999999997E-3</v>
      </c>
      <c r="E6" s="3">
        <v>6.8</v>
      </c>
      <c r="F6" t="s">
        <v>68</v>
      </c>
      <c r="G6" s="5">
        <f t="shared" si="1"/>
        <v>64</v>
      </c>
      <c r="H6" s="1">
        <v>1.36E-7</v>
      </c>
      <c r="I6" s="4">
        <v>1.15E-2</v>
      </c>
      <c r="J6" s="4">
        <f t="shared" si="2"/>
        <v>5.7500679999999997E-3</v>
      </c>
      <c r="K6" s="3">
        <v>6.8</v>
      </c>
      <c r="L6" t="s">
        <v>68</v>
      </c>
      <c r="M6" s="5">
        <f t="shared" si="3"/>
        <v>64</v>
      </c>
    </row>
    <row r="7" spans="1:13" x14ac:dyDescent="0.2">
      <c r="A7" t="s">
        <v>69</v>
      </c>
      <c r="B7" s="1">
        <v>1.9000000000000001E-7</v>
      </c>
      <c r="C7" s="4">
        <v>1.15E-2</v>
      </c>
      <c r="D7" s="4">
        <f t="shared" si="0"/>
        <v>5.7500950000000002E-3</v>
      </c>
      <c r="E7" s="3">
        <v>6.7</v>
      </c>
      <c r="F7" t="s">
        <v>70</v>
      </c>
      <c r="G7" s="5">
        <f t="shared" si="1"/>
        <v>90</v>
      </c>
      <c r="H7" s="1">
        <v>1.9000000000000001E-7</v>
      </c>
      <c r="I7" s="4">
        <v>1.15E-2</v>
      </c>
      <c r="J7" s="4">
        <f t="shared" si="2"/>
        <v>5.7500950000000002E-3</v>
      </c>
      <c r="K7" s="3">
        <v>6.7</v>
      </c>
      <c r="L7" t="s">
        <v>70</v>
      </c>
      <c r="M7" s="5">
        <f t="shared" si="3"/>
        <v>90</v>
      </c>
    </row>
    <row r="8" spans="1:13" x14ac:dyDescent="0.2">
      <c r="A8" t="s">
        <v>71</v>
      </c>
      <c r="B8" s="1">
        <v>4.5499999999999998E-7</v>
      </c>
      <c r="C8" s="4">
        <v>1.09E-2</v>
      </c>
      <c r="D8" s="4">
        <f t="shared" si="0"/>
        <v>5.4502274999999999E-3</v>
      </c>
      <c r="E8" s="3">
        <v>6.4</v>
      </c>
      <c r="F8" t="s">
        <v>72</v>
      </c>
      <c r="G8" s="5">
        <f t="shared" si="1"/>
        <v>17</v>
      </c>
      <c r="H8" s="1">
        <v>4.5499999999999998E-7</v>
      </c>
      <c r="I8" s="4">
        <v>1.09E-2</v>
      </c>
      <c r="J8" s="4">
        <f t="shared" si="2"/>
        <v>5.4502274999999999E-3</v>
      </c>
      <c r="K8" s="3">
        <v>6.4</v>
      </c>
      <c r="L8" t="s">
        <v>72</v>
      </c>
      <c r="M8" s="5">
        <f t="shared" si="3"/>
        <v>17</v>
      </c>
    </row>
    <row r="9" spans="1:13" x14ac:dyDescent="0.2">
      <c r="A9" t="s">
        <v>73</v>
      </c>
      <c r="B9" s="1">
        <v>9.9599999999999995E-6</v>
      </c>
      <c r="C9" s="4">
        <v>1.15E-2</v>
      </c>
      <c r="D9" s="4">
        <f t="shared" si="0"/>
        <v>5.7549799999999998E-3</v>
      </c>
      <c r="E9" s="3">
        <v>5</v>
      </c>
      <c r="F9" t="s">
        <v>74</v>
      </c>
      <c r="G9" s="5">
        <f t="shared" si="1"/>
        <v>56</v>
      </c>
      <c r="H9" s="1">
        <v>9.9599999999999995E-6</v>
      </c>
      <c r="I9" s="4">
        <v>1.15E-2</v>
      </c>
      <c r="J9" s="4">
        <f t="shared" si="2"/>
        <v>5.7549799999999998E-3</v>
      </c>
      <c r="K9" s="3">
        <v>5</v>
      </c>
      <c r="L9" t="s">
        <v>74</v>
      </c>
      <c r="M9" s="5">
        <f t="shared" si="3"/>
        <v>56</v>
      </c>
    </row>
    <row r="10" spans="1:13" x14ac:dyDescent="0.2">
      <c r="A10" t="s">
        <v>75</v>
      </c>
      <c r="B10" s="1">
        <v>2.6699999999999998E-5</v>
      </c>
      <c r="C10" s="4">
        <v>1.12E-2</v>
      </c>
      <c r="D10" s="4">
        <f t="shared" si="0"/>
        <v>5.6133499999999996E-3</v>
      </c>
      <c r="E10" s="3">
        <v>4.5999999999999996</v>
      </c>
      <c r="F10" t="s">
        <v>76</v>
      </c>
      <c r="G10" s="5">
        <f t="shared" si="1"/>
        <v>35</v>
      </c>
      <c r="H10" s="1">
        <v>2.6699999999999998E-5</v>
      </c>
      <c r="I10" s="4">
        <v>1.12E-2</v>
      </c>
      <c r="J10" s="4">
        <f t="shared" si="2"/>
        <v>5.6133499999999996E-3</v>
      </c>
      <c r="K10" s="3">
        <v>4.5999999999999996</v>
      </c>
      <c r="L10" t="s">
        <v>76</v>
      </c>
      <c r="M10" s="5">
        <f t="shared" si="3"/>
        <v>35</v>
      </c>
    </row>
    <row r="11" spans="1:13" x14ac:dyDescent="0.2">
      <c r="A11" t="s">
        <v>77</v>
      </c>
      <c r="B11" s="1">
        <v>9.9699999999999998E-5</v>
      </c>
      <c r="C11" s="4">
        <v>1.15E-2</v>
      </c>
      <c r="D11" s="4">
        <f t="shared" si="0"/>
        <v>5.7998499999999996E-3</v>
      </c>
      <c r="E11" s="3">
        <v>4</v>
      </c>
      <c r="F11" t="s">
        <v>78</v>
      </c>
      <c r="G11" s="5">
        <f t="shared" si="1"/>
        <v>47</v>
      </c>
      <c r="H11" s="1">
        <v>9.9699999999999998E-5</v>
      </c>
      <c r="I11" s="4">
        <v>1.15E-2</v>
      </c>
      <c r="J11" s="4">
        <f t="shared" si="2"/>
        <v>5.7998499999999996E-3</v>
      </c>
      <c r="K11" s="3">
        <v>4</v>
      </c>
      <c r="L11" t="s">
        <v>78</v>
      </c>
      <c r="M11" s="5">
        <f t="shared" si="3"/>
        <v>47</v>
      </c>
    </row>
    <row r="12" spans="1:13" x14ac:dyDescent="0.2">
      <c r="A12" t="s">
        <v>79</v>
      </c>
      <c r="B12" s="1">
        <v>1.3100000000000001E-4</v>
      </c>
      <c r="C12" s="4">
        <v>1.15E-2</v>
      </c>
      <c r="D12" s="4">
        <f t="shared" si="0"/>
        <v>5.8154999999999995E-3</v>
      </c>
      <c r="E12" s="3">
        <v>3.8</v>
      </c>
      <c r="F12" t="s">
        <v>80</v>
      </c>
      <c r="G12" s="5">
        <f t="shared" si="1"/>
        <v>11</v>
      </c>
      <c r="H12" s="1">
        <v>1.3100000000000001E-4</v>
      </c>
      <c r="I12" s="4">
        <v>1.15E-2</v>
      </c>
      <c r="J12" s="4">
        <f t="shared" si="2"/>
        <v>5.8154999999999995E-3</v>
      </c>
      <c r="K12" s="3">
        <v>3.8</v>
      </c>
      <c r="L12" t="s">
        <v>80</v>
      </c>
      <c r="M12" s="5">
        <f t="shared" si="3"/>
        <v>11</v>
      </c>
    </row>
    <row r="13" spans="1:13" x14ac:dyDescent="0.2">
      <c r="A13" t="s">
        <v>81</v>
      </c>
      <c r="B13" s="1">
        <v>1.3100000000000001E-4</v>
      </c>
      <c r="C13" s="4">
        <v>1.15E-2</v>
      </c>
      <c r="D13" s="4">
        <f t="shared" si="0"/>
        <v>5.8154999999999995E-3</v>
      </c>
      <c r="E13" s="3">
        <v>3.8</v>
      </c>
      <c r="F13" t="s">
        <v>82</v>
      </c>
      <c r="G13" s="5">
        <f t="shared" si="1"/>
        <v>12</v>
      </c>
      <c r="H13" s="1">
        <v>1.3100000000000001E-4</v>
      </c>
      <c r="I13" s="4">
        <v>1.15E-2</v>
      </c>
      <c r="J13" s="4">
        <f t="shared" si="2"/>
        <v>5.8154999999999995E-3</v>
      </c>
      <c r="K13" s="3">
        <v>3.8</v>
      </c>
      <c r="L13" t="s">
        <v>82</v>
      </c>
      <c r="M13" s="5">
        <f t="shared" si="3"/>
        <v>12</v>
      </c>
    </row>
    <row r="14" spans="1:13" x14ac:dyDescent="0.2">
      <c r="A14" t="s">
        <v>83</v>
      </c>
      <c r="B14" s="1">
        <v>1.4100000000000001E-4</v>
      </c>
      <c r="C14" s="4">
        <v>1.15E-2</v>
      </c>
      <c r="D14" s="4">
        <f t="shared" si="0"/>
        <v>5.8205000000000002E-3</v>
      </c>
      <c r="E14" s="3">
        <v>3.8</v>
      </c>
      <c r="F14" t="s">
        <v>84</v>
      </c>
      <c r="G14" s="5">
        <f t="shared" si="1"/>
        <v>61</v>
      </c>
      <c r="H14" s="1">
        <v>1.4100000000000001E-4</v>
      </c>
      <c r="I14" s="4">
        <v>1.15E-2</v>
      </c>
      <c r="J14" s="4">
        <f t="shared" si="2"/>
        <v>5.8205000000000002E-3</v>
      </c>
      <c r="K14" s="3">
        <v>3.8</v>
      </c>
      <c r="L14" t="s">
        <v>84</v>
      </c>
      <c r="M14" s="5">
        <f t="shared" si="3"/>
        <v>61</v>
      </c>
    </row>
    <row r="15" spans="1:13" x14ac:dyDescent="0.2">
      <c r="A15" t="s">
        <v>85</v>
      </c>
      <c r="B15" s="1">
        <v>1.4100000000000001E-4</v>
      </c>
      <c r="C15" s="4">
        <v>1.15E-2</v>
      </c>
      <c r="D15" s="4">
        <f t="shared" si="0"/>
        <v>5.8205000000000002E-3</v>
      </c>
      <c r="E15" s="3">
        <v>3.8</v>
      </c>
      <c r="F15" t="s">
        <v>86</v>
      </c>
      <c r="G15" s="5">
        <f t="shared" si="1"/>
        <v>58</v>
      </c>
      <c r="H15" s="1">
        <v>1.4100000000000001E-4</v>
      </c>
      <c r="I15" s="4">
        <v>1.15E-2</v>
      </c>
      <c r="J15" s="4">
        <f t="shared" si="2"/>
        <v>5.8205000000000002E-3</v>
      </c>
      <c r="K15" s="3">
        <v>3.8</v>
      </c>
      <c r="L15" t="s">
        <v>86</v>
      </c>
      <c r="M15" s="5">
        <f t="shared" si="3"/>
        <v>58</v>
      </c>
    </row>
    <row r="16" spans="1:13" x14ac:dyDescent="0.2">
      <c r="A16" t="s">
        <v>87</v>
      </c>
      <c r="B16" s="1">
        <v>1.6799999999999999E-4</v>
      </c>
      <c r="C16" s="4">
        <v>4.5399999999999998E-3</v>
      </c>
      <c r="D16" s="4">
        <f t="shared" si="0"/>
        <v>2.3539999999999998E-3</v>
      </c>
      <c r="E16" s="3">
        <v>3.7</v>
      </c>
      <c r="F16" t="s">
        <v>88</v>
      </c>
      <c r="G16" s="5">
        <f t="shared" si="1"/>
        <v>15</v>
      </c>
      <c r="H16" s="1">
        <v>1.6799999999999999E-4</v>
      </c>
      <c r="I16" s="4">
        <v>4.5399999999999998E-3</v>
      </c>
      <c r="J16" s="4">
        <f t="shared" si="2"/>
        <v>2.3539999999999998E-3</v>
      </c>
      <c r="K16" s="3">
        <v>3.7</v>
      </c>
      <c r="L16" t="s">
        <v>88</v>
      </c>
      <c r="M16" s="5">
        <f t="shared" si="3"/>
        <v>15</v>
      </c>
    </row>
    <row r="17" spans="1:13" x14ac:dyDescent="0.2">
      <c r="A17" t="s">
        <v>89</v>
      </c>
      <c r="B17" s="1">
        <v>4.06E-4</v>
      </c>
      <c r="C17" s="4" t="s">
        <v>90</v>
      </c>
      <c r="D17" s="4">
        <f t="shared" si="0"/>
        <v>4.06E-4</v>
      </c>
      <c r="E17" s="3">
        <v>3.4</v>
      </c>
      <c r="F17" t="s">
        <v>91</v>
      </c>
      <c r="G17" s="5">
        <f t="shared" si="1"/>
        <v>49</v>
      </c>
      <c r="H17" t="s">
        <v>92</v>
      </c>
      <c r="I17" s="4" t="s">
        <v>90</v>
      </c>
      <c r="J17" s="4">
        <v>4.06E-4</v>
      </c>
      <c r="K17" s="3">
        <v>3.4</v>
      </c>
      <c r="L17" t="s">
        <v>91</v>
      </c>
      <c r="M17" s="5">
        <f t="shared" si="3"/>
        <v>49</v>
      </c>
    </row>
    <row r="18" spans="1:13" x14ac:dyDescent="0.2">
      <c r="A18" t="s">
        <v>93</v>
      </c>
      <c r="B18" s="1">
        <v>5.5699999999999999E-4</v>
      </c>
      <c r="C18" s="4">
        <v>5.5699999999999999E-4</v>
      </c>
      <c r="D18" s="4">
        <f t="shared" si="0"/>
        <v>5.5699999999999999E-4</v>
      </c>
      <c r="E18" s="3">
        <v>3.3</v>
      </c>
      <c r="F18" t="s">
        <v>94</v>
      </c>
      <c r="G18" s="5">
        <f t="shared" si="1"/>
        <v>9</v>
      </c>
      <c r="H18" s="1">
        <v>5.5699999999999999E-4</v>
      </c>
      <c r="I18" s="4">
        <v>5.5699999999999999E-4</v>
      </c>
      <c r="J18" s="4">
        <f t="shared" si="2"/>
        <v>5.5699999999999999E-4</v>
      </c>
      <c r="K18" s="3">
        <v>3.3</v>
      </c>
      <c r="L18" t="s">
        <v>94</v>
      </c>
      <c r="M18" s="5">
        <f t="shared" si="3"/>
        <v>9</v>
      </c>
    </row>
    <row r="19" spans="1:13" x14ac:dyDescent="0.2">
      <c r="A19" t="s">
        <v>95</v>
      </c>
      <c r="B19" s="1">
        <v>7.7200000000000001E-4</v>
      </c>
      <c r="C19" s="4">
        <v>1.15E-2</v>
      </c>
      <c r="D19" s="4">
        <f t="shared" si="0"/>
        <v>6.136E-3</v>
      </c>
      <c r="E19" s="3">
        <v>3.2</v>
      </c>
      <c r="F19" t="s">
        <v>96</v>
      </c>
      <c r="G19" s="5">
        <f t="shared" si="1"/>
        <v>10</v>
      </c>
      <c r="H19" s="1">
        <v>7.7200000000000001E-4</v>
      </c>
      <c r="I19" s="4">
        <v>1.15E-2</v>
      </c>
      <c r="J19" s="4">
        <f t="shared" si="2"/>
        <v>6.136E-3</v>
      </c>
      <c r="K19" s="3">
        <v>3.2</v>
      </c>
      <c r="L19" t="s">
        <v>96</v>
      </c>
      <c r="M19" s="5">
        <f t="shared" si="3"/>
        <v>10</v>
      </c>
    </row>
    <row r="20" spans="1:13" x14ac:dyDescent="0.2">
      <c r="A20" t="s">
        <v>97</v>
      </c>
      <c r="B20" s="1">
        <v>1.2800000000000001E-3</v>
      </c>
      <c r="C20" s="4">
        <v>1.15E-2</v>
      </c>
      <c r="D20" s="4">
        <f t="shared" si="0"/>
        <v>6.3899999999999998E-3</v>
      </c>
      <c r="E20" s="3">
        <v>2.8</v>
      </c>
      <c r="F20" t="s">
        <v>98</v>
      </c>
      <c r="G20" s="5">
        <f t="shared" si="1"/>
        <v>7</v>
      </c>
      <c r="H20" s="1">
        <v>1.2800000000000001E-3</v>
      </c>
      <c r="I20" s="4">
        <v>1.15E-2</v>
      </c>
      <c r="J20" s="4">
        <f t="shared" si="2"/>
        <v>6.3899999999999998E-3</v>
      </c>
      <c r="K20" s="3">
        <v>2.8</v>
      </c>
      <c r="L20" t="s">
        <v>98</v>
      </c>
      <c r="M20" s="5">
        <f t="shared" si="3"/>
        <v>7</v>
      </c>
    </row>
    <row r="21" spans="1:13" x14ac:dyDescent="0.2">
      <c r="A21" t="s">
        <v>99</v>
      </c>
      <c r="B21" s="1">
        <v>1.6199999999999999E-3</v>
      </c>
      <c r="C21" s="4">
        <v>1.0500000000000001E-2</v>
      </c>
      <c r="D21" s="4">
        <f t="shared" si="0"/>
        <v>6.0600000000000003E-3</v>
      </c>
      <c r="E21" s="3">
        <v>2.7</v>
      </c>
      <c r="F21" t="s">
        <v>100</v>
      </c>
      <c r="G21" s="5">
        <f t="shared" si="1"/>
        <v>48</v>
      </c>
      <c r="H21" s="1">
        <v>1.6199999999999999E-3</v>
      </c>
      <c r="I21" s="4">
        <v>1.0500000000000001E-2</v>
      </c>
      <c r="J21" s="4">
        <f t="shared" si="2"/>
        <v>6.0600000000000003E-3</v>
      </c>
      <c r="K21" s="3">
        <v>2.7</v>
      </c>
      <c r="L21" t="s">
        <v>100</v>
      </c>
      <c r="M21" s="5">
        <f t="shared" si="3"/>
        <v>48</v>
      </c>
    </row>
    <row r="22" spans="1:13" x14ac:dyDescent="0.2">
      <c r="A22" t="s">
        <v>101</v>
      </c>
      <c r="B22" s="1">
        <v>6.6699999999999997E-3</v>
      </c>
      <c r="C22" s="4">
        <v>6.6699999999999997E-3</v>
      </c>
      <c r="D22" s="4">
        <f t="shared" si="0"/>
        <v>6.6699999999999997E-3</v>
      </c>
      <c r="E22" s="3">
        <v>2.2000000000000002</v>
      </c>
      <c r="F22" t="s">
        <v>102</v>
      </c>
      <c r="G22" s="5">
        <f t="shared" si="1"/>
        <v>5</v>
      </c>
      <c r="H22" s="1">
        <v>6.6699999999999997E-3</v>
      </c>
      <c r="I22" s="4">
        <v>6.6699999999999997E-3</v>
      </c>
      <c r="J22" s="4">
        <f t="shared" si="2"/>
        <v>6.6699999999999997E-3</v>
      </c>
      <c r="K22" s="3">
        <v>2.2000000000000002</v>
      </c>
      <c r="L22" t="s">
        <v>102</v>
      </c>
      <c r="M22" s="5">
        <f t="shared" si="3"/>
        <v>5</v>
      </c>
    </row>
    <row r="23" spans="1:13" x14ac:dyDescent="0.2">
      <c r="A23" t="s">
        <v>103</v>
      </c>
      <c r="B23" s="1">
        <v>6.6699999999999997E-3</v>
      </c>
      <c r="C23" s="4">
        <v>6.6699999999999997E-3</v>
      </c>
      <c r="D23" s="4">
        <f t="shared" si="0"/>
        <v>6.6699999999999997E-3</v>
      </c>
      <c r="E23" s="3">
        <v>2.2000000000000002</v>
      </c>
      <c r="F23" t="s">
        <v>102</v>
      </c>
      <c r="G23" s="5">
        <f t="shared" si="1"/>
        <v>5</v>
      </c>
      <c r="H23" s="1">
        <v>6.6699999999999997E-3</v>
      </c>
      <c r="I23" s="4">
        <v>6.6699999999999997E-3</v>
      </c>
      <c r="J23" s="4">
        <f t="shared" si="2"/>
        <v>6.6699999999999997E-3</v>
      </c>
      <c r="K23" s="3">
        <v>2.2000000000000002</v>
      </c>
      <c r="L23" t="s">
        <v>102</v>
      </c>
      <c r="M23" s="5">
        <f t="shared" si="3"/>
        <v>5</v>
      </c>
    </row>
    <row r="24" spans="1:13" x14ac:dyDescent="0.2">
      <c r="A24" t="s">
        <v>104</v>
      </c>
      <c r="B24" s="1">
        <v>7.8100000000000001E-3</v>
      </c>
      <c r="C24" s="4">
        <v>1.15E-2</v>
      </c>
      <c r="D24" s="4">
        <f t="shared" si="0"/>
        <v>9.6550000000000004E-3</v>
      </c>
      <c r="E24" s="3">
        <v>2.1</v>
      </c>
      <c r="F24" t="s">
        <v>105</v>
      </c>
      <c r="G24" s="5">
        <f t="shared" si="1"/>
        <v>13</v>
      </c>
      <c r="H24" s="1">
        <v>7.8100000000000001E-3</v>
      </c>
      <c r="I24" s="4">
        <v>1.15E-2</v>
      </c>
      <c r="J24" s="4">
        <f t="shared" si="2"/>
        <v>9.6550000000000004E-3</v>
      </c>
      <c r="K24" s="3">
        <v>2.1</v>
      </c>
      <c r="L24" t="s">
        <v>105</v>
      </c>
      <c r="M24" s="5">
        <f t="shared" si="3"/>
        <v>13</v>
      </c>
    </row>
    <row r="25" spans="1:13" x14ac:dyDescent="0.2">
      <c r="A25" t="s">
        <v>106</v>
      </c>
      <c r="B25" s="1">
        <v>7.8100000000000001E-3</v>
      </c>
      <c r="C25" s="4">
        <v>7.8100000000000001E-3</v>
      </c>
      <c r="D25" s="4">
        <f t="shared" si="0"/>
        <v>7.8100000000000001E-3</v>
      </c>
      <c r="E25" s="3">
        <v>2.1</v>
      </c>
      <c r="F25" t="s">
        <v>107</v>
      </c>
      <c r="G25" s="5">
        <f t="shared" si="1"/>
        <v>5</v>
      </c>
      <c r="H25" s="1">
        <v>7.8100000000000001E-3</v>
      </c>
      <c r="I25" s="4">
        <v>7.8100000000000001E-3</v>
      </c>
      <c r="J25" s="4">
        <f t="shared" si="2"/>
        <v>7.8100000000000001E-3</v>
      </c>
      <c r="K25" s="3">
        <v>2.1</v>
      </c>
      <c r="L25" t="s">
        <v>107</v>
      </c>
      <c r="M25" s="5">
        <f t="shared" si="3"/>
        <v>5</v>
      </c>
    </row>
    <row r="26" spans="1:13" x14ac:dyDescent="0.2">
      <c r="A26" t="s">
        <v>108</v>
      </c>
      <c r="B26" s="1">
        <v>9.3799999999999994E-3</v>
      </c>
      <c r="C26" s="4">
        <v>1.15E-2</v>
      </c>
      <c r="D26" s="4">
        <f t="shared" si="0"/>
        <v>1.044E-2</v>
      </c>
      <c r="E26" s="3">
        <v>2</v>
      </c>
      <c r="F26" t="s">
        <v>109</v>
      </c>
      <c r="G26" s="5">
        <f t="shared" si="1"/>
        <v>6</v>
      </c>
      <c r="H26" s="1">
        <v>9.3799999999999994E-3</v>
      </c>
      <c r="I26" s="4">
        <v>1.15E-2</v>
      </c>
      <c r="J26" s="4">
        <f t="shared" si="2"/>
        <v>1.044E-2</v>
      </c>
      <c r="K26" s="3">
        <v>2</v>
      </c>
      <c r="L26" t="s">
        <v>109</v>
      </c>
      <c r="M26" s="5">
        <f t="shared" si="3"/>
        <v>6</v>
      </c>
    </row>
    <row r="27" spans="1:13" x14ac:dyDescent="0.2">
      <c r="A27" t="s">
        <v>110</v>
      </c>
      <c r="B27" s="1">
        <v>1.15E-2</v>
      </c>
      <c r="C27" s="4">
        <v>1.15E-2</v>
      </c>
      <c r="D27" s="4">
        <f t="shared" si="0"/>
        <v>1.15E-2</v>
      </c>
      <c r="E27" s="3">
        <v>1.9</v>
      </c>
      <c r="F27" t="s">
        <v>111</v>
      </c>
      <c r="G27" s="5">
        <f t="shared" si="1"/>
        <v>1</v>
      </c>
      <c r="H27" s="1">
        <v>1.15E-2</v>
      </c>
      <c r="I27" s="4">
        <v>1.15E-2</v>
      </c>
      <c r="J27" s="4">
        <f t="shared" si="2"/>
        <v>1.15E-2</v>
      </c>
      <c r="K27" s="3">
        <v>1.9</v>
      </c>
      <c r="L27" t="s">
        <v>111</v>
      </c>
      <c r="M27" s="5">
        <f t="shared" si="3"/>
        <v>1</v>
      </c>
    </row>
    <row r="28" spans="1:13" x14ac:dyDescent="0.2">
      <c r="B28" s="4"/>
      <c r="C28" s="4"/>
      <c r="D28" s="4"/>
      <c r="G28" s="5"/>
      <c r="H28" s="4"/>
      <c r="I28" s="4"/>
      <c r="J28" s="4"/>
      <c r="M2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Diseases and Disorders</vt:lpstr>
      <vt:lpstr>Molecular and Cellular Function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Marable, Carmen Amelia</cp:lastModifiedBy>
  <cp:revision/>
  <dcterms:created xsi:type="dcterms:W3CDTF">2021-12-08T17:45:01Z</dcterms:created>
  <dcterms:modified xsi:type="dcterms:W3CDTF">2022-09-17T06:22:20Z</dcterms:modified>
  <cp:category/>
  <cp:contentStatus/>
</cp:coreProperties>
</file>