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en/Desktop/Article_OMP_Frontiers/Article_Send-out_3/"/>
    </mc:Choice>
  </mc:AlternateContent>
  <xr:revisionPtr revIDLastSave="0" documentId="13_ncr:1_{0D3100BA-F9CE-EC4C-B07D-29A7B41ECF2F}" xr6:coauthVersionLast="47" xr6:coauthVersionMax="47" xr10:uidLastSave="{00000000-0000-0000-0000-000000000000}"/>
  <bookViews>
    <workbookView xWindow="0" yWindow="460" windowWidth="28800" windowHeight="15780" activeTab="4" xr2:uid="{C1351815-C660-4C5F-8937-E2228ECDCB2D}"/>
  </bookViews>
  <sheets>
    <sheet name="Figure 1" sheetId="1" r:id="rId1"/>
    <sheet name="Figure 2" sheetId="2" r:id="rId2"/>
    <sheet name="Figure 3" sheetId="3" r:id="rId3"/>
    <sheet name="Figure 4" sheetId="4" r:id="rId4"/>
    <sheet name="S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B46" i="1"/>
  <c r="C45" i="1"/>
  <c r="C47" i="1" s="1"/>
  <c r="B45" i="1"/>
  <c r="B47" i="1" s="1"/>
  <c r="B34" i="1"/>
  <c r="B35" i="1" s="1"/>
  <c r="C34" i="1"/>
  <c r="C35" i="1" s="1"/>
  <c r="C33" i="1"/>
  <c r="B33" i="1"/>
  <c r="G303" i="4"/>
  <c r="G304" i="4" s="1"/>
  <c r="G302" i="4"/>
  <c r="B303" i="4"/>
  <c r="B302" i="4"/>
  <c r="B304" i="4" s="1"/>
  <c r="G242" i="4"/>
  <c r="G241" i="4"/>
  <c r="G243" i="4" s="1"/>
  <c r="B243" i="4"/>
  <c r="B242" i="4"/>
  <c r="B241" i="4"/>
  <c r="G215" i="4"/>
  <c r="G216" i="4" s="1"/>
  <c r="G214" i="4"/>
  <c r="B215" i="4"/>
  <c r="B214" i="4"/>
  <c r="B216" i="4" s="1"/>
  <c r="G193" i="4"/>
  <c r="G192" i="4"/>
  <c r="G194" i="4" s="1"/>
  <c r="B194" i="4"/>
  <c r="B193" i="4"/>
  <c r="B192" i="4"/>
  <c r="B165" i="4"/>
  <c r="B164" i="4"/>
  <c r="B166" i="4" s="1"/>
  <c r="B68" i="4"/>
  <c r="B67" i="4"/>
  <c r="B69" i="4" s="1"/>
  <c r="G168" i="4" l="1"/>
  <c r="G167" i="4"/>
  <c r="G67" i="4"/>
  <c r="G68" i="4" s="1"/>
  <c r="G169" i="4" l="1"/>
  <c r="G114" i="4"/>
  <c r="G113" i="4"/>
  <c r="B114" i="4"/>
  <c r="B113" i="4"/>
  <c r="B115" i="4" s="1"/>
  <c r="G91" i="4"/>
  <c r="G90" i="4"/>
  <c r="B91" i="4"/>
  <c r="B90" i="4"/>
  <c r="B92" i="4" s="1"/>
  <c r="G92" i="4" l="1"/>
  <c r="G115" i="4"/>
  <c r="G69" i="4"/>
</calcChain>
</file>

<file path=xl/sharedStrings.xml><?xml version="1.0" encoding="utf-8"?>
<sst xmlns="http://schemas.openxmlformats.org/spreadsheetml/2006/main" count="332" uniqueCount="136">
  <si>
    <t>cookie test</t>
  </si>
  <si>
    <t>OMP++</t>
  </si>
  <si>
    <t>OMP--</t>
  </si>
  <si>
    <t>western blot</t>
  </si>
  <si>
    <t>PS6 nb de cell</t>
  </si>
  <si>
    <t>pS6 intensity</t>
  </si>
  <si>
    <t>c Fos intensity glomerule</t>
  </si>
  <si>
    <t>c Fos intensity granular zone</t>
  </si>
  <si>
    <t>Cinnamon-cocoa</t>
  </si>
  <si>
    <t>Anice-oregano</t>
  </si>
  <si>
    <t>Thyme-basil</t>
  </si>
  <si>
    <t>PR stfp</t>
  </si>
  <si>
    <t>Merge</t>
  </si>
  <si>
    <t>odor 2 (gramme)</t>
  </si>
  <si>
    <t>odor 1 (gramme)</t>
  </si>
  <si>
    <t>Cinnamon-cocoa (PR)</t>
  </si>
  <si>
    <t>Anice-oregano (PR)</t>
  </si>
  <si>
    <t>Thyme-basil (PR)</t>
  </si>
  <si>
    <t>Merge (PR)</t>
  </si>
  <si>
    <t>oronasal investigation number</t>
  </si>
  <si>
    <t>oronasal investigation time</t>
  </si>
  <si>
    <t>odorant avoidance ratio</t>
  </si>
  <si>
    <t>odorant attraction ratio</t>
  </si>
  <si>
    <t>sniffing number</t>
  </si>
  <si>
    <t>Social investigation</t>
  </si>
  <si>
    <t xml:space="preserve">Intruder 1 </t>
  </si>
  <si>
    <t>Intruder 1</t>
  </si>
  <si>
    <t>Session 2</t>
  </si>
  <si>
    <t xml:space="preserve">Intruder 2 </t>
  </si>
  <si>
    <t>Intruder 2</t>
  </si>
  <si>
    <t>c Fos intensity GC-D</t>
  </si>
  <si>
    <t>c-Fos density GC-D</t>
  </si>
  <si>
    <t>Figure 1C</t>
  </si>
  <si>
    <t>Figure 1D</t>
  </si>
  <si>
    <t>Figure 1E</t>
  </si>
  <si>
    <t>Figure 2C</t>
  </si>
  <si>
    <t>Figure 2F</t>
  </si>
  <si>
    <t>Figure 2G</t>
  </si>
  <si>
    <t>Figure 2H</t>
  </si>
  <si>
    <t>Figure 3C</t>
  </si>
  <si>
    <t>Figure 3D</t>
  </si>
  <si>
    <t>Figure 3E</t>
  </si>
  <si>
    <t>Figure 4B</t>
  </si>
  <si>
    <t>PR without stfp</t>
  </si>
  <si>
    <t>Figure 4C</t>
  </si>
  <si>
    <t>Figure 4D</t>
  </si>
  <si>
    <t>Figure 4E</t>
  </si>
  <si>
    <t>Figure 4G</t>
  </si>
  <si>
    <t>Figure S2D</t>
  </si>
  <si>
    <t>Figure S2E</t>
  </si>
  <si>
    <t>Figure S2F</t>
  </si>
  <si>
    <t xml:space="preserve">non-stimulated </t>
  </si>
  <si>
    <t>stimulated</t>
  </si>
  <si>
    <t>non-stimulated</t>
  </si>
  <si>
    <t>PR average</t>
  </si>
  <si>
    <t>SEM</t>
  </si>
  <si>
    <t xml:space="preserve">z score </t>
  </si>
  <si>
    <t>z score (Praverage/SEM), OMP++: ns, OMP--: ns</t>
  </si>
  <si>
    <t>z score (Praverage/SEM) OMP++: significant, OMP--: significant</t>
  </si>
  <si>
    <t>z score (Praverage/SEM) OMP++:significant, OMP--: significant</t>
  </si>
  <si>
    <t>z score (Praverage/SEM) OMP++:significant, OMP--: non significant</t>
  </si>
  <si>
    <t>F value non significant</t>
  </si>
  <si>
    <t xml:space="preserve">z score (PRaverage/SEM) OMP++:significant, OMP--: significant  </t>
  </si>
  <si>
    <t>F value significant p=0,0423*,</t>
  </si>
  <si>
    <t>F value significant p=0,0228*</t>
  </si>
  <si>
    <t>F value significant p=0,0128*</t>
  </si>
  <si>
    <t>F value significant p=0,0095 **</t>
  </si>
  <si>
    <t>F value significant p=0,0251*</t>
  </si>
  <si>
    <t>F value significant p=&lt;0,0001***</t>
  </si>
  <si>
    <t>F value significant p=0,0269 *</t>
  </si>
  <si>
    <t xml:space="preserve">F value significant p=0,0308,* </t>
  </si>
  <si>
    <t>F value significant p=0,0003 ***</t>
  </si>
  <si>
    <t>F value significant p=0,0261 *</t>
  </si>
  <si>
    <t>F value significant p=0.0303, *</t>
  </si>
  <si>
    <t>F value significant p=0.0333, *</t>
  </si>
  <si>
    <t>Figure S2G</t>
  </si>
  <si>
    <t xml:space="preserve">                 </t>
  </si>
  <si>
    <r>
      <t xml:space="preserve">non-stimulated OMP++ vs stimulated OMP++ </t>
    </r>
    <r>
      <rPr>
        <b/>
        <i/>
        <sz val="11"/>
        <color theme="4"/>
        <rFont val="Calibri"/>
        <family val="2"/>
        <scheme val="minor"/>
      </rPr>
      <t>(group comparaison)</t>
    </r>
  </si>
  <si>
    <r>
      <t xml:space="preserve">OMP++ vs OMP-- </t>
    </r>
    <r>
      <rPr>
        <b/>
        <i/>
        <sz val="11"/>
        <color theme="4"/>
        <rFont val="Calibri"/>
        <family val="2"/>
        <scheme val="minor"/>
      </rPr>
      <t>(genotype comparaison)</t>
    </r>
    <r>
      <rPr>
        <i/>
        <sz val="11"/>
        <color theme="4"/>
        <rFont val="Calibri"/>
        <family val="2"/>
        <scheme val="minor"/>
      </rPr>
      <t xml:space="preserve"> </t>
    </r>
  </si>
  <si>
    <r>
      <t xml:space="preserve">t test unpaired , 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p=0.8673, ns</t>
    </r>
  </si>
  <si>
    <r>
      <t xml:space="preserve"> Mann whitney (Wilcoxon), unpaired, non parametric,</t>
    </r>
    <r>
      <rPr>
        <b/>
        <sz val="11"/>
        <rFont val="Calibri"/>
        <family val="2"/>
        <scheme val="minor"/>
      </rPr>
      <t xml:space="preserve"> one-tailed</t>
    </r>
    <r>
      <rPr>
        <sz val="11"/>
        <rFont val="Calibri"/>
        <family val="2"/>
        <scheme val="minor"/>
      </rPr>
      <t>, p &lt;0,0001,***</t>
    </r>
  </si>
  <si>
    <r>
      <t xml:space="preserve">non-stimulated OMP-- vs stimulated OMP-- </t>
    </r>
    <r>
      <rPr>
        <b/>
        <i/>
        <sz val="11"/>
        <color theme="4"/>
        <rFont val="Calibri"/>
        <family val="2"/>
        <scheme val="minor"/>
      </rPr>
      <t>(group comparaison)</t>
    </r>
  </si>
  <si>
    <r>
      <t xml:space="preserve">t test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p=0,1870, ns</t>
    </r>
  </si>
  <si>
    <r>
      <t xml:space="preserve"> t test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p=0.7098, ns</t>
    </r>
  </si>
  <si>
    <r>
      <t xml:space="preserve">OMP++ vs OMP-- </t>
    </r>
    <r>
      <rPr>
        <b/>
        <i/>
        <sz val="11"/>
        <color theme="4"/>
        <rFont val="Calibri"/>
        <family val="2"/>
        <scheme val="minor"/>
      </rPr>
      <t xml:space="preserve">(genotype comparaison) </t>
    </r>
  </si>
  <si>
    <r>
      <t>OMP++ vs OMP--</t>
    </r>
    <r>
      <rPr>
        <b/>
        <i/>
        <sz val="11"/>
        <color theme="4"/>
        <rFont val="Calibri"/>
        <family val="2"/>
        <scheme val="minor"/>
      </rPr>
      <t xml:space="preserve"> (genotype comparaison) </t>
    </r>
  </si>
  <si>
    <r>
      <t xml:space="preserve">t test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 xml:space="preserve"> ,p=0.6469, ns</t>
    </r>
  </si>
  <si>
    <r>
      <t xml:space="preserve">t test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p=0.0166,*</t>
    </r>
  </si>
  <si>
    <r>
      <t xml:space="preserve">t test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p=&lt;0,0001, ***</t>
    </r>
  </si>
  <si>
    <r>
      <t>t test unpaired, parametric,</t>
    </r>
    <r>
      <rPr>
        <b/>
        <sz val="11"/>
        <rFont val="Calibri"/>
        <family val="2"/>
        <scheme val="minor"/>
      </rPr>
      <t xml:space="preserve"> one-tailed</t>
    </r>
    <r>
      <rPr>
        <sz val="11"/>
        <rFont val="Calibri"/>
        <family val="2"/>
        <scheme val="minor"/>
      </rPr>
      <t>,p=0.201, ns</t>
    </r>
  </si>
  <si>
    <r>
      <t xml:space="preserve">t test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p=0.0496, *</t>
    </r>
  </si>
  <si>
    <r>
      <t xml:space="preserve">t test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,p=0.0197,*</t>
    </r>
  </si>
  <si>
    <r>
      <t xml:space="preserve">t test,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p&lt;0,0001,***</t>
    </r>
  </si>
  <si>
    <r>
      <t xml:space="preserve">OMP++ vs OMP-- </t>
    </r>
    <r>
      <rPr>
        <b/>
        <i/>
        <sz val="11"/>
        <color theme="4"/>
        <rFont val="Calibri"/>
        <family val="2"/>
        <scheme val="minor"/>
      </rPr>
      <t>(genotype comparaison)</t>
    </r>
  </si>
  <si>
    <r>
      <t>non-stimulated OMP-- vs stimulated OMP--</t>
    </r>
    <r>
      <rPr>
        <b/>
        <i/>
        <sz val="11"/>
        <color theme="4"/>
        <rFont val="Calibri"/>
        <family val="2"/>
        <scheme val="minor"/>
      </rPr>
      <t xml:space="preserve"> (group comparaison)</t>
    </r>
  </si>
  <si>
    <r>
      <t xml:space="preserve"> Mann Whitney (Wilcoxon), unpaired, non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p=0,0040, **</t>
    </r>
  </si>
  <si>
    <r>
      <t xml:space="preserve">t test,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p=0,4247, ns</t>
    </r>
  </si>
  <si>
    <r>
      <t xml:space="preserve">Mann Whitney (Wilcoxon), unpaired, non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p=0,0043, **</t>
    </r>
  </si>
  <si>
    <r>
      <t xml:space="preserve">t test,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p=0,0008, ***</t>
    </r>
  </si>
  <si>
    <r>
      <t xml:space="preserve">Mann Whitney (Wilcoxon), unpaired, non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p=0,0079, **</t>
    </r>
  </si>
  <si>
    <r>
      <t xml:space="preserve">t test,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p=0,0001, ***</t>
    </r>
  </si>
  <si>
    <r>
      <t xml:space="preserve">Mann Whitney (Wilcoxon), unpaired, non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p=0,0022, **</t>
    </r>
  </si>
  <si>
    <r>
      <t xml:space="preserve">Mann Whitney (Wilcoxon), unpaired, non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p=&lt;0,0001, ***</t>
    </r>
  </si>
  <si>
    <r>
      <t xml:space="preserve">OMP++ vs OMP-- </t>
    </r>
    <r>
      <rPr>
        <b/>
        <i/>
        <sz val="11"/>
        <color theme="4"/>
        <rFont val="Calibri"/>
        <family val="2"/>
        <scheme val="minor"/>
      </rPr>
      <t>cinnamon-cocoa</t>
    </r>
    <r>
      <rPr>
        <i/>
        <sz val="11"/>
        <color theme="4"/>
        <rFont val="Calibri"/>
        <family val="2"/>
        <scheme val="minor"/>
      </rPr>
      <t xml:space="preserve"> </t>
    </r>
    <r>
      <rPr>
        <b/>
        <i/>
        <sz val="11"/>
        <color theme="4"/>
        <rFont val="Calibri"/>
        <family val="2"/>
        <scheme val="minor"/>
      </rPr>
      <t>(genotype comparaison)</t>
    </r>
  </si>
  <si>
    <r>
      <t>t test unpaired, parametric,</t>
    </r>
    <r>
      <rPr>
        <b/>
        <sz val="11"/>
        <color theme="1"/>
        <rFont val="Calibri"/>
        <family val="2"/>
        <scheme val="minor"/>
      </rPr>
      <t xml:space="preserve"> two-tailed</t>
    </r>
    <r>
      <rPr>
        <sz val="11"/>
        <color theme="1"/>
        <rFont val="Calibri"/>
        <family val="2"/>
        <scheme val="minor"/>
      </rPr>
      <t>, p=0,9972, ns</t>
    </r>
  </si>
  <si>
    <r>
      <t xml:space="preserve">OMP++ vs OMP-- </t>
    </r>
    <r>
      <rPr>
        <b/>
        <i/>
        <sz val="11"/>
        <color theme="4"/>
        <rFont val="Calibri"/>
        <family val="2"/>
        <scheme val="minor"/>
      </rPr>
      <t>anice-oregano</t>
    </r>
    <r>
      <rPr>
        <i/>
        <sz val="11"/>
        <color theme="4"/>
        <rFont val="Calibri"/>
        <family val="2"/>
        <scheme val="minor"/>
      </rPr>
      <t xml:space="preserve"> </t>
    </r>
    <r>
      <rPr>
        <b/>
        <i/>
        <sz val="11"/>
        <color theme="4"/>
        <rFont val="Calibri"/>
        <family val="2"/>
        <scheme val="minor"/>
      </rPr>
      <t>(genotype comparaison)</t>
    </r>
  </si>
  <si>
    <r>
      <rPr>
        <i/>
        <sz val="11"/>
        <color theme="4"/>
        <rFont val="Calibri"/>
        <family val="2"/>
        <scheme val="minor"/>
      </rPr>
      <t>OMP++ vs OMP--</t>
    </r>
    <r>
      <rPr>
        <b/>
        <i/>
        <sz val="11"/>
        <color theme="4"/>
        <rFont val="Calibri"/>
        <family val="2"/>
        <scheme val="minor"/>
      </rPr>
      <t xml:space="preserve"> thyme-basil (genotype comparaison)</t>
    </r>
  </si>
  <si>
    <r>
      <rPr>
        <i/>
        <sz val="11"/>
        <color theme="4"/>
        <rFont val="Calibri"/>
        <family val="2"/>
        <scheme val="minor"/>
      </rPr>
      <t xml:space="preserve">OMP++ vs OMP-- </t>
    </r>
    <r>
      <rPr>
        <b/>
        <i/>
        <sz val="11"/>
        <color theme="4"/>
        <rFont val="Calibri"/>
        <family val="2"/>
        <scheme val="minor"/>
      </rPr>
      <t>Merge (genotype comparaison)</t>
    </r>
  </si>
  <si>
    <r>
      <t xml:space="preserve">t test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p=0,3276, ns</t>
    </r>
  </si>
  <si>
    <r>
      <t xml:space="preserve">t test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p=0,8629, ns</t>
    </r>
  </si>
  <si>
    <r>
      <t>Mann Whitney (Wilcoxon),unpaired, non parametric,</t>
    </r>
    <r>
      <rPr>
        <b/>
        <sz val="11"/>
        <color theme="1"/>
        <rFont val="Calibri"/>
        <family val="2"/>
        <scheme val="minor"/>
      </rPr>
      <t xml:space="preserve"> two-tailed</t>
    </r>
    <r>
      <rPr>
        <sz val="11"/>
        <color theme="1"/>
        <rFont val="Calibri"/>
        <family val="2"/>
        <scheme val="minor"/>
      </rPr>
      <t>,p=0,4305, ns</t>
    </r>
  </si>
  <si>
    <r>
      <t xml:space="preserve">Mann Whitney (Wilcoxon),unpaired, non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p=0,0425, *</t>
    </r>
  </si>
  <si>
    <r>
      <t xml:space="preserve">t test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p=0,0335, *</t>
    </r>
  </si>
  <si>
    <r>
      <t xml:space="preserve">Mann Whitney (Wilcoxon),unpaired,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p=0,0865, ns</t>
    </r>
  </si>
  <si>
    <r>
      <t xml:space="preserve">Mann Whitney (Wilcoxon),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p=0,0003, ***</t>
    </r>
  </si>
  <si>
    <r>
      <t xml:space="preserve">Intruder 1 OMP++ vs Intruder 1 OMP-- </t>
    </r>
    <r>
      <rPr>
        <b/>
        <i/>
        <sz val="11"/>
        <color theme="4"/>
        <rFont val="Calibri"/>
        <family val="2"/>
        <scheme val="minor"/>
      </rPr>
      <t>(genotype comparaison)</t>
    </r>
  </si>
  <si>
    <r>
      <t xml:space="preserve">Intruder 1 OMP++ vs Intruder 1 OMP-- session 2 </t>
    </r>
    <r>
      <rPr>
        <b/>
        <i/>
        <sz val="11"/>
        <color theme="4"/>
        <rFont val="Calibri"/>
        <family val="2"/>
        <scheme val="minor"/>
      </rPr>
      <t>(genotype comparaison)</t>
    </r>
  </si>
  <si>
    <r>
      <t xml:space="preserve">t test,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 xml:space="preserve">, p=0.6771, ns </t>
    </r>
  </si>
  <si>
    <r>
      <t xml:space="preserve">Mann Whitney (wilcoxon), unpaired, nonparametric,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 xml:space="preserve">, p=0.0012, ** </t>
    </r>
  </si>
  <si>
    <r>
      <t xml:space="preserve">Intruder 2 OMP++ vs Intruder 2 OMP-- </t>
    </r>
    <r>
      <rPr>
        <b/>
        <i/>
        <sz val="11"/>
        <color theme="4"/>
        <rFont val="Calibri"/>
        <family val="2"/>
        <scheme val="minor"/>
      </rPr>
      <t>(genotype comparaison)</t>
    </r>
  </si>
  <si>
    <r>
      <t xml:space="preserve">Mann Whitney (wilcoxon), unpaired, nonparametric,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 xml:space="preserve">, p=0.0140, * </t>
    </r>
  </si>
  <si>
    <r>
      <t xml:space="preserve">t test, 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p=0.0015,**</t>
    </r>
  </si>
  <si>
    <r>
      <t xml:space="preserve">t test, 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p=0.0413,*</t>
    </r>
  </si>
  <si>
    <r>
      <t xml:space="preserve">t test, 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p=0.0221,*</t>
    </r>
  </si>
  <si>
    <r>
      <t xml:space="preserve">t test, 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p=0.2205, ns</t>
    </r>
  </si>
  <si>
    <r>
      <t xml:space="preserve">OMP++ Intruder 1 vs Intruder 1 session 2 </t>
    </r>
    <r>
      <rPr>
        <b/>
        <i/>
        <sz val="11"/>
        <color theme="4"/>
        <rFont val="Calibri"/>
        <family val="2"/>
        <scheme val="minor"/>
      </rPr>
      <t>(group comparaison)</t>
    </r>
  </si>
  <si>
    <r>
      <t xml:space="preserve">OMP++ Intruder 1 session 2 vs Intruder 2 </t>
    </r>
    <r>
      <rPr>
        <b/>
        <i/>
        <sz val="11"/>
        <color theme="4"/>
        <rFont val="Calibri"/>
        <family val="2"/>
        <scheme val="minor"/>
      </rPr>
      <t>(group comparaison)</t>
    </r>
  </si>
  <si>
    <r>
      <t xml:space="preserve">OMP-- Intruder 1 vs Intruder 1 session 2 </t>
    </r>
    <r>
      <rPr>
        <b/>
        <i/>
        <sz val="11"/>
        <color theme="4"/>
        <rFont val="Calibri"/>
        <family val="2"/>
        <scheme val="minor"/>
      </rPr>
      <t>(group comparaison)</t>
    </r>
  </si>
  <si>
    <r>
      <t xml:space="preserve">OMP-- Intruder 1 session 2 vs Intruder 2 </t>
    </r>
    <r>
      <rPr>
        <b/>
        <i/>
        <sz val="11"/>
        <color theme="4"/>
        <rFont val="Calibri"/>
        <family val="2"/>
        <scheme val="minor"/>
      </rPr>
      <t>(group comparaison)</t>
    </r>
  </si>
  <si>
    <r>
      <t xml:space="preserve">t test,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p=0,0201, *</t>
    </r>
  </si>
  <si>
    <r>
      <t xml:space="preserve">t test,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p=0,0114, *</t>
    </r>
  </si>
  <si>
    <r>
      <t xml:space="preserve">t test,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p=0,0047, **</t>
    </r>
  </si>
  <si>
    <r>
      <t xml:space="preserve">t test, unpaired, parametric, </t>
    </r>
    <r>
      <rPr>
        <b/>
        <sz val="11"/>
        <rFont val="Calibri"/>
        <family val="2"/>
        <scheme val="minor"/>
      </rPr>
      <t>one-tailed</t>
    </r>
    <r>
      <rPr>
        <sz val="11"/>
        <rFont val="Calibri"/>
        <family val="2"/>
        <scheme val="minor"/>
      </rPr>
      <t>, p=0,0057, **</t>
    </r>
  </si>
  <si>
    <r>
      <t xml:space="preserve">t test,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p=0,7228, ns</t>
    </r>
  </si>
  <si>
    <r>
      <t xml:space="preserve">t test, unpaired, parametric, </t>
    </r>
    <r>
      <rPr>
        <b/>
        <sz val="11"/>
        <color theme="1"/>
        <rFont val="Calibri"/>
        <family val="2"/>
        <scheme val="minor"/>
      </rPr>
      <t>two-tailed</t>
    </r>
    <r>
      <rPr>
        <sz val="11"/>
        <color theme="1"/>
        <rFont val="Calibri"/>
        <family val="2"/>
        <scheme val="minor"/>
      </rPr>
      <t>, p=0,3866, ns</t>
    </r>
  </si>
  <si>
    <t>Statistical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</si>
</sst>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75210-7589-437E-9586-5B56C25C12C9}">
  <dimension ref="A2:M400"/>
  <sheetViews>
    <sheetView zoomScaleNormal="100" workbookViewId="0">
      <selection activeCell="G11" sqref="G11"/>
    </sheetView>
  </sheetViews>
  <sheetFormatPr baseColWidth="10" defaultRowHeight="15" x14ac:dyDescent="0.2"/>
  <cols>
    <col min="1" max="1" width="27.6640625" customWidth="1"/>
    <col min="2" max="2" width="21" customWidth="1"/>
    <col min="3" max="3" width="16.5" customWidth="1"/>
    <col min="4" max="4" width="22.1640625" customWidth="1"/>
    <col min="7" max="7" width="89" customWidth="1"/>
    <col min="8" max="8" width="16.83203125" customWidth="1"/>
    <col min="9" max="9" width="18.83203125" customWidth="1"/>
  </cols>
  <sheetData>
    <row r="2" spans="1:7" ht="16" x14ac:dyDescent="0.2">
      <c r="A2" s="8" t="s">
        <v>32</v>
      </c>
    </row>
    <row r="3" spans="1:7" x14ac:dyDescent="0.2">
      <c r="G3" s="18" t="s">
        <v>135</v>
      </c>
    </row>
    <row r="4" spans="1:7" x14ac:dyDescent="0.2">
      <c r="A4" s="2" t="s">
        <v>0</v>
      </c>
    </row>
    <row r="5" spans="1:7" x14ac:dyDescent="0.2">
      <c r="B5" t="s">
        <v>1</v>
      </c>
      <c r="C5" t="s">
        <v>2</v>
      </c>
      <c r="G5" s="15" t="s">
        <v>78</v>
      </c>
    </row>
    <row r="6" spans="1:7" x14ac:dyDescent="0.2">
      <c r="B6" s="1">
        <v>7</v>
      </c>
      <c r="C6">
        <v>3</v>
      </c>
      <c r="G6" t="s">
        <v>61</v>
      </c>
    </row>
    <row r="7" spans="1:7" x14ac:dyDescent="0.2">
      <c r="B7" s="1">
        <v>4</v>
      </c>
      <c r="C7">
        <v>12</v>
      </c>
      <c r="G7" t="s">
        <v>79</v>
      </c>
    </row>
    <row r="8" spans="1:7" x14ac:dyDescent="0.2">
      <c r="B8" s="1">
        <v>11</v>
      </c>
      <c r="C8">
        <v>13</v>
      </c>
    </row>
    <row r="9" spans="1:7" x14ac:dyDescent="0.2">
      <c r="B9" s="1">
        <v>3</v>
      </c>
      <c r="C9">
        <v>23</v>
      </c>
    </row>
    <row r="10" spans="1:7" x14ac:dyDescent="0.2">
      <c r="B10" s="1">
        <v>71</v>
      </c>
      <c r="C10">
        <v>28</v>
      </c>
    </row>
    <row r="11" spans="1:7" x14ac:dyDescent="0.2">
      <c r="B11" s="1">
        <v>16</v>
      </c>
      <c r="C11">
        <v>14</v>
      </c>
    </row>
    <row r="12" spans="1:7" x14ac:dyDescent="0.2">
      <c r="B12" s="1">
        <v>21</v>
      </c>
      <c r="C12">
        <v>6</v>
      </c>
    </row>
    <row r="13" spans="1:7" x14ac:dyDescent="0.2">
      <c r="C13">
        <v>15</v>
      </c>
    </row>
    <row r="14" spans="1:7" x14ac:dyDescent="0.2">
      <c r="C14">
        <v>43</v>
      </c>
    </row>
    <row r="17" spans="1:7" ht="16" x14ac:dyDescent="0.2">
      <c r="A17" s="8" t="s">
        <v>33</v>
      </c>
    </row>
    <row r="19" spans="1:7" x14ac:dyDescent="0.2">
      <c r="A19" s="2" t="s">
        <v>21</v>
      </c>
    </row>
    <row r="20" spans="1:7" x14ac:dyDescent="0.2">
      <c r="B20" t="s">
        <v>1</v>
      </c>
      <c r="C20" t="s">
        <v>2</v>
      </c>
      <c r="G20" s="15" t="s">
        <v>84</v>
      </c>
    </row>
    <row r="21" spans="1:7" x14ac:dyDescent="0.2">
      <c r="B21" s="3">
        <v>-0.316901408</v>
      </c>
      <c r="C21">
        <v>-0.37058823499999999</v>
      </c>
      <c r="G21" s="14" t="s">
        <v>62</v>
      </c>
    </row>
    <row r="22" spans="1:7" x14ac:dyDescent="0.2">
      <c r="B22" s="3">
        <v>-6.3380281999999996E-2</v>
      </c>
      <c r="C22">
        <v>-0.330769231</v>
      </c>
      <c r="G22" t="s">
        <v>61</v>
      </c>
    </row>
    <row r="23" spans="1:7" x14ac:dyDescent="0.2">
      <c r="B23" s="3">
        <v>-0.14583333300000001</v>
      </c>
      <c r="C23">
        <v>-0.240384615</v>
      </c>
      <c r="G23" t="s">
        <v>83</v>
      </c>
    </row>
    <row r="24" spans="1:7" x14ac:dyDescent="0.2">
      <c r="B24" s="3">
        <v>-0.11403508800000001</v>
      </c>
      <c r="C24">
        <v>-0.21739130400000001</v>
      </c>
    </row>
    <row r="25" spans="1:7" x14ac:dyDescent="0.2">
      <c r="B25" s="3">
        <v>0.18493150699999999</v>
      </c>
      <c r="C25">
        <v>-0.37218045100000002</v>
      </c>
    </row>
    <row r="26" spans="1:7" x14ac:dyDescent="0.2">
      <c r="B26" s="3">
        <v>-0.154545455</v>
      </c>
      <c r="C26">
        <v>-9.6491227999999998E-2</v>
      </c>
    </row>
    <row r="27" spans="1:7" x14ac:dyDescent="0.2">
      <c r="B27" s="3">
        <v>-0.303571429</v>
      </c>
      <c r="C27">
        <v>-0.242857143</v>
      </c>
    </row>
    <row r="28" spans="1:7" x14ac:dyDescent="0.2">
      <c r="B28" s="3">
        <v>-2.6315788999999999E-2</v>
      </c>
      <c r="C28">
        <v>-4.3478260999999997E-2</v>
      </c>
    </row>
    <row r="29" spans="1:7" x14ac:dyDescent="0.2">
      <c r="B29" s="3">
        <v>-0.29411764699999998</v>
      </c>
      <c r="C29">
        <v>0.15625</v>
      </c>
    </row>
    <row r="30" spans="1:7" x14ac:dyDescent="0.2">
      <c r="B30" s="3">
        <v>0.15517241400000001</v>
      </c>
      <c r="C30">
        <v>-0.27142857100000001</v>
      </c>
    </row>
    <row r="31" spans="1:7" x14ac:dyDescent="0.2">
      <c r="B31" s="3">
        <v>-0.112903226</v>
      </c>
      <c r="C31">
        <v>-4.1666666999999998E-2</v>
      </c>
    </row>
    <row r="32" spans="1:7" x14ac:dyDescent="0.2">
      <c r="B32" s="3">
        <v>-0.25</v>
      </c>
      <c r="C32">
        <v>0.28260869599999999</v>
      </c>
    </row>
    <row r="33" spans="1:7" x14ac:dyDescent="0.2">
      <c r="A33" s="2" t="s">
        <v>54</v>
      </c>
      <c r="B33" s="9">
        <f>AVERAGE(B21:B32)</f>
        <v>-0.12012497800000001</v>
      </c>
      <c r="C33" s="9">
        <f>AVERAGE(C21:C32)</f>
        <v>-0.14903141749999996</v>
      </c>
      <c r="D33" s="9"/>
      <c r="E33" s="9"/>
    </row>
    <row r="34" spans="1:7" x14ac:dyDescent="0.2">
      <c r="A34" s="2" t="s">
        <v>55</v>
      </c>
      <c r="B34" s="9">
        <f>STDEV(B21:B32)/SQRT(COUNT(B21:B32))</f>
        <v>4.7856928566228314E-2</v>
      </c>
      <c r="C34" s="9">
        <f>STDEV(C21:C32)/SQRT(COUNT(C21:C32))</f>
        <v>5.9902282774935686E-2</v>
      </c>
    </row>
    <row r="35" spans="1:7" x14ac:dyDescent="0.2">
      <c r="A35" s="2" t="s">
        <v>56</v>
      </c>
      <c r="B35" s="9">
        <f>B33/B34</f>
        <v>-2.5100854066253184</v>
      </c>
      <c r="C35" s="9">
        <f>C33/C34</f>
        <v>-2.4879088174308723</v>
      </c>
    </row>
    <row r="37" spans="1:7" x14ac:dyDescent="0.2">
      <c r="A37" s="2" t="s">
        <v>22</v>
      </c>
    </row>
    <row r="38" spans="1:7" x14ac:dyDescent="0.2">
      <c r="B38" t="s">
        <v>1</v>
      </c>
      <c r="C38" t="s">
        <v>2</v>
      </c>
      <c r="G38" s="15" t="s">
        <v>84</v>
      </c>
    </row>
    <row r="39" spans="1:7" x14ac:dyDescent="0.2">
      <c r="B39" s="3">
        <v>0.16666666699999999</v>
      </c>
      <c r="C39" s="16">
        <v>0.111111111</v>
      </c>
      <c r="G39" s="4" t="s">
        <v>59</v>
      </c>
    </row>
    <row r="40" spans="1:7" x14ac:dyDescent="0.2">
      <c r="B40" s="3">
        <v>0.13636363600000001</v>
      </c>
      <c r="C40" s="3">
        <v>-0.16666666699999999</v>
      </c>
      <c r="G40" t="s">
        <v>61</v>
      </c>
    </row>
    <row r="41" spans="1:7" x14ac:dyDescent="0.2">
      <c r="B41" s="3">
        <v>0</v>
      </c>
      <c r="C41" s="3">
        <v>0.369565217</v>
      </c>
      <c r="G41" t="s">
        <v>86</v>
      </c>
    </row>
    <row r="42" spans="1:7" x14ac:dyDescent="0.2">
      <c r="B42" s="3">
        <v>0.5</v>
      </c>
      <c r="C42" s="3">
        <v>0.20588235299999999</v>
      </c>
    </row>
    <row r="43" spans="1:7" x14ac:dyDescent="0.2">
      <c r="B43" s="3">
        <v>0.35714285699999998</v>
      </c>
      <c r="C43" s="3">
        <v>0.18181818199999999</v>
      </c>
    </row>
    <row r="44" spans="1:7" x14ac:dyDescent="0.2">
      <c r="B44" s="3">
        <v>0.16666666699999999</v>
      </c>
      <c r="C44" s="3">
        <v>0.32352941200000002</v>
      </c>
    </row>
    <row r="45" spans="1:7" x14ac:dyDescent="0.2">
      <c r="A45" s="2" t="s">
        <v>54</v>
      </c>
      <c r="B45" s="2">
        <f>AVERAGE(B39:B44)</f>
        <v>0.2211399711666667</v>
      </c>
      <c r="C45" s="2">
        <f>AVERAGE(C39:C44)</f>
        <v>0.17087326799999999</v>
      </c>
    </row>
    <row r="46" spans="1:7" x14ac:dyDescent="0.2">
      <c r="A46" s="2" t="s">
        <v>55</v>
      </c>
      <c r="B46" s="2">
        <f>STDEV(B39:B44)/(SQRT(COUNT(B39:B44)))</f>
        <v>7.2637064969494222E-2</v>
      </c>
      <c r="C46" s="2">
        <f>STDEV(C39:C44)/(SQRT(COUNT(C39:C44)))</f>
        <v>7.7810140556457227E-2</v>
      </c>
    </row>
    <row r="47" spans="1:7" ht="14.25" customHeight="1" x14ac:dyDescent="0.2">
      <c r="A47" s="2" t="s">
        <v>56</v>
      </c>
      <c r="B47" s="2">
        <f>B45/B46</f>
        <v>3.0444508084067001</v>
      </c>
      <c r="C47" s="2">
        <f>C45/C46</f>
        <v>2.1960282654420644</v>
      </c>
    </row>
    <row r="50" spans="1:7" ht="16" x14ac:dyDescent="0.2">
      <c r="A50" s="8" t="s">
        <v>34</v>
      </c>
    </row>
    <row r="52" spans="1:7" x14ac:dyDescent="0.2">
      <c r="A52" s="2" t="s">
        <v>23</v>
      </c>
      <c r="B52" t="s">
        <v>1</v>
      </c>
      <c r="C52" t="s">
        <v>2</v>
      </c>
      <c r="G52" s="15" t="s">
        <v>85</v>
      </c>
    </row>
    <row r="53" spans="1:7" x14ac:dyDescent="0.2">
      <c r="B53" s="3">
        <v>10</v>
      </c>
      <c r="C53" s="3">
        <v>11</v>
      </c>
      <c r="G53" t="s">
        <v>61</v>
      </c>
    </row>
    <row r="54" spans="1:7" x14ac:dyDescent="0.2">
      <c r="B54" s="3">
        <v>7</v>
      </c>
      <c r="C54" s="3">
        <v>6</v>
      </c>
      <c r="G54" t="s">
        <v>87</v>
      </c>
    </row>
    <row r="55" spans="1:7" x14ac:dyDescent="0.2">
      <c r="B55" s="3">
        <v>5</v>
      </c>
      <c r="C55" s="3">
        <v>20</v>
      </c>
    </row>
    <row r="56" spans="1:7" x14ac:dyDescent="0.2">
      <c r="B56" s="3">
        <v>5</v>
      </c>
      <c r="C56" s="3">
        <v>12</v>
      </c>
    </row>
    <row r="57" spans="1:7" x14ac:dyDescent="0.2">
      <c r="B57" s="3">
        <v>12</v>
      </c>
      <c r="C57" s="3">
        <v>15</v>
      </c>
    </row>
    <row r="58" spans="1:7" x14ac:dyDescent="0.2">
      <c r="B58" s="3">
        <v>2</v>
      </c>
      <c r="C58" s="3">
        <v>14</v>
      </c>
    </row>
    <row r="59" spans="1:7" x14ac:dyDescent="0.2">
      <c r="B59" s="3">
        <v>5</v>
      </c>
      <c r="C59" s="3">
        <v>7</v>
      </c>
    </row>
    <row r="60" spans="1:7" x14ac:dyDescent="0.2">
      <c r="B60" s="3">
        <v>4</v>
      </c>
      <c r="C60" s="3">
        <v>12</v>
      </c>
    </row>
    <row r="61" spans="1:7" x14ac:dyDescent="0.2">
      <c r="B61" s="3">
        <v>5</v>
      </c>
      <c r="C61" s="3">
        <v>3</v>
      </c>
    </row>
    <row r="62" spans="1:7" x14ac:dyDescent="0.2">
      <c r="B62" s="3">
        <v>0</v>
      </c>
      <c r="C62" s="3">
        <v>5</v>
      </c>
    </row>
    <row r="63" spans="1:7" x14ac:dyDescent="0.2">
      <c r="B63" s="3">
        <v>2</v>
      </c>
      <c r="C63" s="3">
        <v>7</v>
      </c>
    </row>
    <row r="64" spans="1:7" x14ac:dyDescent="0.2">
      <c r="B64" s="3">
        <v>1</v>
      </c>
      <c r="C64" s="3">
        <v>3</v>
      </c>
    </row>
    <row r="65" spans="1:5" x14ac:dyDescent="0.2">
      <c r="E65" s="3"/>
    </row>
    <row r="66" spans="1:5" x14ac:dyDescent="0.2">
      <c r="E66" s="3"/>
    </row>
    <row r="72" spans="1:5" x14ac:dyDescent="0.2">
      <c r="A72" s="2"/>
    </row>
    <row r="73" spans="1:5" x14ac:dyDescent="0.2">
      <c r="B73" s="2"/>
      <c r="D73" s="2"/>
    </row>
    <row r="75" spans="1:5" x14ac:dyDescent="0.2">
      <c r="B75" s="3"/>
    </row>
    <row r="76" spans="1:5" x14ac:dyDescent="0.2">
      <c r="B76" s="3"/>
    </row>
    <row r="77" spans="1:5" x14ac:dyDescent="0.2">
      <c r="B77" s="3"/>
    </row>
    <row r="78" spans="1:5" x14ac:dyDescent="0.2">
      <c r="B78" s="3"/>
    </row>
    <row r="79" spans="1:5" x14ac:dyDescent="0.2">
      <c r="B79" s="3"/>
    </row>
    <row r="80" spans="1:5" x14ac:dyDescent="0.2">
      <c r="B80" s="3"/>
    </row>
    <row r="81" spans="2:2" x14ac:dyDescent="0.2">
      <c r="B81" s="3"/>
    </row>
    <row r="82" spans="2:2" x14ac:dyDescent="0.2">
      <c r="B82" s="3"/>
    </row>
    <row r="83" spans="2:2" x14ac:dyDescent="0.2">
      <c r="B83" s="3"/>
    </row>
    <row r="84" spans="2:2" x14ac:dyDescent="0.2">
      <c r="B84" s="3"/>
    </row>
    <row r="98" spans="1:5" x14ac:dyDescent="0.2">
      <c r="A98" s="2"/>
      <c r="B98" s="2"/>
      <c r="D98" s="2"/>
    </row>
    <row r="99" spans="1:5" x14ac:dyDescent="0.2">
      <c r="B99" s="2"/>
      <c r="D99" s="2"/>
    </row>
    <row r="110" spans="1:5" x14ac:dyDescent="0.2">
      <c r="E110" s="3"/>
    </row>
    <row r="111" spans="1:5" x14ac:dyDescent="0.2">
      <c r="B111" s="1"/>
    </row>
    <row r="113" spans="1:2" x14ac:dyDescent="0.2">
      <c r="A113" s="2"/>
    </row>
    <row r="114" spans="1:2" x14ac:dyDescent="0.2">
      <c r="B114" s="2"/>
    </row>
    <row r="128" spans="1:2" x14ac:dyDescent="0.2">
      <c r="A128" s="2"/>
    </row>
    <row r="129" spans="1:4" x14ac:dyDescent="0.2">
      <c r="B129" s="2"/>
      <c r="D129" s="2"/>
    </row>
    <row r="138" spans="1:4" x14ac:dyDescent="0.2">
      <c r="A138" s="2"/>
    </row>
    <row r="139" spans="1:4" x14ac:dyDescent="0.2">
      <c r="B139" s="2"/>
      <c r="D139" s="2"/>
    </row>
    <row r="146" spans="1:5" x14ac:dyDescent="0.2">
      <c r="C146" s="3"/>
      <c r="E146" s="3"/>
    </row>
    <row r="149" spans="1:5" x14ac:dyDescent="0.2">
      <c r="A149" s="2"/>
    </row>
    <row r="150" spans="1:5" x14ac:dyDescent="0.2">
      <c r="B150" s="2"/>
    </row>
    <row r="159" spans="1:5" x14ac:dyDescent="0.2">
      <c r="A159" s="2"/>
    </row>
    <row r="160" spans="1:5" x14ac:dyDescent="0.2">
      <c r="B160" s="2"/>
    </row>
    <row r="169" spans="1:4" x14ac:dyDescent="0.2">
      <c r="A169" s="2"/>
    </row>
    <row r="170" spans="1:4" x14ac:dyDescent="0.2">
      <c r="B170" s="2"/>
      <c r="D170" s="2"/>
    </row>
    <row r="178" spans="1:4" x14ac:dyDescent="0.2">
      <c r="A178" s="2"/>
      <c r="B178" s="2"/>
    </row>
    <row r="185" spans="1:4" x14ac:dyDescent="0.2">
      <c r="A185" s="2"/>
    </row>
    <row r="186" spans="1:4" x14ac:dyDescent="0.2">
      <c r="B186" s="2"/>
      <c r="D186" s="2"/>
    </row>
    <row r="196" spans="1:2" x14ac:dyDescent="0.2">
      <c r="A196" s="2"/>
    </row>
    <row r="197" spans="1:2" x14ac:dyDescent="0.2">
      <c r="B197" s="2"/>
    </row>
    <row r="207" spans="1:2" x14ac:dyDescent="0.2">
      <c r="A207" s="2"/>
    </row>
    <row r="209" spans="13:13" x14ac:dyDescent="0.2">
      <c r="M209" s="3"/>
    </row>
    <row r="226" spans="1:12" x14ac:dyDescent="0.2">
      <c r="A226" s="2"/>
    </row>
    <row r="227" spans="1:12" x14ac:dyDescent="0.2">
      <c r="L227" s="3"/>
    </row>
    <row r="244" spans="1:7" x14ac:dyDescent="0.2">
      <c r="A244" s="2"/>
    </row>
    <row r="245" spans="1:7" x14ac:dyDescent="0.2">
      <c r="B245" s="5"/>
      <c r="C245" s="5"/>
      <c r="D245" s="5"/>
      <c r="G245" s="4"/>
    </row>
    <row r="246" spans="1:7" x14ac:dyDescent="0.2">
      <c r="A246" s="4"/>
      <c r="D246" s="3"/>
      <c r="E246" s="3"/>
      <c r="F246" s="3"/>
      <c r="G246" s="3"/>
    </row>
    <row r="247" spans="1:7" x14ac:dyDescent="0.2">
      <c r="D247" s="3"/>
    </row>
    <row r="248" spans="1:7" x14ac:dyDescent="0.2">
      <c r="D248" s="3"/>
    </row>
    <row r="249" spans="1:7" x14ac:dyDescent="0.2">
      <c r="D249" s="3"/>
    </row>
    <row r="250" spans="1:7" x14ac:dyDescent="0.2">
      <c r="D250" s="3"/>
    </row>
    <row r="251" spans="1:7" x14ac:dyDescent="0.2">
      <c r="D251" s="3"/>
    </row>
    <row r="252" spans="1:7" x14ac:dyDescent="0.2">
      <c r="D252" s="3"/>
    </row>
    <row r="253" spans="1:7" x14ac:dyDescent="0.2">
      <c r="D253" s="3"/>
    </row>
    <row r="254" spans="1:7" x14ac:dyDescent="0.2">
      <c r="D254" s="3"/>
    </row>
    <row r="255" spans="1:7" x14ac:dyDescent="0.2">
      <c r="D255" s="3"/>
    </row>
    <row r="257" spans="1:11" x14ac:dyDescent="0.2">
      <c r="A257" s="2"/>
      <c r="J257" s="3"/>
      <c r="K257" s="3"/>
    </row>
    <row r="259" spans="1:11" x14ac:dyDescent="0.2">
      <c r="B259" s="5"/>
      <c r="G259" s="5"/>
    </row>
    <row r="272" spans="1:11" x14ac:dyDescent="0.2">
      <c r="H272" s="3"/>
      <c r="I272" s="3"/>
    </row>
    <row r="275" spans="2:7" x14ac:dyDescent="0.2">
      <c r="B275" s="5"/>
    </row>
    <row r="277" spans="2:7" x14ac:dyDescent="0.2">
      <c r="G277" s="5"/>
    </row>
    <row r="289" spans="2:7" x14ac:dyDescent="0.2">
      <c r="B289" s="5"/>
    </row>
    <row r="295" spans="2:7" x14ac:dyDescent="0.2">
      <c r="G295" s="5"/>
    </row>
    <row r="305" spans="2:7" x14ac:dyDescent="0.2">
      <c r="B305" s="2"/>
    </row>
    <row r="313" spans="2:7" x14ac:dyDescent="0.2">
      <c r="G313" s="2"/>
    </row>
    <row r="363" spans="1:7" x14ac:dyDescent="0.2">
      <c r="A363" s="2"/>
    </row>
    <row r="364" spans="1:7" x14ac:dyDescent="0.2">
      <c r="G364" s="6"/>
    </row>
    <row r="365" spans="1:7" x14ac:dyDescent="0.2">
      <c r="B365" s="2"/>
      <c r="C365" s="2"/>
    </row>
    <row r="366" spans="1:7" x14ac:dyDescent="0.2">
      <c r="B366" s="3"/>
      <c r="C366" s="3"/>
    </row>
    <row r="367" spans="1:7" x14ac:dyDescent="0.2">
      <c r="B367" s="3"/>
      <c r="C367" s="3"/>
    </row>
    <row r="368" spans="1:7" x14ac:dyDescent="0.2">
      <c r="B368" s="3"/>
      <c r="C368" s="3"/>
    </row>
    <row r="369" spans="1:7" x14ac:dyDescent="0.2">
      <c r="B369" s="3"/>
      <c r="C369" s="3"/>
    </row>
    <row r="370" spans="1:7" x14ac:dyDescent="0.2">
      <c r="B370" s="3"/>
      <c r="C370" s="3"/>
    </row>
    <row r="371" spans="1:7" x14ac:dyDescent="0.2">
      <c r="B371" s="3"/>
      <c r="C371" s="3"/>
    </row>
    <row r="372" spans="1:7" x14ac:dyDescent="0.2">
      <c r="C372" s="3"/>
    </row>
    <row r="373" spans="1:7" x14ac:dyDescent="0.2">
      <c r="G373" s="6"/>
    </row>
    <row r="374" spans="1:7" x14ac:dyDescent="0.2">
      <c r="A374" s="7"/>
      <c r="B374" s="2"/>
      <c r="C374" s="2"/>
    </row>
    <row r="375" spans="1:7" x14ac:dyDescent="0.2">
      <c r="B375" s="3"/>
      <c r="C375" s="3"/>
    </row>
    <row r="376" spans="1:7" x14ac:dyDescent="0.2">
      <c r="B376" s="3"/>
      <c r="C376" s="3"/>
    </row>
    <row r="377" spans="1:7" x14ac:dyDescent="0.2">
      <c r="B377" s="3"/>
      <c r="C377" s="3"/>
    </row>
    <row r="378" spans="1:7" x14ac:dyDescent="0.2">
      <c r="B378" s="3"/>
      <c r="C378" s="3"/>
    </row>
    <row r="379" spans="1:7" x14ac:dyDescent="0.2">
      <c r="B379" s="3"/>
      <c r="C379" s="3"/>
    </row>
    <row r="380" spans="1:7" x14ac:dyDescent="0.2">
      <c r="B380" s="3"/>
      <c r="C380" s="3"/>
    </row>
    <row r="381" spans="1:7" x14ac:dyDescent="0.2">
      <c r="C381" s="3"/>
    </row>
    <row r="382" spans="1:7" x14ac:dyDescent="0.2">
      <c r="G382" s="6"/>
    </row>
    <row r="383" spans="1:7" x14ac:dyDescent="0.2">
      <c r="B383" s="2"/>
      <c r="C383" s="2"/>
    </row>
    <row r="384" spans="1:7" x14ac:dyDescent="0.2">
      <c r="B384" s="3"/>
      <c r="C384" s="3"/>
    </row>
    <row r="385" spans="2:7" x14ac:dyDescent="0.2">
      <c r="B385" s="3"/>
      <c r="C385" s="3"/>
    </row>
    <row r="386" spans="2:7" x14ac:dyDescent="0.2">
      <c r="B386" s="3"/>
      <c r="C386" s="3"/>
    </row>
    <row r="387" spans="2:7" x14ac:dyDescent="0.2">
      <c r="B387" s="3"/>
      <c r="C387" s="3"/>
    </row>
    <row r="388" spans="2:7" x14ac:dyDescent="0.2">
      <c r="B388" s="3"/>
      <c r="C388" s="3"/>
    </row>
    <row r="389" spans="2:7" x14ac:dyDescent="0.2">
      <c r="B389" s="3"/>
      <c r="C389" s="3"/>
    </row>
    <row r="390" spans="2:7" x14ac:dyDescent="0.2">
      <c r="C390" s="3"/>
    </row>
    <row r="391" spans="2:7" x14ac:dyDescent="0.2">
      <c r="G391" s="6"/>
    </row>
    <row r="394" spans="2:7" x14ac:dyDescent="0.2">
      <c r="G394" s="6"/>
    </row>
    <row r="397" spans="2:7" x14ac:dyDescent="0.2">
      <c r="G397" s="6"/>
    </row>
    <row r="400" spans="2:7" x14ac:dyDescent="0.2">
      <c r="G40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6BAAD-D875-48FA-B474-9C51E4FCE5A4}">
  <dimension ref="A1:O397"/>
  <sheetViews>
    <sheetView zoomScaleNormal="100" workbookViewId="0">
      <selection activeCell="G3" sqref="G3"/>
    </sheetView>
  </sheetViews>
  <sheetFormatPr baseColWidth="10" defaultRowHeight="15" x14ac:dyDescent="0.2"/>
  <cols>
    <col min="1" max="1" width="27.6640625" customWidth="1"/>
    <col min="2" max="2" width="21" customWidth="1"/>
    <col min="3" max="3" width="16.5" customWidth="1"/>
    <col min="4" max="4" width="22.1640625" customWidth="1"/>
    <col min="7" max="7" width="89" customWidth="1"/>
    <col min="8" max="8" width="16.83203125" customWidth="1"/>
    <col min="9" max="9" width="18.83203125" customWidth="1"/>
  </cols>
  <sheetData>
    <row r="1" spans="1:15" x14ac:dyDescent="0.2">
      <c r="A1" s="2"/>
    </row>
    <row r="2" spans="1:15" ht="16" x14ac:dyDescent="0.2">
      <c r="A2" s="8" t="s">
        <v>35</v>
      </c>
    </row>
    <row r="3" spans="1:15" x14ac:dyDescent="0.2">
      <c r="B3" s="1"/>
      <c r="G3" s="18" t="s">
        <v>135</v>
      </c>
    </row>
    <row r="4" spans="1:15" x14ac:dyDescent="0.2">
      <c r="A4" s="2" t="s">
        <v>3</v>
      </c>
    </row>
    <row r="5" spans="1:15" x14ac:dyDescent="0.2">
      <c r="B5" s="2" t="s">
        <v>51</v>
      </c>
      <c r="D5" s="2" t="s">
        <v>52</v>
      </c>
      <c r="G5" s="15" t="s">
        <v>77</v>
      </c>
    </row>
    <row r="6" spans="1:15" x14ac:dyDescent="0.2">
      <c r="B6" t="s">
        <v>1</v>
      </c>
      <c r="C6" t="s">
        <v>2</v>
      </c>
      <c r="D6" t="s">
        <v>1</v>
      </c>
      <c r="E6" t="s">
        <v>2</v>
      </c>
      <c r="G6" t="s">
        <v>63</v>
      </c>
      <c r="M6" s="3"/>
      <c r="N6" s="3"/>
      <c r="O6" s="3"/>
    </row>
    <row r="7" spans="1:15" x14ac:dyDescent="0.2">
      <c r="B7" s="11">
        <v>0.58392854999999999</v>
      </c>
      <c r="C7" s="3">
        <v>0.86057812</v>
      </c>
      <c r="D7" s="13">
        <v>4.4294274600000003</v>
      </c>
      <c r="E7" s="3">
        <v>1.03877782</v>
      </c>
      <c r="G7" s="12" t="s">
        <v>80</v>
      </c>
    </row>
    <row r="8" spans="1:15" x14ac:dyDescent="0.2">
      <c r="B8" s="11">
        <v>0.48733578999999999</v>
      </c>
      <c r="C8" s="3">
        <v>0.90913615999999997</v>
      </c>
      <c r="D8" s="13">
        <v>3.0983282999999999</v>
      </c>
      <c r="E8" s="3">
        <v>0.93289480000000002</v>
      </c>
    </row>
    <row r="9" spans="1:15" x14ac:dyDescent="0.2">
      <c r="B9" s="11">
        <v>1.22659075</v>
      </c>
      <c r="C9" s="3">
        <v>1.2911625099999999</v>
      </c>
      <c r="D9" s="13">
        <v>3.0490906199999999</v>
      </c>
      <c r="E9" s="3">
        <v>0.93161150000000004</v>
      </c>
      <c r="G9" s="12"/>
    </row>
    <row r="10" spans="1:15" x14ac:dyDescent="0.2">
      <c r="B10" s="11">
        <v>1.5135050800000001</v>
      </c>
      <c r="C10" s="3">
        <v>1.1823134</v>
      </c>
      <c r="D10" s="13">
        <v>3.6582015000000001</v>
      </c>
      <c r="E10" s="3">
        <v>0.95883412999999995</v>
      </c>
      <c r="G10" s="15" t="s">
        <v>81</v>
      </c>
    </row>
    <row r="11" spans="1:15" x14ac:dyDescent="0.2">
      <c r="B11" s="11">
        <v>1.62912521</v>
      </c>
      <c r="C11" s="3">
        <v>1.02141105</v>
      </c>
      <c r="D11" s="13">
        <v>3.2264780499999999</v>
      </c>
      <c r="E11" s="3">
        <v>1.24356292</v>
      </c>
      <c r="G11" s="12" t="s">
        <v>61</v>
      </c>
    </row>
    <row r="12" spans="1:15" x14ac:dyDescent="0.2">
      <c r="B12" s="11">
        <v>0.42348366999999998</v>
      </c>
      <c r="C12" s="3">
        <v>0.73539876000000004</v>
      </c>
      <c r="D12" s="13">
        <v>3.3292103900000001</v>
      </c>
      <c r="E12" s="3">
        <v>0.68382927000000004</v>
      </c>
      <c r="G12" s="12" t="s">
        <v>82</v>
      </c>
    </row>
    <row r="13" spans="1:15" x14ac:dyDescent="0.2">
      <c r="B13" s="11">
        <v>1.12871123</v>
      </c>
      <c r="C13" s="12"/>
      <c r="D13" s="13">
        <v>3.7147306100000002</v>
      </c>
      <c r="E13" s="3">
        <v>0.78073537999999998</v>
      </c>
    </row>
    <row r="14" spans="1:15" x14ac:dyDescent="0.2">
      <c r="B14" s="11">
        <v>0.81668647999999999</v>
      </c>
      <c r="C14" s="12"/>
      <c r="D14" s="13">
        <v>2.64583732</v>
      </c>
      <c r="E14" s="3">
        <v>0.72398222000000001</v>
      </c>
    </row>
    <row r="15" spans="1:15" x14ac:dyDescent="0.2">
      <c r="B15" s="11">
        <v>1.19063323</v>
      </c>
      <c r="C15" s="12"/>
      <c r="D15" s="13">
        <v>1.8463504100000001</v>
      </c>
      <c r="E15" s="3">
        <v>0.69813709999999995</v>
      </c>
    </row>
    <row r="16" spans="1:15" x14ac:dyDescent="0.2">
      <c r="C16" s="12"/>
      <c r="D16" s="13">
        <v>1.4877384600000001</v>
      </c>
      <c r="E16" s="3">
        <v>0.97046321000000002</v>
      </c>
    </row>
    <row r="17" spans="1:7" x14ac:dyDescent="0.2">
      <c r="C17" s="12"/>
      <c r="D17" s="13">
        <v>1.4926235000000001</v>
      </c>
      <c r="E17" s="3">
        <v>1.0786152099999999</v>
      </c>
    </row>
    <row r="18" spans="1:7" x14ac:dyDescent="0.2">
      <c r="C18" s="12"/>
      <c r="D18" s="13">
        <v>4.5002535100000003</v>
      </c>
      <c r="E18" s="12"/>
    </row>
    <row r="19" spans="1:7" x14ac:dyDescent="0.2">
      <c r="C19" s="12"/>
      <c r="D19" s="13">
        <v>3.7891051899999999</v>
      </c>
      <c r="E19" s="12"/>
    </row>
    <row r="20" spans="1:7" x14ac:dyDescent="0.2">
      <c r="C20" s="12"/>
      <c r="D20" s="13">
        <v>3.1124186900000002</v>
      </c>
      <c r="E20" s="12"/>
    </row>
    <row r="21" spans="1:7" x14ac:dyDescent="0.2">
      <c r="C21" s="12"/>
      <c r="D21" s="13">
        <v>2.8798075600000002</v>
      </c>
      <c r="E21" s="12"/>
    </row>
    <row r="22" spans="1:7" x14ac:dyDescent="0.2">
      <c r="C22" s="12"/>
      <c r="D22" s="12"/>
      <c r="E22" s="12"/>
    </row>
    <row r="24" spans="1:7" ht="16" x14ac:dyDescent="0.2">
      <c r="A24" s="8" t="s">
        <v>36</v>
      </c>
    </row>
    <row r="26" spans="1:7" x14ac:dyDescent="0.2">
      <c r="A26" s="2" t="s">
        <v>4</v>
      </c>
    </row>
    <row r="27" spans="1:7" x14ac:dyDescent="0.2">
      <c r="B27" s="2" t="s">
        <v>51</v>
      </c>
      <c r="D27" s="2" t="s">
        <v>52</v>
      </c>
    </row>
    <row r="28" spans="1:7" x14ac:dyDescent="0.2">
      <c r="B28" t="s">
        <v>1</v>
      </c>
      <c r="C28" t="s">
        <v>2</v>
      </c>
      <c r="D28" t="s">
        <v>1</v>
      </c>
      <c r="E28" t="s">
        <v>2</v>
      </c>
      <c r="G28" s="15" t="s">
        <v>77</v>
      </c>
    </row>
    <row r="29" spans="1:7" x14ac:dyDescent="0.2">
      <c r="B29" s="3">
        <v>0.97247706</v>
      </c>
      <c r="C29" s="11">
        <v>0.9375</v>
      </c>
      <c r="D29">
        <v>2</v>
      </c>
      <c r="E29">
        <v>1.0746951199999999</v>
      </c>
      <c r="G29" s="12" t="s">
        <v>61</v>
      </c>
    </row>
    <row r="30" spans="1:7" x14ac:dyDescent="0.2">
      <c r="B30" s="3">
        <v>0.75229358000000002</v>
      </c>
      <c r="C30" s="11">
        <v>0.84603658500000001</v>
      </c>
      <c r="D30">
        <v>1.8715596299999999</v>
      </c>
      <c r="E30">
        <v>0.71646341000000002</v>
      </c>
      <c r="G30" s="12" t="s">
        <v>88</v>
      </c>
    </row>
    <row r="31" spans="1:7" x14ac:dyDescent="0.2">
      <c r="B31" s="3">
        <v>0.86238532000000001</v>
      </c>
      <c r="C31" s="11">
        <v>0.990853659</v>
      </c>
      <c r="D31">
        <v>1.9449541299999999</v>
      </c>
      <c r="E31">
        <v>0.87652439000000004</v>
      </c>
      <c r="G31" s="12"/>
    </row>
    <row r="32" spans="1:7" x14ac:dyDescent="0.2">
      <c r="B32" s="3">
        <v>1.5229357800000001</v>
      </c>
      <c r="C32" s="11">
        <v>1.097560976</v>
      </c>
      <c r="D32">
        <v>1.68807339</v>
      </c>
      <c r="E32">
        <v>1.0060975599999999</v>
      </c>
      <c r="G32" s="12"/>
    </row>
    <row r="33" spans="2:7" x14ac:dyDescent="0.2">
      <c r="B33" s="3">
        <v>1.5963302800000001</v>
      </c>
      <c r="C33" s="11">
        <v>1.3033536590000001</v>
      </c>
      <c r="D33">
        <v>1.96330275</v>
      </c>
      <c r="E33">
        <v>1.12042683</v>
      </c>
      <c r="G33" s="15" t="s">
        <v>81</v>
      </c>
    </row>
    <row r="34" spans="2:7" x14ac:dyDescent="0.2">
      <c r="B34" s="3">
        <v>0.71559633</v>
      </c>
      <c r="C34" s="11">
        <v>1.1128048779999999</v>
      </c>
      <c r="D34">
        <v>2.55045872</v>
      </c>
      <c r="E34">
        <v>1.1432926800000001</v>
      </c>
      <c r="G34" s="3" t="s">
        <v>61</v>
      </c>
    </row>
    <row r="35" spans="2:7" x14ac:dyDescent="0.2">
      <c r="B35" s="3">
        <v>0.80733944999999996</v>
      </c>
      <c r="C35" s="11">
        <v>1.2042682929999999</v>
      </c>
      <c r="D35">
        <v>2.4403669699999999</v>
      </c>
      <c r="E35">
        <v>1.2271341499999999</v>
      </c>
      <c r="G35" s="12" t="s">
        <v>89</v>
      </c>
    </row>
    <row r="36" spans="2:7" x14ac:dyDescent="0.2">
      <c r="B36" s="3">
        <v>1.0091743099999999</v>
      </c>
      <c r="C36" s="11">
        <v>0.77743902399999998</v>
      </c>
      <c r="D36">
        <v>2.3302752299999998</v>
      </c>
      <c r="E36">
        <v>1.1280487800000001</v>
      </c>
    </row>
    <row r="37" spans="2:7" x14ac:dyDescent="0.2">
      <c r="B37" s="3">
        <v>0.91743118999999995</v>
      </c>
      <c r="C37" s="11">
        <v>0.87652439000000004</v>
      </c>
      <c r="D37">
        <v>2.1467889900000001</v>
      </c>
      <c r="E37">
        <v>1.15853659</v>
      </c>
    </row>
    <row r="38" spans="2:7" x14ac:dyDescent="0.2">
      <c r="B38" s="3">
        <v>0.84403669999999997</v>
      </c>
      <c r="C38" s="11">
        <v>0.85365853700000005</v>
      </c>
      <c r="D38">
        <v>2.2935779799999998</v>
      </c>
      <c r="E38">
        <v>1.0975609799999999</v>
      </c>
    </row>
    <row r="39" spans="2:7" x14ac:dyDescent="0.2">
      <c r="D39">
        <v>2.3669724799999998</v>
      </c>
      <c r="E39">
        <v>0.95274389999999998</v>
      </c>
    </row>
    <row r="40" spans="2:7" x14ac:dyDescent="0.2">
      <c r="D40">
        <v>2.1100917400000001</v>
      </c>
      <c r="E40">
        <v>1.0442073199999999</v>
      </c>
    </row>
    <row r="41" spans="2:7" x14ac:dyDescent="0.2">
      <c r="D41">
        <v>2.0550458699999998</v>
      </c>
      <c r="E41">
        <v>1.0442073199999999</v>
      </c>
    </row>
    <row r="42" spans="2:7" x14ac:dyDescent="0.2">
      <c r="D42">
        <v>1.9449541299999999</v>
      </c>
      <c r="E42">
        <v>1.06707317</v>
      </c>
    </row>
    <row r="43" spans="2:7" x14ac:dyDescent="0.2">
      <c r="D43">
        <v>2.23853211</v>
      </c>
      <c r="E43">
        <v>1.10518293</v>
      </c>
    </row>
    <row r="44" spans="2:7" ht="14.25" customHeight="1" x14ac:dyDescent="0.2">
      <c r="D44">
        <v>2.7889908299999999</v>
      </c>
      <c r="E44">
        <v>1.3871951199999999</v>
      </c>
    </row>
    <row r="45" spans="2:7" x14ac:dyDescent="0.2">
      <c r="D45">
        <v>1.6513761499999999</v>
      </c>
      <c r="E45">
        <v>1.10518293</v>
      </c>
    </row>
    <row r="46" spans="2:7" x14ac:dyDescent="0.2">
      <c r="D46">
        <v>2.1284403699999999</v>
      </c>
      <c r="E46">
        <v>1.1890243899999999</v>
      </c>
    </row>
    <row r="47" spans="2:7" x14ac:dyDescent="0.2">
      <c r="D47">
        <v>2.4220183500000001</v>
      </c>
      <c r="E47">
        <v>0.9375</v>
      </c>
    </row>
    <row r="48" spans="2:7" x14ac:dyDescent="0.2">
      <c r="D48">
        <v>2.1651376099999999</v>
      </c>
      <c r="E48">
        <v>0.82317072999999996</v>
      </c>
    </row>
    <row r="49" spans="1:7" x14ac:dyDescent="0.2">
      <c r="D49">
        <v>2.03669725</v>
      </c>
      <c r="E49">
        <v>0.79268293000000001</v>
      </c>
    </row>
    <row r="50" spans="1:7" x14ac:dyDescent="0.2">
      <c r="E50">
        <v>1.1432926800000001</v>
      </c>
    </row>
    <row r="53" spans="1:7" ht="16" x14ac:dyDescent="0.2">
      <c r="A53" s="8" t="s">
        <v>37</v>
      </c>
    </row>
    <row r="55" spans="1:7" x14ac:dyDescent="0.2">
      <c r="A55" s="2" t="s">
        <v>5</v>
      </c>
      <c r="B55" s="2"/>
      <c r="D55" s="2"/>
    </row>
    <row r="56" spans="1:7" x14ac:dyDescent="0.2">
      <c r="B56" s="2" t="s">
        <v>51</v>
      </c>
      <c r="D56" s="2" t="s">
        <v>52</v>
      </c>
    </row>
    <row r="57" spans="1:7" x14ac:dyDescent="0.2">
      <c r="B57" t="s">
        <v>1</v>
      </c>
      <c r="C57" t="s">
        <v>2</v>
      </c>
      <c r="D57" t="s">
        <v>1</v>
      </c>
      <c r="E57" t="s">
        <v>2</v>
      </c>
      <c r="G57" s="15" t="s">
        <v>77</v>
      </c>
    </row>
    <row r="58" spans="1:7" x14ac:dyDescent="0.2">
      <c r="B58">
        <v>1.15262862</v>
      </c>
      <c r="C58">
        <v>0.74742308899999998</v>
      </c>
      <c r="D58">
        <v>0.76692422999999998</v>
      </c>
      <c r="E58">
        <v>1.1457519</v>
      </c>
      <c r="G58" s="3" t="s">
        <v>61</v>
      </c>
    </row>
    <row r="59" spans="1:7" x14ac:dyDescent="0.2">
      <c r="B59">
        <v>0.87087141300000004</v>
      </c>
      <c r="C59">
        <v>1.4751893739999999</v>
      </c>
      <c r="D59">
        <v>0.84977707999999996</v>
      </c>
      <c r="E59">
        <v>1.4016151400000001</v>
      </c>
      <c r="G59" s="12" t="s">
        <v>90</v>
      </c>
    </row>
    <row r="60" spans="1:7" x14ac:dyDescent="0.2">
      <c r="B60">
        <v>0.76487415800000003</v>
      </c>
      <c r="C60">
        <v>1.641050508</v>
      </c>
      <c r="D60">
        <v>0.77705955000000004</v>
      </c>
      <c r="E60">
        <v>1.48228168</v>
      </c>
      <c r="G60" s="12"/>
    </row>
    <row r="61" spans="1:7" x14ac:dyDescent="0.2">
      <c r="B61">
        <v>0.61190560199999999</v>
      </c>
      <c r="C61">
        <v>1.7522351350000001</v>
      </c>
      <c r="D61">
        <v>1.0522507699999999</v>
      </c>
      <c r="E61">
        <v>2.0850790300000002</v>
      </c>
      <c r="G61" s="12"/>
    </row>
    <row r="62" spans="1:7" x14ac:dyDescent="0.2">
      <c r="B62">
        <v>0.43380532100000002</v>
      </c>
      <c r="C62">
        <v>1.2430766879999999</v>
      </c>
      <c r="D62">
        <v>0.96512518999999997</v>
      </c>
      <c r="E62">
        <v>1.54423555</v>
      </c>
      <c r="G62" s="15" t="s">
        <v>81</v>
      </c>
    </row>
    <row r="63" spans="1:7" x14ac:dyDescent="0.2">
      <c r="B63">
        <v>1.0918951429999999</v>
      </c>
      <c r="C63">
        <v>0.61015401400000002</v>
      </c>
      <c r="D63">
        <v>1.52547035</v>
      </c>
      <c r="E63">
        <v>1.3052344899999999</v>
      </c>
      <c r="G63" s="3" t="s">
        <v>61</v>
      </c>
    </row>
    <row r="64" spans="1:7" x14ac:dyDescent="0.2">
      <c r="B64">
        <v>1.5420749170000001</v>
      </c>
      <c r="C64">
        <v>0.489822647</v>
      </c>
      <c r="D64">
        <v>2.3016826799999999</v>
      </c>
      <c r="E64">
        <v>1.39556138</v>
      </c>
      <c r="G64" s="12" t="s">
        <v>91</v>
      </c>
    </row>
    <row r="65" spans="1:7" x14ac:dyDescent="0.2">
      <c r="B65">
        <v>1.710058181</v>
      </c>
      <c r="C65">
        <v>0.72415592799999995</v>
      </c>
      <c r="D65">
        <v>2.7180022199999998</v>
      </c>
      <c r="E65">
        <v>1.19206341</v>
      </c>
    </row>
    <row r="66" spans="1:7" x14ac:dyDescent="0.2">
      <c r="B66">
        <v>0.821886644</v>
      </c>
      <c r="C66">
        <v>0.61140404299999995</v>
      </c>
      <c r="D66">
        <v>1.67414003</v>
      </c>
      <c r="E66">
        <v>1.75974286</v>
      </c>
    </row>
    <row r="67" spans="1:7" x14ac:dyDescent="0.2">
      <c r="B67" s="1">
        <v>0.33562330000000001</v>
      </c>
      <c r="C67">
        <v>0.70548857300000001</v>
      </c>
      <c r="E67" s="3">
        <v>0.82546116999999997</v>
      </c>
    </row>
    <row r="71" spans="1:7" ht="16" x14ac:dyDescent="0.2">
      <c r="A71" s="8" t="s">
        <v>38</v>
      </c>
    </row>
    <row r="73" spans="1:7" x14ac:dyDescent="0.2">
      <c r="A73" s="2" t="s">
        <v>4</v>
      </c>
    </row>
    <row r="74" spans="1:7" x14ac:dyDescent="0.2">
      <c r="B74" s="2" t="s">
        <v>53</v>
      </c>
    </row>
    <row r="75" spans="1:7" x14ac:dyDescent="0.2">
      <c r="B75" t="s">
        <v>1</v>
      </c>
      <c r="C75" t="s">
        <v>2</v>
      </c>
      <c r="G75" s="15" t="s">
        <v>93</v>
      </c>
    </row>
    <row r="76" spans="1:7" x14ac:dyDescent="0.2">
      <c r="B76">
        <v>53</v>
      </c>
      <c r="C76">
        <v>123</v>
      </c>
      <c r="G76" s="1" t="s">
        <v>61</v>
      </c>
    </row>
    <row r="77" spans="1:7" x14ac:dyDescent="0.2">
      <c r="B77">
        <v>41</v>
      </c>
      <c r="C77">
        <v>111</v>
      </c>
      <c r="G77" t="s">
        <v>92</v>
      </c>
    </row>
    <row r="78" spans="1:7" x14ac:dyDescent="0.2">
      <c r="B78">
        <v>47</v>
      </c>
      <c r="C78">
        <v>130</v>
      </c>
    </row>
    <row r="79" spans="1:7" x14ac:dyDescent="0.2">
      <c r="B79">
        <v>83</v>
      </c>
      <c r="C79">
        <v>144</v>
      </c>
    </row>
    <row r="80" spans="1:7" x14ac:dyDescent="0.2">
      <c r="B80">
        <v>87</v>
      </c>
      <c r="C80">
        <v>171</v>
      </c>
    </row>
    <row r="81" spans="2:3" x14ac:dyDescent="0.2">
      <c r="B81">
        <v>39</v>
      </c>
      <c r="C81">
        <v>146</v>
      </c>
    </row>
    <row r="82" spans="2:3" x14ac:dyDescent="0.2">
      <c r="B82">
        <v>44</v>
      </c>
      <c r="C82">
        <v>158</v>
      </c>
    </row>
    <row r="83" spans="2:3" x14ac:dyDescent="0.2">
      <c r="B83">
        <v>55</v>
      </c>
      <c r="C83">
        <v>102</v>
      </c>
    </row>
    <row r="84" spans="2:3" x14ac:dyDescent="0.2">
      <c r="B84">
        <v>50</v>
      </c>
      <c r="C84">
        <v>115</v>
      </c>
    </row>
    <row r="85" spans="2:3" x14ac:dyDescent="0.2">
      <c r="B85">
        <v>46</v>
      </c>
      <c r="C85">
        <v>112</v>
      </c>
    </row>
    <row r="125" spans="1:4" x14ac:dyDescent="0.2">
      <c r="A125" s="2"/>
    </row>
    <row r="126" spans="1:4" x14ac:dyDescent="0.2">
      <c r="B126" s="2"/>
      <c r="D126" s="2"/>
    </row>
    <row r="135" spans="1:5" x14ac:dyDescent="0.2">
      <c r="A135" s="2"/>
    </row>
    <row r="136" spans="1:5" x14ac:dyDescent="0.2">
      <c r="B136" s="2"/>
      <c r="D136" s="2"/>
    </row>
    <row r="143" spans="1:5" x14ac:dyDescent="0.2">
      <c r="C143" s="3"/>
      <c r="E143" s="3"/>
    </row>
    <row r="146" spans="1:2" x14ac:dyDescent="0.2">
      <c r="A146" s="2"/>
    </row>
    <row r="147" spans="1:2" x14ac:dyDescent="0.2">
      <c r="B147" s="2"/>
    </row>
    <row r="156" spans="1:2" x14ac:dyDescent="0.2">
      <c r="A156" s="2"/>
    </row>
    <row r="157" spans="1:2" x14ac:dyDescent="0.2">
      <c r="B157" s="2"/>
    </row>
    <row r="166" spans="1:4" x14ac:dyDescent="0.2">
      <c r="A166" s="2"/>
    </row>
    <row r="167" spans="1:4" x14ac:dyDescent="0.2">
      <c r="B167" s="2"/>
      <c r="D167" s="2"/>
    </row>
    <row r="175" spans="1:4" x14ac:dyDescent="0.2">
      <c r="A175" s="2"/>
      <c r="B175" s="2"/>
    </row>
    <row r="182" spans="1:4" x14ac:dyDescent="0.2">
      <c r="A182" s="2"/>
    </row>
    <row r="183" spans="1:4" x14ac:dyDescent="0.2">
      <c r="B183" s="2"/>
      <c r="D183" s="2"/>
    </row>
    <row r="193" spans="1:13" x14ac:dyDescent="0.2">
      <c r="A193" s="2"/>
    </row>
    <row r="194" spans="1:13" x14ac:dyDescent="0.2">
      <c r="B194" s="2"/>
    </row>
    <row r="204" spans="1:13" x14ac:dyDescent="0.2">
      <c r="A204" s="2"/>
    </row>
    <row r="206" spans="1:13" x14ac:dyDescent="0.2">
      <c r="M206" s="3"/>
    </row>
    <row r="223" spans="1:12" x14ac:dyDescent="0.2">
      <c r="A223" s="2"/>
    </row>
    <row r="224" spans="1:12" x14ac:dyDescent="0.2">
      <c r="L224" s="3"/>
    </row>
    <row r="241" spans="1:11" x14ac:dyDescent="0.2">
      <c r="A241" s="2"/>
    </row>
    <row r="242" spans="1:11" x14ac:dyDescent="0.2">
      <c r="B242" s="5"/>
      <c r="C242" s="5"/>
      <c r="D242" s="5"/>
      <c r="G242" s="4"/>
    </row>
    <row r="243" spans="1:11" x14ac:dyDescent="0.2">
      <c r="A243" s="4"/>
      <c r="D243" s="3"/>
      <c r="E243" s="3"/>
      <c r="F243" s="3"/>
      <c r="G243" s="3"/>
    </row>
    <row r="244" spans="1:11" x14ac:dyDescent="0.2">
      <c r="D244" s="3"/>
    </row>
    <row r="245" spans="1:11" x14ac:dyDescent="0.2">
      <c r="D245" s="3"/>
    </row>
    <row r="246" spans="1:11" x14ac:dyDescent="0.2">
      <c r="D246" s="3"/>
    </row>
    <row r="247" spans="1:11" x14ac:dyDescent="0.2">
      <c r="D247" s="3"/>
    </row>
    <row r="248" spans="1:11" x14ac:dyDescent="0.2">
      <c r="D248" s="3"/>
    </row>
    <row r="249" spans="1:11" x14ac:dyDescent="0.2">
      <c r="D249" s="3"/>
    </row>
    <row r="250" spans="1:11" x14ac:dyDescent="0.2">
      <c r="D250" s="3"/>
    </row>
    <row r="251" spans="1:11" x14ac:dyDescent="0.2">
      <c r="D251" s="3"/>
    </row>
    <row r="252" spans="1:11" x14ac:dyDescent="0.2">
      <c r="D252" s="3"/>
    </row>
    <row r="254" spans="1:11" x14ac:dyDescent="0.2">
      <c r="A254" s="2"/>
      <c r="J254" s="3"/>
      <c r="K254" s="3"/>
    </row>
    <row r="256" spans="1:11" x14ac:dyDescent="0.2">
      <c r="B256" s="5"/>
      <c r="G256" s="5"/>
    </row>
    <row r="269" spans="2:9" x14ac:dyDescent="0.2">
      <c r="H269" s="3"/>
      <c r="I269" s="3"/>
    </row>
    <row r="272" spans="2:9" x14ac:dyDescent="0.2">
      <c r="B272" s="5"/>
    </row>
    <row r="274" spans="2:7" x14ac:dyDescent="0.2">
      <c r="G274" s="5"/>
    </row>
    <row r="286" spans="2:7" x14ac:dyDescent="0.2">
      <c r="B286" s="5"/>
    </row>
    <row r="292" spans="2:7" x14ac:dyDescent="0.2">
      <c r="G292" s="5"/>
    </row>
    <row r="302" spans="2:7" x14ac:dyDescent="0.2">
      <c r="B302" s="2"/>
    </row>
    <row r="310" spans="7:7" x14ac:dyDescent="0.2">
      <c r="G310" s="2"/>
    </row>
    <row r="360" spans="1:7" x14ac:dyDescent="0.2">
      <c r="A360" s="2"/>
    </row>
    <row r="361" spans="1:7" x14ac:dyDescent="0.2">
      <c r="G361" s="6"/>
    </row>
    <row r="362" spans="1:7" x14ac:dyDescent="0.2">
      <c r="B362" s="2"/>
      <c r="C362" s="2"/>
    </row>
    <row r="363" spans="1:7" x14ac:dyDescent="0.2">
      <c r="B363" s="3"/>
      <c r="C363" s="3"/>
    </row>
    <row r="364" spans="1:7" x14ac:dyDescent="0.2">
      <c r="B364" s="3"/>
      <c r="C364" s="3"/>
    </row>
    <row r="365" spans="1:7" x14ac:dyDescent="0.2">
      <c r="B365" s="3"/>
      <c r="C365" s="3"/>
    </row>
    <row r="366" spans="1:7" x14ac:dyDescent="0.2">
      <c r="B366" s="3"/>
      <c r="C366" s="3"/>
    </row>
    <row r="367" spans="1:7" x14ac:dyDescent="0.2">
      <c r="B367" s="3"/>
      <c r="C367" s="3"/>
    </row>
    <row r="368" spans="1:7" x14ac:dyDescent="0.2">
      <c r="B368" s="3"/>
      <c r="C368" s="3"/>
    </row>
    <row r="369" spans="1:7" x14ac:dyDescent="0.2">
      <c r="C369" s="3"/>
    </row>
    <row r="370" spans="1:7" x14ac:dyDescent="0.2">
      <c r="G370" s="6"/>
    </row>
    <row r="371" spans="1:7" x14ac:dyDescent="0.2">
      <c r="A371" s="7"/>
      <c r="B371" s="2"/>
      <c r="C371" s="2"/>
    </row>
    <row r="372" spans="1:7" x14ac:dyDescent="0.2">
      <c r="B372" s="3"/>
      <c r="C372" s="3"/>
    </row>
    <row r="373" spans="1:7" x14ac:dyDescent="0.2">
      <c r="B373" s="3"/>
      <c r="C373" s="3"/>
    </row>
    <row r="374" spans="1:7" x14ac:dyDescent="0.2">
      <c r="B374" s="3"/>
      <c r="C374" s="3"/>
    </row>
    <row r="375" spans="1:7" x14ac:dyDescent="0.2">
      <c r="B375" s="3"/>
      <c r="C375" s="3"/>
    </row>
    <row r="376" spans="1:7" x14ac:dyDescent="0.2">
      <c r="B376" s="3"/>
      <c r="C376" s="3"/>
    </row>
    <row r="377" spans="1:7" x14ac:dyDescent="0.2">
      <c r="B377" s="3"/>
      <c r="C377" s="3"/>
    </row>
    <row r="378" spans="1:7" x14ac:dyDescent="0.2">
      <c r="C378" s="3"/>
    </row>
    <row r="379" spans="1:7" x14ac:dyDescent="0.2">
      <c r="G379" s="6"/>
    </row>
    <row r="380" spans="1:7" x14ac:dyDescent="0.2">
      <c r="B380" s="2"/>
      <c r="C380" s="2"/>
    </row>
    <row r="381" spans="1:7" x14ac:dyDescent="0.2">
      <c r="B381" s="3"/>
      <c r="C381" s="3"/>
    </row>
    <row r="382" spans="1:7" x14ac:dyDescent="0.2">
      <c r="B382" s="3"/>
      <c r="C382" s="3"/>
    </row>
    <row r="383" spans="1:7" x14ac:dyDescent="0.2">
      <c r="B383" s="3"/>
      <c r="C383" s="3"/>
    </row>
    <row r="384" spans="1:7" x14ac:dyDescent="0.2">
      <c r="B384" s="3"/>
      <c r="C384" s="3"/>
    </row>
    <row r="385" spans="2:7" x14ac:dyDescent="0.2">
      <c r="B385" s="3"/>
      <c r="C385" s="3"/>
    </row>
    <row r="386" spans="2:7" x14ac:dyDescent="0.2">
      <c r="B386" s="3"/>
      <c r="C386" s="3"/>
    </row>
    <row r="387" spans="2:7" x14ac:dyDescent="0.2">
      <c r="C387" s="3"/>
    </row>
    <row r="388" spans="2:7" x14ac:dyDescent="0.2">
      <c r="G388" s="6"/>
    </row>
    <row r="391" spans="2:7" x14ac:dyDescent="0.2">
      <c r="G391" s="6"/>
    </row>
    <row r="394" spans="2:7" x14ac:dyDescent="0.2">
      <c r="G394" s="6"/>
    </row>
    <row r="397" spans="2:7" x14ac:dyDescent="0.2">
      <c r="G397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E23A-2F8B-4FD9-A821-54A0133658F6}">
  <dimension ref="A1:M397"/>
  <sheetViews>
    <sheetView zoomScaleNormal="100" workbookViewId="0">
      <selection activeCell="G3" sqref="G3"/>
    </sheetView>
  </sheetViews>
  <sheetFormatPr baseColWidth="10" defaultRowHeight="15" x14ac:dyDescent="0.2"/>
  <cols>
    <col min="1" max="1" width="27.6640625" customWidth="1"/>
    <col min="2" max="2" width="21" customWidth="1"/>
    <col min="3" max="3" width="16.5" customWidth="1"/>
    <col min="4" max="4" width="22.1640625" customWidth="1"/>
    <col min="7" max="7" width="89" customWidth="1"/>
    <col min="8" max="8" width="16.83203125" customWidth="1"/>
    <col min="9" max="9" width="18.83203125" customWidth="1"/>
  </cols>
  <sheetData>
    <row r="1" spans="1:7" x14ac:dyDescent="0.2">
      <c r="A1" s="2"/>
    </row>
    <row r="2" spans="1:7" ht="16" x14ac:dyDescent="0.2">
      <c r="A2" s="8" t="s">
        <v>39</v>
      </c>
    </row>
    <row r="3" spans="1:7" x14ac:dyDescent="0.2">
      <c r="B3" s="1"/>
      <c r="G3" s="18" t="s">
        <v>135</v>
      </c>
    </row>
    <row r="4" spans="1:7" x14ac:dyDescent="0.2">
      <c r="A4" s="2" t="s">
        <v>6</v>
      </c>
    </row>
    <row r="5" spans="1:7" x14ac:dyDescent="0.2">
      <c r="B5" s="2" t="s">
        <v>51</v>
      </c>
      <c r="D5" s="2" t="s">
        <v>52</v>
      </c>
    </row>
    <row r="6" spans="1:7" x14ac:dyDescent="0.2">
      <c r="B6" t="s">
        <v>1</v>
      </c>
      <c r="C6" t="s">
        <v>2</v>
      </c>
      <c r="D6" t="s">
        <v>1</v>
      </c>
      <c r="E6" t="s">
        <v>2</v>
      </c>
      <c r="G6" s="15" t="s">
        <v>77</v>
      </c>
    </row>
    <row r="7" spans="1:7" x14ac:dyDescent="0.2">
      <c r="B7">
        <v>1.15912522</v>
      </c>
      <c r="C7">
        <v>0.90295855000000003</v>
      </c>
      <c r="D7">
        <v>2.4431532200000001</v>
      </c>
      <c r="E7">
        <v>0.92142246000000005</v>
      </c>
      <c r="G7" s="12" t="s">
        <v>64</v>
      </c>
    </row>
    <row r="8" spans="1:7" x14ac:dyDescent="0.2">
      <c r="B8">
        <v>1.2220341299999999</v>
      </c>
      <c r="C8">
        <v>0.99000268000000002</v>
      </c>
      <c r="D8">
        <v>4.7781031199999999</v>
      </c>
      <c r="E8">
        <v>1.84517993</v>
      </c>
      <c r="G8" s="12" t="s">
        <v>95</v>
      </c>
    </row>
    <row r="9" spans="1:7" x14ac:dyDescent="0.2">
      <c r="B9">
        <v>0.69016791</v>
      </c>
      <c r="C9">
        <v>1.07510097</v>
      </c>
      <c r="D9">
        <v>3.1911973300000001</v>
      </c>
      <c r="E9">
        <v>0.49312035999999998</v>
      </c>
      <c r="G9" s="12"/>
    </row>
    <row r="10" spans="1:7" x14ac:dyDescent="0.2">
      <c r="B10">
        <v>1.07631422</v>
      </c>
      <c r="C10">
        <v>1.2921275400000001</v>
      </c>
      <c r="D10">
        <v>3.6425401499999999</v>
      </c>
      <c r="E10">
        <v>0.73189716000000005</v>
      </c>
      <c r="G10" s="15" t="s">
        <v>94</v>
      </c>
    </row>
    <row r="11" spans="1:7" x14ac:dyDescent="0.2">
      <c r="B11">
        <v>0.85235850999999996</v>
      </c>
      <c r="C11">
        <v>0.73981026000000005</v>
      </c>
      <c r="D11">
        <v>3.8415610600000001</v>
      </c>
      <c r="E11">
        <v>0.76194965000000003</v>
      </c>
      <c r="G11" s="12" t="s">
        <v>61</v>
      </c>
    </row>
    <row r="12" spans="1:7" x14ac:dyDescent="0.2">
      <c r="G12" s="12" t="s">
        <v>96</v>
      </c>
    </row>
    <row r="13" spans="1:7" x14ac:dyDescent="0.2">
      <c r="G13" s="12"/>
    </row>
    <row r="14" spans="1:7" ht="16" x14ac:dyDescent="0.2">
      <c r="A14" s="8" t="s">
        <v>40</v>
      </c>
      <c r="G14" s="12"/>
    </row>
    <row r="15" spans="1:7" x14ac:dyDescent="0.2">
      <c r="G15" s="12"/>
    </row>
    <row r="16" spans="1:7" x14ac:dyDescent="0.2">
      <c r="A16" s="2" t="s">
        <v>7</v>
      </c>
      <c r="G16" s="12"/>
    </row>
    <row r="17" spans="1:7" x14ac:dyDescent="0.2">
      <c r="B17" s="2" t="s">
        <v>51</v>
      </c>
      <c r="D17" s="2" t="s">
        <v>52</v>
      </c>
    </row>
    <row r="18" spans="1:7" x14ac:dyDescent="0.2">
      <c r="B18" t="s">
        <v>1</v>
      </c>
      <c r="C18" t="s">
        <v>2</v>
      </c>
      <c r="D18" t="s">
        <v>1</v>
      </c>
      <c r="E18" t="s">
        <v>2</v>
      </c>
      <c r="G18" s="15" t="s">
        <v>77</v>
      </c>
    </row>
    <row r="19" spans="1:7" x14ac:dyDescent="0.2">
      <c r="B19">
        <v>0.47020484000000001</v>
      </c>
      <c r="C19">
        <v>1.01227658</v>
      </c>
      <c r="D19">
        <v>2.5989292399999999</v>
      </c>
      <c r="E19">
        <v>1.3533833</v>
      </c>
      <c r="G19" s="12" t="s">
        <v>65</v>
      </c>
    </row>
    <row r="20" spans="1:7" x14ac:dyDescent="0.2">
      <c r="B20">
        <v>1.38850093</v>
      </c>
      <c r="C20">
        <v>0.61777477999999997</v>
      </c>
      <c r="D20">
        <v>1.86537865</v>
      </c>
      <c r="E20">
        <v>2.16586788</v>
      </c>
      <c r="G20" s="12" t="s">
        <v>97</v>
      </c>
    </row>
    <row r="21" spans="1:7" x14ac:dyDescent="0.2">
      <c r="B21">
        <v>1.13888889</v>
      </c>
      <c r="C21">
        <v>1.3675790999999999</v>
      </c>
      <c r="D21">
        <v>5.4441340800000004</v>
      </c>
      <c r="E21">
        <v>2.1584483300000001</v>
      </c>
      <c r="G21" s="12"/>
    </row>
    <row r="22" spans="1:7" x14ac:dyDescent="0.2">
      <c r="B22">
        <v>1.4606610799999999</v>
      </c>
      <c r="C22">
        <v>1.1989020800000001</v>
      </c>
      <c r="D22">
        <v>2.45747983</v>
      </c>
      <c r="E22">
        <v>1.9123162499999999</v>
      </c>
      <c r="G22" s="12"/>
    </row>
    <row r="23" spans="1:7" x14ac:dyDescent="0.2">
      <c r="B23">
        <v>0.72835196000000002</v>
      </c>
      <c r="C23">
        <v>0.80534380000000005</v>
      </c>
      <c r="D23">
        <v>2.1530105499999999</v>
      </c>
      <c r="E23">
        <v>2.60769618</v>
      </c>
      <c r="G23" s="15" t="s">
        <v>81</v>
      </c>
    </row>
    <row r="24" spans="1:7" x14ac:dyDescent="0.2">
      <c r="B24">
        <v>0.81339229999999996</v>
      </c>
      <c r="C24" s="3">
        <v>0.99812367000000002</v>
      </c>
      <c r="D24">
        <v>1.37639665</v>
      </c>
      <c r="E24" s="3">
        <v>1.4848981999999999</v>
      </c>
      <c r="G24" s="12" t="s">
        <v>61</v>
      </c>
    </row>
    <row r="25" spans="1:7" x14ac:dyDescent="0.2">
      <c r="G25" s="12" t="s">
        <v>98</v>
      </c>
    </row>
    <row r="27" spans="1:7" ht="16" x14ac:dyDescent="0.2">
      <c r="A27" s="8" t="s">
        <v>41</v>
      </c>
    </row>
    <row r="29" spans="1:7" x14ac:dyDescent="0.2">
      <c r="A29" s="2" t="s">
        <v>6</v>
      </c>
    </row>
    <row r="30" spans="1:7" x14ac:dyDescent="0.2">
      <c r="B30" s="2" t="s">
        <v>53</v>
      </c>
    </row>
    <row r="31" spans="1:7" x14ac:dyDescent="0.2">
      <c r="B31" s="12" t="s">
        <v>1</v>
      </c>
      <c r="C31" s="12" t="s">
        <v>2</v>
      </c>
      <c r="G31" s="15" t="s">
        <v>93</v>
      </c>
    </row>
    <row r="32" spans="1:7" x14ac:dyDescent="0.2">
      <c r="B32" s="3">
        <v>5067</v>
      </c>
      <c r="C32" s="3">
        <v>20882</v>
      </c>
      <c r="G32" t="s">
        <v>66</v>
      </c>
    </row>
    <row r="33" spans="1:7" x14ac:dyDescent="0.2">
      <c r="B33" s="3">
        <v>5342</v>
      </c>
      <c r="C33" s="3">
        <v>22895</v>
      </c>
      <c r="G33" t="s">
        <v>99</v>
      </c>
    </row>
    <row r="34" spans="1:7" x14ac:dyDescent="0.2">
      <c r="B34" s="3">
        <v>3017</v>
      </c>
      <c r="C34" s="3">
        <v>24863</v>
      </c>
    </row>
    <row r="35" spans="1:7" x14ac:dyDescent="0.2">
      <c r="B35" s="3">
        <v>4705</v>
      </c>
      <c r="C35" s="3">
        <v>29882</v>
      </c>
    </row>
    <row r="36" spans="1:7" x14ac:dyDescent="0.2">
      <c r="B36" s="3">
        <v>3726</v>
      </c>
      <c r="C36" s="3">
        <v>17109</v>
      </c>
    </row>
    <row r="37" spans="1:7" x14ac:dyDescent="0.2">
      <c r="B37" s="10"/>
      <c r="C37" s="10"/>
    </row>
    <row r="38" spans="1:7" x14ac:dyDescent="0.2">
      <c r="B38" s="10"/>
      <c r="C38" s="10"/>
    </row>
    <row r="39" spans="1:7" x14ac:dyDescent="0.2">
      <c r="A39" s="2" t="s">
        <v>7</v>
      </c>
      <c r="B39" s="10"/>
      <c r="C39" s="10"/>
    </row>
    <row r="40" spans="1:7" x14ac:dyDescent="0.2">
      <c r="B40" s="17" t="s">
        <v>53</v>
      </c>
      <c r="C40" s="12"/>
    </row>
    <row r="41" spans="1:7" x14ac:dyDescent="0.2">
      <c r="B41" s="12" t="s">
        <v>1</v>
      </c>
      <c r="C41" s="12" t="s">
        <v>2</v>
      </c>
      <c r="G41" s="15" t="s">
        <v>93</v>
      </c>
    </row>
    <row r="42" spans="1:7" x14ac:dyDescent="0.2">
      <c r="B42" s="3">
        <v>6060</v>
      </c>
      <c r="C42" s="3">
        <v>47206</v>
      </c>
      <c r="G42" t="s">
        <v>61</v>
      </c>
    </row>
    <row r="43" spans="1:7" x14ac:dyDescent="0.2">
      <c r="B43" s="3">
        <v>17895</v>
      </c>
      <c r="C43" s="3">
        <v>28809</v>
      </c>
      <c r="G43" t="s">
        <v>100</v>
      </c>
    </row>
    <row r="44" spans="1:7" ht="14.25" customHeight="1" x14ac:dyDescent="0.2">
      <c r="B44" s="3">
        <v>14678</v>
      </c>
      <c r="C44" s="3">
        <v>63775</v>
      </c>
    </row>
    <row r="45" spans="1:7" x14ac:dyDescent="0.2">
      <c r="B45" s="3">
        <v>18825</v>
      </c>
      <c r="C45" s="3">
        <v>55909</v>
      </c>
    </row>
    <row r="46" spans="1:7" x14ac:dyDescent="0.2">
      <c r="B46" s="3">
        <v>9387</v>
      </c>
      <c r="C46" s="3">
        <v>37556</v>
      </c>
    </row>
    <row r="47" spans="1:7" x14ac:dyDescent="0.2">
      <c r="B47" s="3">
        <v>10483</v>
      </c>
      <c r="C47" s="3">
        <v>46546</v>
      </c>
    </row>
    <row r="58" spans="12:12" x14ac:dyDescent="0.2">
      <c r="L58" t="s">
        <v>76</v>
      </c>
    </row>
    <row r="166" spans="1:4" x14ac:dyDescent="0.2">
      <c r="A166" s="2"/>
    </row>
    <row r="167" spans="1:4" x14ac:dyDescent="0.2">
      <c r="B167" s="2"/>
      <c r="D167" s="2"/>
    </row>
    <row r="175" spans="1:4" x14ac:dyDescent="0.2">
      <c r="A175" s="2"/>
      <c r="B175" s="2"/>
    </row>
    <row r="182" spans="1:4" x14ac:dyDescent="0.2">
      <c r="A182" s="2"/>
    </row>
    <row r="183" spans="1:4" x14ac:dyDescent="0.2">
      <c r="B183" s="2"/>
      <c r="D183" s="2"/>
    </row>
    <row r="193" spans="1:13" x14ac:dyDescent="0.2">
      <c r="A193" s="2"/>
    </row>
    <row r="194" spans="1:13" x14ac:dyDescent="0.2">
      <c r="B194" s="2"/>
    </row>
    <row r="204" spans="1:13" x14ac:dyDescent="0.2">
      <c r="A204" s="2"/>
    </row>
    <row r="206" spans="1:13" x14ac:dyDescent="0.2">
      <c r="M206" s="3"/>
    </row>
    <row r="223" spans="1:12" x14ac:dyDescent="0.2">
      <c r="A223" s="2"/>
    </row>
    <row r="224" spans="1:12" x14ac:dyDescent="0.2">
      <c r="L224" s="3"/>
    </row>
    <row r="241" spans="1:11" x14ac:dyDescent="0.2">
      <c r="A241" s="2"/>
    </row>
    <row r="242" spans="1:11" x14ac:dyDescent="0.2">
      <c r="B242" s="5"/>
      <c r="C242" s="5"/>
      <c r="D242" s="5"/>
      <c r="G242" s="4"/>
    </row>
    <row r="243" spans="1:11" x14ac:dyDescent="0.2">
      <c r="A243" s="4"/>
      <c r="D243" s="3"/>
      <c r="E243" s="3"/>
      <c r="F243" s="3"/>
      <c r="G243" s="3"/>
    </row>
    <row r="244" spans="1:11" x14ac:dyDescent="0.2">
      <c r="D244" s="3"/>
    </row>
    <row r="245" spans="1:11" x14ac:dyDescent="0.2">
      <c r="D245" s="3"/>
    </row>
    <row r="246" spans="1:11" x14ac:dyDescent="0.2">
      <c r="D246" s="3"/>
    </row>
    <row r="247" spans="1:11" x14ac:dyDescent="0.2">
      <c r="D247" s="3"/>
    </row>
    <row r="248" spans="1:11" x14ac:dyDescent="0.2">
      <c r="D248" s="3"/>
    </row>
    <row r="249" spans="1:11" x14ac:dyDescent="0.2">
      <c r="D249" s="3"/>
    </row>
    <row r="250" spans="1:11" x14ac:dyDescent="0.2">
      <c r="D250" s="3"/>
    </row>
    <row r="251" spans="1:11" x14ac:dyDescent="0.2">
      <c r="D251" s="3"/>
    </row>
    <row r="252" spans="1:11" x14ac:dyDescent="0.2">
      <c r="D252" s="3"/>
    </row>
    <row r="254" spans="1:11" x14ac:dyDescent="0.2">
      <c r="A254" s="2"/>
      <c r="J254" s="3"/>
      <c r="K254" s="3"/>
    </row>
    <row r="256" spans="1:11" x14ac:dyDescent="0.2">
      <c r="B256" s="5"/>
      <c r="G256" s="5"/>
    </row>
    <row r="269" spans="2:9" x14ac:dyDescent="0.2">
      <c r="H269" s="3"/>
      <c r="I269" s="3"/>
    </row>
    <row r="272" spans="2:9" x14ac:dyDescent="0.2">
      <c r="B272" s="5"/>
    </row>
    <row r="274" spans="2:7" x14ac:dyDescent="0.2">
      <c r="G274" s="5"/>
    </row>
    <row r="286" spans="2:7" x14ac:dyDescent="0.2">
      <c r="B286" s="5"/>
    </row>
    <row r="292" spans="2:7" x14ac:dyDescent="0.2">
      <c r="G292" s="5"/>
    </row>
    <row r="302" spans="2:7" x14ac:dyDescent="0.2">
      <c r="B302" s="2"/>
    </row>
    <row r="310" spans="7:7" x14ac:dyDescent="0.2">
      <c r="G310" s="2"/>
    </row>
    <row r="360" spans="1:7" x14ac:dyDescent="0.2">
      <c r="A360" s="2"/>
    </row>
    <row r="361" spans="1:7" x14ac:dyDescent="0.2">
      <c r="G361" s="6"/>
    </row>
    <row r="362" spans="1:7" x14ac:dyDescent="0.2">
      <c r="B362" s="2"/>
      <c r="C362" s="2"/>
    </row>
    <row r="363" spans="1:7" x14ac:dyDescent="0.2">
      <c r="B363" s="3"/>
      <c r="C363" s="3"/>
    </row>
    <row r="364" spans="1:7" x14ac:dyDescent="0.2">
      <c r="B364" s="3"/>
      <c r="C364" s="3"/>
    </row>
    <row r="365" spans="1:7" x14ac:dyDescent="0.2">
      <c r="B365" s="3"/>
      <c r="C365" s="3"/>
    </row>
    <row r="366" spans="1:7" x14ac:dyDescent="0.2">
      <c r="B366" s="3"/>
      <c r="C366" s="3"/>
    </row>
    <row r="367" spans="1:7" x14ac:dyDescent="0.2">
      <c r="B367" s="3"/>
      <c r="C367" s="3"/>
    </row>
    <row r="368" spans="1:7" x14ac:dyDescent="0.2">
      <c r="B368" s="3"/>
      <c r="C368" s="3"/>
    </row>
    <row r="369" spans="1:7" x14ac:dyDescent="0.2">
      <c r="C369" s="3"/>
    </row>
    <row r="370" spans="1:7" x14ac:dyDescent="0.2">
      <c r="G370" s="6"/>
    </row>
    <row r="371" spans="1:7" x14ac:dyDescent="0.2">
      <c r="A371" s="7"/>
      <c r="B371" s="2"/>
      <c r="C371" s="2"/>
    </row>
    <row r="372" spans="1:7" x14ac:dyDescent="0.2">
      <c r="B372" s="3"/>
      <c r="C372" s="3"/>
    </row>
    <row r="373" spans="1:7" x14ac:dyDescent="0.2">
      <c r="B373" s="3"/>
      <c r="C373" s="3"/>
    </row>
    <row r="374" spans="1:7" x14ac:dyDescent="0.2">
      <c r="B374" s="3"/>
      <c r="C374" s="3"/>
    </row>
    <row r="375" spans="1:7" x14ac:dyDescent="0.2">
      <c r="B375" s="3"/>
      <c r="C375" s="3"/>
    </row>
    <row r="376" spans="1:7" x14ac:dyDescent="0.2">
      <c r="B376" s="3"/>
      <c r="C376" s="3"/>
    </row>
    <row r="377" spans="1:7" x14ac:dyDescent="0.2">
      <c r="B377" s="3"/>
      <c r="C377" s="3"/>
    </row>
    <row r="378" spans="1:7" x14ac:dyDescent="0.2">
      <c r="C378" s="3"/>
    </row>
    <row r="379" spans="1:7" x14ac:dyDescent="0.2">
      <c r="G379" s="6"/>
    </row>
    <row r="380" spans="1:7" x14ac:dyDescent="0.2">
      <c r="B380" s="2"/>
      <c r="C380" s="2"/>
    </row>
    <row r="381" spans="1:7" x14ac:dyDescent="0.2">
      <c r="B381" s="3"/>
      <c r="C381" s="3"/>
    </row>
    <row r="382" spans="1:7" x14ac:dyDescent="0.2">
      <c r="B382" s="3"/>
      <c r="C382" s="3"/>
    </row>
    <row r="383" spans="1:7" x14ac:dyDescent="0.2">
      <c r="B383" s="3"/>
      <c r="C383" s="3"/>
    </row>
    <row r="384" spans="1:7" x14ac:dyDescent="0.2">
      <c r="B384" s="3"/>
      <c r="C384" s="3"/>
    </row>
    <row r="385" spans="2:7" x14ac:dyDescent="0.2">
      <c r="B385" s="3"/>
      <c r="C385" s="3"/>
    </row>
    <row r="386" spans="2:7" x14ac:dyDescent="0.2">
      <c r="B386" s="3"/>
      <c r="C386" s="3"/>
    </row>
    <row r="387" spans="2:7" x14ac:dyDescent="0.2">
      <c r="C387" s="3"/>
    </row>
    <row r="388" spans="2:7" x14ac:dyDescent="0.2">
      <c r="G388" s="6"/>
    </row>
    <row r="391" spans="2:7" x14ac:dyDescent="0.2">
      <c r="G391" s="6"/>
    </row>
    <row r="394" spans="2:7" x14ac:dyDescent="0.2">
      <c r="G394" s="6"/>
    </row>
    <row r="397" spans="2:7" x14ac:dyDescent="0.2">
      <c r="G397" s="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EFAE-4DE0-4461-B085-5FF661B7BAB0}">
  <dimension ref="A1:N389"/>
  <sheetViews>
    <sheetView zoomScaleNormal="100" workbookViewId="0">
      <selection activeCell="K3" sqref="K3"/>
    </sheetView>
  </sheetViews>
  <sheetFormatPr baseColWidth="10" defaultRowHeight="15" x14ac:dyDescent="0.2"/>
  <cols>
    <col min="1" max="1" width="27.6640625" customWidth="1"/>
    <col min="2" max="2" width="21" customWidth="1"/>
    <col min="3" max="3" width="16.5" customWidth="1"/>
    <col min="4" max="4" width="22.1640625" customWidth="1"/>
    <col min="7" max="7" width="26.33203125" customWidth="1"/>
    <col min="8" max="8" width="16.83203125" customWidth="1"/>
    <col min="9" max="9" width="18.83203125" customWidth="1"/>
    <col min="11" max="11" width="76.1640625" bestFit="1" customWidth="1"/>
  </cols>
  <sheetData>
    <row r="1" spans="1:11" x14ac:dyDescent="0.2">
      <c r="A1" s="2"/>
    </row>
    <row r="2" spans="1:11" ht="16" x14ac:dyDescent="0.2">
      <c r="A2" s="8" t="s">
        <v>42</v>
      </c>
    </row>
    <row r="3" spans="1:11" x14ac:dyDescent="0.2">
      <c r="B3" s="1"/>
      <c r="K3" s="18" t="s">
        <v>135</v>
      </c>
    </row>
    <row r="4" spans="1:11" x14ac:dyDescent="0.2">
      <c r="A4" s="2" t="s">
        <v>19</v>
      </c>
    </row>
    <row r="5" spans="1:11" x14ac:dyDescent="0.2">
      <c r="B5" t="s">
        <v>1</v>
      </c>
      <c r="C5" t="s">
        <v>2</v>
      </c>
      <c r="K5" s="15" t="s">
        <v>93</v>
      </c>
    </row>
    <row r="6" spans="1:11" x14ac:dyDescent="0.2">
      <c r="B6">
        <v>3.6666666700000001</v>
      </c>
      <c r="C6">
        <v>15.5</v>
      </c>
      <c r="K6" t="s">
        <v>67</v>
      </c>
    </row>
    <row r="7" spans="1:11" x14ac:dyDescent="0.2">
      <c r="B7">
        <v>4</v>
      </c>
      <c r="C7">
        <v>21</v>
      </c>
      <c r="K7" t="s">
        <v>101</v>
      </c>
    </row>
    <row r="8" spans="1:11" x14ac:dyDescent="0.2">
      <c r="B8">
        <v>7.5</v>
      </c>
      <c r="C8">
        <v>6</v>
      </c>
    </row>
    <row r="9" spans="1:11" x14ac:dyDescent="0.2">
      <c r="B9">
        <v>3</v>
      </c>
      <c r="C9">
        <v>16</v>
      </c>
    </row>
    <row r="10" spans="1:11" x14ac:dyDescent="0.2">
      <c r="B10">
        <v>9</v>
      </c>
      <c r="C10">
        <v>13</v>
      </c>
    </row>
    <row r="11" spans="1:11" x14ac:dyDescent="0.2">
      <c r="B11">
        <v>7.5</v>
      </c>
      <c r="C11">
        <v>17</v>
      </c>
    </row>
    <row r="12" spans="1:11" x14ac:dyDescent="0.2">
      <c r="B12">
        <v>3</v>
      </c>
      <c r="C12">
        <v>15</v>
      </c>
    </row>
    <row r="13" spans="1:11" x14ac:dyDescent="0.2">
      <c r="B13">
        <v>6</v>
      </c>
      <c r="C13">
        <v>5</v>
      </c>
    </row>
    <row r="14" spans="1:11" x14ac:dyDescent="0.2">
      <c r="B14">
        <v>5</v>
      </c>
      <c r="C14">
        <v>8.6666666699999997</v>
      </c>
    </row>
    <row r="15" spans="1:11" x14ac:dyDescent="0.2">
      <c r="C15">
        <v>8.3333333300000003</v>
      </c>
    </row>
    <row r="16" spans="1:11" x14ac:dyDescent="0.2">
      <c r="C16">
        <v>13</v>
      </c>
    </row>
    <row r="17" spans="1:11" x14ac:dyDescent="0.2">
      <c r="C17">
        <v>16</v>
      </c>
    </row>
    <row r="18" spans="1:11" x14ac:dyDescent="0.2">
      <c r="C18">
        <v>5</v>
      </c>
    </row>
    <row r="19" spans="1:11" x14ac:dyDescent="0.2">
      <c r="C19">
        <v>8.6666666699999997</v>
      </c>
    </row>
    <row r="20" spans="1:11" x14ac:dyDescent="0.2">
      <c r="C20">
        <v>7.3333333300000003</v>
      </c>
    </row>
    <row r="23" spans="1:11" ht="16" x14ac:dyDescent="0.2">
      <c r="A23" s="8" t="s">
        <v>44</v>
      </c>
    </row>
    <row r="25" spans="1:11" x14ac:dyDescent="0.2">
      <c r="A25" s="2" t="s">
        <v>20</v>
      </c>
    </row>
    <row r="26" spans="1:11" x14ac:dyDescent="0.2">
      <c r="B26" t="s">
        <v>1</v>
      </c>
      <c r="C26" t="s">
        <v>2</v>
      </c>
      <c r="K26" s="15" t="s">
        <v>93</v>
      </c>
    </row>
    <row r="27" spans="1:11" x14ac:dyDescent="0.2">
      <c r="B27">
        <v>23</v>
      </c>
      <c r="C27">
        <v>66</v>
      </c>
      <c r="K27" t="s">
        <v>68</v>
      </c>
    </row>
    <row r="28" spans="1:11" x14ac:dyDescent="0.2">
      <c r="B28">
        <v>24</v>
      </c>
      <c r="C28">
        <v>119</v>
      </c>
      <c r="K28" t="s">
        <v>102</v>
      </c>
    </row>
    <row r="29" spans="1:11" x14ac:dyDescent="0.2">
      <c r="B29">
        <v>22</v>
      </c>
      <c r="C29">
        <v>54</v>
      </c>
    </row>
    <row r="30" spans="1:11" x14ac:dyDescent="0.2">
      <c r="B30">
        <v>44</v>
      </c>
      <c r="C30">
        <v>156</v>
      </c>
    </row>
    <row r="31" spans="1:11" x14ac:dyDescent="0.2">
      <c r="B31">
        <v>27</v>
      </c>
      <c r="C31">
        <v>78</v>
      </c>
    </row>
    <row r="32" spans="1:11" x14ac:dyDescent="0.2">
      <c r="B32">
        <v>24</v>
      </c>
      <c r="C32">
        <v>93</v>
      </c>
    </row>
    <row r="33" spans="1:11" x14ac:dyDescent="0.2">
      <c r="B33">
        <v>23</v>
      </c>
      <c r="C33">
        <v>157</v>
      </c>
    </row>
    <row r="34" spans="1:11" x14ac:dyDescent="0.2">
      <c r="B34">
        <v>21</v>
      </c>
      <c r="C34">
        <v>32</v>
      </c>
    </row>
    <row r="35" spans="1:11" x14ac:dyDescent="0.2">
      <c r="B35">
        <v>21</v>
      </c>
      <c r="C35">
        <v>78</v>
      </c>
    </row>
    <row r="36" spans="1:11" x14ac:dyDescent="0.2">
      <c r="C36">
        <v>65</v>
      </c>
    </row>
    <row r="37" spans="1:11" x14ac:dyDescent="0.2">
      <c r="C37">
        <v>68</v>
      </c>
    </row>
    <row r="38" spans="1:11" x14ac:dyDescent="0.2">
      <c r="C38">
        <v>95</v>
      </c>
    </row>
    <row r="39" spans="1:11" x14ac:dyDescent="0.2">
      <c r="C39">
        <v>42</v>
      </c>
    </row>
    <row r="40" spans="1:11" x14ac:dyDescent="0.2">
      <c r="C40">
        <v>91</v>
      </c>
    </row>
    <row r="41" spans="1:11" x14ac:dyDescent="0.2">
      <c r="C41">
        <v>80</v>
      </c>
    </row>
    <row r="44" spans="1:11" ht="14.25" customHeight="1" x14ac:dyDescent="0.2">
      <c r="A44" s="8" t="s">
        <v>45</v>
      </c>
    </row>
    <row r="46" spans="1:11" x14ac:dyDescent="0.2">
      <c r="A46" s="2" t="s">
        <v>43</v>
      </c>
      <c r="B46" t="s">
        <v>1</v>
      </c>
      <c r="C46" t="s">
        <v>14</v>
      </c>
      <c r="D46" t="s">
        <v>13</v>
      </c>
      <c r="G46" t="s">
        <v>2</v>
      </c>
      <c r="H46" t="s">
        <v>14</v>
      </c>
      <c r="I46" t="s">
        <v>13</v>
      </c>
    </row>
    <row r="47" spans="1:11" x14ac:dyDescent="0.2">
      <c r="B47" s="5" t="s">
        <v>8</v>
      </c>
      <c r="G47" s="5" t="s">
        <v>8</v>
      </c>
      <c r="K47" s="15" t="s">
        <v>103</v>
      </c>
    </row>
    <row r="48" spans="1:11" x14ac:dyDescent="0.2">
      <c r="A48" s="4"/>
      <c r="B48">
        <v>0.36956521739130932</v>
      </c>
      <c r="C48">
        <v>0.60000000000000142</v>
      </c>
      <c r="D48">
        <v>8.9999999999996305E-2</v>
      </c>
      <c r="F48" s="3"/>
      <c r="G48">
        <v>-0.31249999999999306</v>
      </c>
      <c r="H48">
        <v>0.25999999999999801</v>
      </c>
      <c r="I48">
        <v>6.0000000000002274E-2</v>
      </c>
      <c r="K48" t="s">
        <v>57</v>
      </c>
    </row>
    <row r="49" spans="2:11" x14ac:dyDescent="0.2">
      <c r="B49">
        <v>-0.18571428571427845</v>
      </c>
      <c r="C49">
        <v>0.22000000000000597</v>
      </c>
      <c r="D49">
        <v>0.47999999999999687</v>
      </c>
      <c r="G49">
        <v>6.0000000000002274E-2</v>
      </c>
      <c r="H49">
        <v>0.14000000000000057</v>
      </c>
      <c r="I49">
        <v>0.10999999999999943</v>
      </c>
      <c r="K49" t="s">
        <v>61</v>
      </c>
    </row>
    <row r="50" spans="2:11" x14ac:dyDescent="0.2">
      <c r="B50">
        <v>0.41935483870967116</v>
      </c>
      <c r="C50">
        <v>0.57000000000000028</v>
      </c>
      <c r="D50">
        <v>5.0000000000004263E-2</v>
      </c>
      <c r="G50">
        <v>0.26470588235294368</v>
      </c>
      <c r="H50">
        <v>7.9999999999998295E-2</v>
      </c>
      <c r="I50">
        <v>0.25999999999999801</v>
      </c>
      <c r="K50" t="s">
        <v>104</v>
      </c>
    </row>
    <row r="51" spans="2:11" x14ac:dyDescent="0.2">
      <c r="B51">
        <v>7.936507936506354E-3</v>
      </c>
      <c r="C51">
        <v>0.31000000000000227</v>
      </c>
      <c r="D51">
        <v>0.32000000000000028</v>
      </c>
      <c r="G51">
        <v>-0.19565217391304279</v>
      </c>
      <c r="H51">
        <v>0.14000000000000057</v>
      </c>
      <c r="I51">
        <v>0.32000000000000028</v>
      </c>
    </row>
    <row r="52" spans="2:11" x14ac:dyDescent="0.2">
      <c r="B52">
        <v>-1.8518518518514604E-2</v>
      </c>
      <c r="C52">
        <v>0.28000000000000114</v>
      </c>
      <c r="D52">
        <v>0.26000000000000512</v>
      </c>
      <c r="G52">
        <v>-1.4285714285711404E-2</v>
      </c>
      <c r="H52">
        <v>0.17999999999999972</v>
      </c>
      <c r="I52">
        <v>0.17000000000000171</v>
      </c>
    </row>
    <row r="53" spans="2:11" x14ac:dyDescent="0.2">
      <c r="B53">
        <v>0.30645161290322909</v>
      </c>
      <c r="C53">
        <v>0.5</v>
      </c>
      <c r="D53">
        <v>0.11999999999999744</v>
      </c>
      <c r="G53">
        <v>0.13888888888890094</v>
      </c>
      <c r="H53">
        <v>0.12999999999999545</v>
      </c>
      <c r="I53">
        <v>0.23000000000000398</v>
      </c>
    </row>
    <row r="54" spans="2:11" x14ac:dyDescent="0.2">
      <c r="B54">
        <v>0.36363636363637386</v>
      </c>
      <c r="C54">
        <v>0.38000000000000256</v>
      </c>
      <c r="D54">
        <v>5.9999999999995168E-2</v>
      </c>
      <c r="G54">
        <v>0.34999999999999643</v>
      </c>
      <c r="H54">
        <v>0.17000000000000171</v>
      </c>
      <c r="I54">
        <v>3.0000000000001137E-2</v>
      </c>
    </row>
    <row r="55" spans="2:11" x14ac:dyDescent="0.2">
      <c r="B55">
        <v>-7.627118644067532E-2</v>
      </c>
      <c r="C55">
        <v>0.33999999999999631</v>
      </c>
      <c r="D55">
        <v>0.25</v>
      </c>
      <c r="G55">
        <v>-9.0909090909073287E-2</v>
      </c>
      <c r="H55">
        <v>9.0000000000003411E-2</v>
      </c>
      <c r="I55">
        <v>0.12999999999999545</v>
      </c>
    </row>
    <row r="56" spans="2:11" x14ac:dyDescent="0.2">
      <c r="B56">
        <v>-8.4905660377355974E-2</v>
      </c>
      <c r="C56">
        <v>0.30999999999999517</v>
      </c>
      <c r="D56">
        <v>0.21999999999999886</v>
      </c>
      <c r="G56">
        <v>-3.8461538461539879E-2</v>
      </c>
      <c r="H56">
        <v>0.21000000000000085</v>
      </c>
      <c r="I56">
        <v>0.17999999999999972</v>
      </c>
    </row>
    <row r="57" spans="2:11" x14ac:dyDescent="0.2">
      <c r="B57">
        <v>-0.49047619047619234</v>
      </c>
      <c r="C57">
        <v>9.9999999999980105E-3</v>
      </c>
      <c r="D57">
        <v>1.0399999999999991</v>
      </c>
      <c r="G57">
        <v>8.4745762711847528E-3</v>
      </c>
      <c r="H57">
        <v>0.28999999999999915</v>
      </c>
      <c r="I57">
        <v>0.29999999999999716</v>
      </c>
    </row>
    <row r="58" spans="2:11" x14ac:dyDescent="0.2">
      <c r="B58">
        <v>-0.48058252427184839</v>
      </c>
      <c r="C58">
        <v>1.9999999999996021E-2</v>
      </c>
      <c r="D58">
        <v>1.009999999999998</v>
      </c>
      <c r="G58">
        <v>0.13380281690141171</v>
      </c>
      <c r="H58">
        <v>0.45000000000000284</v>
      </c>
      <c r="I58">
        <v>0.25999999999999801</v>
      </c>
    </row>
    <row r="59" spans="2:11" x14ac:dyDescent="0.2">
      <c r="B59">
        <v>-2.1739130434778597E-2</v>
      </c>
      <c r="C59">
        <v>0.11999999999999744</v>
      </c>
      <c r="D59">
        <v>0.10999999999999943</v>
      </c>
      <c r="G59">
        <v>-4.4303797468354666E-2</v>
      </c>
      <c r="H59">
        <v>0.35999999999999943</v>
      </c>
      <c r="I59">
        <v>0.42999999999999972</v>
      </c>
    </row>
    <row r="60" spans="2:11" x14ac:dyDescent="0.2">
      <c r="B60">
        <v>-0.21428571428572152</v>
      </c>
      <c r="C60">
        <v>3.9999999999999147E-2</v>
      </c>
      <c r="D60">
        <v>0.10000000000000142</v>
      </c>
      <c r="G60">
        <v>-0.22131147540983304</v>
      </c>
      <c r="H60">
        <v>0.43999999999999773</v>
      </c>
      <c r="I60">
        <v>0.17000000000000171</v>
      </c>
    </row>
    <row r="61" spans="2:11" x14ac:dyDescent="0.2">
      <c r="B61">
        <v>0.14705882352940192</v>
      </c>
      <c r="C61">
        <v>0.10999999999999943</v>
      </c>
      <c r="D61">
        <v>6.0000000000002274E-2</v>
      </c>
      <c r="G61">
        <v>0.27611940298507498</v>
      </c>
      <c r="H61">
        <v>0.14999999999999858</v>
      </c>
      <c r="I61">
        <v>0.51999999999999602</v>
      </c>
    </row>
    <row r="62" spans="2:11" x14ac:dyDescent="0.2">
      <c r="G62">
        <v>-9.9999999999998201E-2</v>
      </c>
      <c r="H62">
        <v>0.32000000000000028</v>
      </c>
      <c r="I62">
        <v>0.47999999999999687</v>
      </c>
    </row>
    <row r="63" spans="2:11" x14ac:dyDescent="0.2">
      <c r="G63">
        <v>0.48734177215189234</v>
      </c>
      <c r="H63">
        <v>1.0000000000005116E-2</v>
      </c>
      <c r="I63">
        <v>0.78000000000000114</v>
      </c>
    </row>
    <row r="64" spans="2:11" x14ac:dyDescent="0.2">
      <c r="G64">
        <v>-0.25609756097560848</v>
      </c>
      <c r="H64">
        <v>0.10000000000000142</v>
      </c>
      <c r="I64">
        <v>0.31000000000000227</v>
      </c>
    </row>
    <row r="65" spans="1:11" x14ac:dyDescent="0.2">
      <c r="G65">
        <v>-0.29999999999999372</v>
      </c>
      <c r="H65">
        <v>9.0000000000003411E-2</v>
      </c>
      <c r="I65">
        <v>0.35999999999999943</v>
      </c>
    </row>
    <row r="66" spans="1:11" x14ac:dyDescent="0.2">
      <c r="G66">
        <v>-8.3333333333313608E-2</v>
      </c>
      <c r="H66">
        <v>5.0000000000004263E-2</v>
      </c>
      <c r="I66">
        <v>7.0000000000000284E-2</v>
      </c>
    </row>
    <row r="67" spans="1:11" x14ac:dyDescent="0.2">
      <c r="A67" s="2" t="s">
        <v>54</v>
      </c>
      <c r="B67" s="2">
        <f>AVERAGE(B48:B61)</f>
        <v>2.9650109705090322E-3</v>
      </c>
      <c r="F67" s="2" t="s">
        <v>54</v>
      </c>
      <c r="G67" s="2">
        <f>AVERAGE(G48:G66)</f>
        <v>3.2883502523655215E-3</v>
      </c>
    </row>
    <row r="68" spans="1:11" x14ac:dyDescent="0.2">
      <c r="A68" s="2" t="s">
        <v>55</v>
      </c>
      <c r="B68" s="2">
        <f>STDEV(B48:B61)/SQRT(COUNT(B48:B61))</f>
        <v>7.8653627373855659E-2</v>
      </c>
      <c r="F68" s="2" t="s">
        <v>55</v>
      </c>
      <c r="G68" s="2">
        <f>STDEV(G48:G67)/SQRT(COUNT(G48:G67))</f>
        <v>4.9105918661712281E-2</v>
      </c>
    </row>
    <row r="69" spans="1:11" x14ac:dyDescent="0.2">
      <c r="A69" s="2" t="s">
        <v>56</v>
      </c>
      <c r="B69" s="2">
        <f>B67/B68</f>
        <v>3.7697065850704772E-2</v>
      </c>
      <c r="F69" s="2" t="s">
        <v>56</v>
      </c>
      <c r="G69" s="2">
        <f>G67/G68</f>
        <v>6.696443813664843E-2</v>
      </c>
    </row>
    <row r="72" spans="1:11" x14ac:dyDescent="0.2">
      <c r="B72" s="5" t="s">
        <v>9</v>
      </c>
      <c r="J72" s="3"/>
    </row>
    <row r="73" spans="1:11" x14ac:dyDescent="0.2">
      <c r="B73">
        <v>5.0724638000000002E-2</v>
      </c>
      <c r="C73">
        <v>0.37999999999999545</v>
      </c>
      <c r="D73" s="3">
        <v>0.31000000000000227</v>
      </c>
      <c r="J73" s="3"/>
    </row>
    <row r="74" spans="1:11" x14ac:dyDescent="0.2">
      <c r="B74">
        <v>2.1126761000000001E-2</v>
      </c>
      <c r="C74">
        <v>0.37000000000000455</v>
      </c>
      <c r="D74" s="3">
        <v>0.34000000000000341</v>
      </c>
      <c r="G74" s="5" t="s">
        <v>9</v>
      </c>
      <c r="J74" s="3"/>
    </row>
    <row r="75" spans="1:11" x14ac:dyDescent="0.2">
      <c r="B75">
        <v>0.28431372500000002</v>
      </c>
      <c r="C75">
        <v>0.10999999999999943</v>
      </c>
      <c r="D75" s="3">
        <v>0.39999999999999858</v>
      </c>
      <c r="G75">
        <v>9.9999999999996869E-2</v>
      </c>
      <c r="H75">
        <v>0.17999999999999972</v>
      </c>
      <c r="I75">
        <v>0.26999999999999602</v>
      </c>
      <c r="J75" s="3"/>
    </row>
    <row r="76" spans="1:11" x14ac:dyDescent="0.2">
      <c r="B76">
        <v>0.11702127700000001</v>
      </c>
      <c r="C76">
        <v>0.28999999999999915</v>
      </c>
      <c r="D76" s="3">
        <v>0.17999999999999972</v>
      </c>
      <c r="G76">
        <v>-0.14197530864197738</v>
      </c>
      <c r="H76">
        <v>0.28999999999999915</v>
      </c>
      <c r="I76">
        <v>0.52000000000000313</v>
      </c>
      <c r="J76" s="3"/>
      <c r="K76" s="15" t="s">
        <v>105</v>
      </c>
    </row>
    <row r="77" spans="1:11" x14ac:dyDescent="0.2">
      <c r="B77">
        <v>0.3</v>
      </c>
      <c r="C77">
        <v>5.9999999999995168E-2</v>
      </c>
      <c r="D77" s="3">
        <v>0.24000000000000199</v>
      </c>
      <c r="G77">
        <v>-0.10377358490565963</v>
      </c>
      <c r="H77">
        <v>0.32000000000000028</v>
      </c>
      <c r="I77">
        <v>0.21000000000000085</v>
      </c>
      <c r="J77" s="3"/>
      <c r="K77" t="s">
        <v>57</v>
      </c>
    </row>
    <row r="78" spans="1:11" x14ac:dyDescent="0.2">
      <c r="B78">
        <v>-0.45833333300000001</v>
      </c>
      <c r="C78">
        <v>0.22999999999999687</v>
      </c>
      <c r="D78" s="3">
        <v>1.0000000000005116E-2</v>
      </c>
      <c r="G78">
        <v>-0.13888888888888834</v>
      </c>
      <c r="H78">
        <v>0.13000000000000256</v>
      </c>
      <c r="I78">
        <v>0.23000000000000398</v>
      </c>
      <c r="J78" s="3"/>
      <c r="K78" t="s">
        <v>61</v>
      </c>
    </row>
    <row r="79" spans="1:11" x14ac:dyDescent="0.2">
      <c r="B79">
        <v>-0.284090909</v>
      </c>
      <c r="C79">
        <v>0.19000000000000483</v>
      </c>
      <c r="D79" s="3">
        <v>0.68999999999999773</v>
      </c>
      <c r="G79">
        <v>-0.40384615384614619</v>
      </c>
      <c r="H79">
        <v>5.0000000000004263E-2</v>
      </c>
      <c r="I79">
        <v>0.46999999999999886</v>
      </c>
      <c r="J79" s="3"/>
      <c r="K79" t="s">
        <v>108</v>
      </c>
    </row>
    <row r="80" spans="1:11" x14ac:dyDescent="0.2">
      <c r="B80">
        <v>-8.3333332999999996E-2</v>
      </c>
      <c r="C80">
        <v>0.30000000000000426</v>
      </c>
      <c r="D80" s="3">
        <v>0.42000000000000171</v>
      </c>
      <c r="G80">
        <v>0.20769230769231051</v>
      </c>
      <c r="H80">
        <v>0.18999999999999773</v>
      </c>
      <c r="I80">
        <v>0.46000000000000085</v>
      </c>
      <c r="J80" s="3"/>
    </row>
    <row r="81" spans="1:10" x14ac:dyDescent="0.2">
      <c r="B81">
        <v>0.43333333299999999</v>
      </c>
      <c r="C81">
        <v>3.9999999999999147E-2</v>
      </c>
      <c r="D81" s="3">
        <v>0.56000000000000227</v>
      </c>
      <c r="G81">
        <v>3.8461538461537437E-2</v>
      </c>
      <c r="H81">
        <v>0.24000000000000199</v>
      </c>
      <c r="I81">
        <v>0.28000000000000114</v>
      </c>
      <c r="J81" s="3"/>
    </row>
    <row r="82" spans="1:10" x14ac:dyDescent="0.2">
      <c r="D82" s="3"/>
      <c r="G82">
        <v>8.4615384615378875E-2</v>
      </c>
      <c r="H82">
        <v>0.37999999999999545</v>
      </c>
      <c r="I82">
        <v>0.27000000000000313</v>
      </c>
      <c r="J82" s="3"/>
    </row>
    <row r="83" spans="1:10" x14ac:dyDescent="0.2">
      <c r="D83" s="3"/>
      <c r="G83">
        <v>-0.26470588235294362</v>
      </c>
      <c r="H83">
        <v>0.25999999999999801</v>
      </c>
      <c r="I83">
        <v>7.9999999999998295E-2</v>
      </c>
      <c r="J83" s="3"/>
    </row>
    <row r="84" spans="1:10" x14ac:dyDescent="0.2">
      <c r="D84" s="3"/>
      <c r="G84">
        <v>-0.18085106382978949</v>
      </c>
      <c r="H84">
        <v>0.14999999999999858</v>
      </c>
      <c r="I84">
        <v>0.32000000000000028</v>
      </c>
      <c r="J84" s="3"/>
    </row>
    <row r="85" spans="1:10" x14ac:dyDescent="0.2">
      <c r="D85" s="3"/>
      <c r="G85">
        <v>-3.0303030303024447E-2</v>
      </c>
      <c r="H85">
        <v>0.34999999999999432</v>
      </c>
      <c r="I85">
        <v>0.31000000000000227</v>
      </c>
      <c r="J85" s="3"/>
    </row>
    <row r="86" spans="1:10" x14ac:dyDescent="0.2">
      <c r="D86" s="3"/>
      <c r="G86">
        <v>-3.8461538461537437E-2</v>
      </c>
      <c r="H86">
        <v>0.24000000000000199</v>
      </c>
      <c r="I86">
        <v>0.28000000000000114</v>
      </c>
      <c r="J86" s="3"/>
    </row>
    <row r="87" spans="1:10" x14ac:dyDescent="0.2">
      <c r="D87" s="3"/>
      <c r="G87">
        <v>6.0000000000002274E-2</v>
      </c>
      <c r="H87">
        <v>0.21999999999999886</v>
      </c>
      <c r="I87">
        <v>0.28000000000000114</v>
      </c>
      <c r="J87" s="3"/>
    </row>
    <row r="88" spans="1:10" x14ac:dyDescent="0.2">
      <c r="D88" s="3"/>
      <c r="G88">
        <v>8.0645161290324063E-2</v>
      </c>
      <c r="H88">
        <v>0.35999999999999943</v>
      </c>
      <c r="I88">
        <v>0.25999999999999801</v>
      </c>
      <c r="J88" s="3"/>
    </row>
    <row r="89" spans="1:10" x14ac:dyDescent="0.2">
      <c r="D89" s="3"/>
      <c r="F89" s="2"/>
      <c r="G89">
        <v>7.6923076923062217E-3</v>
      </c>
      <c r="H89">
        <v>0.32999999999999829</v>
      </c>
      <c r="I89">
        <v>0.32000000000000028</v>
      </c>
      <c r="J89" s="3"/>
    </row>
    <row r="90" spans="1:10" x14ac:dyDescent="0.2">
      <c r="A90" s="2" t="s">
        <v>54</v>
      </c>
      <c r="B90" s="2">
        <f>AVERAGE(B73:B81)</f>
        <v>4.2306906555555551E-2</v>
      </c>
      <c r="D90" s="3"/>
      <c r="F90" s="2" t="s">
        <v>54</v>
      </c>
      <c r="G90" s="2">
        <f>AVERAGE(G75:G89)</f>
        <v>-4.8246583431874032E-2</v>
      </c>
      <c r="J90" s="3"/>
    </row>
    <row r="91" spans="1:10" x14ac:dyDescent="0.2">
      <c r="A91" s="2" t="s">
        <v>55</v>
      </c>
      <c r="B91" s="2">
        <f>STDEV(B73:B81)/SQRT(COUNT(B73:B81))</f>
        <v>9.5520361699095682E-2</v>
      </c>
      <c r="D91" s="3"/>
      <c r="F91" s="2" t="s">
        <v>55</v>
      </c>
      <c r="G91" s="2">
        <f>STDEV(G75:G89)/SQRT(COUNT(G75:G89))</f>
        <v>4.1144555215883213E-2</v>
      </c>
      <c r="J91" s="3"/>
    </row>
    <row r="92" spans="1:10" x14ac:dyDescent="0.2">
      <c r="A92" s="2" t="s">
        <v>56</v>
      </c>
      <c r="B92" s="2">
        <f>B90/B91</f>
        <v>0.44290982365444792</v>
      </c>
      <c r="D92" s="3"/>
      <c r="F92" s="2" t="s">
        <v>56</v>
      </c>
      <c r="G92" s="2">
        <f>G90/G91</f>
        <v>-1.1726116172292267</v>
      </c>
      <c r="J92" s="3"/>
    </row>
    <row r="94" spans="1:10" x14ac:dyDescent="0.2">
      <c r="B94" s="5" t="s">
        <v>10</v>
      </c>
    </row>
    <row r="95" spans="1:10" x14ac:dyDescent="0.2">
      <c r="B95" s="3">
        <v>3.2467999999999997E-2</v>
      </c>
      <c r="C95">
        <v>0.41000000000000369</v>
      </c>
      <c r="D95">
        <v>0.35999999999999943</v>
      </c>
    </row>
    <row r="96" spans="1:10" x14ac:dyDescent="0.2">
      <c r="B96" s="3">
        <v>-0.39130399999999999</v>
      </c>
      <c r="C96">
        <v>0.82000000000000028</v>
      </c>
      <c r="D96">
        <v>0.10000000000000142</v>
      </c>
    </row>
    <row r="97" spans="2:11" x14ac:dyDescent="0.2">
      <c r="B97" s="3">
        <v>-0.119048</v>
      </c>
      <c r="C97">
        <v>0.32000000000000028</v>
      </c>
      <c r="D97">
        <v>0.51999999999999602</v>
      </c>
      <c r="G97" s="5" t="s">
        <v>10</v>
      </c>
    </row>
    <row r="98" spans="2:11" x14ac:dyDescent="0.2">
      <c r="B98" s="3">
        <v>-8.8234999999999994E-2</v>
      </c>
      <c r="C98">
        <v>0.35000000000000142</v>
      </c>
      <c r="D98">
        <v>0.5</v>
      </c>
      <c r="G98">
        <v>-4.0540540540537184E-2</v>
      </c>
      <c r="H98">
        <v>0.39999999999999858</v>
      </c>
      <c r="I98">
        <v>0.34000000000000341</v>
      </c>
    </row>
    <row r="99" spans="2:11" x14ac:dyDescent="0.2">
      <c r="B99" s="3">
        <v>0.18571399999999999</v>
      </c>
      <c r="C99">
        <v>0.21999999999999886</v>
      </c>
      <c r="D99">
        <v>0.47999999999999687</v>
      </c>
      <c r="G99">
        <v>5.9999999999992837E-2</v>
      </c>
      <c r="H99">
        <v>0.4199999999999946</v>
      </c>
      <c r="I99">
        <v>0.3300000000000054</v>
      </c>
      <c r="K99" s="15" t="s">
        <v>106</v>
      </c>
    </row>
    <row r="100" spans="2:11" x14ac:dyDescent="0.2">
      <c r="B100" s="3">
        <v>0.236842</v>
      </c>
      <c r="C100">
        <v>0.10000000000000142</v>
      </c>
      <c r="D100">
        <v>0.28000000000000114</v>
      </c>
      <c r="G100">
        <v>0.2051282051282004</v>
      </c>
      <c r="H100">
        <v>0.23000000000000398</v>
      </c>
      <c r="I100">
        <v>0.54999999999999716</v>
      </c>
      <c r="K100" t="s">
        <v>57</v>
      </c>
    </row>
    <row r="101" spans="2:11" x14ac:dyDescent="0.2">
      <c r="B101" s="3">
        <v>1.8519000000000001E-2</v>
      </c>
      <c r="C101">
        <v>0.25999999999999801</v>
      </c>
      <c r="D101">
        <v>0.28000000000000114</v>
      </c>
      <c r="G101">
        <v>-0.11538461538461225</v>
      </c>
      <c r="H101">
        <v>0.20000000000000284</v>
      </c>
      <c r="I101">
        <v>0.32000000000000028</v>
      </c>
      <c r="K101" t="s">
        <v>61</v>
      </c>
    </row>
    <row r="102" spans="2:11" x14ac:dyDescent="0.2">
      <c r="B102" s="3">
        <v>-0.16666700000000001</v>
      </c>
      <c r="C102">
        <v>0.15999999999999659</v>
      </c>
      <c r="D102">
        <v>0.32000000000000028</v>
      </c>
      <c r="G102">
        <v>0.33132530120481829</v>
      </c>
      <c r="H102">
        <v>0.68999999999999773</v>
      </c>
      <c r="I102">
        <v>0.14000000000000057</v>
      </c>
      <c r="K102" t="s">
        <v>109</v>
      </c>
    </row>
    <row r="103" spans="2:11" x14ac:dyDescent="0.2">
      <c r="B103" s="3">
        <v>0.12069000000000001</v>
      </c>
      <c r="C103">
        <v>0.21999999999999886</v>
      </c>
      <c r="D103">
        <v>0.35999999999999943</v>
      </c>
      <c r="G103">
        <v>-0.17346938775509585</v>
      </c>
      <c r="H103">
        <v>0.32999999999999829</v>
      </c>
      <c r="I103">
        <v>0.16000000000000369</v>
      </c>
    </row>
    <row r="104" spans="2:11" x14ac:dyDescent="0.2">
      <c r="B104" s="3">
        <v>0.234177</v>
      </c>
      <c r="C104">
        <v>0.57999999999999829</v>
      </c>
      <c r="D104">
        <v>0.20999999999999375</v>
      </c>
      <c r="G104">
        <v>-3.5714285714284366E-2</v>
      </c>
      <c r="H104">
        <v>0.26000000000000512</v>
      </c>
      <c r="I104">
        <v>0.30000000000000426</v>
      </c>
      <c r="K104" s="2"/>
    </row>
    <row r="105" spans="2:11" x14ac:dyDescent="0.2">
      <c r="B105" s="3"/>
      <c r="G105">
        <v>-6.1403508771930071E-2</v>
      </c>
      <c r="H105">
        <v>0.32000000000000028</v>
      </c>
      <c r="I105">
        <v>0.25</v>
      </c>
      <c r="K105" s="2"/>
    </row>
    <row r="106" spans="2:11" x14ac:dyDescent="0.2">
      <c r="B106" s="3"/>
      <c r="G106">
        <v>-0.23809523809522359</v>
      </c>
      <c r="H106">
        <v>0.11000000000000654</v>
      </c>
      <c r="I106">
        <v>0.30999999999999517</v>
      </c>
      <c r="K106" s="2"/>
    </row>
    <row r="107" spans="2:11" x14ac:dyDescent="0.2">
      <c r="B107" s="3"/>
      <c r="G107">
        <v>4.3859649122810707E-2</v>
      </c>
      <c r="H107">
        <v>0.25999999999999801</v>
      </c>
      <c r="I107">
        <v>0.31000000000000227</v>
      </c>
      <c r="K107" s="2"/>
    </row>
    <row r="108" spans="2:11" x14ac:dyDescent="0.2">
      <c r="B108" s="3"/>
      <c r="G108">
        <v>-9.5744680851058694E-2</v>
      </c>
      <c r="H108">
        <v>0.19000000000000483</v>
      </c>
      <c r="I108">
        <v>0.28000000000000114</v>
      </c>
      <c r="K108" s="2"/>
    </row>
    <row r="109" spans="2:11" x14ac:dyDescent="0.2">
      <c r="B109" s="3"/>
      <c r="G109">
        <v>0.14999999999999736</v>
      </c>
      <c r="H109">
        <v>0.14000000000000057</v>
      </c>
      <c r="I109">
        <v>0.25999999999999801</v>
      </c>
      <c r="K109" s="2"/>
    </row>
    <row r="110" spans="2:11" x14ac:dyDescent="0.2">
      <c r="B110" s="3"/>
      <c r="G110">
        <v>6.2499999999995337E-2</v>
      </c>
      <c r="H110">
        <v>0.21000000000000085</v>
      </c>
      <c r="I110">
        <v>0.26999999999999602</v>
      </c>
      <c r="K110" s="2"/>
    </row>
    <row r="111" spans="2:11" x14ac:dyDescent="0.2">
      <c r="B111" s="3"/>
      <c r="G111">
        <v>-1.1627906976741875E-2</v>
      </c>
      <c r="H111">
        <v>0.21000000000000085</v>
      </c>
      <c r="I111">
        <v>0.21999999999999886</v>
      </c>
      <c r="K111" s="2"/>
    </row>
    <row r="112" spans="2:11" x14ac:dyDescent="0.2">
      <c r="B112" s="3"/>
      <c r="G112">
        <v>-6.0000000000002274E-2</v>
      </c>
      <c r="H112">
        <v>0.21999999999999886</v>
      </c>
      <c r="I112">
        <v>0.28000000000000114</v>
      </c>
      <c r="K112" s="2"/>
    </row>
    <row r="113" spans="1:11" x14ac:dyDescent="0.2">
      <c r="A113" s="2" t="s">
        <v>54</v>
      </c>
      <c r="B113" s="9">
        <f>AVERAGE(B95:B104)</f>
        <v>6.3156000000000071E-3</v>
      </c>
      <c r="F113" s="2" t="s">
        <v>54</v>
      </c>
      <c r="G113" s="2">
        <f>AVERAGE(G98:G112)</f>
        <v>1.3888660910885845E-3</v>
      </c>
      <c r="K113" s="2"/>
    </row>
    <row r="114" spans="1:11" x14ac:dyDescent="0.2">
      <c r="A114" s="2" t="s">
        <v>55</v>
      </c>
      <c r="B114" s="9">
        <f>STDEV(B95:B104)/SQRT(COUNT(B95:B104))</f>
        <v>6.358210556913356E-2</v>
      </c>
      <c r="F114" s="2" t="s">
        <v>55</v>
      </c>
      <c r="G114" s="2">
        <f>STDEV(G98:G112)/SQRT(COUNT(G98:G112))</f>
        <v>3.8012610022734851E-2</v>
      </c>
      <c r="K114" s="2"/>
    </row>
    <row r="115" spans="1:11" x14ac:dyDescent="0.2">
      <c r="A115" s="2" t="s">
        <v>56</v>
      </c>
      <c r="B115" s="9">
        <f>B113/B114</f>
        <v>9.9329834132859632E-2</v>
      </c>
      <c r="F115" s="2" t="s">
        <v>56</v>
      </c>
      <c r="G115" s="2">
        <f>G113/G114</f>
        <v>3.6536983128964876E-2</v>
      </c>
      <c r="K115" s="2"/>
    </row>
    <row r="116" spans="1:11" x14ac:dyDescent="0.2">
      <c r="B116" s="3"/>
      <c r="K116" s="2"/>
    </row>
    <row r="117" spans="1:11" x14ac:dyDescent="0.2">
      <c r="B117" s="2" t="s">
        <v>12</v>
      </c>
      <c r="G117" s="2" t="s">
        <v>12</v>
      </c>
    </row>
    <row r="118" spans="1:11" x14ac:dyDescent="0.2">
      <c r="B118">
        <v>0.36956521739130932</v>
      </c>
      <c r="C118">
        <v>0.60000000000000142</v>
      </c>
      <c r="D118">
        <v>8.9999999999996305E-2</v>
      </c>
      <c r="G118">
        <v>-0.31249999999999306</v>
      </c>
      <c r="H118">
        <v>0.25999999999999801</v>
      </c>
      <c r="I118">
        <v>6.0000000000002274E-2</v>
      </c>
    </row>
    <row r="119" spans="1:11" x14ac:dyDescent="0.2">
      <c r="B119">
        <v>-0.18571428571427845</v>
      </c>
      <c r="C119">
        <v>0.22000000000000597</v>
      </c>
      <c r="D119">
        <v>0.47999999999999687</v>
      </c>
      <c r="G119">
        <v>6.0000000000002274E-2</v>
      </c>
      <c r="H119">
        <v>0.14000000000000057</v>
      </c>
      <c r="I119">
        <v>0.10999999999999943</v>
      </c>
    </row>
    <row r="120" spans="1:11" x14ac:dyDescent="0.2">
      <c r="B120">
        <v>0.41935483870967116</v>
      </c>
      <c r="C120">
        <v>0.57000000000000028</v>
      </c>
      <c r="D120">
        <v>5.0000000000004263E-2</v>
      </c>
      <c r="G120">
        <v>0.26470588235294368</v>
      </c>
      <c r="H120">
        <v>7.9999999999998295E-2</v>
      </c>
      <c r="I120">
        <v>0.25999999999999801</v>
      </c>
    </row>
    <row r="121" spans="1:11" x14ac:dyDescent="0.2">
      <c r="B121">
        <v>7.936507936506354E-3</v>
      </c>
      <c r="C121">
        <v>0.31000000000000227</v>
      </c>
      <c r="D121">
        <v>0.32000000000000028</v>
      </c>
      <c r="G121">
        <v>-0.19565217391304279</v>
      </c>
      <c r="H121">
        <v>0.14000000000000057</v>
      </c>
      <c r="I121">
        <v>0.32000000000000028</v>
      </c>
      <c r="K121" s="2"/>
    </row>
    <row r="122" spans="1:11" x14ac:dyDescent="0.2">
      <c r="B122">
        <v>-1.8518518518514604E-2</v>
      </c>
      <c r="C122">
        <v>0.28000000000000114</v>
      </c>
      <c r="D122">
        <v>0.26000000000000512</v>
      </c>
      <c r="G122">
        <v>-1.4285714285711404E-2</v>
      </c>
      <c r="H122">
        <v>0.17999999999999972</v>
      </c>
      <c r="I122">
        <v>0.17000000000000171</v>
      </c>
      <c r="K122" s="2"/>
    </row>
    <row r="123" spans="1:11" x14ac:dyDescent="0.2">
      <c r="B123">
        <v>0.30645161290322909</v>
      </c>
      <c r="C123">
        <v>0.5</v>
      </c>
      <c r="D123">
        <v>0.11999999999999744</v>
      </c>
      <c r="G123">
        <v>0.13888888888890094</v>
      </c>
      <c r="H123">
        <v>0.12999999999999545</v>
      </c>
      <c r="I123">
        <v>0.23000000000000398</v>
      </c>
      <c r="K123" s="15" t="s">
        <v>107</v>
      </c>
    </row>
    <row r="124" spans="1:11" x14ac:dyDescent="0.2">
      <c r="B124">
        <v>0.36363636363637386</v>
      </c>
      <c r="C124">
        <v>0.38000000000000256</v>
      </c>
      <c r="D124">
        <v>5.9999999999995168E-2</v>
      </c>
      <c r="G124">
        <v>0.34999999999999643</v>
      </c>
      <c r="H124">
        <v>0.17000000000000171</v>
      </c>
      <c r="I124">
        <v>3.0000000000001137E-2</v>
      </c>
      <c r="K124" t="s">
        <v>57</v>
      </c>
    </row>
    <row r="125" spans="1:11" x14ac:dyDescent="0.2">
      <c r="B125">
        <v>-7.627118644067532E-2</v>
      </c>
      <c r="C125">
        <v>0.33999999999999631</v>
      </c>
      <c r="D125">
        <v>0.25</v>
      </c>
      <c r="G125">
        <v>-9.0909090909073287E-2</v>
      </c>
      <c r="H125">
        <v>9.0000000000003411E-2</v>
      </c>
      <c r="I125">
        <v>0.12999999999999545</v>
      </c>
      <c r="K125" t="s">
        <v>69</v>
      </c>
    </row>
    <row r="126" spans="1:11" x14ac:dyDescent="0.2">
      <c r="B126">
        <v>-8.4905660377355974E-2</v>
      </c>
      <c r="C126">
        <v>0.30999999999999517</v>
      </c>
      <c r="D126">
        <v>0.21999999999999886</v>
      </c>
      <c r="G126">
        <v>-3.8461538461539879E-2</v>
      </c>
      <c r="H126">
        <v>0.21000000000000085</v>
      </c>
      <c r="I126">
        <v>0.17999999999999972</v>
      </c>
      <c r="K126" t="s">
        <v>110</v>
      </c>
    </row>
    <row r="127" spans="1:11" x14ac:dyDescent="0.2">
      <c r="B127">
        <v>-0.49047619047619234</v>
      </c>
      <c r="C127">
        <v>9.9999999999980105E-3</v>
      </c>
      <c r="D127">
        <v>1.0399999999999991</v>
      </c>
      <c r="G127">
        <v>8.4745762711847528E-3</v>
      </c>
      <c r="H127">
        <v>0.28999999999999915</v>
      </c>
      <c r="I127">
        <v>0.29999999999999716</v>
      </c>
    </row>
    <row r="128" spans="1:11" x14ac:dyDescent="0.2">
      <c r="B128">
        <v>-0.48058252427184839</v>
      </c>
      <c r="C128">
        <v>1.9999999999996021E-2</v>
      </c>
      <c r="D128">
        <v>1.009999999999998</v>
      </c>
      <c r="G128">
        <v>0.13380281690141171</v>
      </c>
      <c r="H128">
        <v>0.45000000000000284</v>
      </c>
      <c r="I128">
        <v>0.25999999999999801</v>
      </c>
      <c r="K128" s="2"/>
    </row>
    <row r="129" spans="2:11" x14ac:dyDescent="0.2">
      <c r="B129">
        <v>-2.1739130434778597E-2</v>
      </c>
      <c r="C129">
        <v>0.11999999999999744</v>
      </c>
      <c r="D129">
        <v>0.10999999999999943</v>
      </c>
      <c r="G129">
        <v>-4.4303797468354666E-2</v>
      </c>
      <c r="H129">
        <v>0.35999999999999943</v>
      </c>
      <c r="I129">
        <v>0.42999999999999972</v>
      </c>
      <c r="K129" s="2"/>
    </row>
    <row r="130" spans="2:11" x14ac:dyDescent="0.2">
      <c r="B130">
        <v>-0.21428571428572152</v>
      </c>
      <c r="C130">
        <v>3.9999999999999147E-2</v>
      </c>
      <c r="D130">
        <v>0.10000000000000142</v>
      </c>
      <c r="G130">
        <v>-0.22131147540983304</v>
      </c>
      <c r="H130">
        <v>0.43999999999999773</v>
      </c>
      <c r="I130">
        <v>0.17000000000000171</v>
      </c>
      <c r="K130" s="2"/>
    </row>
    <row r="131" spans="2:11" x14ac:dyDescent="0.2">
      <c r="B131">
        <v>0.14705882352940192</v>
      </c>
      <c r="C131">
        <v>0.10999999999999943</v>
      </c>
      <c r="D131">
        <v>6.0000000000002274E-2</v>
      </c>
      <c r="G131">
        <v>0.27611940298507498</v>
      </c>
      <c r="H131">
        <v>0.14999999999999858</v>
      </c>
      <c r="I131">
        <v>0.51999999999999602</v>
      </c>
      <c r="K131" s="2"/>
    </row>
    <row r="132" spans="2:11" x14ac:dyDescent="0.2">
      <c r="B132">
        <v>5.0724638000000002E-2</v>
      </c>
      <c r="C132">
        <v>0.37999999999999545</v>
      </c>
      <c r="D132" s="3">
        <v>0.31000000000000227</v>
      </c>
      <c r="G132">
        <v>-9.9999999999998201E-2</v>
      </c>
      <c r="H132">
        <v>0.32000000000000028</v>
      </c>
      <c r="I132">
        <v>0.47999999999999687</v>
      </c>
      <c r="K132" s="2"/>
    </row>
    <row r="133" spans="2:11" x14ac:dyDescent="0.2">
      <c r="B133">
        <v>2.1126761000000001E-2</v>
      </c>
      <c r="C133">
        <v>0.37000000000000455</v>
      </c>
      <c r="D133" s="3">
        <v>0.34000000000000341</v>
      </c>
      <c r="G133">
        <v>0.48734177215189234</v>
      </c>
      <c r="H133">
        <v>1.0000000000005116E-2</v>
      </c>
      <c r="I133">
        <v>0.78000000000000114</v>
      </c>
      <c r="K133" s="2"/>
    </row>
    <row r="134" spans="2:11" x14ac:dyDescent="0.2">
      <c r="B134">
        <v>0.28431372500000002</v>
      </c>
      <c r="C134">
        <v>0.10999999999999943</v>
      </c>
      <c r="D134" s="3">
        <v>0.39999999999999858</v>
      </c>
      <c r="G134">
        <v>-0.25609756097560848</v>
      </c>
      <c r="H134">
        <v>0.10000000000000142</v>
      </c>
      <c r="I134">
        <v>0.31000000000000227</v>
      </c>
      <c r="K134" s="2"/>
    </row>
    <row r="135" spans="2:11" x14ac:dyDescent="0.2">
      <c r="B135">
        <v>0.11702127700000001</v>
      </c>
      <c r="C135">
        <v>0.28999999999999915</v>
      </c>
      <c r="D135" s="3">
        <v>0.17999999999999972</v>
      </c>
      <c r="G135">
        <v>-0.29999999999999372</v>
      </c>
      <c r="H135">
        <v>9.0000000000003411E-2</v>
      </c>
      <c r="I135">
        <v>0.35999999999999943</v>
      </c>
      <c r="K135" s="2"/>
    </row>
    <row r="136" spans="2:11" x14ac:dyDescent="0.2">
      <c r="B136">
        <v>0.3</v>
      </c>
      <c r="C136">
        <v>5.9999999999995168E-2</v>
      </c>
      <c r="D136" s="3">
        <v>0.24000000000000199</v>
      </c>
      <c r="G136">
        <v>-8.3333333333313608E-2</v>
      </c>
      <c r="H136">
        <v>5.0000000000004263E-2</v>
      </c>
      <c r="I136">
        <v>7.0000000000000284E-2</v>
      </c>
      <c r="K136" s="2"/>
    </row>
    <row r="137" spans="2:11" x14ac:dyDescent="0.2">
      <c r="B137">
        <v>-0.45833333300000001</v>
      </c>
      <c r="C137">
        <v>0.22999999999999687</v>
      </c>
      <c r="D137" s="3">
        <v>1.0000000000005116E-2</v>
      </c>
      <c r="G137">
        <v>9.9999999999996869E-2</v>
      </c>
      <c r="H137">
        <v>0.17999999999999972</v>
      </c>
      <c r="I137">
        <v>0.26999999999999602</v>
      </c>
      <c r="K137" s="2"/>
    </row>
    <row r="138" spans="2:11" x14ac:dyDescent="0.2">
      <c r="B138">
        <v>-0.284090909</v>
      </c>
      <c r="C138">
        <v>0.19000000000000483</v>
      </c>
      <c r="D138" s="3">
        <v>0.68999999999999773</v>
      </c>
      <c r="G138">
        <v>-0.14197530864197738</v>
      </c>
      <c r="H138">
        <v>0.28999999999999915</v>
      </c>
      <c r="I138">
        <v>0.52000000000000313</v>
      </c>
      <c r="K138" s="2"/>
    </row>
    <row r="139" spans="2:11" x14ac:dyDescent="0.2">
      <c r="B139">
        <v>-8.3333332999999996E-2</v>
      </c>
      <c r="C139">
        <v>0.30000000000000426</v>
      </c>
      <c r="D139" s="3">
        <v>0.42000000000000171</v>
      </c>
      <c r="G139">
        <v>-0.10377358490565963</v>
      </c>
      <c r="H139">
        <v>0.32000000000000028</v>
      </c>
      <c r="I139">
        <v>0.21000000000000085</v>
      </c>
      <c r="K139" s="2"/>
    </row>
    <row r="140" spans="2:11" x14ac:dyDescent="0.2">
      <c r="B140">
        <v>0.43333333299999999</v>
      </c>
      <c r="C140">
        <v>3.9999999999999147E-2</v>
      </c>
      <c r="D140" s="3">
        <v>0.56000000000000227</v>
      </c>
      <c r="G140">
        <v>-0.13888888888888834</v>
      </c>
      <c r="H140">
        <v>0.13000000000000256</v>
      </c>
      <c r="I140">
        <v>0.23000000000000398</v>
      </c>
      <c r="K140" s="2"/>
    </row>
    <row r="141" spans="2:11" x14ac:dyDescent="0.2">
      <c r="B141" s="3">
        <v>3.2467999999999997E-2</v>
      </c>
      <c r="C141">
        <v>0.41000000000000369</v>
      </c>
      <c r="D141">
        <v>0.35999999999999943</v>
      </c>
      <c r="G141">
        <v>-0.40384615384614619</v>
      </c>
      <c r="H141">
        <v>5.0000000000004263E-2</v>
      </c>
      <c r="I141">
        <v>0.46999999999999886</v>
      </c>
      <c r="K141" s="2"/>
    </row>
    <row r="142" spans="2:11" x14ac:dyDescent="0.2">
      <c r="B142" s="3">
        <v>-0.39130399999999999</v>
      </c>
      <c r="C142">
        <v>0.82000000000000028</v>
      </c>
      <c r="D142">
        <v>0.10000000000000142</v>
      </c>
      <c r="G142">
        <v>0.20769230769231051</v>
      </c>
      <c r="H142">
        <v>0.18999999999999773</v>
      </c>
      <c r="I142">
        <v>0.46000000000000085</v>
      </c>
      <c r="K142" s="2"/>
    </row>
    <row r="143" spans="2:11" x14ac:dyDescent="0.2">
      <c r="B143" s="3">
        <v>-0.119048</v>
      </c>
      <c r="C143">
        <v>0.32000000000000028</v>
      </c>
      <c r="D143">
        <v>0.51999999999999602</v>
      </c>
      <c r="G143">
        <v>3.8461538461537437E-2</v>
      </c>
      <c r="H143">
        <v>0.24000000000000199</v>
      </c>
      <c r="I143">
        <v>0.28000000000000114</v>
      </c>
      <c r="K143" s="2"/>
    </row>
    <row r="144" spans="2:11" x14ac:dyDescent="0.2">
      <c r="B144" s="3">
        <v>-8.8234999999999994E-2</v>
      </c>
      <c r="C144">
        <v>0.35000000000000142</v>
      </c>
      <c r="D144">
        <v>0.5</v>
      </c>
      <c r="G144">
        <v>8.4615384615378875E-2</v>
      </c>
      <c r="H144">
        <v>0.37999999999999545</v>
      </c>
      <c r="I144">
        <v>0.27000000000000313</v>
      </c>
      <c r="K144" s="2"/>
    </row>
    <row r="145" spans="2:11" x14ac:dyDescent="0.2">
      <c r="B145" s="3">
        <v>0.18571399999999999</v>
      </c>
      <c r="C145">
        <v>0.21999999999999886</v>
      </c>
      <c r="D145">
        <v>0.47999999999999687</v>
      </c>
      <c r="G145">
        <v>-0.26470588235294362</v>
      </c>
      <c r="H145">
        <v>0.25999999999999801</v>
      </c>
      <c r="I145">
        <v>7.9999999999998295E-2</v>
      </c>
      <c r="K145" s="2"/>
    </row>
    <row r="146" spans="2:11" x14ac:dyDescent="0.2">
      <c r="B146" s="3">
        <v>0.236842</v>
      </c>
      <c r="C146">
        <v>0.10000000000000142</v>
      </c>
      <c r="D146">
        <v>0.28000000000000114</v>
      </c>
      <c r="G146">
        <v>-0.18085106382978949</v>
      </c>
      <c r="H146">
        <v>0.14999999999999858</v>
      </c>
      <c r="I146">
        <v>0.32000000000000028</v>
      </c>
      <c r="K146" s="2"/>
    </row>
    <row r="147" spans="2:11" x14ac:dyDescent="0.2">
      <c r="B147" s="3">
        <v>1.8519000000000001E-2</v>
      </c>
      <c r="C147">
        <v>0.25999999999999801</v>
      </c>
      <c r="D147">
        <v>0.28000000000000114</v>
      </c>
      <c r="G147">
        <v>-3.0303030303024447E-2</v>
      </c>
      <c r="H147">
        <v>0.34999999999999432</v>
      </c>
      <c r="I147">
        <v>0.31000000000000227</v>
      </c>
      <c r="K147" s="2"/>
    </row>
    <row r="148" spans="2:11" x14ac:dyDescent="0.2">
      <c r="B148" s="3">
        <v>-0.16666700000000001</v>
      </c>
      <c r="C148">
        <v>0.15999999999999659</v>
      </c>
      <c r="D148">
        <v>0.32000000000000028</v>
      </c>
      <c r="G148">
        <v>-3.8461538461537437E-2</v>
      </c>
      <c r="H148">
        <v>0.24000000000000199</v>
      </c>
      <c r="I148">
        <v>0.28000000000000114</v>
      </c>
      <c r="K148" s="2"/>
    </row>
    <row r="149" spans="2:11" x14ac:dyDescent="0.2">
      <c r="B149" s="3">
        <v>0.12069000000000001</v>
      </c>
      <c r="C149">
        <v>0.21999999999999886</v>
      </c>
      <c r="D149">
        <v>0.35999999999999943</v>
      </c>
      <c r="G149">
        <v>6.0000000000002274E-2</v>
      </c>
      <c r="H149">
        <v>0.21999999999999886</v>
      </c>
      <c r="I149">
        <v>0.28000000000000114</v>
      </c>
      <c r="K149" s="2"/>
    </row>
    <row r="150" spans="2:11" x14ac:dyDescent="0.2">
      <c r="B150" s="3">
        <v>0.234177</v>
      </c>
      <c r="C150">
        <v>0.57999999999999829</v>
      </c>
      <c r="D150">
        <v>0.20999999999999375</v>
      </c>
      <c r="G150">
        <v>8.0645161290324063E-2</v>
      </c>
      <c r="H150">
        <v>0.35999999999999943</v>
      </c>
      <c r="I150">
        <v>0.25999999999999801</v>
      </c>
      <c r="K150" s="2"/>
    </row>
    <row r="151" spans="2:11" x14ac:dyDescent="0.2">
      <c r="G151">
        <v>7.6923076923062217E-3</v>
      </c>
      <c r="H151">
        <v>0.32999999999999829</v>
      </c>
      <c r="I151">
        <v>0.32000000000000028</v>
      </c>
      <c r="K151" s="2"/>
    </row>
    <row r="152" spans="2:11" x14ac:dyDescent="0.2">
      <c r="G152">
        <v>-4.0540540540537184E-2</v>
      </c>
      <c r="H152">
        <v>0.39999999999999858</v>
      </c>
      <c r="I152">
        <v>0.34000000000000341</v>
      </c>
      <c r="K152" s="2"/>
    </row>
    <row r="153" spans="2:11" x14ac:dyDescent="0.2">
      <c r="B153" s="3"/>
      <c r="G153">
        <v>5.9999999999992837E-2</v>
      </c>
      <c r="H153">
        <v>0.4199999999999946</v>
      </c>
      <c r="I153">
        <v>0.3300000000000054</v>
      </c>
      <c r="K153" s="2"/>
    </row>
    <row r="154" spans="2:11" x14ac:dyDescent="0.2">
      <c r="B154" s="3"/>
      <c r="G154">
        <v>0.2051282051282004</v>
      </c>
      <c r="H154">
        <v>0.23000000000000398</v>
      </c>
      <c r="I154">
        <v>0.54999999999999716</v>
      </c>
      <c r="K154" s="2"/>
    </row>
    <row r="155" spans="2:11" x14ac:dyDescent="0.2">
      <c r="B155" s="3"/>
      <c r="G155">
        <v>-0.11538461538461225</v>
      </c>
      <c r="H155">
        <v>0.20000000000000284</v>
      </c>
      <c r="I155">
        <v>0.32000000000000028</v>
      </c>
      <c r="K155" s="2"/>
    </row>
    <row r="156" spans="2:11" x14ac:dyDescent="0.2">
      <c r="B156" s="3"/>
      <c r="G156">
        <v>0.33132530120481829</v>
      </c>
      <c r="H156">
        <v>0.68999999999999773</v>
      </c>
      <c r="I156">
        <v>0.14000000000000057</v>
      </c>
      <c r="K156" s="2"/>
    </row>
    <row r="157" spans="2:11" ht="14.25" customHeight="1" x14ac:dyDescent="0.2">
      <c r="B157" s="3"/>
      <c r="G157">
        <v>-0.17346938775509585</v>
      </c>
      <c r="H157">
        <v>0.32999999999999829</v>
      </c>
      <c r="I157">
        <v>0.16000000000000369</v>
      </c>
      <c r="K157" s="2"/>
    </row>
    <row r="158" spans="2:11" x14ac:dyDescent="0.2">
      <c r="B158" s="3"/>
      <c r="G158">
        <v>-3.5714285714284366E-2</v>
      </c>
      <c r="H158">
        <v>0.26000000000000512</v>
      </c>
      <c r="I158">
        <v>0.30000000000000426</v>
      </c>
      <c r="K158" s="2"/>
    </row>
    <row r="159" spans="2:11" x14ac:dyDescent="0.2">
      <c r="B159" s="3"/>
      <c r="G159">
        <v>-6.1403508771930071E-2</v>
      </c>
      <c r="H159">
        <v>0.32000000000000028</v>
      </c>
      <c r="I159">
        <v>0.25</v>
      </c>
      <c r="K159" s="2"/>
    </row>
    <row r="160" spans="2:11" x14ac:dyDescent="0.2">
      <c r="B160" s="3"/>
      <c r="G160">
        <v>-0.23809523809522359</v>
      </c>
      <c r="H160">
        <v>0.11000000000000654</v>
      </c>
      <c r="I160">
        <v>0.30999999999999517</v>
      </c>
      <c r="K160" s="2"/>
    </row>
    <row r="161" spans="1:11" x14ac:dyDescent="0.2">
      <c r="G161">
        <v>4.3859649122810707E-2</v>
      </c>
      <c r="H161">
        <v>0.25999999999999801</v>
      </c>
      <c r="I161">
        <v>0.31000000000000227</v>
      </c>
      <c r="K161" s="2"/>
    </row>
    <row r="162" spans="1:11" x14ac:dyDescent="0.2">
      <c r="G162">
        <v>-9.5744680851058694E-2</v>
      </c>
      <c r="H162">
        <v>0.19000000000000483</v>
      </c>
      <c r="I162">
        <v>0.28000000000000114</v>
      </c>
      <c r="K162" s="2"/>
    </row>
    <row r="163" spans="1:11" x14ac:dyDescent="0.2">
      <c r="G163">
        <v>0.14999999999999736</v>
      </c>
      <c r="H163">
        <v>0.14000000000000057</v>
      </c>
      <c r="I163">
        <v>0.25999999999999801</v>
      </c>
      <c r="K163" s="2"/>
    </row>
    <row r="164" spans="1:11" x14ac:dyDescent="0.2">
      <c r="A164" s="2" t="s">
        <v>54</v>
      </c>
      <c r="B164" s="9">
        <f>AVERAGE(B118:B150)</f>
        <v>1.470994886627656E-2</v>
      </c>
      <c r="G164">
        <v>6.2499999999995337E-2</v>
      </c>
      <c r="H164">
        <v>0.21000000000000085</v>
      </c>
      <c r="I164">
        <v>0.26999999999999602</v>
      </c>
      <c r="K164" s="2"/>
    </row>
    <row r="165" spans="1:11" x14ac:dyDescent="0.2">
      <c r="A165" s="2" t="s">
        <v>55</v>
      </c>
      <c r="B165" s="9">
        <f>STDEV(B118:B150)/SQRT(COUNT(B118:B150))</f>
        <v>4.5186831755191836E-2</v>
      </c>
      <c r="G165">
        <v>-1.1627906976741875E-2</v>
      </c>
      <c r="H165">
        <v>0.21000000000000085</v>
      </c>
      <c r="I165">
        <v>0.21999999999999886</v>
      </c>
      <c r="K165" s="2"/>
    </row>
    <row r="166" spans="1:11" x14ac:dyDescent="0.2">
      <c r="A166" s="2" t="s">
        <v>56</v>
      </c>
      <c r="B166" s="9">
        <f>B164/B165</f>
        <v>0.32553618598379447</v>
      </c>
      <c r="G166">
        <v>-6.0000000000002274E-2</v>
      </c>
      <c r="H166">
        <v>0.21999999999999886</v>
      </c>
      <c r="I166">
        <v>0.28000000000000114</v>
      </c>
      <c r="K166" s="2"/>
    </row>
    <row r="167" spans="1:11" x14ac:dyDescent="0.2">
      <c r="A167" s="2"/>
      <c r="B167" s="9"/>
      <c r="F167" s="2" t="s">
        <v>54</v>
      </c>
      <c r="G167" s="2">
        <f>AVERAGE(G118:G166)</f>
        <v>-1.3069124598302789E-2</v>
      </c>
      <c r="K167" s="2"/>
    </row>
    <row r="168" spans="1:11" x14ac:dyDescent="0.2">
      <c r="A168" s="2"/>
      <c r="B168" s="9"/>
      <c r="F168" s="2" t="s">
        <v>55</v>
      </c>
      <c r="G168" s="2">
        <f>STDEV(G118:G166)/SQRT(COUNT(G118:G166))</f>
        <v>2.6098768050647331E-2</v>
      </c>
      <c r="K168" s="2"/>
    </row>
    <row r="169" spans="1:11" x14ac:dyDescent="0.2">
      <c r="A169" s="2"/>
      <c r="B169" s="9"/>
      <c r="F169" s="2" t="s">
        <v>56</v>
      </c>
      <c r="G169" s="2">
        <f>G167/G168</f>
        <v>-0.50075637949426632</v>
      </c>
      <c r="K169" s="2"/>
    </row>
    <row r="170" spans="1:11" x14ac:dyDescent="0.2">
      <c r="K170" s="2"/>
    </row>
    <row r="171" spans="1:11" ht="16" x14ac:dyDescent="0.2">
      <c r="A171" s="8" t="s">
        <v>46</v>
      </c>
    </row>
    <row r="173" spans="1:11" x14ac:dyDescent="0.2">
      <c r="A173" s="2" t="s">
        <v>11</v>
      </c>
    </row>
    <row r="174" spans="1:11" x14ac:dyDescent="0.2">
      <c r="B174" t="s">
        <v>1</v>
      </c>
      <c r="C174" t="s">
        <v>14</v>
      </c>
      <c r="D174" t="s">
        <v>13</v>
      </c>
      <c r="G174" t="s">
        <v>2</v>
      </c>
      <c r="H174" t="s">
        <v>14</v>
      </c>
      <c r="I174" t="s">
        <v>13</v>
      </c>
    </row>
    <row r="175" spans="1:11" x14ac:dyDescent="0.2">
      <c r="B175" s="5" t="s">
        <v>15</v>
      </c>
      <c r="G175" s="5" t="s">
        <v>8</v>
      </c>
    </row>
    <row r="176" spans="1:11" x14ac:dyDescent="0.2">
      <c r="B176">
        <v>0.34375</v>
      </c>
      <c r="C176">
        <v>0.54</v>
      </c>
      <c r="D176">
        <v>0.1</v>
      </c>
      <c r="G176">
        <v>-0.17647059000000001</v>
      </c>
      <c r="H176">
        <v>0.22</v>
      </c>
      <c r="I176">
        <v>0.46</v>
      </c>
    </row>
    <row r="177" spans="1:11" x14ac:dyDescent="0.2">
      <c r="B177">
        <v>0.19354838999999999</v>
      </c>
      <c r="C177">
        <v>0.43</v>
      </c>
      <c r="D177">
        <v>0.19</v>
      </c>
      <c r="G177">
        <v>-8.5365999999999997E-2</v>
      </c>
      <c r="H177">
        <v>0.17</v>
      </c>
      <c r="I177">
        <v>0.24</v>
      </c>
    </row>
    <row r="178" spans="1:11" x14ac:dyDescent="0.2">
      <c r="B178">
        <v>0.41428570999999997</v>
      </c>
      <c r="C178">
        <v>0.32</v>
      </c>
      <c r="D178">
        <v>0.03</v>
      </c>
      <c r="G178">
        <v>0.34313725</v>
      </c>
      <c r="H178">
        <v>0.43</v>
      </c>
      <c r="I178">
        <v>0.08</v>
      </c>
    </row>
    <row r="179" spans="1:11" x14ac:dyDescent="0.2">
      <c r="B179">
        <v>0.25757575999999999</v>
      </c>
      <c r="C179">
        <v>0.25</v>
      </c>
      <c r="D179">
        <v>0.08</v>
      </c>
      <c r="G179">
        <v>-0.25714285999999997</v>
      </c>
      <c r="H179">
        <v>0.17</v>
      </c>
      <c r="I179">
        <v>0.53</v>
      </c>
      <c r="K179" s="15" t="s">
        <v>103</v>
      </c>
    </row>
    <row r="180" spans="1:11" x14ac:dyDescent="0.2">
      <c r="B180">
        <v>0.46153845999999998</v>
      </c>
      <c r="C180">
        <v>0.75</v>
      </c>
      <c r="D180">
        <v>0.03</v>
      </c>
      <c r="G180">
        <v>7.4999999999999997E-2</v>
      </c>
      <c r="H180">
        <v>0.23</v>
      </c>
      <c r="I180">
        <v>0.17</v>
      </c>
      <c r="K180" t="s">
        <v>58</v>
      </c>
    </row>
    <row r="181" spans="1:11" x14ac:dyDescent="0.2">
      <c r="B181">
        <v>0.46341462999999999</v>
      </c>
      <c r="C181">
        <v>0.79</v>
      </c>
      <c r="D181">
        <v>0.03</v>
      </c>
      <c r="G181">
        <v>0.18292683000000001</v>
      </c>
      <c r="H181">
        <v>0.28000000000000003</v>
      </c>
      <c r="I181">
        <v>0.13</v>
      </c>
      <c r="K181" t="s">
        <v>70</v>
      </c>
    </row>
    <row r="182" spans="1:11" x14ac:dyDescent="0.2">
      <c r="B182">
        <v>0.20967742</v>
      </c>
      <c r="C182">
        <v>0.66</v>
      </c>
      <c r="D182">
        <v>0.27</v>
      </c>
      <c r="G182">
        <v>0.38888888999999999</v>
      </c>
      <c r="H182">
        <v>0.32</v>
      </c>
      <c r="I182">
        <v>0.04</v>
      </c>
      <c r="K182" t="s">
        <v>111</v>
      </c>
    </row>
    <row r="183" spans="1:11" x14ac:dyDescent="0.2">
      <c r="B183">
        <v>0.2631579</v>
      </c>
      <c r="C183">
        <v>0.57999999999999996</v>
      </c>
      <c r="D183">
        <v>0.18</v>
      </c>
      <c r="G183">
        <v>0.16250000000000001</v>
      </c>
      <c r="H183">
        <v>0.53</v>
      </c>
      <c r="I183">
        <v>0.27</v>
      </c>
    </row>
    <row r="184" spans="1:11" x14ac:dyDescent="0.2">
      <c r="B184">
        <v>0.18831169</v>
      </c>
      <c r="C184">
        <v>0.53</v>
      </c>
      <c r="D184">
        <v>0.24</v>
      </c>
      <c r="G184">
        <v>0.42</v>
      </c>
      <c r="H184">
        <v>0.23</v>
      </c>
      <c r="I184">
        <v>0.02</v>
      </c>
    </row>
    <row r="185" spans="1:11" x14ac:dyDescent="0.2">
      <c r="B185">
        <v>0.29268293000000001</v>
      </c>
      <c r="C185">
        <v>0.63</v>
      </c>
      <c r="D185">
        <v>0.17</v>
      </c>
      <c r="G185">
        <v>0.13157895</v>
      </c>
      <c r="H185">
        <v>0.24</v>
      </c>
      <c r="I185">
        <v>0.14000000000000001</v>
      </c>
    </row>
    <row r="186" spans="1:11" x14ac:dyDescent="0.2">
      <c r="B186">
        <v>0.34931507000000001</v>
      </c>
      <c r="C186">
        <v>0.62</v>
      </c>
      <c r="D186">
        <v>0.11</v>
      </c>
      <c r="G186">
        <v>0.14285713999999999</v>
      </c>
      <c r="H186">
        <v>0.27</v>
      </c>
      <c r="I186">
        <v>0.15</v>
      </c>
    </row>
    <row r="187" spans="1:11" x14ac:dyDescent="0.2">
      <c r="B187">
        <v>0.10869565</v>
      </c>
      <c r="C187">
        <v>0.42</v>
      </c>
      <c r="D187">
        <v>0.27</v>
      </c>
      <c r="G187">
        <v>-6.25E-2</v>
      </c>
      <c r="H187">
        <v>0.14000000000000001</v>
      </c>
      <c r="I187">
        <v>0.18</v>
      </c>
    </row>
    <row r="188" spans="1:11" x14ac:dyDescent="0.2">
      <c r="B188">
        <v>0.11176471</v>
      </c>
      <c r="C188">
        <v>0.52</v>
      </c>
      <c r="D188">
        <v>0.33</v>
      </c>
      <c r="G188">
        <v>0.18181818</v>
      </c>
      <c r="H188">
        <v>0.15</v>
      </c>
      <c r="I188">
        <v>7.0000000000000007E-2</v>
      </c>
    </row>
    <row r="189" spans="1:11" x14ac:dyDescent="0.2">
      <c r="B189">
        <v>0.16666666999999999</v>
      </c>
      <c r="C189">
        <v>0.52</v>
      </c>
      <c r="D189">
        <v>0.26</v>
      </c>
      <c r="G189">
        <v>0.39285713999999999</v>
      </c>
      <c r="H189">
        <v>0.5</v>
      </c>
      <c r="I189">
        <v>0.06</v>
      </c>
    </row>
    <row r="190" spans="1:11" x14ac:dyDescent="0.2">
      <c r="G190">
        <v>0.28571428999999998</v>
      </c>
      <c r="H190">
        <v>0.33</v>
      </c>
      <c r="I190">
        <v>0.09</v>
      </c>
    </row>
    <row r="191" spans="1:11" x14ac:dyDescent="0.2">
      <c r="G191">
        <v>-0.20198674999999999</v>
      </c>
      <c r="H191">
        <v>0.45</v>
      </c>
      <c r="I191">
        <v>1.06</v>
      </c>
    </row>
    <row r="192" spans="1:11" x14ac:dyDescent="0.2">
      <c r="A192" s="2" t="s">
        <v>54</v>
      </c>
      <c r="B192" s="2">
        <f>AVERAGE(B176:B189)</f>
        <v>0.2731703564285714</v>
      </c>
      <c r="F192" s="2" t="s">
        <v>54</v>
      </c>
      <c r="G192" s="2">
        <f>AVERAGE(G176:G191)</f>
        <v>0.12023827937500001</v>
      </c>
    </row>
    <row r="193" spans="1:11" x14ac:dyDescent="0.2">
      <c r="A193" s="2" t="s">
        <v>55</v>
      </c>
      <c r="B193" s="2">
        <f>STDEV(B176:B189)/SQRT(COUNT(B176:B189))</f>
        <v>3.1891936748587209E-2</v>
      </c>
      <c r="F193" s="2" t="s">
        <v>55</v>
      </c>
      <c r="G193" s="2">
        <f>STDEV(G176:G191)/SQRT(COUNT(G176:G191))</f>
        <v>5.5360948434988261E-2</v>
      </c>
    </row>
    <row r="194" spans="1:11" x14ac:dyDescent="0.2">
      <c r="A194" s="2" t="s">
        <v>56</v>
      </c>
      <c r="B194" s="2">
        <f>B192/B193</f>
        <v>8.5654991285743307</v>
      </c>
      <c r="F194" s="2" t="s">
        <v>56</v>
      </c>
      <c r="G194" s="2">
        <f>G192/G193</f>
        <v>2.1718970280322925</v>
      </c>
    </row>
    <row r="195" spans="1:11" x14ac:dyDescent="0.2">
      <c r="B195" s="5" t="s">
        <v>16</v>
      </c>
    </row>
    <row r="196" spans="1:11" x14ac:dyDescent="0.2">
      <c r="B196">
        <v>7.3529410000000003E-2</v>
      </c>
      <c r="C196">
        <v>0.39</v>
      </c>
      <c r="D196">
        <v>0.28999999999999998</v>
      </c>
    </row>
    <row r="197" spans="1:11" x14ac:dyDescent="0.2">
      <c r="B197">
        <v>0.23809524000000001</v>
      </c>
      <c r="C197">
        <v>0.62</v>
      </c>
      <c r="D197">
        <v>0.22</v>
      </c>
      <c r="G197" s="5" t="s">
        <v>9</v>
      </c>
    </row>
    <row r="198" spans="1:11" x14ac:dyDescent="0.2">
      <c r="B198">
        <v>2.1739129999999999E-2</v>
      </c>
      <c r="C198">
        <v>0.12</v>
      </c>
      <c r="D198">
        <v>0.11</v>
      </c>
      <c r="G198">
        <v>0.37878788000000002</v>
      </c>
      <c r="H198">
        <v>0.57999999999999996</v>
      </c>
      <c r="I198">
        <v>0.08</v>
      </c>
    </row>
    <row r="199" spans="1:11" x14ac:dyDescent="0.2">
      <c r="B199">
        <v>0.21428570999999999</v>
      </c>
      <c r="C199">
        <v>0.2</v>
      </c>
      <c r="D199">
        <v>0.08</v>
      </c>
      <c r="G199">
        <v>0.41489362000000002</v>
      </c>
      <c r="H199">
        <v>0.43</v>
      </c>
      <c r="I199">
        <v>0.04</v>
      </c>
      <c r="K199" s="15" t="s">
        <v>105</v>
      </c>
    </row>
    <row r="200" spans="1:11" x14ac:dyDescent="0.2">
      <c r="B200">
        <v>-0.13636364000000001</v>
      </c>
      <c r="C200">
        <v>0.12</v>
      </c>
      <c r="D200">
        <v>0.21</v>
      </c>
      <c r="G200">
        <v>2.6315789999999999E-2</v>
      </c>
      <c r="H200">
        <v>0.3</v>
      </c>
      <c r="I200">
        <v>0.27</v>
      </c>
      <c r="K200" t="s">
        <v>59</v>
      </c>
    </row>
    <row r="201" spans="1:11" x14ac:dyDescent="0.2">
      <c r="B201">
        <v>0.20370369999999999</v>
      </c>
      <c r="C201">
        <v>0.19</v>
      </c>
      <c r="D201">
        <v>0.08</v>
      </c>
      <c r="G201">
        <v>-0.19565216999999999</v>
      </c>
      <c r="H201">
        <v>7.0000000000000007E-2</v>
      </c>
      <c r="I201">
        <v>0.16</v>
      </c>
      <c r="K201" t="s">
        <v>61</v>
      </c>
    </row>
    <row r="202" spans="1:11" x14ac:dyDescent="0.2">
      <c r="B202">
        <v>0.390625</v>
      </c>
      <c r="C202">
        <v>0.56999999999999995</v>
      </c>
      <c r="D202">
        <v>7.0000000000000007E-2</v>
      </c>
      <c r="G202">
        <v>-0.15853659000000001</v>
      </c>
      <c r="H202">
        <v>0.14000000000000001</v>
      </c>
      <c r="I202">
        <v>0.27</v>
      </c>
      <c r="K202" t="s">
        <v>112</v>
      </c>
    </row>
    <row r="203" spans="1:11" x14ac:dyDescent="0.2">
      <c r="B203">
        <v>0.45774648000000001</v>
      </c>
      <c r="C203">
        <v>0.68</v>
      </c>
      <c r="D203">
        <v>0.03</v>
      </c>
      <c r="G203">
        <v>2.7777779999999998E-2</v>
      </c>
      <c r="H203">
        <v>0.19</v>
      </c>
      <c r="I203">
        <v>0.17</v>
      </c>
    </row>
    <row r="204" spans="1:11" x14ac:dyDescent="0.2">
      <c r="B204">
        <v>0.48245613999999998</v>
      </c>
      <c r="C204">
        <v>0.56000000000000005</v>
      </c>
      <c r="D204">
        <v>0.01</v>
      </c>
      <c r="G204">
        <v>0.10526315999999999</v>
      </c>
      <c r="H204">
        <v>0.23</v>
      </c>
      <c r="I204">
        <v>0.15</v>
      </c>
    </row>
    <row r="205" spans="1:11" x14ac:dyDescent="0.2">
      <c r="B205">
        <v>0.47560975999999999</v>
      </c>
      <c r="C205">
        <v>0.8</v>
      </c>
      <c r="D205">
        <v>0.02</v>
      </c>
      <c r="G205">
        <v>0.33636364000000002</v>
      </c>
      <c r="H205">
        <v>0.46</v>
      </c>
      <c r="I205">
        <v>0.09</v>
      </c>
    </row>
    <row r="206" spans="1:11" x14ac:dyDescent="0.2">
      <c r="B206">
        <v>0.29545454999999998</v>
      </c>
      <c r="C206">
        <v>0.7</v>
      </c>
      <c r="D206">
        <v>0.18</v>
      </c>
      <c r="G206">
        <v>0.14583333000000001</v>
      </c>
      <c r="H206">
        <v>0.31</v>
      </c>
      <c r="I206">
        <v>0.17</v>
      </c>
    </row>
    <row r="207" spans="1:11" x14ac:dyDescent="0.2">
      <c r="B207">
        <v>0.41666667000000002</v>
      </c>
      <c r="C207">
        <v>0.88</v>
      </c>
      <c r="D207">
        <v>0.08</v>
      </c>
      <c r="G207">
        <v>0.11904762000000001</v>
      </c>
      <c r="H207">
        <v>0.26</v>
      </c>
      <c r="I207">
        <v>0.16</v>
      </c>
    </row>
    <row r="208" spans="1:11" x14ac:dyDescent="0.2">
      <c r="G208">
        <v>1.9230770000000001E-2</v>
      </c>
      <c r="H208">
        <v>0.27</v>
      </c>
      <c r="I208">
        <v>0.25</v>
      </c>
    </row>
    <row r="209" spans="1:9" x14ac:dyDescent="0.2">
      <c r="G209">
        <v>5.1724140000000002E-2</v>
      </c>
      <c r="H209">
        <v>0.16</v>
      </c>
      <c r="I209">
        <v>0.13</v>
      </c>
    </row>
    <row r="210" spans="1:9" x14ac:dyDescent="0.2">
      <c r="G210">
        <v>9.2592590000000002E-2</v>
      </c>
      <c r="H210">
        <v>0.15999999999999659</v>
      </c>
      <c r="I210">
        <v>0.10999999999999943</v>
      </c>
    </row>
    <row r="211" spans="1:9" x14ac:dyDescent="0.2">
      <c r="G211">
        <v>-0.15909091</v>
      </c>
      <c r="H211">
        <v>0.14999999999999858</v>
      </c>
      <c r="I211">
        <v>0.28999999999999915</v>
      </c>
    </row>
    <row r="212" spans="1:9" x14ac:dyDescent="0.2">
      <c r="G212">
        <v>0.34848485000000001</v>
      </c>
      <c r="H212">
        <v>0.28000000000000114</v>
      </c>
      <c r="I212">
        <v>5.0000000000004263E-2</v>
      </c>
    </row>
    <row r="213" spans="1:9" x14ac:dyDescent="0.2">
      <c r="G213">
        <v>-5.7377049999999999E-2</v>
      </c>
      <c r="H213">
        <v>0.26999999999999602</v>
      </c>
      <c r="I213">
        <v>0.34000000000000341</v>
      </c>
    </row>
    <row r="214" spans="1:9" x14ac:dyDescent="0.2">
      <c r="A214" s="2" t="s">
        <v>54</v>
      </c>
      <c r="B214" s="2">
        <f>AVERAGE(B196:B207)</f>
        <v>0.26112901250000004</v>
      </c>
      <c r="F214" s="2" t="s">
        <v>54</v>
      </c>
      <c r="G214" s="2">
        <f>AVERAGE(G198:G213)</f>
        <v>9.3478653125000005E-2</v>
      </c>
    </row>
    <row r="215" spans="1:9" x14ac:dyDescent="0.2">
      <c r="A215" s="2" t="s">
        <v>55</v>
      </c>
      <c r="B215" s="2">
        <f>STDEV(B196:B207)/SQRT(COUNT(B196:B207))</f>
        <v>5.7228250124084008E-2</v>
      </c>
      <c r="F215" s="2" t="s">
        <v>55</v>
      </c>
      <c r="G215" s="2">
        <f>STDEV(G198:G213)/SQRT(COUNT(G198:G213))</f>
        <v>4.839100478529236E-2</v>
      </c>
    </row>
    <row r="216" spans="1:9" x14ac:dyDescent="0.2">
      <c r="A216" s="2" t="s">
        <v>56</v>
      </c>
      <c r="B216" s="2">
        <f>B214/B215</f>
        <v>4.5629389669230189</v>
      </c>
      <c r="F216" s="2" t="s">
        <v>56</v>
      </c>
      <c r="G216" s="2">
        <f>G214/G215</f>
        <v>1.93173614682643</v>
      </c>
    </row>
    <row r="218" spans="1:9" x14ac:dyDescent="0.2">
      <c r="B218" s="5" t="s">
        <v>17</v>
      </c>
    </row>
    <row r="219" spans="1:9" x14ac:dyDescent="0.2">
      <c r="B219">
        <v>0.22500000000000001</v>
      </c>
      <c r="C219">
        <v>0.57999999999999996</v>
      </c>
      <c r="D219">
        <v>0.22</v>
      </c>
    </row>
    <row r="220" spans="1:9" x14ac:dyDescent="0.2">
      <c r="B220">
        <v>0.13541666999999999</v>
      </c>
      <c r="C220">
        <v>0.61</v>
      </c>
      <c r="D220">
        <v>0.35</v>
      </c>
    </row>
    <row r="221" spans="1:9" x14ac:dyDescent="0.2">
      <c r="B221">
        <v>0.13636364000000001</v>
      </c>
      <c r="C221">
        <v>0.49</v>
      </c>
      <c r="D221">
        <v>0.28000000000000003</v>
      </c>
    </row>
    <row r="222" spans="1:9" x14ac:dyDescent="0.2">
      <c r="B222">
        <v>0.19047618999999999</v>
      </c>
      <c r="C222">
        <v>0.57999999999999996</v>
      </c>
      <c r="D222">
        <v>0.26</v>
      </c>
    </row>
    <row r="223" spans="1:9" x14ac:dyDescent="0.2">
      <c r="B223">
        <v>0.17857143</v>
      </c>
      <c r="C223">
        <v>0.56999999999999995</v>
      </c>
      <c r="D223">
        <v>0.27</v>
      </c>
    </row>
    <row r="224" spans="1:9" x14ac:dyDescent="0.2">
      <c r="B224">
        <v>0.17010309000000001</v>
      </c>
      <c r="C224">
        <v>0.65</v>
      </c>
      <c r="D224">
        <v>0.32</v>
      </c>
      <c r="G224" s="5" t="s">
        <v>10</v>
      </c>
    </row>
    <row r="225" spans="2:11" x14ac:dyDescent="0.2">
      <c r="B225">
        <v>0.29120879</v>
      </c>
      <c r="C225">
        <v>0.72</v>
      </c>
      <c r="D225">
        <v>0.19</v>
      </c>
      <c r="G225">
        <v>0.13793103000000001</v>
      </c>
      <c r="H225">
        <v>0.37</v>
      </c>
      <c r="I225">
        <v>0.21</v>
      </c>
      <c r="K225" s="15" t="s">
        <v>106</v>
      </c>
    </row>
    <row r="226" spans="2:11" x14ac:dyDescent="0.2">
      <c r="B226">
        <v>0.10294117999999999</v>
      </c>
      <c r="C226">
        <v>0.41</v>
      </c>
      <c r="D226">
        <v>0.27</v>
      </c>
      <c r="G226">
        <v>9.0163930000000003E-2</v>
      </c>
      <c r="H226">
        <v>0.36</v>
      </c>
      <c r="I226">
        <v>0.25</v>
      </c>
      <c r="K226" t="s">
        <v>60</v>
      </c>
    </row>
    <row r="227" spans="2:11" x14ac:dyDescent="0.2">
      <c r="B227">
        <v>0.10317460000000001</v>
      </c>
      <c r="C227">
        <v>0.38</v>
      </c>
      <c r="D227">
        <v>0.25</v>
      </c>
      <c r="G227">
        <v>0.24509803999999999</v>
      </c>
      <c r="H227">
        <v>0.38</v>
      </c>
      <c r="I227">
        <v>0.13</v>
      </c>
      <c r="K227" t="s">
        <v>71</v>
      </c>
    </row>
    <row r="228" spans="2:11" x14ac:dyDescent="0.2">
      <c r="B228">
        <v>0.14516129</v>
      </c>
      <c r="C228">
        <v>0.2</v>
      </c>
      <c r="D228">
        <v>0.11</v>
      </c>
      <c r="G228">
        <v>0.20588234999999999</v>
      </c>
      <c r="H228">
        <v>0.23999999999999488</v>
      </c>
      <c r="I228">
        <v>0.10000000000000142</v>
      </c>
      <c r="K228" t="s">
        <v>113</v>
      </c>
    </row>
    <row r="229" spans="2:11" x14ac:dyDescent="0.2">
      <c r="B229">
        <v>0.1097561</v>
      </c>
      <c r="C229">
        <v>0.25</v>
      </c>
      <c r="D229">
        <v>0.16</v>
      </c>
      <c r="G229">
        <v>2.2727270000000001E-2</v>
      </c>
      <c r="H229">
        <v>0.23000000000000398</v>
      </c>
      <c r="I229">
        <v>0.21000000000000085</v>
      </c>
    </row>
    <row r="230" spans="2:11" x14ac:dyDescent="0.2">
      <c r="B230">
        <v>0.1984127</v>
      </c>
      <c r="C230">
        <v>0.44</v>
      </c>
      <c r="D230">
        <v>0.19</v>
      </c>
      <c r="G230">
        <v>0.21929825</v>
      </c>
      <c r="H230">
        <v>0.40999999999999659</v>
      </c>
      <c r="I230">
        <v>0.16000000000000369</v>
      </c>
    </row>
    <row r="231" spans="2:11" x14ac:dyDescent="0.2">
      <c r="B231">
        <v>0.20149254</v>
      </c>
      <c r="C231">
        <v>0.47</v>
      </c>
      <c r="D231">
        <v>0.2</v>
      </c>
      <c r="G231">
        <v>0.41666667000000002</v>
      </c>
      <c r="H231">
        <v>0.32999999999999829</v>
      </c>
      <c r="I231">
        <v>3.0000000000001137E-2</v>
      </c>
    </row>
    <row r="232" spans="2:11" x14ac:dyDescent="0.2">
      <c r="B232">
        <v>0.27777777999999997</v>
      </c>
      <c r="C232">
        <v>0.49</v>
      </c>
      <c r="D232">
        <v>0.14000000000000001</v>
      </c>
      <c r="G232">
        <v>-0.26923077000000001</v>
      </c>
      <c r="H232">
        <v>0.24</v>
      </c>
      <c r="I232">
        <v>0.8</v>
      </c>
    </row>
    <row r="233" spans="2:11" x14ac:dyDescent="0.2">
      <c r="G233">
        <v>0.13636364000000001</v>
      </c>
      <c r="H233">
        <v>0.35</v>
      </c>
      <c r="I233">
        <v>0.2</v>
      </c>
    </row>
    <row r="234" spans="2:11" x14ac:dyDescent="0.2">
      <c r="G234">
        <v>-6.8627450000000007E-2</v>
      </c>
      <c r="H234">
        <v>0.22</v>
      </c>
      <c r="I234">
        <v>0.28999999999999998</v>
      </c>
    </row>
    <row r="235" spans="2:11" x14ac:dyDescent="0.2">
      <c r="G235">
        <v>0.15517241000000001</v>
      </c>
      <c r="H235">
        <v>0.38</v>
      </c>
      <c r="I235">
        <v>0.2</v>
      </c>
    </row>
    <row r="236" spans="2:11" x14ac:dyDescent="0.2">
      <c r="G236">
        <v>-0.19230769</v>
      </c>
      <c r="H236">
        <v>0.2</v>
      </c>
      <c r="I236">
        <v>0.45</v>
      </c>
    </row>
    <row r="237" spans="2:11" x14ac:dyDescent="0.2">
      <c r="G237">
        <v>-0.10714286000000001</v>
      </c>
      <c r="H237">
        <v>0.22</v>
      </c>
      <c r="I237">
        <v>0.34</v>
      </c>
    </row>
    <row r="238" spans="2:11" x14ac:dyDescent="0.2">
      <c r="G238">
        <v>0.17499999999999999</v>
      </c>
      <c r="H238">
        <v>0.27</v>
      </c>
      <c r="I238">
        <v>0.13</v>
      </c>
    </row>
    <row r="239" spans="2:11" x14ac:dyDescent="0.2">
      <c r="G239">
        <v>1.7241380000000001E-2</v>
      </c>
      <c r="H239">
        <v>0.15</v>
      </c>
      <c r="I239">
        <v>0.14000000000000001</v>
      </c>
    </row>
    <row r="240" spans="2:11" x14ac:dyDescent="0.2">
      <c r="G240">
        <v>-9.0163930000000003E-2</v>
      </c>
      <c r="H240">
        <v>0.25</v>
      </c>
      <c r="I240">
        <v>0.39</v>
      </c>
    </row>
    <row r="241" spans="1:11" x14ac:dyDescent="0.2">
      <c r="A241" s="2" t="s">
        <v>54</v>
      </c>
      <c r="B241" s="2">
        <f>AVERAGE(B219:B232)</f>
        <v>0.17613257142857144</v>
      </c>
      <c r="F241" s="2" t="s">
        <v>54</v>
      </c>
      <c r="G241" s="2">
        <f>AVERAGE(G225:G240)</f>
        <v>6.8379516875000018E-2</v>
      </c>
    </row>
    <row r="242" spans="1:11" x14ac:dyDescent="0.2">
      <c r="A242" s="2" t="s">
        <v>55</v>
      </c>
      <c r="B242" s="2">
        <f>STDEV(B219:B232)/SQRT(COUNT(B219:B232))</f>
        <v>1.6007233672270277E-2</v>
      </c>
      <c r="F242" s="2" t="s">
        <v>55</v>
      </c>
      <c r="G242" s="2">
        <f>STDEV(G225:G240)/SQRT(COUNT(G225:G240))</f>
        <v>4.4926069804780283E-2</v>
      </c>
    </row>
    <row r="243" spans="1:11" x14ac:dyDescent="0.2">
      <c r="A243" s="2" t="s">
        <v>56</v>
      </c>
      <c r="B243" s="2">
        <f>B241/B242</f>
        <v>11.003311067651259</v>
      </c>
      <c r="F243" s="2" t="s">
        <v>56</v>
      </c>
      <c r="G243" s="2">
        <f>G241/G242</f>
        <v>1.5220453774864635</v>
      </c>
    </row>
    <row r="245" spans="1:11" x14ac:dyDescent="0.2">
      <c r="B245" s="2" t="s">
        <v>18</v>
      </c>
    </row>
    <row r="246" spans="1:11" x14ac:dyDescent="0.2">
      <c r="B246">
        <v>0.34375</v>
      </c>
      <c r="C246">
        <v>0.54</v>
      </c>
      <c r="D246">
        <v>0.1</v>
      </c>
    </row>
    <row r="247" spans="1:11" x14ac:dyDescent="0.2">
      <c r="B247">
        <v>0.19354838999999999</v>
      </c>
      <c r="C247">
        <v>0.43</v>
      </c>
      <c r="D247">
        <v>0.19</v>
      </c>
    </row>
    <row r="248" spans="1:11" x14ac:dyDescent="0.2">
      <c r="B248">
        <v>0.41428570999999997</v>
      </c>
      <c r="C248">
        <v>0.32</v>
      </c>
      <c r="D248">
        <v>0.03</v>
      </c>
    </row>
    <row r="249" spans="1:11" x14ac:dyDescent="0.2">
      <c r="B249">
        <v>0.25757575999999999</v>
      </c>
      <c r="C249">
        <v>0.25</v>
      </c>
      <c r="D249">
        <v>0.08</v>
      </c>
    </row>
    <row r="250" spans="1:11" x14ac:dyDescent="0.2">
      <c r="B250">
        <v>0.46153845999999998</v>
      </c>
      <c r="C250">
        <v>0.75</v>
      </c>
      <c r="D250">
        <v>0.03</v>
      </c>
    </row>
    <row r="251" spans="1:11" x14ac:dyDescent="0.2">
      <c r="B251">
        <v>0.46341462999999999</v>
      </c>
      <c r="C251">
        <v>0.79</v>
      </c>
      <c r="D251">
        <v>0.03</v>
      </c>
    </row>
    <row r="252" spans="1:11" x14ac:dyDescent="0.2">
      <c r="B252">
        <v>0.20967742</v>
      </c>
      <c r="C252">
        <v>0.66</v>
      </c>
      <c r="D252">
        <v>0.27</v>
      </c>
    </row>
    <row r="253" spans="1:11" x14ac:dyDescent="0.2">
      <c r="B253">
        <v>0.2631579</v>
      </c>
      <c r="C253">
        <v>0.57999999999999996</v>
      </c>
      <c r="D253">
        <v>0.18</v>
      </c>
      <c r="G253" s="2" t="s">
        <v>12</v>
      </c>
    </row>
    <row r="254" spans="1:11" x14ac:dyDescent="0.2">
      <c r="B254">
        <v>0.18831169</v>
      </c>
      <c r="C254">
        <v>0.53</v>
      </c>
      <c r="D254">
        <v>0.24</v>
      </c>
      <c r="G254">
        <v>-0.17647059000000001</v>
      </c>
      <c r="H254">
        <v>0.22</v>
      </c>
      <c r="I254">
        <v>0.46</v>
      </c>
    </row>
    <row r="255" spans="1:11" x14ac:dyDescent="0.2">
      <c r="B255">
        <v>0.29268293000000001</v>
      </c>
      <c r="C255">
        <v>0.63</v>
      </c>
      <c r="D255">
        <v>0.17</v>
      </c>
      <c r="G255">
        <v>-8.5365999999999997E-2</v>
      </c>
      <c r="H255">
        <v>0.17</v>
      </c>
      <c r="I255">
        <v>0.24</v>
      </c>
      <c r="K255" s="15" t="s">
        <v>107</v>
      </c>
    </row>
    <row r="256" spans="1:11" x14ac:dyDescent="0.2">
      <c r="B256">
        <v>0.34931507000000001</v>
      </c>
      <c r="C256">
        <v>0.62</v>
      </c>
      <c r="D256">
        <v>0.11</v>
      </c>
      <c r="G256">
        <v>0.34313725</v>
      </c>
      <c r="H256">
        <v>0.43</v>
      </c>
      <c r="I256">
        <v>0.08</v>
      </c>
      <c r="K256" t="s">
        <v>58</v>
      </c>
    </row>
    <row r="257" spans="2:11" x14ac:dyDescent="0.2">
      <c r="B257">
        <v>0.10869565</v>
      </c>
      <c r="C257">
        <v>0.42</v>
      </c>
      <c r="D257">
        <v>0.27</v>
      </c>
      <c r="G257">
        <v>-0.25714285999999997</v>
      </c>
      <c r="H257">
        <v>0.17</v>
      </c>
      <c r="I257">
        <v>0.53</v>
      </c>
      <c r="K257" t="s">
        <v>72</v>
      </c>
    </row>
    <row r="258" spans="2:11" x14ac:dyDescent="0.2">
      <c r="B258">
        <v>0.11176471</v>
      </c>
      <c r="C258">
        <v>0.52</v>
      </c>
      <c r="D258">
        <v>0.33</v>
      </c>
      <c r="G258">
        <v>7.4999999999999997E-2</v>
      </c>
      <c r="H258">
        <v>0.23</v>
      </c>
      <c r="I258">
        <v>0.17</v>
      </c>
      <c r="K258" t="s">
        <v>114</v>
      </c>
    </row>
    <row r="259" spans="2:11" x14ac:dyDescent="0.2">
      <c r="B259">
        <v>0.16666666999999999</v>
      </c>
      <c r="C259">
        <v>0.52</v>
      </c>
      <c r="D259">
        <v>0.26</v>
      </c>
      <c r="G259">
        <v>0.18292683000000001</v>
      </c>
      <c r="H259">
        <v>0.28000000000000003</v>
      </c>
      <c r="I259">
        <v>0.13</v>
      </c>
    </row>
    <row r="260" spans="2:11" x14ac:dyDescent="0.2">
      <c r="B260">
        <v>7.3529410000000003E-2</v>
      </c>
      <c r="C260">
        <v>0.39</v>
      </c>
      <c r="D260">
        <v>0.28999999999999998</v>
      </c>
      <c r="G260">
        <v>0.38888888999999999</v>
      </c>
      <c r="H260">
        <v>0.32</v>
      </c>
      <c r="I260">
        <v>0.04</v>
      </c>
    </row>
    <row r="261" spans="2:11" x14ac:dyDescent="0.2">
      <c r="B261">
        <v>0.23809524000000001</v>
      </c>
      <c r="C261">
        <v>0.62</v>
      </c>
      <c r="D261">
        <v>0.22</v>
      </c>
      <c r="G261">
        <v>0.16250000000000001</v>
      </c>
      <c r="H261">
        <v>0.53</v>
      </c>
      <c r="I261">
        <v>0.27</v>
      </c>
    </row>
    <row r="262" spans="2:11" x14ac:dyDescent="0.2">
      <c r="B262">
        <v>2.1739129999999999E-2</v>
      </c>
      <c r="C262">
        <v>0.12</v>
      </c>
      <c r="D262">
        <v>0.11</v>
      </c>
      <c r="G262">
        <v>0.42</v>
      </c>
      <c r="H262">
        <v>0.23</v>
      </c>
      <c r="I262">
        <v>0.02</v>
      </c>
    </row>
    <row r="263" spans="2:11" x14ac:dyDescent="0.2">
      <c r="B263">
        <v>0.21428570999999999</v>
      </c>
      <c r="C263">
        <v>0.2</v>
      </c>
      <c r="D263">
        <v>0.08</v>
      </c>
      <c r="G263">
        <v>0.13157895</v>
      </c>
      <c r="H263">
        <v>0.24</v>
      </c>
      <c r="I263">
        <v>0.14000000000000001</v>
      </c>
    </row>
    <row r="264" spans="2:11" x14ac:dyDescent="0.2">
      <c r="B264">
        <v>-0.13636364000000001</v>
      </c>
      <c r="C264">
        <v>0.12</v>
      </c>
      <c r="D264">
        <v>0.21</v>
      </c>
      <c r="G264">
        <v>0.14285713999999999</v>
      </c>
      <c r="H264">
        <v>0.27</v>
      </c>
      <c r="I264">
        <v>0.15</v>
      </c>
    </row>
    <row r="265" spans="2:11" x14ac:dyDescent="0.2">
      <c r="B265">
        <v>0.20370369999999999</v>
      </c>
      <c r="C265">
        <v>0.19</v>
      </c>
      <c r="D265">
        <v>0.08</v>
      </c>
      <c r="G265">
        <v>-6.25E-2</v>
      </c>
      <c r="H265">
        <v>0.14000000000000001</v>
      </c>
      <c r="I265">
        <v>0.18</v>
      </c>
    </row>
    <row r="266" spans="2:11" x14ac:dyDescent="0.2">
      <c r="B266">
        <v>0.390625</v>
      </c>
      <c r="C266">
        <v>0.56999999999999995</v>
      </c>
      <c r="D266">
        <v>7.0000000000000007E-2</v>
      </c>
      <c r="G266">
        <v>0.18181818</v>
      </c>
      <c r="H266">
        <v>0.15</v>
      </c>
      <c r="I266">
        <v>7.0000000000000007E-2</v>
      </c>
    </row>
    <row r="267" spans="2:11" x14ac:dyDescent="0.2">
      <c r="B267">
        <v>0.45774648000000001</v>
      </c>
      <c r="C267">
        <v>0.68</v>
      </c>
      <c r="D267">
        <v>0.03</v>
      </c>
      <c r="G267">
        <v>0.39285713999999999</v>
      </c>
      <c r="H267">
        <v>0.5</v>
      </c>
      <c r="I267">
        <v>0.06</v>
      </c>
    </row>
    <row r="268" spans="2:11" x14ac:dyDescent="0.2">
      <c r="B268">
        <v>0.48245613999999998</v>
      </c>
      <c r="C268">
        <v>0.56000000000000005</v>
      </c>
      <c r="D268">
        <v>0.01</v>
      </c>
      <c r="G268">
        <v>0.28571428999999998</v>
      </c>
      <c r="H268">
        <v>0.33</v>
      </c>
      <c r="I268">
        <v>0.09</v>
      </c>
    </row>
    <row r="269" spans="2:11" x14ac:dyDescent="0.2">
      <c r="B269">
        <v>0.47560975999999999</v>
      </c>
      <c r="C269">
        <v>0.8</v>
      </c>
      <c r="D269">
        <v>0.02</v>
      </c>
      <c r="G269">
        <v>-0.20198674999999999</v>
      </c>
      <c r="H269">
        <v>0.45</v>
      </c>
      <c r="I269">
        <v>1.06</v>
      </c>
    </row>
    <row r="270" spans="2:11" x14ac:dyDescent="0.2">
      <c r="B270">
        <v>0.29545454999999998</v>
      </c>
      <c r="C270">
        <v>0.7</v>
      </c>
      <c r="D270">
        <v>0.18</v>
      </c>
      <c r="G270">
        <v>0.37878788000000002</v>
      </c>
      <c r="H270">
        <v>0.57999999999999996</v>
      </c>
      <c r="I270">
        <v>0.08</v>
      </c>
    </row>
    <row r="271" spans="2:11" x14ac:dyDescent="0.2">
      <c r="B271">
        <v>0.41666667000000002</v>
      </c>
      <c r="C271">
        <v>0.88</v>
      </c>
      <c r="D271">
        <v>0.08</v>
      </c>
      <c r="G271">
        <v>0.41489362000000002</v>
      </c>
      <c r="H271">
        <v>0.43</v>
      </c>
      <c r="I271">
        <v>0.04</v>
      </c>
    </row>
    <row r="272" spans="2:11" x14ac:dyDescent="0.2">
      <c r="B272">
        <v>0.22500000000000001</v>
      </c>
      <c r="C272">
        <v>0.57999999999999996</v>
      </c>
      <c r="D272">
        <v>0.22</v>
      </c>
      <c r="G272">
        <v>2.6315789999999999E-2</v>
      </c>
      <c r="H272">
        <v>0.3</v>
      </c>
      <c r="I272">
        <v>0.27</v>
      </c>
    </row>
    <row r="273" spans="2:9" x14ac:dyDescent="0.2">
      <c r="B273">
        <v>0.13541666999999999</v>
      </c>
      <c r="C273">
        <v>0.61</v>
      </c>
      <c r="D273">
        <v>0.35</v>
      </c>
      <c r="G273">
        <v>-0.19565216999999999</v>
      </c>
      <c r="H273">
        <v>7.0000000000000007E-2</v>
      </c>
      <c r="I273">
        <v>0.16</v>
      </c>
    </row>
    <row r="274" spans="2:9" x14ac:dyDescent="0.2">
      <c r="B274">
        <v>0.13636364000000001</v>
      </c>
      <c r="C274">
        <v>0.49</v>
      </c>
      <c r="D274">
        <v>0.28000000000000003</v>
      </c>
      <c r="G274">
        <v>-0.15853659000000001</v>
      </c>
      <c r="H274">
        <v>0.14000000000000001</v>
      </c>
      <c r="I274">
        <v>0.27</v>
      </c>
    </row>
    <row r="275" spans="2:9" x14ac:dyDescent="0.2">
      <c r="B275">
        <v>0.19047618999999999</v>
      </c>
      <c r="C275">
        <v>0.57999999999999996</v>
      </c>
      <c r="D275">
        <v>0.26</v>
      </c>
      <c r="G275">
        <v>2.7777779999999998E-2</v>
      </c>
      <c r="H275">
        <v>0.19</v>
      </c>
      <c r="I275">
        <v>0.17</v>
      </c>
    </row>
    <row r="276" spans="2:9" x14ac:dyDescent="0.2">
      <c r="B276">
        <v>0.17857143</v>
      </c>
      <c r="C276">
        <v>0.56999999999999995</v>
      </c>
      <c r="D276">
        <v>0.27</v>
      </c>
      <c r="G276">
        <v>0.10526315999999999</v>
      </c>
      <c r="H276">
        <v>0.23</v>
      </c>
      <c r="I276">
        <v>0.15</v>
      </c>
    </row>
    <row r="277" spans="2:9" x14ac:dyDescent="0.2">
      <c r="B277">
        <v>0.17010309000000001</v>
      </c>
      <c r="C277">
        <v>0.65</v>
      </c>
      <c r="D277">
        <v>0.32</v>
      </c>
      <c r="G277">
        <v>0.33636364000000002</v>
      </c>
      <c r="H277">
        <v>0.46</v>
      </c>
      <c r="I277">
        <v>0.09</v>
      </c>
    </row>
    <row r="278" spans="2:9" x14ac:dyDescent="0.2">
      <c r="B278">
        <v>0.29120879</v>
      </c>
      <c r="C278">
        <v>0.72</v>
      </c>
      <c r="D278">
        <v>0.19</v>
      </c>
      <c r="G278">
        <v>0.14583333000000001</v>
      </c>
      <c r="H278">
        <v>0.31</v>
      </c>
      <c r="I278">
        <v>0.17</v>
      </c>
    </row>
    <row r="279" spans="2:9" x14ac:dyDescent="0.2">
      <c r="B279">
        <v>0.10294117999999999</v>
      </c>
      <c r="C279">
        <v>0.41</v>
      </c>
      <c r="D279">
        <v>0.27</v>
      </c>
      <c r="G279">
        <v>0.11904762000000001</v>
      </c>
      <c r="H279">
        <v>0.26</v>
      </c>
      <c r="I279">
        <v>0.16</v>
      </c>
    </row>
    <row r="280" spans="2:9" x14ac:dyDescent="0.2">
      <c r="B280">
        <v>0.10317460000000001</v>
      </c>
      <c r="C280">
        <v>0.38</v>
      </c>
      <c r="D280">
        <v>0.25</v>
      </c>
      <c r="G280">
        <v>1.9230770000000001E-2</v>
      </c>
      <c r="H280">
        <v>0.27</v>
      </c>
      <c r="I280">
        <v>0.25</v>
      </c>
    </row>
    <row r="281" spans="2:9" x14ac:dyDescent="0.2">
      <c r="B281">
        <v>0.14516129</v>
      </c>
      <c r="C281">
        <v>0.2</v>
      </c>
      <c r="D281">
        <v>0.11</v>
      </c>
      <c r="G281">
        <v>5.1724140000000002E-2</v>
      </c>
      <c r="H281">
        <v>0.16</v>
      </c>
      <c r="I281">
        <v>0.13</v>
      </c>
    </row>
    <row r="282" spans="2:9" x14ac:dyDescent="0.2">
      <c r="B282">
        <v>0.1097561</v>
      </c>
      <c r="C282">
        <v>0.25</v>
      </c>
      <c r="D282">
        <v>0.16</v>
      </c>
      <c r="G282">
        <v>9.2592590000000002E-2</v>
      </c>
      <c r="H282">
        <v>0.15999999999999659</v>
      </c>
      <c r="I282">
        <v>0.10999999999999943</v>
      </c>
    </row>
    <row r="283" spans="2:9" x14ac:dyDescent="0.2">
      <c r="B283">
        <v>0.1984127</v>
      </c>
      <c r="C283">
        <v>0.44</v>
      </c>
      <c r="D283">
        <v>0.19</v>
      </c>
      <c r="G283">
        <v>-0.15909091</v>
      </c>
      <c r="H283">
        <v>0.14999999999999858</v>
      </c>
      <c r="I283">
        <v>0.28999999999999915</v>
      </c>
    </row>
    <row r="284" spans="2:9" x14ac:dyDescent="0.2">
      <c r="B284">
        <v>0.20149254</v>
      </c>
      <c r="C284">
        <v>0.47</v>
      </c>
      <c r="D284">
        <v>0.2</v>
      </c>
      <c r="G284">
        <v>0.34848485000000001</v>
      </c>
      <c r="H284">
        <v>0.28000000000000114</v>
      </c>
      <c r="I284">
        <v>5.0000000000004263E-2</v>
      </c>
    </row>
    <row r="285" spans="2:9" x14ac:dyDescent="0.2">
      <c r="B285">
        <v>0.27777777999999997</v>
      </c>
      <c r="C285">
        <v>0.49</v>
      </c>
      <c r="D285">
        <v>0.14000000000000001</v>
      </c>
      <c r="G285">
        <v>-5.7377049999999999E-2</v>
      </c>
      <c r="H285">
        <v>0.26999999999999602</v>
      </c>
      <c r="I285">
        <v>0.34000000000000341</v>
      </c>
    </row>
    <row r="286" spans="2:9" x14ac:dyDescent="0.2">
      <c r="G286">
        <v>0.13793103000000001</v>
      </c>
      <c r="H286">
        <v>0.37</v>
      </c>
      <c r="I286">
        <v>0.21</v>
      </c>
    </row>
    <row r="287" spans="2:9" x14ac:dyDescent="0.2">
      <c r="G287">
        <v>9.0163930000000003E-2</v>
      </c>
      <c r="H287">
        <v>0.36</v>
      </c>
      <c r="I287">
        <v>0.25</v>
      </c>
    </row>
    <row r="288" spans="2:9" x14ac:dyDescent="0.2">
      <c r="G288">
        <v>0.24509803999999999</v>
      </c>
      <c r="H288">
        <v>0.38</v>
      </c>
      <c r="I288">
        <v>0.13</v>
      </c>
    </row>
    <row r="289" spans="1:9" x14ac:dyDescent="0.2">
      <c r="G289">
        <v>0.20588234999999999</v>
      </c>
      <c r="H289">
        <v>0.23999999999999488</v>
      </c>
      <c r="I289">
        <v>0.10000000000000142</v>
      </c>
    </row>
    <row r="290" spans="1:9" x14ac:dyDescent="0.2">
      <c r="G290">
        <v>2.2727270000000001E-2</v>
      </c>
      <c r="H290">
        <v>0.23000000000000398</v>
      </c>
      <c r="I290">
        <v>0.21000000000000085</v>
      </c>
    </row>
    <row r="291" spans="1:9" x14ac:dyDescent="0.2">
      <c r="G291">
        <v>0.21929825</v>
      </c>
      <c r="H291">
        <v>0.40999999999999659</v>
      </c>
      <c r="I291">
        <v>0.16000000000000369</v>
      </c>
    </row>
    <row r="292" spans="1:9" x14ac:dyDescent="0.2">
      <c r="G292">
        <v>0.41666667000000002</v>
      </c>
      <c r="H292">
        <v>0.32999999999999829</v>
      </c>
      <c r="I292">
        <v>3.0000000000001137E-2</v>
      </c>
    </row>
    <row r="293" spans="1:9" x14ac:dyDescent="0.2">
      <c r="G293">
        <v>-0.26923077000000001</v>
      </c>
      <c r="H293">
        <v>0.24</v>
      </c>
      <c r="I293">
        <v>0.8</v>
      </c>
    </row>
    <row r="294" spans="1:9" x14ac:dyDescent="0.2">
      <c r="G294">
        <v>0.13636364000000001</v>
      </c>
      <c r="H294">
        <v>0.35</v>
      </c>
      <c r="I294">
        <v>0.2</v>
      </c>
    </row>
    <row r="295" spans="1:9" x14ac:dyDescent="0.2">
      <c r="G295">
        <v>-6.8627450000000007E-2</v>
      </c>
      <c r="H295">
        <v>0.22</v>
      </c>
      <c r="I295">
        <v>0.28999999999999998</v>
      </c>
    </row>
    <row r="296" spans="1:9" x14ac:dyDescent="0.2">
      <c r="G296">
        <v>0.15517241000000001</v>
      </c>
      <c r="H296">
        <v>0.38</v>
      </c>
      <c r="I296">
        <v>0.2</v>
      </c>
    </row>
    <row r="297" spans="1:9" x14ac:dyDescent="0.2">
      <c r="G297">
        <v>-0.19230769</v>
      </c>
      <c r="H297">
        <v>0.2</v>
      </c>
      <c r="I297">
        <v>0.45</v>
      </c>
    </row>
    <row r="298" spans="1:9" x14ac:dyDescent="0.2">
      <c r="G298">
        <v>-0.10714286000000001</v>
      </c>
      <c r="H298">
        <v>0.22</v>
      </c>
      <c r="I298">
        <v>0.34</v>
      </c>
    </row>
    <row r="299" spans="1:9" x14ac:dyDescent="0.2">
      <c r="G299">
        <v>0.17499999999999999</v>
      </c>
      <c r="H299">
        <v>0.27</v>
      </c>
      <c r="I299">
        <v>0.13</v>
      </c>
    </row>
    <row r="300" spans="1:9" x14ac:dyDescent="0.2">
      <c r="G300">
        <v>1.7241380000000001E-2</v>
      </c>
      <c r="H300">
        <v>0.15</v>
      </c>
      <c r="I300">
        <v>0.14000000000000001</v>
      </c>
    </row>
    <row r="301" spans="1:9" x14ac:dyDescent="0.2">
      <c r="G301">
        <v>-9.0163930000000003E-2</v>
      </c>
      <c r="H301">
        <v>0.25</v>
      </c>
      <c r="I301">
        <v>0.39</v>
      </c>
    </row>
    <row r="302" spans="1:9" x14ac:dyDescent="0.2">
      <c r="A302" s="2" t="s">
        <v>54</v>
      </c>
      <c r="B302" s="2">
        <f>AVERAGE(B246:B285)</f>
        <v>0.23559472850000004</v>
      </c>
      <c r="F302" s="2" t="s">
        <v>54</v>
      </c>
      <c r="G302" s="2">
        <f>AVERAGE(G254:G301)</f>
        <v>9.403214979166663E-2</v>
      </c>
    </row>
    <row r="303" spans="1:9" x14ac:dyDescent="0.2">
      <c r="A303" s="2" t="s">
        <v>55</v>
      </c>
      <c r="B303" s="2">
        <f>STDEV(B246:B285)/SQRT(COUNT(B246:B285))</f>
        <v>2.1796650337728221E-2</v>
      </c>
      <c r="F303" s="2" t="s">
        <v>55</v>
      </c>
      <c r="G303" s="2">
        <f>STDEV(G254:G301)/SQRT(COUNT(G254:G301))</f>
        <v>2.8274021447118675E-2</v>
      </c>
    </row>
    <row r="304" spans="1:9" x14ac:dyDescent="0.2">
      <c r="A304" s="2" t="s">
        <v>56</v>
      </c>
      <c r="B304" s="2">
        <f>B302/B303</f>
        <v>10.808758449100081</v>
      </c>
      <c r="F304" s="2" t="s">
        <v>56</v>
      </c>
      <c r="G304" s="2">
        <f>G302/G303</f>
        <v>3.3257437385600195</v>
      </c>
    </row>
    <row r="331" spans="1:11" ht="16" x14ac:dyDescent="0.2">
      <c r="A331" s="8" t="s">
        <v>47</v>
      </c>
    </row>
    <row r="333" spans="1:11" x14ac:dyDescent="0.2">
      <c r="A333" s="2" t="s">
        <v>24</v>
      </c>
    </row>
    <row r="334" spans="1:11" x14ac:dyDescent="0.2">
      <c r="B334" t="s">
        <v>1</v>
      </c>
      <c r="C334" t="s">
        <v>2</v>
      </c>
      <c r="K334" s="15" t="s">
        <v>115</v>
      </c>
    </row>
    <row r="335" spans="1:11" x14ac:dyDescent="0.2">
      <c r="B335" s="2" t="s">
        <v>25</v>
      </c>
      <c r="C335" s="2" t="s">
        <v>26</v>
      </c>
      <c r="K335" t="s">
        <v>61</v>
      </c>
    </row>
    <row r="336" spans="1:11" x14ac:dyDescent="0.2">
      <c r="B336" s="3">
        <v>32.799999999999997</v>
      </c>
      <c r="C336" s="3">
        <v>12.8</v>
      </c>
      <c r="K336" t="s">
        <v>117</v>
      </c>
    </row>
    <row r="337" spans="1:11" x14ac:dyDescent="0.2">
      <c r="B337" s="3">
        <v>42.6</v>
      </c>
      <c r="C337" s="3">
        <v>33.799999999999997</v>
      </c>
    </row>
    <row r="338" spans="1:11" x14ac:dyDescent="0.2">
      <c r="B338" s="3">
        <v>33.200000000000003</v>
      </c>
      <c r="C338" s="3">
        <v>31.5</v>
      </c>
    </row>
    <row r="339" spans="1:11" x14ac:dyDescent="0.2">
      <c r="B339" s="3">
        <v>22.4</v>
      </c>
      <c r="C339" s="3">
        <v>50.1</v>
      </c>
    </row>
    <row r="340" spans="1:11" x14ac:dyDescent="0.2">
      <c r="B340" s="3">
        <v>6.8</v>
      </c>
      <c r="C340" s="3">
        <v>49.4</v>
      </c>
    </row>
    <row r="341" spans="1:11" x14ac:dyDescent="0.2">
      <c r="B341" s="3">
        <v>30</v>
      </c>
      <c r="C341" s="3">
        <v>16.2</v>
      </c>
    </row>
    <row r="342" spans="1:11" x14ac:dyDescent="0.2">
      <c r="C342" s="3">
        <v>24.7</v>
      </c>
    </row>
    <row r="343" spans="1:11" x14ac:dyDescent="0.2">
      <c r="K343" s="15" t="s">
        <v>116</v>
      </c>
    </row>
    <row r="344" spans="1:11" x14ac:dyDescent="0.2">
      <c r="A344" s="7" t="s">
        <v>27</v>
      </c>
      <c r="B344" s="2" t="s">
        <v>25</v>
      </c>
      <c r="C344" s="2" t="s">
        <v>26</v>
      </c>
      <c r="K344" t="s">
        <v>73</v>
      </c>
    </row>
    <row r="345" spans="1:11" x14ac:dyDescent="0.2">
      <c r="B345" s="3">
        <v>9.5</v>
      </c>
      <c r="C345" s="3">
        <v>19.399999999999999</v>
      </c>
      <c r="K345" t="s">
        <v>118</v>
      </c>
    </row>
    <row r="346" spans="1:11" x14ac:dyDescent="0.2">
      <c r="B346" s="3">
        <v>11.1</v>
      </c>
      <c r="C346" s="3">
        <v>15.9</v>
      </c>
    </row>
    <row r="347" spans="1:11" x14ac:dyDescent="0.2">
      <c r="B347" s="3">
        <v>4</v>
      </c>
      <c r="C347" s="3">
        <v>15.7</v>
      </c>
    </row>
    <row r="348" spans="1:11" x14ac:dyDescent="0.2">
      <c r="B348" s="3">
        <v>7.3</v>
      </c>
      <c r="C348" s="3">
        <v>37.6</v>
      </c>
    </row>
    <row r="349" spans="1:11" x14ac:dyDescent="0.2">
      <c r="B349" s="3">
        <v>1.7</v>
      </c>
      <c r="C349" s="3">
        <v>36</v>
      </c>
    </row>
    <row r="350" spans="1:11" x14ac:dyDescent="0.2">
      <c r="B350" s="3">
        <v>6.7</v>
      </c>
      <c r="C350" s="3">
        <v>18.3</v>
      </c>
    </row>
    <row r="351" spans="1:11" x14ac:dyDescent="0.2">
      <c r="C351" s="3">
        <v>12.1</v>
      </c>
    </row>
    <row r="352" spans="1:11" x14ac:dyDescent="0.2">
      <c r="K352" s="15" t="s">
        <v>119</v>
      </c>
    </row>
    <row r="353" spans="2:14" x14ac:dyDescent="0.2">
      <c r="B353" s="2" t="s">
        <v>28</v>
      </c>
      <c r="C353" s="2" t="s">
        <v>29</v>
      </c>
      <c r="K353" t="s">
        <v>74</v>
      </c>
    </row>
    <row r="354" spans="2:14" x14ac:dyDescent="0.2">
      <c r="B354" s="3">
        <v>14.2</v>
      </c>
      <c r="C354" s="3">
        <v>7.2</v>
      </c>
      <c r="K354" t="s">
        <v>120</v>
      </c>
    </row>
    <row r="355" spans="2:14" x14ac:dyDescent="0.2">
      <c r="B355" s="3">
        <v>11.8</v>
      </c>
      <c r="C355" s="3">
        <v>19</v>
      </c>
    </row>
    <row r="356" spans="2:14" x14ac:dyDescent="0.2">
      <c r="B356" s="3">
        <v>16.899999999999999</v>
      </c>
      <c r="C356" s="3">
        <v>33.700000000000003</v>
      </c>
    </row>
    <row r="357" spans="2:14" x14ac:dyDescent="0.2">
      <c r="B357" s="3">
        <v>9.9</v>
      </c>
      <c r="C357" s="3">
        <v>25.1</v>
      </c>
    </row>
    <row r="358" spans="2:14" x14ac:dyDescent="0.2">
      <c r="B358" s="3">
        <v>5.7</v>
      </c>
      <c r="C358" s="3">
        <v>37.200000000000003</v>
      </c>
    </row>
    <row r="359" spans="2:14" x14ac:dyDescent="0.2">
      <c r="B359" s="3">
        <v>6.6</v>
      </c>
      <c r="C359" s="3">
        <v>23</v>
      </c>
    </row>
    <row r="360" spans="2:14" x14ac:dyDescent="0.2">
      <c r="C360" s="3">
        <v>45.2</v>
      </c>
    </row>
    <row r="361" spans="2:14" x14ac:dyDescent="0.2">
      <c r="K361" s="15" t="s">
        <v>125</v>
      </c>
      <c r="L361" s="12"/>
      <c r="M361" s="12"/>
      <c r="N361" s="12"/>
    </row>
    <row r="362" spans="2:14" x14ac:dyDescent="0.2">
      <c r="K362" s="12" t="s">
        <v>121</v>
      </c>
      <c r="L362" s="12"/>
      <c r="M362" s="12"/>
      <c r="N362" s="12"/>
    </row>
    <row r="363" spans="2:14" x14ac:dyDescent="0.2">
      <c r="K363" s="12"/>
      <c r="L363" s="12"/>
      <c r="M363" s="12"/>
      <c r="N363" s="12"/>
    </row>
    <row r="364" spans="2:14" x14ac:dyDescent="0.2">
      <c r="K364" s="15" t="s">
        <v>126</v>
      </c>
      <c r="L364" s="12"/>
      <c r="M364" s="12"/>
      <c r="N364" s="12"/>
    </row>
    <row r="365" spans="2:14" x14ac:dyDescent="0.2">
      <c r="K365" s="12" t="s">
        <v>122</v>
      </c>
      <c r="L365" s="12"/>
      <c r="M365" s="12"/>
      <c r="N365" s="12"/>
    </row>
    <row r="366" spans="2:14" x14ac:dyDescent="0.2">
      <c r="K366" s="12"/>
      <c r="L366" s="12"/>
      <c r="M366" s="12"/>
      <c r="N366" s="12"/>
    </row>
    <row r="367" spans="2:14" x14ac:dyDescent="0.2">
      <c r="K367" s="15" t="s">
        <v>127</v>
      </c>
      <c r="L367" s="12"/>
      <c r="M367" s="12"/>
      <c r="N367" s="12"/>
    </row>
    <row r="368" spans="2:14" x14ac:dyDescent="0.2">
      <c r="K368" s="12" t="s">
        <v>123</v>
      </c>
      <c r="L368" s="12"/>
      <c r="M368" s="12"/>
      <c r="N368" s="12"/>
    </row>
    <row r="369" spans="11:14" x14ac:dyDescent="0.2">
      <c r="K369" s="12"/>
      <c r="L369" s="12"/>
      <c r="M369" s="12"/>
      <c r="N369" s="12"/>
    </row>
    <row r="370" spans="11:14" x14ac:dyDescent="0.2">
      <c r="K370" s="15" t="s">
        <v>128</v>
      </c>
      <c r="L370" s="12"/>
      <c r="M370" s="12"/>
      <c r="N370" s="12"/>
    </row>
    <row r="371" spans="11:14" x14ac:dyDescent="0.2">
      <c r="K371" s="12" t="s">
        <v>124</v>
      </c>
      <c r="L371" s="12"/>
      <c r="M371" s="12"/>
      <c r="N371" s="12"/>
    </row>
    <row r="372" spans="11:14" x14ac:dyDescent="0.2">
      <c r="K372" s="12"/>
      <c r="L372" s="12"/>
      <c r="M372" s="12"/>
      <c r="N372" s="12"/>
    </row>
    <row r="389" spans="11:11" x14ac:dyDescent="0.2">
      <c r="K389" s="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6A84-525C-4D9A-9F97-75417EAA9F76}">
  <dimension ref="A1:M397"/>
  <sheetViews>
    <sheetView tabSelected="1" zoomScaleNormal="100" workbookViewId="0">
      <selection activeCell="G3" sqref="G3"/>
    </sheetView>
  </sheetViews>
  <sheetFormatPr baseColWidth="10" defaultRowHeight="15" x14ac:dyDescent="0.2"/>
  <cols>
    <col min="1" max="1" width="27.6640625" customWidth="1"/>
    <col min="2" max="2" width="21" customWidth="1"/>
    <col min="3" max="3" width="16.5" customWidth="1"/>
    <col min="4" max="4" width="22.1640625" customWidth="1"/>
    <col min="7" max="7" width="89" customWidth="1"/>
    <col min="8" max="8" width="16.83203125" customWidth="1"/>
    <col min="9" max="9" width="18.83203125" customWidth="1"/>
  </cols>
  <sheetData>
    <row r="1" spans="1:7" x14ac:dyDescent="0.2">
      <c r="A1" s="2"/>
    </row>
    <row r="2" spans="1:7" ht="16" x14ac:dyDescent="0.2">
      <c r="A2" s="8" t="s">
        <v>48</v>
      </c>
    </row>
    <row r="3" spans="1:7" x14ac:dyDescent="0.2">
      <c r="B3" s="1"/>
      <c r="G3" s="18" t="s">
        <v>135</v>
      </c>
    </row>
    <row r="4" spans="1:7" x14ac:dyDescent="0.2">
      <c r="A4" s="2" t="s">
        <v>31</v>
      </c>
    </row>
    <row r="5" spans="1:7" x14ac:dyDescent="0.2">
      <c r="B5" s="2" t="s">
        <v>51</v>
      </c>
      <c r="D5" s="2" t="s">
        <v>52</v>
      </c>
    </row>
    <row r="6" spans="1:7" x14ac:dyDescent="0.2">
      <c r="B6" t="s">
        <v>1</v>
      </c>
      <c r="C6" t="s">
        <v>2</v>
      </c>
      <c r="D6" t="s">
        <v>1</v>
      </c>
      <c r="E6" t="s">
        <v>2</v>
      </c>
      <c r="G6" s="15" t="s">
        <v>77</v>
      </c>
    </row>
    <row r="7" spans="1:7" x14ac:dyDescent="0.2">
      <c r="B7" s="12">
        <v>0.36487349000000002</v>
      </c>
      <c r="C7" s="12">
        <v>0.71540201000000003</v>
      </c>
      <c r="D7" s="12">
        <v>1.76355518</v>
      </c>
      <c r="E7" s="12">
        <v>1.3026803300000001</v>
      </c>
      <c r="G7" t="s">
        <v>61</v>
      </c>
    </row>
    <row r="8" spans="1:7" x14ac:dyDescent="0.2">
      <c r="B8" s="12">
        <v>1.1664894699999999</v>
      </c>
      <c r="C8" s="12">
        <v>1.0003298300000001</v>
      </c>
      <c r="D8" s="12">
        <v>1.43626129</v>
      </c>
      <c r="E8" s="12">
        <v>1.3496119099999999</v>
      </c>
      <c r="G8" s="12" t="s">
        <v>129</v>
      </c>
    </row>
    <row r="9" spans="1:7" x14ac:dyDescent="0.2">
      <c r="B9" s="12">
        <v>0.78779502000000001</v>
      </c>
      <c r="C9" s="12">
        <v>1.1646216899999999</v>
      </c>
      <c r="D9" s="12">
        <v>1.9787369800000001</v>
      </c>
      <c r="E9" s="12">
        <v>1.6057931700000001</v>
      </c>
      <c r="G9" s="12"/>
    </row>
    <row r="10" spans="1:7" x14ac:dyDescent="0.2">
      <c r="B10" s="12">
        <v>1.68084202</v>
      </c>
      <c r="C10" s="12">
        <v>1.11964646</v>
      </c>
      <c r="D10" s="12">
        <v>2.2044439699999998</v>
      </c>
      <c r="E10" s="12">
        <v>2.5489482799999998</v>
      </c>
      <c r="G10" s="15" t="s">
        <v>81</v>
      </c>
    </row>
    <row r="11" spans="1:7" x14ac:dyDescent="0.2">
      <c r="B11" s="12"/>
      <c r="C11" s="12"/>
      <c r="D11" s="12"/>
      <c r="E11" s="12">
        <v>2.2217936699999998</v>
      </c>
      <c r="G11" s="12" t="s">
        <v>61</v>
      </c>
    </row>
    <row r="12" spans="1:7" x14ac:dyDescent="0.2">
      <c r="B12" s="12"/>
      <c r="C12" s="12"/>
      <c r="D12" s="12"/>
      <c r="E12" s="12">
        <v>1.54099334</v>
      </c>
      <c r="G12" s="12" t="s">
        <v>130</v>
      </c>
    </row>
    <row r="13" spans="1:7" x14ac:dyDescent="0.2">
      <c r="B13" s="12"/>
      <c r="C13" s="12"/>
      <c r="D13" s="12"/>
      <c r="E13" s="12"/>
      <c r="G13" s="12"/>
    </row>
    <row r="14" spans="1:7" x14ac:dyDescent="0.2">
      <c r="G14" s="12"/>
    </row>
    <row r="15" spans="1:7" ht="16" x14ac:dyDescent="0.2">
      <c r="A15" s="8" t="s">
        <v>49</v>
      </c>
      <c r="G15" s="12"/>
    </row>
    <row r="16" spans="1:7" x14ac:dyDescent="0.2">
      <c r="G16" s="12"/>
    </row>
    <row r="17" spans="1:7" x14ac:dyDescent="0.2">
      <c r="A17" s="2" t="s">
        <v>30</v>
      </c>
      <c r="G17" s="12"/>
    </row>
    <row r="18" spans="1:7" x14ac:dyDescent="0.2">
      <c r="B18" s="2" t="s">
        <v>51</v>
      </c>
      <c r="D18" s="2" t="s">
        <v>52</v>
      </c>
      <c r="G18" s="12"/>
    </row>
    <row r="19" spans="1:7" x14ac:dyDescent="0.2">
      <c r="B19" t="s">
        <v>1</v>
      </c>
      <c r="C19" t="s">
        <v>2</v>
      </c>
      <c r="D19" t="s">
        <v>1</v>
      </c>
      <c r="E19" t="s">
        <v>2</v>
      </c>
      <c r="G19" s="15" t="s">
        <v>77</v>
      </c>
    </row>
    <row r="20" spans="1:7" x14ac:dyDescent="0.2">
      <c r="B20">
        <v>0.82631311299999999</v>
      </c>
      <c r="C20">
        <v>0.59042812966666658</v>
      </c>
      <c r="D20">
        <v>2.2466190966666666</v>
      </c>
      <c r="E20">
        <v>2.6364818490000004</v>
      </c>
      <c r="G20" s="12" t="s">
        <v>61</v>
      </c>
    </row>
    <row r="21" spans="1:7" x14ac:dyDescent="0.2">
      <c r="B21">
        <v>0.73063640900000004</v>
      </c>
      <c r="C21">
        <v>0.64316961866666666</v>
      </c>
      <c r="D21">
        <v>2.7796600320000002</v>
      </c>
      <c r="E21">
        <v>2.7758023441000002</v>
      </c>
      <c r="G21" s="12" t="s">
        <v>131</v>
      </c>
    </row>
    <row r="22" spans="1:7" x14ac:dyDescent="0.2">
      <c r="B22">
        <v>1.0738188848333332</v>
      </c>
      <c r="C22">
        <v>1.3074950930333333</v>
      </c>
      <c r="D22">
        <v>1.618793181</v>
      </c>
      <c r="E22">
        <v>1.6763892155333331</v>
      </c>
      <c r="G22" s="12"/>
    </row>
    <row r="23" spans="1:7" x14ac:dyDescent="0.2">
      <c r="B23">
        <v>1.4282790423333331</v>
      </c>
      <c r="C23">
        <v>1.4589046485333332</v>
      </c>
      <c r="D23">
        <v>1.8724361098333333</v>
      </c>
      <c r="E23">
        <v>1.3415498971666666</v>
      </c>
      <c r="G23" s="15" t="s">
        <v>81</v>
      </c>
    </row>
    <row r="24" spans="1:7" x14ac:dyDescent="0.2">
      <c r="E24">
        <v>1.9281853804333331</v>
      </c>
      <c r="G24" s="12" t="s">
        <v>61</v>
      </c>
    </row>
    <row r="25" spans="1:7" x14ac:dyDescent="0.2">
      <c r="E25">
        <v>2.1690974403000003</v>
      </c>
      <c r="G25" s="12" t="s">
        <v>132</v>
      </c>
    </row>
    <row r="27" spans="1:7" x14ac:dyDescent="0.2">
      <c r="G27" s="12"/>
    </row>
    <row r="28" spans="1:7" ht="16" x14ac:dyDescent="0.2">
      <c r="A28" s="8" t="s">
        <v>50</v>
      </c>
    </row>
    <row r="30" spans="1:7" x14ac:dyDescent="0.2">
      <c r="A30" s="2" t="s">
        <v>31</v>
      </c>
      <c r="B30" s="2" t="s">
        <v>53</v>
      </c>
    </row>
    <row r="31" spans="1:7" x14ac:dyDescent="0.2">
      <c r="B31" t="s">
        <v>1</v>
      </c>
      <c r="C31" t="s">
        <v>2</v>
      </c>
      <c r="G31" s="15" t="s">
        <v>78</v>
      </c>
    </row>
    <row r="32" spans="1:7" x14ac:dyDescent="0.2">
      <c r="B32">
        <v>6.6666666666666666E-2</v>
      </c>
      <c r="C32">
        <v>0.14537037037037037</v>
      </c>
      <c r="G32" t="s">
        <v>61</v>
      </c>
    </row>
    <row r="33" spans="1:7" x14ac:dyDescent="0.2">
      <c r="B33">
        <v>0.21313131313131314</v>
      </c>
      <c r="C33">
        <v>0.20326797385620918</v>
      </c>
      <c r="G33" t="s">
        <v>133</v>
      </c>
    </row>
    <row r="34" spans="1:7" x14ac:dyDescent="0.2">
      <c r="B34">
        <v>0.14393939393939395</v>
      </c>
      <c r="C34">
        <v>0.23665223665223667</v>
      </c>
    </row>
    <row r="35" spans="1:7" x14ac:dyDescent="0.2">
      <c r="B35">
        <v>0.30710955710955712</v>
      </c>
      <c r="C35">
        <v>0.22751322751322753</v>
      </c>
    </row>
    <row r="38" spans="1:7" ht="16" x14ac:dyDescent="0.2">
      <c r="A38" s="8" t="s">
        <v>75</v>
      </c>
    </row>
    <row r="40" spans="1:7" x14ac:dyDescent="0.2">
      <c r="A40" s="2" t="s">
        <v>30</v>
      </c>
    </row>
    <row r="41" spans="1:7" x14ac:dyDescent="0.2">
      <c r="B41" s="2" t="s">
        <v>53</v>
      </c>
    </row>
    <row r="42" spans="1:7" x14ac:dyDescent="0.2">
      <c r="B42" t="s">
        <v>1</v>
      </c>
      <c r="C42" t="s">
        <v>2</v>
      </c>
      <c r="G42" s="15" t="s">
        <v>78</v>
      </c>
    </row>
    <row r="43" spans="1:7" x14ac:dyDescent="0.2">
      <c r="B43">
        <v>10502</v>
      </c>
      <c r="C43">
        <v>9963.3333333333339</v>
      </c>
      <c r="G43" t="s">
        <v>61</v>
      </c>
    </row>
    <row r="44" spans="1:7" ht="14.25" customHeight="1" x14ac:dyDescent="0.2">
      <c r="B44">
        <v>9286</v>
      </c>
      <c r="C44">
        <v>10853.333333333334</v>
      </c>
      <c r="G44" t="s">
        <v>134</v>
      </c>
    </row>
    <row r="45" spans="1:7" x14ac:dyDescent="0.2">
      <c r="B45">
        <v>13647.666666666666</v>
      </c>
      <c r="C45">
        <v>22063.666666666668</v>
      </c>
    </row>
    <row r="46" spans="1:7" x14ac:dyDescent="0.2">
      <c r="B46">
        <v>18152.666666666668</v>
      </c>
      <c r="C46">
        <v>24618.666666666668</v>
      </c>
    </row>
    <row r="47" spans="1:7" x14ac:dyDescent="0.2">
      <c r="B47" s="3"/>
      <c r="C47" s="3"/>
    </row>
    <row r="48" spans="1:7" x14ac:dyDescent="0.2">
      <c r="B48" s="3"/>
      <c r="C48" s="3"/>
    </row>
    <row r="50" spans="1:5" x14ac:dyDescent="0.2">
      <c r="A50" s="2"/>
    </row>
    <row r="51" spans="1:5" x14ac:dyDescent="0.2">
      <c r="B51" s="2"/>
      <c r="D51" s="2"/>
    </row>
    <row r="53" spans="1:5" x14ac:dyDescent="0.2">
      <c r="C53" s="3"/>
      <c r="E53" s="3"/>
    </row>
    <row r="54" spans="1:5" x14ac:dyDescent="0.2">
      <c r="C54" s="3"/>
      <c r="E54" s="3"/>
    </row>
    <row r="55" spans="1:5" x14ac:dyDescent="0.2">
      <c r="C55" s="3"/>
      <c r="E55" s="3"/>
    </row>
    <row r="56" spans="1:5" x14ac:dyDescent="0.2">
      <c r="C56" s="3"/>
      <c r="E56" s="3"/>
    </row>
    <row r="57" spans="1:5" x14ac:dyDescent="0.2">
      <c r="C57" s="3"/>
      <c r="E57" s="3"/>
    </row>
    <row r="58" spans="1:5" x14ac:dyDescent="0.2">
      <c r="C58" s="3"/>
      <c r="E58" s="3"/>
    </row>
    <row r="59" spans="1:5" x14ac:dyDescent="0.2">
      <c r="E59" s="3"/>
    </row>
    <row r="60" spans="1:5" x14ac:dyDescent="0.2">
      <c r="E60" s="3"/>
    </row>
    <row r="61" spans="1:5" x14ac:dyDescent="0.2">
      <c r="E61" s="3"/>
    </row>
    <row r="62" spans="1:5" x14ac:dyDescent="0.2">
      <c r="E62" s="3"/>
    </row>
    <row r="63" spans="1:5" x14ac:dyDescent="0.2">
      <c r="E63" s="3"/>
    </row>
    <row r="69" spans="1:4" x14ac:dyDescent="0.2">
      <c r="A69" s="2"/>
    </row>
    <row r="70" spans="1:4" x14ac:dyDescent="0.2">
      <c r="B70" s="2"/>
      <c r="D70" s="2"/>
    </row>
    <row r="72" spans="1:4" x14ac:dyDescent="0.2">
      <c r="B72" s="3"/>
    </row>
    <row r="73" spans="1:4" x14ac:dyDescent="0.2">
      <c r="B73" s="3"/>
    </row>
    <row r="74" spans="1:4" x14ac:dyDescent="0.2">
      <c r="B74" s="3"/>
    </row>
    <row r="75" spans="1:4" x14ac:dyDescent="0.2">
      <c r="B75" s="3"/>
    </row>
    <row r="76" spans="1:4" x14ac:dyDescent="0.2">
      <c r="B76" s="3"/>
    </row>
    <row r="77" spans="1:4" x14ac:dyDescent="0.2">
      <c r="B77" s="3"/>
    </row>
    <row r="78" spans="1:4" x14ac:dyDescent="0.2">
      <c r="B78" s="3"/>
    </row>
    <row r="79" spans="1:4" x14ac:dyDescent="0.2">
      <c r="B79" s="3"/>
    </row>
    <row r="80" spans="1:4" x14ac:dyDescent="0.2">
      <c r="B80" s="3"/>
    </row>
    <row r="81" spans="1:4" x14ac:dyDescent="0.2">
      <c r="B81" s="3"/>
    </row>
    <row r="95" spans="1:4" x14ac:dyDescent="0.2">
      <c r="A95" s="2"/>
      <c r="B95" s="2"/>
      <c r="D95" s="2"/>
    </row>
    <row r="96" spans="1:4" x14ac:dyDescent="0.2">
      <c r="B96" s="2"/>
      <c r="D96" s="2"/>
    </row>
    <row r="107" spans="1:5" x14ac:dyDescent="0.2">
      <c r="E107" s="3"/>
    </row>
    <row r="108" spans="1:5" x14ac:dyDescent="0.2">
      <c r="B108" s="1"/>
    </row>
    <row r="110" spans="1:5" x14ac:dyDescent="0.2">
      <c r="A110" s="2"/>
    </row>
    <row r="111" spans="1:5" x14ac:dyDescent="0.2">
      <c r="B111" s="2"/>
    </row>
    <row r="125" spans="1:4" x14ac:dyDescent="0.2">
      <c r="A125" s="2"/>
    </row>
    <row r="126" spans="1:4" x14ac:dyDescent="0.2">
      <c r="B126" s="2"/>
      <c r="D126" s="2"/>
    </row>
    <row r="135" spans="1:5" x14ac:dyDescent="0.2">
      <c r="A135" s="2"/>
    </row>
    <row r="136" spans="1:5" x14ac:dyDescent="0.2">
      <c r="B136" s="2"/>
      <c r="D136" s="2"/>
    </row>
    <row r="143" spans="1:5" x14ac:dyDescent="0.2">
      <c r="C143" s="3"/>
      <c r="E143" s="3"/>
    </row>
    <row r="146" spans="1:2" x14ac:dyDescent="0.2">
      <c r="A146" s="2"/>
    </row>
    <row r="147" spans="1:2" x14ac:dyDescent="0.2">
      <c r="B147" s="2"/>
    </row>
    <row r="156" spans="1:2" x14ac:dyDescent="0.2">
      <c r="A156" s="2"/>
    </row>
    <row r="157" spans="1:2" x14ac:dyDescent="0.2">
      <c r="B157" s="2"/>
    </row>
    <row r="204" spans="1:13" x14ac:dyDescent="0.2">
      <c r="A204" s="2"/>
    </row>
    <row r="206" spans="1:13" x14ac:dyDescent="0.2">
      <c r="M206" s="3"/>
    </row>
    <row r="223" spans="1:12" x14ac:dyDescent="0.2">
      <c r="A223" s="2"/>
    </row>
    <row r="224" spans="1:12" x14ac:dyDescent="0.2">
      <c r="L224" s="3"/>
    </row>
    <row r="241" spans="1:11" x14ac:dyDescent="0.2">
      <c r="A241" s="2"/>
    </row>
    <row r="242" spans="1:11" x14ac:dyDescent="0.2">
      <c r="B242" s="5"/>
      <c r="C242" s="5"/>
      <c r="D242" s="5"/>
      <c r="G242" s="4"/>
    </row>
    <row r="243" spans="1:11" x14ac:dyDescent="0.2">
      <c r="A243" s="4"/>
      <c r="D243" s="3"/>
      <c r="E243" s="3"/>
      <c r="F243" s="3"/>
      <c r="G243" s="3"/>
    </row>
    <row r="244" spans="1:11" x14ac:dyDescent="0.2">
      <c r="D244" s="3"/>
    </row>
    <row r="245" spans="1:11" x14ac:dyDescent="0.2">
      <c r="D245" s="3"/>
    </row>
    <row r="246" spans="1:11" x14ac:dyDescent="0.2">
      <c r="D246" s="3"/>
    </row>
    <row r="247" spans="1:11" x14ac:dyDescent="0.2">
      <c r="D247" s="3"/>
    </row>
    <row r="248" spans="1:11" x14ac:dyDescent="0.2">
      <c r="D248" s="3"/>
    </row>
    <row r="249" spans="1:11" x14ac:dyDescent="0.2">
      <c r="D249" s="3"/>
    </row>
    <row r="250" spans="1:11" x14ac:dyDescent="0.2">
      <c r="D250" s="3"/>
    </row>
    <row r="251" spans="1:11" x14ac:dyDescent="0.2">
      <c r="D251" s="3"/>
    </row>
    <row r="252" spans="1:11" x14ac:dyDescent="0.2">
      <c r="D252" s="3"/>
    </row>
    <row r="254" spans="1:11" x14ac:dyDescent="0.2">
      <c r="A254" s="2"/>
      <c r="J254" s="3"/>
      <c r="K254" s="3"/>
    </row>
    <row r="256" spans="1:11" x14ac:dyDescent="0.2">
      <c r="B256" s="5"/>
      <c r="G256" s="5"/>
    </row>
    <row r="269" spans="2:9" x14ac:dyDescent="0.2">
      <c r="H269" s="3"/>
      <c r="I269" s="3"/>
    </row>
    <row r="272" spans="2:9" x14ac:dyDescent="0.2">
      <c r="B272" s="5"/>
    </row>
    <row r="274" spans="2:7" x14ac:dyDescent="0.2">
      <c r="G274" s="5"/>
    </row>
    <row r="286" spans="2:7" x14ac:dyDescent="0.2">
      <c r="B286" s="5"/>
    </row>
    <row r="292" spans="2:7" x14ac:dyDescent="0.2">
      <c r="G292" s="5"/>
    </row>
    <row r="302" spans="2:7" x14ac:dyDescent="0.2">
      <c r="B302" s="2"/>
    </row>
    <row r="310" spans="7:7" x14ac:dyDescent="0.2">
      <c r="G310" s="2"/>
    </row>
    <row r="360" spans="1:7" x14ac:dyDescent="0.2">
      <c r="A360" s="2"/>
    </row>
    <row r="361" spans="1:7" x14ac:dyDescent="0.2">
      <c r="G361" s="6"/>
    </row>
    <row r="362" spans="1:7" x14ac:dyDescent="0.2">
      <c r="B362" s="2"/>
      <c r="C362" s="2"/>
    </row>
    <row r="363" spans="1:7" x14ac:dyDescent="0.2">
      <c r="B363" s="3"/>
      <c r="C363" s="3"/>
    </row>
    <row r="364" spans="1:7" x14ac:dyDescent="0.2">
      <c r="B364" s="3"/>
      <c r="C364" s="3"/>
    </row>
    <row r="365" spans="1:7" x14ac:dyDescent="0.2">
      <c r="B365" s="3"/>
      <c r="C365" s="3"/>
    </row>
    <row r="366" spans="1:7" x14ac:dyDescent="0.2">
      <c r="B366" s="3"/>
      <c r="C366" s="3"/>
    </row>
    <row r="367" spans="1:7" x14ac:dyDescent="0.2">
      <c r="B367" s="3"/>
      <c r="C367" s="3"/>
    </row>
    <row r="368" spans="1:7" x14ac:dyDescent="0.2">
      <c r="B368" s="3"/>
      <c r="C368" s="3"/>
    </row>
    <row r="369" spans="1:7" x14ac:dyDescent="0.2">
      <c r="C369" s="3"/>
    </row>
    <row r="370" spans="1:7" x14ac:dyDescent="0.2">
      <c r="G370" s="6"/>
    </row>
    <row r="371" spans="1:7" x14ac:dyDescent="0.2">
      <c r="A371" s="7"/>
      <c r="B371" s="2"/>
      <c r="C371" s="2"/>
    </row>
    <row r="372" spans="1:7" x14ac:dyDescent="0.2">
      <c r="B372" s="3"/>
      <c r="C372" s="3"/>
    </row>
    <row r="373" spans="1:7" x14ac:dyDescent="0.2">
      <c r="B373" s="3"/>
      <c r="C373" s="3"/>
    </row>
    <row r="374" spans="1:7" x14ac:dyDescent="0.2">
      <c r="B374" s="3"/>
      <c r="C374" s="3"/>
    </row>
    <row r="375" spans="1:7" x14ac:dyDescent="0.2">
      <c r="B375" s="3"/>
      <c r="C375" s="3"/>
    </row>
    <row r="376" spans="1:7" x14ac:dyDescent="0.2">
      <c r="B376" s="3"/>
      <c r="C376" s="3"/>
    </row>
    <row r="377" spans="1:7" x14ac:dyDescent="0.2">
      <c r="B377" s="3"/>
      <c r="C377" s="3"/>
    </row>
    <row r="378" spans="1:7" x14ac:dyDescent="0.2">
      <c r="C378" s="3"/>
    </row>
    <row r="379" spans="1:7" x14ac:dyDescent="0.2">
      <c r="G379" s="6"/>
    </row>
    <row r="380" spans="1:7" x14ac:dyDescent="0.2">
      <c r="B380" s="2"/>
      <c r="C380" s="2"/>
    </row>
    <row r="381" spans="1:7" x14ac:dyDescent="0.2">
      <c r="B381" s="3"/>
      <c r="C381" s="3"/>
    </row>
    <row r="382" spans="1:7" x14ac:dyDescent="0.2">
      <c r="B382" s="3"/>
      <c r="C382" s="3"/>
    </row>
    <row r="383" spans="1:7" x14ac:dyDescent="0.2">
      <c r="B383" s="3"/>
      <c r="C383" s="3"/>
    </row>
    <row r="384" spans="1:7" x14ac:dyDescent="0.2">
      <c r="B384" s="3"/>
      <c r="C384" s="3"/>
    </row>
    <row r="385" spans="2:7" x14ac:dyDescent="0.2">
      <c r="B385" s="3"/>
      <c r="C385" s="3"/>
    </row>
    <row r="386" spans="2:7" x14ac:dyDescent="0.2">
      <c r="B386" s="3"/>
      <c r="C386" s="3"/>
    </row>
    <row r="387" spans="2:7" x14ac:dyDescent="0.2">
      <c r="C387" s="3"/>
    </row>
    <row r="388" spans="2:7" x14ac:dyDescent="0.2">
      <c r="G388" s="6"/>
    </row>
    <row r="391" spans="2:7" x14ac:dyDescent="0.2">
      <c r="G391" s="6"/>
    </row>
    <row r="394" spans="2:7" x14ac:dyDescent="0.2">
      <c r="G394" s="6"/>
    </row>
    <row r="397" spans="2:7" x14ac:dyDescent="0.2">
      <c r="G397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S2</vt:lpstr>
    </vt:vector>
  </TitlesOfParts>
  <Company>UNIL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de Vallière</dc:creator>
  <cp:lastModifiedBy>JB</cp:lastModifiedBy>
  <dcterms:created xsi:type="dcterms:W3CDTF">2022-08-16T07:43:09Z</dcterms:created>
  <dcterms:modified xsi:type="dcterms:W3CDTF">2022-10-17T15:58:44Z</dcterms:modified>
</cp:coreProperties>
</file>