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ZXW\Desktop\11.8\Supplementary\"/>
    </mc:Choice>
  </mc:AlternateContent>
  <xr:revisionPtr revIDLastSave="0" documentId="13_ncr:1_{380DB479-109D-4F82-8671-9BBA3FE179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T-qPCR primers" sheetId="2" r:id="rId1"/>
    <sheet name="RT-qPCR analysis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1" l="1"/>
  <c r="N60" i="1"/>
  <c r="J60" i="1"/>
  <c r="H60" i="1"/>
  <c r="M60" i="1"/>
  <c r="I60" i="1"/>
  <c r="D60" i="1"/>
  <c r="F60" i="1"/>
  <c r="C60" i="1"/>
  <c r="E60" i="1"/>
  <c r="K60" i="1"/>
  <c r="L60" i="1"/>
  <c r="G56" i="1"/>
  <c r="N56" i="1"/>
  <c r="J56" i="1"/>
  <c r="H56" i="1"/>
  <c r="M56" i="1"/>
  <c r="I56" i="1"/>
  <c r="D56" i="1"/>
  <c r="F56" i="1"/>
  <c r="C56" i="1"/>
  <c r="E56" i="1"/>
  <c r="K56" i="1"/>
  <c r="L56" i="1"/>
  <c r="B56" i="1"/>
  <c r="G50" i="1"/>
  <c r="N50" i="1"/>
  <c r="J50" i="1"/>
  <c r="H50" i="1"/>
  <c r="M50" i="1"/>
  <c r="I50" i="1"/>
  <c r="D50" i="1"/>
  <c r="F50" i="1"/>
  <c r="C50" i="1"/>
  <c r="E50" i="1"/>
  <c r="K50" i="1"/>
  <c r="L50" i="1"/>
  <c r="G46" i="1"/>
  <c r="N46" i="1"/>
  <c r="J46" i="1"/>
  <c r="H46" i="1"/>
  <c r="M46" i="1"/>
  <c r="I46" i="1"/>
  <c r="D46" i="1"/>
  <c r="F46" i="1"/>
  <c r="C46" i="1"/>
  <c r="E46" i="1"/>
  <c r="K46" i="1"/>
  <c r="L46" i="1"/>
  <c r="B46" i="1"/>
  <c r="G40" i="1"/>
  <c r="N40" i="1"/>
  <c r="J40" i="1"/>
  <c r="H40" i="1"/>
  <c r="M40" i="1"/>
  <c r="I40" i="1"/>
  <c r="D40" i="1"/>
  <c r="F40" i="1"/>
  <c r="C40" i="1"/>
  <c r="E40" i="1"/>
  <c r="K40" i="1"/>
  <c r="L40" i="1"/>
  <c r="G36" i="1"/>
  <c r="G38" i="1" s="1"/>
  <c r="G39" i="1" s="1"/>
  <c r="N36" i="1"/>
  <c r="J36" i="1"/>
  <c r="H36" i="1"/>
  <c r="M36" i="1"/>
  <c r="I36" i="1"/>
  <c r="D36" i="1"/>
  <c r="F36" i="1"/>
  <c r="C36" i="1"/>
  <c r="E36" i="1"/>
  <c r="K36" i="1"/>
  <c r="L36" i="1"/>
  <c r="B36" i="1"/>
  <c r="G30" i="1"/>
  <c r="N30" i="1"/>
  <c r="J30" i="1"/>
  <c r="H30" i="1"/>
  <c r="M30" i="1"/>
  <c r="I30" i="1"/>
  <c r="D30" i="1"/>
  <c r="F30" i="1"/>
  <c r="C30" i="1"/>
  <c r="E30" i="1"/>
  <c r="K30" i="1"/>
  <c r="L30" i="1"/>
  <c r="G26" i="1"/>
  <c r="G27" i="1" s="1"/>
  <c r="G28" i="1" s="1"/>
  <c r="G29" i="1" s="1"/>
  <c r="N26" i="1"/>
  <c r="N27" i="1" s="1"/>
  <c r="N28" i="1" s="1"/>
  <c r="N29" i="1" s="1"/>
  <c r="J26" i="1"/>
  <c r="H26" i="1"/>
  <c r="M26" i="1"/>
  <c r="I26" i="1"/>
  <c r="D26" i="1"/>
  <c r="D27" i="1" s="1"/>
  <c r="D28" i="1" s="1"/>
  <c r="D29" i="1" s="1"/>
  <c r="F26" i="1"/>
  <c r="F27" i="1" s="1"/>
  <c r="F28" i="1" s="1"/>
  <c r="F29" i="1" s="1"/>
  <c r="C26" i="1"/>
  <c r="E26" i="1"/>
  <c r="K26" i="1"/>
  <c r="L26" i="1"/>
  <c r="B26" i="1"/>
  <c r="G20" i="1"/>
  <c r="N20" i="1"/>
  <c r="J20" i="1"/>
  <c r="H20" i="1"/>
  <c r="M20" i="1"/>
  <c r="I20" i="1"/>
  <c r="D20" i="1"/>
  <c r="F20" i="1"/>
  <c r="C20" i="1"/>
  <c r="E20" i="1"/>
  <c r="K20" i="1"/>
  <c r="L20" i="1"/>
  <c r="G16" i="1"/>
  <c r="N16" i="1"/>
  <c r="J16" i="1"/>
  <c r="H16" i="1"/>
  <c r="M16" i="1"/>
  <c r="I16" i="1"/>
  <c r="D16" i="1"/>
  <c r="F16" i="1"/>
  <c r="C16" i="1"/>
  <c r="E16" i="1"/>
  <c r="K16" i="1"/>
  <c r="L16" i="1"/>
  <c r="B16" i="1"/>
  <c r="G11" i="1"/>
  <c r="N11" i="1"/>
  <c r="J11" i="1"/>
  <c r="H11" i="1"/>
  <c r="M11" i="1"/>
  <c r="I11" i="1"/>
  <c r="D11" i="1"/>
  <c r="F11" i="1"/>
  <c r="C11" i="1"/>
  <c r="E11" i="1"/>
  <c r="K11" i="1"/>
  <c r="L11" i="1"/>
  <c r="G7" i="1"/>
  <c r="N7" i="1"/>
  <c r="J7" i="1"/>
  <c r="H7" i="1"/>
  <c r="M7" i="1"/>
  <c r="I7" i="1"/>
  <c r="D7" i="1"/>
  <c r="F7" i="1"/>
  <c r="C7" i="1"/>
  <c r="E7" i="1"/>
  <c r="K7" i="1"/>
  <c r="L7" i="1"/>
  <c r="B7" i="1"/>
  <c r="H27" i="1" l="1"/>
  <c r="H28" i="1" s="1"/>
  <c r="H29" i="1" s="1"/>
  <c r="K27" i="1"/>
  <c r="K28" i="1" s="1"/>
  <c r="K29" i="1" s="1"/>
  <c r="G18" i="1"/>
  <c r="G19" i="1" s="1"/>
  <c r="E47" i="1"/>
  <c r="E48" i="1" s="1"/>
  <c r="E49" i="1" s="1"/>
  <c r="C47" i="1"/>
  <c r="C48" i="1" s="1"/>
  <c r="C49" i="1" s="1"/>
  <c r="K18" i="1"/>
  <c r="K19" i="1" s="1"/>
  <c r="I47" i="1"/>
  <c r="I48" i="1" s="1"/>
  <c r="I49" i="1" s="1"/>
  <c r="K38" i="1"/>
  <c r="K39" i="1" s="1"/>
  <c r="L58" i="1"/>
  <c r="L59" i="1" s="1"/>
  <c r="D18" i="1"/>
  <c r="D19" i="1" s="1"/>
  <c r="K58" i="1"/>
  <c r="K59" i="1" s="1"/>
  <c r="I18" i="1"/>
  <c r="M18" i="1"/>
  <c r="M19" i="1" s="1"/>
  <c r="L18" i="1"/>
  <c r="L19" i="1" s="1"/>
  <c r="E18" i="1"/>
  <c r="E19" i="1" s="1"/>
  <c r="H47" i="1"/>
  <c r="H48" i="1" s="1"/>
  <c r="H49" i="1" s="1"/>
  <c r="F18" i="1"/>
  <c r="F19" i="1" s="1"/>
  <c r="E38" i="1"/>
  <c r="E39" i="1" s="1"/>
  <c r="J47" i="1"/>
  <c r="J48" i="1" s="1"/>
  <c r="J49" i="1" s="1"/>
  <c r="N47" i="1"/>
  <c r="N48" i="1" s="1"/>
  <c r="N49" i="1" s="1"/>
  <c r="H18" i="1"/>
  <c r="H19" i="1" s="1"/>
  <c r="J18" i="1"/>
  <c r="J19" i="1" s="1"/>
  <c r="L27" i="1"/>
  <c r="L28" i="1" s="1"/>
  <c r="L29" i="1" s="1"/>
  <c r="D58" i="1"/>
  <c r="D59" i="1" s="1"/>
  <c r="H38" i="1"/>
  <c r="H39" i="1" s="1"/>
  <c r="I58" i="1"/>
  <c r="I59" i="1" s="1"/>
  <c r="M8" i="1"/>
  <c r="M10" i="1" s="1"/>
  <c r="E27" i="1"/>
  <c r="E28" i="1" s="1"/>
  <c r="E29" i="1" s="1"/>
  <c r="J38" i="1"/>
  <c r="J39" i="1" s="1"/>
  <c r="L47" i="1"/>
  <c r="L48" i="1" s="1"/>
  <c r="L49" i="1" s="1"/>
  <c r="M58" i="1"/>
  <c r="M59" i="1" s="1"/>
  <c r="H8" i="1"/>
  <c r="H10" i="1" s="1"/>
  <c r="C27" i="1"/>
  <c r="C28" i="1" s="1"/>
  <c r="C29" i="1" s="1"/>
  <c r="N38" i="1"/>
  <c r="N39" i="1" s="1"/>
  <c r="K47" i="1"/>
  <c r="K48" i="1" s="1"/>
  <c r="K49" i="1" s="1"/>
  <c r="H58" i="1"/>
  <c r="H59" i="1" s="1"/>
  <c r="J58" i="1"/>
  <c r="J59" i="1" s="1"/>
  <c r="N58" i="1"/>
  <c r="N59" i="1" s="1"/>
  <c r="L8" i="1"/>
  <c r="L10" i="1" s="1"/>
  <c r="G8" i="1"/>
  <c r="G10" i="1" s="1"/>
  <c r="G58" i="1"/>
  <c r="G59" i="1" s="1"/>
  <c r="N8" i="1"/>
  <c r="N9" i="1" s="1"/>
  <c r="N10" i="1" s="1"/>
  <c r="I27" i="1"/>
  <c r="I28" i="1" s="1"/>
  <c r="I29" i="1" s="1"/>
  <c r="F47" i="1"/>
  <c r="F48" i="1" s="1"/>
  <c r="F49" i="1" s="1"/>
  <c r="C18" i="1"/>
  <c r="C19" i="1" s="1"/>
  <c r="M27" i="1"/>
  <c r="M28" i="1" s="1"/>
  <c r="M29" i="1" s="1"/>
  <c r="D47" i="1"/>
  <c r="D48" i="1" s="1"/>
  <c r="D49" i="1" s="1"/>
  <c r="J8" i="1"/>
  <c r="J10" i="1" s="1"/>
  <c r="J27" i="1"/>
  <c r="J28" i="1" s="1"/>
  <c r="J29" i="1" s="1"/>
  <c r="L38" i="1"/>
  <c r="L39" i="1" s="1"/>
  <c r="M47" i="1"/>
  <c r="M48" i="1" s="1"/>
  <c r="M49" i="1" s="1"/>
  <c r="E8" i="1"/>
  <c r="E10" i="1" s="1"/>
  <c r="F38" i="1"/>
  <c r="F39" i="1" s="1"/>
  <c r="G47" i="1"/>
  <c r="G48" i="1" s="1"/>
  <c r="G49" i="1" s="1"/>
  <c r="E58" i="1"/>
  <c r="E59" i="1" s="1"/>
  <c r="C8" i="1"/>
  <c r="C10" i="1" s="1"/>
  <c r="N18" i="1"/>
  <c r="D38" i="1"/>
  <c r="D39" i="1" s="1"/>
  <c r="C58" i="1"/>
  <c r="C59" i="1" s="1"/>
  <c r="I38" i="1"/>
  <c r="I39" i="1" s="1"/>
  <c r="F58" i="1"/>
  <c r="F59" i="1" s="1"/>
  <c r="M38" i="1"/>
  <c r="M39" i="1" s="1"/>
  <c r="I8" i="1"/>
  <c r="I9" i="1" s="1"/>
  <c r="I10" i="1" s="1"/>
  <c r="K8" i="1"/>
  <c r="K10" i="1" s="1"/>
  <c r="C38" i="1"/>
  <c r="C39" i="1" s="1"/>
  <c r="F8" i="1"/>
  <c r="F10" i="1" s="1"/>
  <c r="D8" i="1"/>
  <c r="D10" i="1" s="1"/>
  <c r="N17" i="1" l="1"/>
  <c r="N19" i="1" s="1"/>
  <c r="I17" i="1"/>
  <c r="I19" i="1" s="1"/>
</calcChain>
</file>

<file path=xl/sharedStrings.xml><?xml version="1.0" encoding="utf-8"?>
<sst xmlns="http://schemas.openxmlformats.org/spreadsheetml/2006/main" count="146" uniqueCount="72">
  <si>
    <t>ID</t>
  </si>
  <si>
    <t>Maker71994</t>
  </si>
  <si>
    <t>Maker78471</t>
  </si>
  <si>
    <t>Maker93384</t>
  </si>
  <si>
    <t>Maker107353</t>
  </si>
  <si>
    <t>Maker74359</t>
  </si>
  <si>
    <t>Maker106713</t>
  </si>
  <si>
    <t>Maker34817</t>
  </si>
  <si>
    <t>Maker84792</t>
  </si>
  <si>
    <t>Maker57245</t>
  </si>
  <si>
    <t>Maker98448</t>
  </si>
  <si>
    <t>Maker22635</t>
  </si>
  <si>
    <t>Maker116208</t>
  </si>
  <si>
    <t>Name</t>
  </si>
  <si>
    <t>Internal reference</t>
  </si>
  <si>
    <t>A</t>
  </si>
  <si>
    <t>Mean</t>
  </si>
  <si>
    <t>ΔCT1</t>
  </si>
  <si>
    <t>ΔCT2</t>
  </si>
  <si>
    <t>Standard Deviation</t>
  </si>
  <si>
    <t>T</t>
  </si>
  <si>
    <t>B</t>
  </si>
  <si>
    <t>ST</t>
  </si>
  <si>
    <t>C</t>
  </si>
  <si>
    <t>DchGRAS32</t>
    <phoneticPr fontId="7" type="noConversion"/>
  </si>
  <si>
    <t>DchGRAS30</t>
    <phoneticPr fontId="7" type="noConversion"/>
  </si>
  <si>
    <t>DchGRAS13</t>
    <phoneticPr fontId="7" type="noConversion"/>
  </si>
  <si>
    <t>DchGRAS5</t>
    <phoneticPr fontId="7" type="noConversion"/>
  </si>
  <si>
    <t>DchGRAS15</t>
    <phoneticPr fontId="7" type="noConversion"/>
  </si>
  <si>
    <t>DchGRAS8</t>
    <phoneticPr fontId="7" type="noConversion"/>
  </si>
  <si>
    <t>DchGRAS25</t>
    <phoneticPr fontId="7" type="noConversion"/>
  </si>
  <si>
    <t>DchGRAS42</t>
    <phoneticPr fontId="7" type="noConversion"/>
  </si>
  <si>
    <t>DchGRAS23</t>
    <phoneticPr fontId="7" type="noConversion"/>
  </si>
  <si>
    <t>DchGRAS28</t>
    <phoneticPr fontId="7" type="noConversion"/>
  </si>
  <si>
    <t>DchGRAS45</t>
    <phoneticPr fontId="7" type="noConversion"/>
  </si>
  <si>
    <t>DchGRAS21</t>
    <phoneticPr fontId="7" type="noConversion"/>
  </si>
  <si>
    <r>
      <t>2</t>
    </r>
    <r>
      <rPr>
        <vertAlign val="superscript"/>
        <sz val="14"/>
        <rFont val="Times New Roman"/>
        <family val="1"/>
      </rPr>
      <t>-ΔΔCT</t>
    </r>
    <phoneticPr fontId="7" type="noConversion"/>
  </si>
  <si>
    <t>Gene name</t>
  </si>
  <si>
    <t>Gene ID</t>
  </si>
  <si>
    <t>Primers(5' to 3')</t>
  </si>
  <si>
    <t>F</t>
  </si>
  <si>
    <t>ACTCACACGCAGCCCTTCA</t>
  </si>
  <si>
    <t>R</t>
  </si>
  <si>
    <t>CGGAGGTGGGTTCGTAGAGA</t>
  </si>
  <si>
    <t>CCATCCACTACTACTCTGCTCTC</t>
  </si>
  <si>
    <t>TCCCTCCAATTCCCGAACTT</t>
  </si>
  <si>
    <t>CTGTTGCTGCTGATGACCGT</t>
  </si>
  <si>
    <t>TCCGTTGCCGTAGTTCGTT</t>
  </si>
  <si>
    <t>AATCCGCTCTCGGTTTCG</t>
  </si>
  <si>
    <t>TTCGTCCCAGATTTGGTTCC</t>
  </si>
  <si>
    <t>AAAGTGGGGGTAGAAAGGCG</t>
  </si>
  <si>
    <t>AATCATCTCTATTGCTACTGAAATC</t>
  </si>
  <si>
    <t>CGCCGTCAAGTAGAGAGAGAAT</t>
  </si>
  <si>
    <t>ATGTAGCCGAAGAAGCAACCT</t>
  </si>
  <si>
    <t>CAGGAAAAGCATCATCTTACTCG</t>
  </si>
  <si>
    <t>CCCTTCACAATCACCTCCATAG</t>
  </si>
  <si>
    <t>GCCCTCTCCAGACAACTCCA</t>
  </si>
  <si>
    <t>CTTGCTCAACAACGGTCATTATC</t>
  </si>
  <si>
    <t>GCCGACGAGTTATCTTCTTCAG</t>
  </si>
  <si>
    <t>AGTTGAGGAGGAGATGGATGAG</t>
  </si>
  <si>
    <t>GCTCCATTGTCAGGTGATAAGG</t>
  </si>
  <si>
    <t>AGGATTCGGTCTCGGTGATT</t>
  </si>
  <si>
    <t>GCACAGGAAGGATTGGAGAG</t>
  </si>
  <si>
    <t>CTCGTCAACCATGCTCTTCAA</t>
  </si>
  <si>
    <t>GACAACGAAGGATGCGGATG</t>
  </si>
  <si>
    <t>CCAAGCCAGTGAGAGGATACC</t>
  </si>
  <si>
    <t>Internal reference</t>
    <phoneticPr fontId="7" type="noConversion"/>
  </si>
  <si>
    <t>EF-1α</t>
    <phoneticPr fontId="7" type="noConversion"/>
  </si>
  <si>
    <t>TCCTGGACACCGTGACTTTATT</t>
  </si>
  <si>
    <t>CCAAGAGTGAAGGCGAGCA</t>
  </si>
  <si>
    <t>Supplementary Table 5. RT-qPCR primers</t>
    <phoneticPr fontId="7" type="noConversion"/>
  </si>
  <si>
    <r>
      <t xml:space="preserve">Supplementary Table 5. RT-qPCR analysis of 12 </t>
    </r>
    <r>
      <rPr>
        <b/>
        <i/>
        <sz val="14"/>
        <color theme="1"/>
        <rFont val="Times New Roman"/>
        <family val="1"/>
      </rPr>
      <t>DchGRAS</t>
    </r>
    <r>
      <rPr>
        <b/>
        <sz val="14"/>
        <color theme="1"/>
        <rFont val="Times New Roman"/>
        <family val="1"/>
      </rPr>
      <t xml:space="preserve"> genes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</si>
</sst>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i/>
      <sz val="14"/>
      <name val="Times New Roman"/>
      <family val="1"/>
    </font>
    <font>
      <vertAlign val="superscript"/>
      <sz val="14"/>
      <name val="Times New Roman"/>
      <family val="1"/>
    </font>
    <font>
      <b/>
      <sz val="14"/>
      <color theme="1"/>
      <name val="Times New Roman"/>
      <family val="1"/>
    </font>
    <font>
      <sz val="9"/>
      <name val="宋体"/>
      <charset val="134"/>
      <scheme val="minor"/>
    </font>
    <font>
      <sz val="12"/>
      <color rgb="FF000000"/>
      <name val="Times New Roman"/>
      <family val="1"/>
    </font>
    <font>
      <i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>
      <alignment vertical="center"/>
    </xf>
    <xf numFmtId="176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AB7B-E0CD-4D94-9E68-811790E45C56}">
  <dimension ref="A1:D28"/>
  <sheetViews>
    <sheetView tabSelected="1" workbookViewId="0">
      <selection activeCell="B25" sqref="B25"/>
    </sheetView>
  </sheetViews>
  <sheetFormatPr defaultRowHeight="14.4" x14ac:dyDescent="0.25"/>
  <cols>
    <col min="1" max="1" width="12.6640625" bestFit="1" customWidth="1"/>
    <col min="2" max="2" width="13" bestFit="1" customWidth="1"/>
    <col min="3" max="3" width="2.88671875" bestFit="1" customWidth="1"/>
    <col min="4" max="4" width="37.5546875" bestFit="1" customWidth="1"/>
  </cols>
  <sheetData>
    <row r="1" spans="1:4" ht="15.6" x14ac:dyDescent="0.25">
      <c r="A1" s="27" t="s">
        <v>70</v>
      </c>
      <c r="B1" s="28"/>
      <c r="C1" s="28"/>
      <c r="D1" s="28"/>
    </row>
    <row r="2" spans="1:4" ht="15.6" x14ac:dyDescent="0.25">
      <c r="A2" s="20" t="s">
        <v>37</v>
      </c>
      <c r="B2" s="21" t="s">
        <v>38</v>
      </c>
      <c r="C2" s="21"/>
      <c r="D2" s="21" t="s">
        <v>39</v>
      </c>
    </row>
    <row r="3" spans="1:4" x14ac:dyDescent="0.25">
      <c r="A3" s="22" t="s">
        <v>27</v>
      </c>
      <c r="B3" s="23" t="s">
        <v>4</v>
      </c>
      <c r="C3" s="23" t="s">
        <v>40</v>
      </c>
      <c r="D3" s="24" t="s">
        <v>41</v>
      </c>
    </row>
    <row r="4" spans="1:4" x14ac:dyDescent="0.25">
      <c r="A4" s="22"/>
      <c r="B4" s="23"/>
      <c r="C4" s="23" t="s">
        <v>42</v>
      </c>
      <c r="D4" s="24" t="s">
        <v>43</v>
      </c>
    </row>
    <row r="5" spans="1:4" x14ac:dyDescent="0.25">
      <c r="A5" s="22" t="s">
        <v>29</v>
      </c>
      <c r="B5" s="23" t="s">
        <v>6</v>
      </c>
      <c r="C5" s="23" t="s">
        <v>40</v>
      </c>
      <c r="D5" s="24" t="s">
        <v>44</v>
      </c>
    </row>
    <row r="6" spans="1:4" x14ac:dyDescent="0.25">
      <c r="A6" s="22"/>
      <c r="B6" s="23"/>
      <c r="C6" s="23" t="s">
        <v>42</v>
      </c>
      <c r="D6" s="24" t="s">
        <v>45</v>
      </c>
    </row>
    <row r="7" spans="1:4" x14ac:dyDescent="0.25">
      <c r="A7" s="22" t="s">
        <v>26</v>
      </c>
      <c r="B7" s="23" t="s">
        <v>3</v>
      </c>
      <c r="C7" s="23" t="s">
        <v>40</v>
      </c>
      <c r="D7" s="24" t="s">
        <v>46</v>
      </c>
    </row>
    <row r="8" spans="1:4" x14ac:dyDescent="0.25">
      <c r="A8" s="22"/>
      <c r="B8" s="23"/>
      <c r="C8" s="23" t="s">
        <v>42</v>
      </c>
      <c r="D8" s="24" t="s">
        <v>47</v>
      </c>
    </row>
    <row r="9" spans="1:4" x14ac:dyDescent="0.25">
      <c r="A9" s="22" t="s">
        <v>28</v>
      </c>
      <c r="B9" s="23" t="s">
        <v>5</v>
      </c>
      <c r="C9" s="23" t="s">
        <v>40</v>
      </c>
      <c r="D9" s="24" t="s">
        <v>48</v>
      </c>
    </row>
    <row r="10" spans="1:4" x14ac:dyDescent="0.25">
      <c r="A10" s="22"/>
      <c r="B10" s="23"/>
      <c r="C10" s="23" t="s">
        <v>42</v>
      </c>
      <c r="D10" s="24" t="s">
        <v>49</v>
      </c>
    </row>
    <row r="11" spans="1:4" x14ac:dyDescent="0.25">
      <c r="A11" s="25" t="s">
        <v>35</v>
      </c>
      <c r="B11" s="23" t="s">
        <v>12</v>
      </c>
      <c r="C11" s="23" t="s">
        <v>40</v>
      </c>
      <c r="D11" s="24" t="s">
        <v>50</v>
      </c>
    </row>
    <row r="12" spans="1:4" x14ac:dyDescent="0.25">
      <c r="A12" s="25"/>
      <c r="B12" s="23"/>
      <c r="C12" s="23" t="s">
        <v>42</v>
      </c>
      <c r="D12" s="24" t="s">
        <v>51</v>
      </c>
    </row>
    <row r="13" spans="1:4" x14ac:dyDescent="0.25">
      <c r="A13" s="25" t="s">
        <v>32</v>
      </c>
      <c r="B13" s="23" t="s">
        <v>9</v>
      </c>
      <c r="C13" s="23" t="s">
        <v>40</v>
      </c>
      <c r="D13" s="24" t="s">
        <v>52</v>
      </c>
    </row>
    <row r="14" spans="1:4" x14ac:dyDescent="0.25">
      <c r="A14" s="25"/>
      <c r="B14" s="23"/>
      <c r="C14" s="23" t="s">
        <v>42</v>
      </c>
      <c r="D14" s="24" t="s">
        <v>53</v>
      </c>
    </row>
    <row r="15" spans="1:4" x14ac:dyDescent="0.25">
      <c r="A15" s="22" t="s">
        <v>30</v>
      </c>
      <c r="B15" s="23" t="s">
        <v>7</v>
      </c>
      <c r="C15" s="23" t="s">
        <v>40</v>
      </c>
      <c r="D15" s="24" t="s">
        <v>54</v>
      </c>
    </row>
    <row r="16" spans="1:4" x14ac:dyDescent="0.25">
      <c r="A16" s="22"/>
      <c r="B16" s="23"/>
      <c r="C16" s="23" t="s">
        <v>42</v>
      </c>
      <c r="D16" s="24" t="s">
        <v>55</v>
      </c>
    </row>
    <row r="17" spans="1:4" x14ac:dyDescent="0.25">
      <c r="A17" s="25" t="s">
        <v>33</v>
      </c>
      <c r="B17" s="23" t="s">
        <v>10</v>
      </c>
      <c r="C17" s="23" t="s">
        <v>40</v>
      </c>
      <c r="D17" s="24" t="s">
        <v>56</v>
      </c>
    </row>
    <row r="18" spans="1:4" x14ac:dyDescent="0.25">
      <c r="A18" s="25"/>
      <c r="B18" s="23"/>
      <c r="C18" s="23" t="s">
        <v>42</v>
      </c>
      <c r="D18" s="24" t="s">
        <v>57</v>
      </c>
    </row>
    <row r="19" spans="1:4" x14ac:dyDescent="0.25">
      <c r="A19" s="22" t="s">
        <v>25</v>
      </c>
      <c r="B19" s="23" t="s">
        <v>2</v>
      </c>
      <c r="C19" s="23" t="s">
        <v>40</v>
      </c>
      <c r="D19" s="24" t="s">
        <v>58</v>
      </c>
    </row>
    <row r="20" spans="1:4" x14ac:dyDescent="0.25">
      <c r="A20" s="22"/>
      <c r="B20" s="23"/>
      <c r="C20" s="23" t="s">
        <v>42</v>
      </c>
      <c r="D20" s="24" t="s">
        <v>59</v>
      </c>
    </row>
    <row r="21" spans="1:4" x14ac:dyDescent="0.25">
      <c r="A21" s="22" t="s">
        <v>24</v>
      </c>
      <c r="B21" s="23" t="s">
        <v>1</v>
      </c>
      <c r="C21" s="23" t="s">
        <v>40</v>
      </c>
      <c r="D21" s="24" t="s">
        <v>60</v>
      </c>
    </row>
    <row r="22" spans="1:4" x14ac:dyDescent="0.25">
      <c r="A22" s="25"/>
      <c r="B22" s="23"/>
      <c r="C22" s="23" t="s">
        <v>42</v>
      </c>
      <c r="D22" s="24" t="s">
        <v>61</v>
      </c>
    </row>
    <row r="23" spans="1:4" x14ac:dyDescent="0.25">
      <c r="A23" s="22" t="s">
        <v>31</v>
      </c>
      <c r="B23" s="23" t="s">
        <v>8</v>
      </c>
      <c r="C23" s="23" t="s">
        <v>40</v>
      </c>
      <c r="D23" s="24" t="s">
        <v>62</v>
      </c>
    </row>
    <row r="24" spans="1:4" x14ac:dyDescent="0.25">
      <c r="A24" s="22"/>
      <c r="B24" s="23"/>
      <c r="C24" s="23" t="s">
        <v>42</v>
      </c>
      <c r="D24" s="24" t="s">
        <v>63</v>
      </c>
    </row>
    <row r="25" spans="1:4" x14ac:dyDescent="0.25">
      <c r="A25" s="25" t="s">
        <v>34</v>
      </c>
      <c r="B25" s="23" t="s">
        <v>11</v>
      </c>
      <c r="C25" s="23" t="s">
        <v>40</v>
      </c>
      <c r="D25" s="24" t="s">
        <v>64</v>
      </c>
    </row>
    <row r="26" spans="1:4" x14ac:dyDescent="0.25">
      <c r="A26" s="25"/>
      <c r="B26" s="23"/>
      <c r="C26" s="23" t="s">
        <v>42</v>
      </c>
      <c r="D26" s="24" t="s">
        <v>65</v>
      </c>
    </row>
    <row r="27" spans="1:4" ht="27.6" x14ac:dyDescent="0.25">
      <c r="A27" s="26" t="s">
        <v>66</v>
      </c>
      <c r="B27" s="23" t="s">
        <v>67</v>
      </c>
      <c r="C27" s="23" t="s">
        <v>40</v>
      </c>
      <c r="D27" s="24" t="s">
        <v>68</v>
      </c>
    </row>
    <row r="28" spans="1:4" x14ac:dyDescent="0.25">
      <c r="A28" s="25"/>
      <c r="B28" s="23"/>
      <c r="C28" s="23" t="s">
        <v>42</v>
      </c>
      <c r="D28" s="24" t="s">
        <v>69</v>
      </c>
    </row>
  </sheetData>
  <mergeCells count="1">
    <mergeCell ref="A1:D1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zoomScale="70" zoomScaleNormal="70" workbookViewId="0">
      <selection activeCell="E8" sqref="E8"/>
    </sheetView>
  </sheetViews>
  <sheetFormatPr defaultColWidth="8.88671875" defaultRowHeight="18" x14ac:dyDescent="0.25"/>
  <cols>
    <col min="1" max="1" width="23.109375" style="3" customWidth="1"/>
    <col min="2" max="2" width="21.109375" style="1" customWidth="1"/>
    <col min="3" max="4" width="16.21875" style="1" customWidth="1"/>
    <col min="5" max="5" width="15.5546875" style="1" customWidth="1"/>
    <col min="6" max="6" width="15.6640625" style="1" customWidth="1"/>
    <col min="7" max="7" width="16.21875" style="1" customWidth="1"/>
    <col min="8" max="10" width="15.6640625" style="1" customWidth="1"/>
    <col min="11" max="12" width="15.5546875" style="1" customWidth="1"/>
    <col min="13" max="14" width="15.6640625" style="1" customWidth="1"/>
    <col min="16" max="16" width="8.88671875" style="1"/>
    <col min="17" max="17" width="12.88671875" style="1"/>
    <col min="18" max="16384" width="8.88671875" style="1"/>
  </cols>
  <sheetData>
    <row r="1" spans="1:14" x14ac:dyDescent="0.25">
      <c r="A1" s="29" t="s">
        <v>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x14ac:dyDescent="0.25">
      <c r="A2" s="4" t="s">
        <v>0</v>
      </c>
      <c r="B2" s="4" t="s">
        <v>67</v>
      </c>
      <c r="C2" s="4" t="s">
        <v>4</v>
      </c>
      <c r="D2" s="4" t="s">
        <v>6</v>
      </c>
      <c r="E2" s="4" t="s">
        <v>3</v>
      </c>
      <c r="F2" s="4" t="s">
        <v>5</v>
      </c>
      <c r="G2" s="4" t="s">
        <v>12</v>
      </c>
      <c r="H2" s="4" t="s">
        <v>9</v>
      </c>
      <c r="I2" s="4" t="s">
        <v>7</v>
      </c>
      <c r="J2" s="4" t="s">
        <v>10</v>
      </c>
      <c r="K2" s="4" t="s">
        <v>2</v>
      </c>
      <c r="L2" s="4" t="s">
        <v>1</v>
      </c>
      <c r="M2" s="4" t="s">
        <v>8</v>
      </c>
      <c r="N2" s="4" t="s">
        <v>11</v>
      </c>
    </row>
    <row r="3" spans="1:14" x14ac:dyDescent="0.25">
      <c r="A3" s="4" t="s">
        <v>13</v>
      </c>
      <c r="B3" s="4" t="s">
        <v>14</v>
      </c>
      <c r="C3" s="19" t="s">
        <v>27</v>
      </c>
      <c r="D3" s="19" t="s">
        <v>29</v>
      </c>
      <c r="E3" s="19" t="s">
        <v>26</v>
      </c>
      <c r="F3" s="19" t="s">
        <v>28</v>
      </c>
      <c r="G3" s="19" t="s">
        <v>35</v>
      </c>
      <c r="H3" s="19" t="s">
        <v>32</v>
      </c>
      <c r="I3" s="19" t="s">
        <v>30</v>
      </c>
      <c r="J3" s="19" t="s">
        <v>33</v>
      </c>
      <c r="K3" s="19" t="s">
        <v>25</v>
      </c>
      <c r="L3" s="19" t="s">
        <v>24</v>
      </c>
      <c r="M3" s="19" t="s">
        <v>31</v>
      </c>
      <c r="N3" s="19" t="s">
        <v>34</v>
      </c>
    </row>
    <row r="4" spans="1:14" ht="15.6" x14ac:dyDescent="0.25">
      <c r="A4" s="32" t="s">
        <v>15</v>
      </c>
      <c r="B4" s="5">
        <v>25.628756932145901</v>
      </c>
      <c r="C4" s="5">
        <v>24.581327438354499</v>
      </c>
      <c r="D4" s="5">
        <v>34.932918548583999</v>
      </c>
      <c r="E4" s="5">
        <v>28.934999465942401</v>
      </c>
      <c r="F4" s="5">
        <v>27.362928390502901</v>
      </c>
      <c r="G4" s="5">
        <v>31.907468795776399</v>
      </c>
      <c r="H4" s="5">
        <v>33.762680053710902</v>
      </c>
      <c r="I4" s="5">
        <v>29.9136657714844</v>
      </c>
      <c r="J4" s="5">
        <v>37.012863159179702</v>
      </c>
      <c r="K4" s="5">
        <v>23.840227127075199</v>
      </c>
      <c r="L4" s="5">
        <v>23.8851318359375</v>
      </c>
      <c r="M4" s="5">
        <v>9.6310949325561506</v>
      </c>
      <c r="N4" s="5">
        <v>29.358057022094702</v>
      </c>
    </row>
    <row r="5" spans="1:14" ht="15.6" x14ac:dyDescent="0.25">
      <c r="A5" s="32"/>
      <c r="B5" s="5">
        <v>25.234618266556101</v>
      </c>
      <c r="C5" s="5">
        <v>24.413213729858398</v>
      </c>
      <c r="D5" s="5">
        <v>34.417266845703097</v>
      </c>
      <c r="E5" s="5">
        <v>28.851934432983398</v>
      </c>
      <c r="F5" s="5">
        <v>27.572370529174801</v>
      </c>
      <c r="G5" s="5">
        <v>31.947706222534201</v>
      </c>
      <c r="H5" s="5">
        <v>34.295842569542302</v>
      </c>
      <c r="I5" s="5">
        <v>30.612648010253899</v>
      </c>
      <c r="J5" s="5">
        <v>37.597872364856897</v>
      </c>
      <c r="K5" s="5">
        <v>23.591484069824201</v>
      </c>
      <c r="L5" s="5">
        <v>23.509778976440401</v>
      </c>
      <c r="M5" s="5">
        <v>9.1935491561889595</v>
      </c>
      <c r="N5" s="5">
        <v>29.542364120483398</v>
      </c>
    </row>
    <row r="6" spans="1:14" ht="15.6" x14ac:dyDescent="0.25">
      <c r="A6" s="32"/>
      <c r="B6" s="5">
        <v>25.536921546851001</v>
      </c>
      <c r="C6" s="5">
        <v>24.031204223632798</v>
      </c>
      <c r="D6" s="5">
        <v>34.438297271728501</v>
      </c>
      <c r="E6" s="5">
        <v>28.6579855495524</v>
      </c>
      <c r="F6" s="5">
        <v>27.410041809081999</v>
      </c>
      <c r="G6" s="5">
        <v>31.9711818695068</v>
      </c>
      <c r="H6" s="5">
        <v>33.927452659541203</v>
      </c>
      <c r="I6" s="5">
        <v>30.415493011474599</v>
      </c>
      <c r="J6" s="5">
        <v>36.975985218569797</v>
      </c>
      <c r="K6" s="5">
        <v>23.0026245117188</v>
      </c>
      <c r="L6" s="5">
        <v>22.996099472045898</v>
      </c>
      <c r="M6" s="5">
        <v>9.5647430419921893</v>
      </c>
      <c r="N6" s="5">
        <v>29.675796508789102</v>
      </c>
    </row>
    <row r="7" spans="1:14" x14ac:dyDescent="0.25">
      <c r="A7" s="4" t="s">
        <v>16</v>
      </c>
      <c r="B7" s="5">
        <f>AVERAGE(B4:B6)</f>
        <v>25.466765581851003</v>
      </c>
      <c r="C7" s="5">
        <f>AVERAGE(C4:C6)</f>
        <v>24.341915130615234</v>
      </c>
      <c r="D7" s="5">
        <f>AVERAGE(D4:D6)</f>
        <v>34.596160888671868</v>
      </c>
      <c r="E7" s="5">
        <f t="shared" ref="E7:N7" si="0">AVERAGE(E4:E6)</f>
        <v>28.814973149492733</v>
      </c>
      <c r="F7" s="5">
        <f t="shared" si="0"/>
        <v>27.448446909586568</v>
      </c>
      <c r="G7" s="5">
        <f t="shared" ref="G7:L7" si="1">AVERAGE(G4:G6)</f>
        <v>31.942118962605804</v>
      </c>
      <c r="H7" s="5">
        <f t="shared" si="1"/>
        <v>33.9953250942648</v>
      </c>
      <c r="I7" s="5">
        <f t="shared" si="1"/>
        <v>30.313935597737629</v>
      </c>
      <c r="J7" s="5">
        <f t="shared" si="1"/>
        <v>37.195573580868796</v>
      </c>
      <c r="K7" s="5">
        <f t="shared" si="1"/>
        <v>23.47811190287273</v>
      </c>
      <c r="L7" s="5">
        <f t="shared" si="1"/>
        <v>23.463670094807934</v>
      </c>
      <c r="M7" s="5">
        <f t="shared" si="0"/>
        <v>9.4631290435790998</v>
      </c>
      <c r="N7" s="5">
        <f t="shared" si="0"/>
        <v>29.525405883789066</v>
      </c>
    </row>
    <row r="8" spans="1:14" x14ac:dyDescent="0.25">
      <c r="A8" s="4" t="s">
        <v>17</v>
      </c>
      <c r="B8" s="6"/>
      <c r="C8" s="7">
        <f>(C7-B7)</f>
        <v>-1.1248504512357691</v>
      </c>
      <c r="D8" s="7">
        <f>(D7-B7)</f>
        <v>9.1293953068208644</v>
      </c>
      <c r="E8" s="7">
        <f>(E7-B7)</f>
        <v>3.3482075676417296</v>
      </c>
      <c r="F8" s="7">
        <f>(F7-B7)</f>
        <v>1.9816813277355649</v>
      </c>
      <c r="G8" s="7">
        <f>(G7-B7)</f>
        <v>6.4753533807548003</v>
      </c>
      <c r="H8" s="7">
        <f>(H7-B7)</f>
        <v>8.5285595124137963</v>
      </c>
      <c r="I8" s="7">
        <f>I7-B7</f>
        <v>4.8471700158866255</v>
      </c>
      <c r="J8" s="7">
        <f>(J7-B7)</f>
        <v>11.728807999017793</v>
      </c>
      <c r="K8" s="7">
        <f>(K7-B7)</f>
        <v>-1.9886536789782738</v>
      </c>
      <c r="L8" s="7">
        <f>(L7-B7)</f>
        <v>-2.0030954870430691</v>
      </c>
      <c r="M8" s="7">
        <f>(M7-B7)</f>
        <v>-16.003636538271905</v>
      </c>
      <c r="N8" s="7">
        <f>(N7-B7)</f>
        <v>4.0586403019380626</v>
      </c>
    </row>
    <row r="9" spans="1:14" x14ac:dyDescent="0.25">
      <c r="A9" s="4" t="s">
        <v>18</v>
      </c>
      <c r="B9" s="6"/>
      <c r="C9" s="7">
        <v>-1.12485045123577</v>
      </c>
      <c r="D9" s="7">
        <v>9.1293953068208609</v>
      </c>
      <c r="E9" s="7">
        <v>3.34820756764173</v>
      </c>
      <c r="F9" s="7">
        <v>1.98168132773556</v>
      </c>
      <c r="G9" s="7">
        <v>6.4753533807548003</v>
      </c>
      <c r="H9" s="7">
        <v>8.5285595124137998</v>
      </c>
      <c r="I9" s="7">
        <f>I8-B8</f>
        <v>4.8471700158866255</v>
      </c>
      <c r="J9" s="7">
        <v>11.7288079990178</v>
      </c>
      <c r="K9" s="7">
        <v>-1.9886536789782701</v>
      </c>
      <c r="L9" s="7">
        <v>-2.0030954870430699</v>
      </c>
      <c r="M9" s="7">
        <v>-16.003636538271898</v>
      </c>
      <c r="N9" s="7">
        <f>(N8-B8)</f>
        <v>4.0586403019380626</v>
      </c>
    </row>
    <row r="10" spans="1:14" ht="20.399999999999999" x14ac:dyDescent="0.25">
      <c r="A10" s="8" t="s">
        <v>36</v>
      </c>
      <c r="B10" s="9"/>
      <c r="C10" s="10">
        <f>POWER(2,-(C9-C8))</f>
        <v>1.0000000000000007</v>
      </c>
      <c r="D10" s="10">
        <f>POWER(2,-(D9-D8))</f>
        <v>1.0000000000000024</v>
      </c>
      <c r="E10" s="10">
        <f t="shared" ref="E10:N10" si="2">POWER(2,-(E9-E8))</f>
        <v>0.99999999999999978</v>
      </c>
      <c r="F10" s="10">
        <f t="shared" si="2"/>
        <v>1.0000000000000033</v>
      </c>
      <c r="G10" s="10">
        <f t="shared" ref="G10:L10" si="3">POWER(2,-(G9-G8))</f>
        <v>1</v>
      </c>
      <c r="H10" s="10">
        <f t="shared" si="3"/>
        <v>0.99999999999999756</v>
      </c>
      <c r="I10" s="10">
        <f t="shared" si="3"/>
        <v>1</v>
      </c>
      <c r="J10" s="10">
        <f t="shared" si="3"/>
        <v>0.99999999999999512</v>
      </c>
      <c r="K10" s="10">
        <f t="shared" si="3"/>
        <v>0.99999999999999734</v>
      </c>
      <c r="L10" s="10">
        <f t="shared" si="3"/>
        <v>1.0000000000000007</v>
      </c>
      <c r="M10" s="10">
        <f t="shared" si="2"/>
        <v>0.99999999999999512</v>
      </c>
      <c r="N10" s="10">
        <f t="shared" si="2"/>
        <v>1</v>
      </c>
    </row>
    <row r="11" spans="1:14" x14ac:dyDescent="0.25">
      <c r="A11" s="11" t="s">
        <v>19</v>
      </c>
      <c r="B11" s="12"/>
      <c r="C11" s="13">
        <f>STDEV(C4:C6)</f>
        <v>0.28190690934147555</v>
      </c>
      <c r="D11" s="13">
        <f>STDEV(D4:D6)</f>
        <v>0.29183019178423675</v>
      </c>
      <c r="E11" s="13">
        <f t="shared" ref="E11:N11" si="4">STDEV(E4:E6)</f>
        <v>0.14215758800144843</v>
      </c>
      <c r="F11" s="13">
        <f t="shared" si="4"/>
        <v>0.10987591260799297</v>
      </c>
      <c r="G11" s="13">
        <f t="shared" ref="G11:L11" si="5">STDEV(G4:G6)</f>
        <v>3.2221918722734708E-2</v>
      </c>
      <c r="H11" s="13">
        <f t="shared" si="5"/>
        <v>0.27298455564078866</v>
      </c>
      <c r="I11" s="13">
        <f t="shared" si="5"/>
        <v>0.360387948941847</v>
      </c>
      <c r="J11" s="13">
        <f t="shared" si="5"/>
        <v>0.34888856290316272</v>
      </c>
      <c r="K11" s="13">
        <f t="shared" si="5"/>
        <v>0.43015633378159573</v>
      </c>
      <c r="L11" s="13">
        <f t="shared" si="5"/>
        <v>0.44630612558614968</v>
      </c>
      <c r="M11" s="13">
        <f t="shared" si="4"/>
        <v>0.23580846063980296</v>
      </c>
      <c r="N11" s="13">
        <f t="shared" si="4"/>
        <v>0.15954711434256935</v>
      </c>
    </row>
    <row r="12" spans="1:14" x14ac:dyDescent="0.25">
      <c r="A12" s="4"/>
      <c r="B12" s="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5.6" x14ac:dyDescent="0.25">
      <c r="A13" s="32" t="s">
        <v>20</v>
      </c>
      <c r="B13" s="5">
        <v>25.461253236534599</v>
      </c>
      <c r="C13" s="5">
        <v>23.892845153808601</v>
      </c>
      <c r="D13" s="5">
        <v>34.306533813476598</v>
      </c>
      <c r="E13" s="5">
        <v>24.03542137146</v>
      </c>
      <c r="F13" s="5">
        <v>26.107548904418898</v>
      </c>
      <c r="G13" s="5">
        <v>31.8018989562988</v>
      </c>
      <c r="H13" s="5">
        <v>31.953397750854499</v>
      </c>
      <c r="I13" s="5">
        <v>29.0840873718262</v>
      </c>
      <c r="J13" s="5">
        <v>35.900684356689503</v>
      </c>
      <c r="K13" s="5">
        <v>22.5417804718018</v>
      </c>
      <c r="L13" s="5">
        <v>22.141963958740199</v>
      </c>
      <c r="M13" s="5">
        <v>7.8819780349731401</v>
      </c>
      <c r="N13" s="5">
        <v>28.756841659545898</v>
      </c>
    </row>
    <row r="14" spans="1:14" ht="15.6" x14ac:dyDescent="0.25">
      <c r="A14" s="32"/>
      <c r="B14" s="5">
        <v>25.125126324458201</v>
      </c>
      <c r="C14" s="5">
        <v>23.801954269409201</v>
      </c>
      <c r="D14" s="5">
        <v>34.408296849524298</v>
      </c>
      <c r="E14" s="5">
        <v>23.930971145629901</v>
      </c>
      <c r="F14" s="5">
        <v>25.8570758361816</v>
      </c>
      <c r="G14" s="5">
        <v>31.750663757324201</v>
      </c>
      <c r="H14" s="5">
        <v>30.848432649999999</v>
      </c>
      <c r="I14" s="5">
        <v>29.2580451965332</v>
      </c>
      <c r="J14" s="5">
        <v>34.547863224569198</v>
      </c>
      <c r="K14" s="5">
        <v>22.4411945343018</v>
      </c>
      <c r="L14" s="5">
        <v>23.829669952392599</v>
      </c>
      <c r="M14" s="5">
        <v>7.6151409149169904</v>
      </c>
      <c r="N14" s="5">
        <v>28.974622726440401</v>
      </c>
    </row>
    <row r="15" spans="1:14" ht="15.6" x14ac:dyDescent="0.25">
      <c r="A15" s="32"/>
      <c r="B15" s="5">
        <v>25.945884651132801</v>
      </c>
      <c r="C15" s="5">
        <v>23.510677337646499</v>
      </c>
      <c r="D15" s="5">
        <v>35.073526851523901</v>
      </c>
      <c r="E15" s="5">
        <v>24.456645439575301</v>
      </c>
      <c r="F15" s="5">
        <v>25.741623001098599</v>
      </c>
      <c r="G15" s="5">
        <v>31.758592605590799</v>
      </c>
      <c r="H15" s="5">
        <v>31.52568252</v>
      </c>
      <c r="I15" s="5">
        <v>29.444032669067401</v>
      </c>
      <c r="J15" s="5">
        <v>34.684515456844998</v>
      </c>
      <c r="K15" s="5">
        <v>22.7815937805176</v>
      </c>
      <c r="L15" s="5">
        <v>22.5690002441406</v>
      </c>
      <c r="M15" s="5">
        <v>8.4691429138183594</v>
      </c>
      <c r="N15" s="5">
        <v>29.050022125244102</v>
      </c>
    </row>
    <row r="16" spans="1:14" s="2" customFormat="1" x14ac:dyDescent="0.25">
      <c r="A16" s="14" t="s">
        <v>16</v>
      </c>
      <c r="B16" s="5">
        <f>AVERAGE(B13:B15)</f>
        <v>25.510754737375198</v>
      </c>
      <c r="C16" s="5">
        <f>AVERAGE(C13:C15)</f>
        <v>23.7351589202881</v>
      </c>
      <c r="D16" s="5">
        <f>AVERAGE(D13:D15)</f>
        <v>34.596119171508263</v>
      </c>
      <c r="E16" s="5">
        <f t="shared" ref="E16:N16" si="6">AVERAGE(E13:E15)</f>
        <v>24.141012652221733</v>
      </c>
      <c r="F16" s="5">
        <f t="shared" si="6"/>
        <v>25.902082580566368</v>
      </c>
      <c r="G16" s="5">
        <f t="shared" ref="G16:L16" si="7">AVERAGE(G13:G15)</f>
        <v>31.770385106404603</v>
      </c>
      <c r="H16" s="5">
        <f t="shared" si="7"/>
        <v>31.442504306951502</v>
      </c>
      <c r="I16" s="5">
        <f t="shared" si="7"/>
        <v>29.262055079142268</v>
      </c>
      <c r="J16" s="5">
        <f t="shared" si="7"/>
        <v>35.044354346034567</v>
      </c>
      <c r="K16" s="5">
        <f t="shared" si="7"/>
        <v>22.588189595540399</v>
      </c>
      <c r="L16" s="5">
        <f t="shared" si="7"/>
        <v>22.846878051757798</v>
      </c>
      <c r="M16" s="5">
        <f t="shared" si="6"/>
        <v>7.9887539545694963</v>
      </c>
      <c r="N16" s="5">
        <f t="shared" si="6"/>
        <v>28.927162170410131</v>
      </c>
    </row>
    <row r="17" spans="1:14" x14ac:dyDescent="0.25">
      <c r="A17" s="4" t="s">
        <v>17</v>
      </c>
      <c r="B17" s="6"/>
      <c r="C17" s="7">
        <v>-1.12485045123577</v>
      </c>
      <c r="D17" s="7">
        <v>9.1293953068208609</v>
      </c>
      <c r="E17" s="7">
        <v>3.34820756764173</v>
      </c>
      <c r="F17" s="7">
        <v>1.98168132773556</v>
      </c>
      <c r="G17" s="7">
        <v>6.4753533807548003</v>
      </c>
      <c r="H17" s="7">
        <v>8.5285595124137998</v>
      </c>
      <c r="I17" s="7">
        <f>I8</f>
        <v>4.8471700158866255</v>
      </c>
      <c r="J17" s="7">
        <v>11.7288079990178</v>
      </c>
      <c r="K17" s="7">
        <v>-1.9886536789782701</v>
      </c>
      <c r="L17" s="7">
        <v>-2.0030954870430699</v>
      </c>
      <c r="M17" s="7">
        <v>-16.003636538271898</v>
      </c>
      <c r="N17" s="7">
        <f>N8</f>
        <v>4.0586403019380626</v>
      </c>
    </row>
    <row r="18" spans="1:14" x14ac:dyDescent="0.25">
      <c r="A18" s="4" t="s">
        <v>18</v>
      </c>
      <c r="B18" s="6"/>
      <c r="C18" s="7">
        <f>C16-B16</f>
        <v>-1.7755958170870976</v>
      </c>
      <c r="D18" s="7">
        <f>D16-B16</f>
        <v>9.0853644341330657</v>
      </c>
      <c r="E18" s="7">
        <f>E16-B16</f>
        <v>-1.3697420851534652</v>
      </c>
      <c r="F18" s="7">
        <f>F16-B16</f>
        <v>0.39132784319117064</v>
      </c>
      <c r="G18" s="7">
        <f>G16-B16</f>
        <v>6.2596303690294057</v>
      </c>
      <c r="H18" s="7">
        <f>H16-B16</f>
        <v>5.9317495695763043</v>
      </c>
      <c r="I18" s="7">
        <f>I16-B16</f>
        <v>3.7513003417670703</v>
      </c>
      <c r="J18" s="7">
        <f>J16-B16</f>
        <v>9.5335996086593688</v>
      </c>
      <c r="K18" s="7">
        <f>K16-B16</f>
        <v>-2.9225651418347987</v>
      </c>
      <c r="L18" s="7">
        <f>L16-B16</f>
        <v>-2.6638766856173994</v>
      </c>
      <c r="M18" s="7">
        <f>M16-B16</f>
        <v>-17.522000782805701</v>
      </c>
      <c r="N18" s="7">
        <f>N16-B16</f>
        <v>3.4164074330349337</v>
      </c>
    </row>
    <row r="19" spans="1:14" ht="20.399999999999999" x14ac:dyDescent="0.25">
      <c r="A19" s="8" t="s">
        <v>36</v>
      </c>
      <c r="B19" s="9"/>
      <c r="C19" s="10">
        <f>POWER(2,-(C18-C17))</f>
        <v>1.569979113239004</v>
      </c>
      <c r="D19" s="10">
        <f>POWER(2,-(D18-D17))</f>
        <v>1.0309903810482035</v>
      </c>
      <c r="E19" s="10">
        <f t="shared" ref="E19:N19" si="8">POWER(2,-(E18-E17))</f>
        <v>26.31748375461806</v>
      </c>
      <c r="F19" s="10">
        <f t="shared" si="8"/>
        <v>3.0112312067229823</v>
      </c>
      <c r="G19" s="10">
        <f t="shared" ref="G19:L19" si="9">POWER(2,-(G18-G17))</f>
        <v>1.1612857510406809</v>
      </c>
      <c r="H19" s="10">
        <f t="shared" si="9"/>
        <v>6.0494749934056262</v>
      </c>
      <c r="I19" s="10">
        <f t="shared" si="9"/>
        <v>2.1374188899297715</v>
      </c>
      <c r="J19" s="10">
        <f t="shared" si="9"/>
        <v>4.5795580897577972</v>
      </c>
      <c r="K19" s="10">
        <f t="shared" si="9"/>
        <v>1.9104486263270559</v>
      </c>
      <c r="L19" s="10">
        <f t="shared" si="9"/>
        <v>1.5809384473845105</v>
      </c>
      <c r="M19" s="10">
        <f t="shared" si="8"/>
        <v>2.8646606465099422</v>
      </c>
      <c r="N19" s="10">
        <f t="shared" si="8"/>
        <v>1.5607428633049774</v>
      </c>
    </row>
    <row r="20" spans="1:14" x14ac:dyDescent="0.25">
      <c r="A20" s="11" t="s">
        <v>19</v>
      </c>
      <c r="B20" s="12"/>
      <c r="C20" s="13">
        <f>STDEV(C13:C15)</f>
        <v>0.19964787483388075</v>
      </c>
      <c r="D20" s="13">
        <f>STDEV(D13:D15)</f>
        <v>0.41656631954569368</v>
      </c>
      <c r="E20" s="13">
        <f t="shared" ref="E20:N20" si="10">STDEV(E13:E15)</f>
        <v>0.27829032458644004</v>
      </c>
      <c r="F20" s="13">
        <f t="shared" si="10"/>
        <v>0.18706856219119494</v>
      </c>
      <c r="G20" s="13">
        <f t="shared" ref="G20:L20" si="11">STDEV(G13:G15)</f>
        <v>2.7578228914749068E-2</v>
      </c>
      <c r="H20" s="13">
        <f t="shared" si="11"/>
        <v>0.55715880130448903</v>
      </c>
      <c r="I20" s="13">
        <f t="shared" si="11"/>
        <v>0.18000614884058233</v>
      </c>
      <c r="J20" s="13">
        <f t="shared" si="11"/>
        <v>0.74474443502969678</v>
      </c>
      <c r="K20" s="13">
        <f t="shared" si="11"/>
        <v>0.17488072158105253</v>
      </c>
      <c r="L20" s="13">
        <f t="shared" si="11"/>
        <v>0.87749640297106923</v>
      </c>
      <c r="M20" s="13">
        <f t="shared" si="10"/>
        <v>0.43689893143165176</v>
      </c>
      <c r="N20" s="13">
        <f t="shared" si="10"/>
        <v>0.1522434716195753</v>
      </c>
    </row>
    <row r="21" spans="1:14" x14ac:dyDescent="0.25">
      <c r="A21" s="4"/>
      <c r="B21" s="6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4" x14ac:dyDescent="0.25">
      <c r="A22" s="4"/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5.6" x14ac:dyDescent="0.3">
      <c r="A23" s="32" t="s">
        <v>21</v>
      </c>
      <c r="B23" s="5">
        <v>25.4221659849816</v>
      </c>
      <c r="C23" s="5">
        <v>31.512571334838899</v>
      </c>
      <c r="D23" s="5">
        <v>34.823513031005902</v>
      </c>
      <c r="E23" s="5">
        <v>26.9832859039307</v>
      </c>
      <c r="F23" s="5">
        <v>29.387056350708001</v>
      </c>
      <c r="G23" s="5">
        <v>32.653221130371101</v>
      </c>
      <c r="H23" s="18">
        <v>37.001415252685497</v>
      </c>
      <c r="I23" s="5">
        <v>31.9055500030518</v>
      </c>
      <c r="J23" s="5">
        <v>35.875412369542303</v>
      </c>
      <c r="K23" s="5">
        <v>27.945972442626999</v>
      </c>
      <c r="L23" s="5">
        <v>25.423994064331101</v>
      </c>
      <c r="M23" s="5">
        <v>9.9299850463867205</v>
      </c>
      <c r="N23" s="5">
        <v>28.1873683929443</v>
      </c>
    </row>
    <row r="24" spans="1:14" ht="15.6" x14ac:dyDescent="0.3">
      <c r="A24" s="32"/>
      <c r="B24" s="5">
        <v>25.238316551351399</v>
      </c>
      <c r="C24" s="5">
        <v>31.743141174316399</v>
      </c>
      <c r="D24" s="5">
        <v>34.766201019287102</v>
      </c>
      <c r="E24" s="5">
        <v>26.605043411254901</v>
      </c>
      <c r="F24" s="5">
        <v>28.8714916229248</v>
      </c>
      <c r="G24" s="5">
        <v>31.953584671020501</v>
      </c>
      <c r="H24" s="18">
        <v>36.836402893066399</v>
      </c>
      <c r="I24" s="5">
        <v>31.886318206787099</v>
      </c>
      <c r="J24" s="5">
        <v>35.1525465432156</v>
      </c>
      <c r="K24" s="5">
        <v>28.4140300750732</v>
      </c>
      <c r="L24" s="5">
        <v>24.794429779052699</v>
      </c>
      <c r="M24" s="5">
        <v>9.9400634765625</v>
      </c>
      <c r="N24" s="5">
        <v>28.494012832641602</v>
      </c>
    </row>
    <row r="25" spans="1:14" ht="15.6" x14ac:dyDescent="0.25">
      <c r="A25" s="32"/>
      <c r="B25" s="5">
        <v>25.536454561645598</v>
      </c>
      <c r="C25" s="5">
        <v>32.7426842365238</v>
      </c>
      <c r="D25" s="5">
        <v>35.4965851275213</v>
      </c>
      <c r="E25" s="5">
        <v>26.260128021240199</v>
      </c>
      <c r="F25" s="5">
        <v>29.400537490844702</v>
      </c>
      <c r="G25" s="5">
        <v>32.359153747558601</v>
      </c>
      <c r="H25" s="5">
        <v>37.054658567589598</v>
      </c>
      <c r="I25" s="5">
        <v>32.165470123291001</v>
      </c>
      <c r="J25" s="5">
        <v>35.584652326565198</v>
      </c>
      <c r="K25" s="5">
        <v>28.9185957115962</v>
      </c>
      <c r="L25" s="5">
        <v>24.620166778564499</v>
      </c>
      <c r="M25" s="5">
        <v>10.236525814554801</v>
      </c>
      <c r="N25" s="5">
        <v>28.9376411437988</v>
      </c>
    </row>
    <row r="26" spans="1:14" x14ac:dyDescent="0.25">
      <c r="A26" s="4" t="s">
        <v>16</v>
      </c>
      <c r="B26" s="5">
        <f>AVERAGE(B23:B25)</f>
        <v>25.398979032659536</v>
      </c>
      <c r="C26" s="5">
        <f>AVERAGE(C23:C25)</f>
        <v>31.999465581893034</v>
      </c>
      <c r="D26" s="5">
        <f>AVERAGE(D23:D25)</f>
        <v>35.028766392604766</v>
      </c>
      <c r="E26" s="5">
        <f t="shared" ref="E26:N26" si="12">AVERAGE(E23:E25)</f>
        <v>26.616152445475269</v>
      </c>
      <c r="F26" s="5">
        <f t="shared" si="12"/>
        <v>29.219695154825832</v>
      </c>
      <c r="G26" s="5">
        <f t="shared" ref="G26:L26" si="13">AVERAGE(G23:G25)</f>
        <v>32.321986516316734</v>
      </c>
      <c r="H26" s="5">
        <f t="shared" si="13"/>
        <v>36.964158904447167</v>
      </c>
      <c r="I26" s="5">
        <f t="shared" si="13"/>
        <v>31.985779444376632</v>
      </c>
      <c r="J26" s="5">
        <f t="shared" si="13"/>
        <v>35.53753707977436</v>
      </c>
      <c r="K26" s="5">
        <f t="shared" si="13"/>
        <v>28.426199409765463</v>
      </c>
      <c r="L26" s="5">
        <f t="shared" si="13"/>
        <v>24.946196873982768</v>
      </c>
      <c r="M26" s="5">
        <f t="shared" si="12"/>
        <v>10.035524779168007</v>
      </c>
      <c r="N26" s="5">
        <f t="shared" si="12"/>
        <v>28.539674123128236</v>
      </c>
    </row>
    <row r="27" spans="1:14" x14ac:dyDescent="0.25">
      <c r="A27" s="4" t="s">
        <v>17</v>
      </c>
      <c r="B27" s="5"/>
      <c r="C27" s="7">
        <f>C26-B26</f>
        <v>6.6004865492334979</v>
      </c>
      <c r="D27" s="7">
        <f>D26-B26</f>
        <v>9.6297873599452295</v>
      </c>
      <c r="E27" s="7">
        <f>E26-B26</f>
        <v>1.2171734128157325</v>
      </c>
      <c r="F27" s="7">
        <f>F26-B26</f>
        <v>3.8207161221662957</v>
      </c>
      <c r="G27" s="7">
        <f>G26-B26</f>
        <v>6.923007483657198</v>
      </c>
      <c r="H27" s="7">
        <f>H26-B26</f>
        <v>11.565179871787631</v>
      </c>
      <c r="I27" s="7">
        <f>I26-B26</f>
        <v>6.5868004117170962</v>
      </c>
      <c r="J27" s="7">
        <f>J26-B26</f>
        <v>10.138558047114824</v>
      </c>
      <c r="K27" s="7">
        <f>K26-B26</f>
        <v>3.0272203771059267</v>
      </c>
      <c r="L27" s="7">
        <f>L26-B26</f>
        <v>-0.45278215867676863</v>
      </c>
      <c r="M27" s="7">
        <f>M26-B26</f>
        <v>-15.363454253491529</v>
      </c>
      <c r="N27" s="7">
        <f>N26-B26</f>
        <v>3.1406950904687001</v>
      </c>
    </row>
    <row r="28" spans="1:14" x14ac:dyDescent="0.25">
      <c r="A28" s="4" t="s">
        <v>18</v>
      </c>
      <c r="B28" s="5"/>
      <c r="C28" s="7">
        <f>C27-B27</f>
        <v>6.6004865492334979</v>
      </c>
      <c r="D28" s="7">
        <f>D27-B27</f>
        <v>9.6297873599452295</v>
      </c>
      <c r="E28" s="7">
        <f>E27-B27</f>
        <v>1.2171734128157325</v>
      </c>
      <c r="F28" s="7">
        <f>F27-B27</f>
        <v>3.8207161221662957</v>
      </c>
      <c r="G28" s="7">
        <f>G27-B27</f>
        <v>6.923007483657198</v>
      </c>
      <c r="H28" s="7">
        <f>H27-B27</f>
        <v>11.565179871787631</v>
      </c>
      <c r="I28" s="7">
        <f>I27-B27</f>
        <v>6.5868004117170962</v>
      </c>
      <c r="J28" s="7">
        <f>J27-B27</f>
        <v>10.138558047114824</v>
      </c>
      <c r="K28" s="7">
        <f>K27-B27</f>
        <v>3.0272203771059267</v>
      </c>
      <c r="L28" s="7">
        <f>L27-B27</f>
        <v>-0.45278215867676863</v>
      </c>
      <c r="M28" s="7">
        <f>M27-B27</f>
        <v>-15.363454253491529</v>
      </c>
      <c r="N28" s="7">
        <f>N27-B27</f>
        <v>3.1406950904687001</v>
      </c>
    </row>
    <row r="29" spans="1:14" ht="20.399999999999999" x14ac:dyDescent="0.25">
      <c r="A29" s="8" t="s">
        <v>36</v>
      </c>
      <c r="B29" s="10"/>
      <c r="C29" s="10">
        <f>POWER(2,-(C28-C27))</f>
        <v>1</v>
      </c>
      <c r="D29" s="10">
        <f>POWER(2,-(D28-D27))</f>
        <v>1</v>
      </c>
      <c r="E29" s="10">
        <f t="shared" ref="E29:N29" si="14">POWER(2,-(E28-E27))</f>
        <v>1</v>
      </c>
      <c r="F29" s="10">
        <f t="shared" si="14"/>
        <v>1</v>
      </c>
      <c r="G29" s="10">
        <f t="shared" ref="G29:L29" si="15">POWER(2,-(G28-G27))</f>
        <v>1</v>
      </c>
      <c r="H29" s="10">
        <f t="shared" si="15"/>
        <v>1</v>
      </c>
      <c r="I29" s="10">
        <f t="shared" si="15"/>
        <v>1</v>
      </c>
      <c r="J29" s="10">
        <f t="shared" si="15"/>
        <v>1</v>
      </c>
      <c r="K29" s="10">
        <f t="shared" si="15"/>
        <v>1</v>
      </c>
      <c r="L29" s="10">
        <f t="shared" si="15"/>
        <v>1</v>
      </c>
      <c r="M29" s="10">
        <f t="shared" si="14"/>
        <v>1</v>
      </c>
      <c r="N29" s="10">
        <f t="shared" si="14"/>
        <v>1</v>
      </c>
    </row>
    <row r="30" spans="1:14" x14ac:dyDescent="0.25">
      <c r="A30" s="11" t="s">
        <v>19</v>
      </c>
      <c r="B30" s="13"/>
      <c r="C30" s="13">
        <f>STDEV(C23:C25)</f>
        <v>0.6538892025125862</v>
      </c>
      <c r="D30" s="13">
        <f>STDEV(D23:D25)</f>
        <v>0.40615507287979563</v>
      </c>
      <c r="E30" s="13">
        <f t="shared" ref="E30:N30" si="16">STDEV(E23:E25)</f>
        <v>0.3617069100878969</v>
      </c>
      <c r="F30" s="13">
        <f t="shared" si="16"/>
        <v>0.30162843036774911</v>
      </c>
      <c r="G30" s="13">
        <f t="shared" ref="G30:L30" si="17">STDEV(G23:G25)</f>
        <v>0.35129595232766458</v>
      </c>
      <c r="H30" s="13">
        <f t="shared" si="17"/>
        <v>0.11379767782532328</v>
      </c>
      <c r="I30" s="13">
        <f t="shared" si="17"/>
        <v>0.15591350346721605</v>
      </c>
      <c r="J30" s="13">
        <f t="shared" si="17"/>
        <v>0.36372879399061564</v>
      </c>
      <c r="K30" s="13">
        <f t="shared" si="17"/>
        <v>0.48642581691890391</v>
      </c>
      <c r="L30" s="13">
        <f t="shared" si="17"/>
        <v>0.4228587407910111</v>
      </c>
      <c r="M30" s="13">
        <f t="shared" si="16"/>
        <v>0.1741449277430277</v>
      </c>
      <c r="N30" s="13">
        <f t="shared" si="16"/>
        <v>0.37721481314414584</v>
      </c>
    </row>
    <row r="31" spans="1:14" x14ac:dyDescent="0.25">
      <c r="A31" s="4"/>
      <c r="B31" s="6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5">
      <c r="A32" s="4"/>
      <c r="B32" s="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6" x14ac:dyDescent="0.25">
      <c r="A33" s="32" t="s">
        <v>22</v>
      </c>
      <c r="B33" s="5">
        <v>25.755460326541201</v>
      </c>
      <c r="C33" s="5">
        <v>30.85524152</v>
      </c>
      <c r="D33" s="5">
        <v>33.8129692077637</v>
      </c>
      <c r="E33" s="5">
        <v>25.705011367797901</v>
      </c>
      <c r="F33" s="5">
        <v>25.976245880126999</v>
      </c>
      <c r="G33" s="5">
        <v>30.916090011596701</v>
      </c>
      <c r="H33" s="5">
        <v>33.9304008483887</v>
      </c>
      <c r="I33" s="5">
        <v>30.8708801269531</v>
      </c>
      <c r="J33" s="5">
        <v>34.806041717529297</v>
      </c>
      <c r="K33" s="5">
        <v>26.892694473266602</v>
      </c>
      <c r="L33" s="5">
        <v>24.371726989746101</v>
      </c>
      <c r="M33" s="5">
        <v>9.6142988204956108</v>
      </c>
      <c r="N33" s="5">
        <v>26.482051849365199</v>
      </c>
    </row>
    <row r="34" spans="1:14" ht="15.6" x14ac:dyDescent="0.25">
      <c r="A34" s="32"/>
      <c r="B34" s="5">
        <v>25.593846150654102</v>
      </c>
      <c r="C34" s="5">
        <v>30.902158737182599</v>
      </c>
      <c r="D34" s="5">
        <v>32.952365675963101</v>
      </c>
      <c r="E34" s="5">
        <v>25.725589752197301</v>
      </c>
      <c r="F34" s="5">
        <v>25.787357330322301</v>
      </c>
      <c r="G34" s="5">
        <v>30.9483127593994</v>
      </c>
      <c r="H34" s="5">
        <v>34.284526321525</v>
      </c>
      <c r="I34" s="5">
        <v>30.628273010253899</v>
      </c>
      <c r="J34" s="5">
        <v>34.317081451416001</v>
      </c>
      <c r="K34" s="5">
        <v>26.971694946289102</v>
      </c>
      <c r="L34" s="5">
        <v>24.231767654418899</v>
      </c>
      <c r="M34" s="5">
        <v>9.4277229309081996</v>
      </c>
      <c r="N34" s="5">
        <v>26.9793491363525</v>
      </c>
    </row>
    <row r="35" spans="1:14" ht="15.6" x14ac:dyDescent="0.25">
      <c r="A35" s="32"/>
      <c r="B35" s="5">
        <v>25.648511684651101</v>
      </c>
      <c r="C35" s="5">
        <v>30.996706008911101</v>
      </c>
      <c r="D35" s="5">
        <v>33.103529856521298</v>
      </c>
      <c r="E35" s="5">
        <v>24.8757521</v>
      </c>
      <c r="F35" s="5">
        <v>25.6617729187012</v>
      </c>
      <c r="G35" s="5">
        <v>30.9017543792725</v>
      </c>
      <c r="H35" s="5">
        <v>33.078621523124497</v>
      </c>
      <c r="I35" s="5">
        <v>31.222654342651399</v>
      </c>
      <c r="J35" s="5">
        <v>35.015762369854201</v>
      </c>
      <c r="K35" s="5">
        <v>25.991523665213499</v>
      </c>
      <c r="L35" s="5">
        <v>23.9159545898438</v>
      </c>
      <c r="M35" s="5">
        <v>9.0473957061767596</v>
      </c>
      <c r="N35" s="5">
        <v>27.357538223266602</v>
      </c>
    </row>
    <row r="36" spans="1:14" s="2" customFormat="1" x14ac:dyDescent="0.25">
      <c r="A36" s="14" t="s">
        <v>16</v>
      </c>
      <c r="B36" s="5">
        <f>AVERAGE(B33:B35)</f>
        <v>25.665939387282133</v>
      </c>
      <c r="C36" s="5">
        <f>AVERAGE(C33:C35)</f>
        <v>30.918035422031235</v>
      </c>
      <c r="D36" s="5">
        <f>AVERAGE(D33:D35)</f>
        <v>33.289621580082702</v>
      </c>
      <c r="E36" s="5">
        <f t="shared" ref="E36:N36" si="18">AVERAGE(E33:E35)</f>
        <v>25.435451073331734</v>
      </c>
      <c r="F36" s="5">
        <f t="shared" si="18"/>
        <v>25.808458709716835</v>
      </c>
      <c r="G36" s="5">
        <f t="shared" ref="G36:L36" si="19">AVERAGE(G33:G35)</f>
        <v>30.922052383422866</v>
      </c>
      <c r="H36" s="5">
        <f t="shared" si="19"/>
        <v>33.764516231012728</v>
      </c>
      <c r="I36" s="5">
        <f t="shared" si="19"/>
        <v>30.907269159952801</v>
      </c>
      <c r="J36" s="5">
        <f t="shared" si="19"/>
        <v>34.712961846266502</v>
      </c>
      <c r="K36" s="5">
        <f t="shared" si="19"/>
        <v>26.61863769492307</v>
      </c>
      <c r="L36" s="5">
        <f t="shared" si="19"/>
        <v>24.173149744669598</v>
      </c>
      <c r="M36" s="5">
        <f t="shared" si="18"/>
        <v>9.3631391525268555</v>
      </c>
      <c r="N36" s="5">
        <f t="shared" si="18"/>
        <v>26.939646402994768</v>
      </c>
    </row>
    <row r="37" spans="1:14" x14ac:dyDescent="0.25">
      <c r="A37" s="15" t="s">
        <v>17</v>
      </c>
      <c r="B37" s="7"/>
      <c r="C37" s="7">
        <v>6.6004865492334996</v>
      </c>
      <c r="D37" s="7">
        <v>9.6297873599452295</v>
      </c>
      <c r="E37" s="7">
        <v>1.2171734128157301</v>
      </c>
      <c r="F37" s="7">
        <v>3.8207161221663002</v>
      </c>
      <c r="G37" s="7">
        <v>6.9230074836571998</v>
      </c>
      <c r="H37" s="7">
        <v>11.565179871787601</v>
      </c>
      <c r="I37" s="7">
        <v>6.5868004117170997</v>
      </c>
      <c r="J37" s="7">
        <v>10.138558047114801</v>
      </c>
      <c r="K37" s="7">
        <v>3.0272203771059298</v>
      </c>
      <c r="L37" s="7">
        <v>-0.45278215867676902</v>
      </c>
      <c r="M37" s="7">
        <v>-15.363454253491501</v>
      </c>
      <c r="N37" s="7">
        <v>3.1406950904687001</v>
      </c>
    </row>
    <row r="38" spans="1:14" x14ac:dyDescent="0.25">
      <c r="A38" s="15" t="s">
        <v>18</v>
      </c>
      <c r="B38" s="7"/>
      <c r="C38" s="7">
        <f>C36-B36</f>
        <v>5.2520960347491012</v>
      </c>
      <c r="D38" s="7">
        <f>D36-B36</f>
        <v>7.6236821928005689</v>
      </c>
      <c r="E38" s="7">
        <f>E36-B36</f>
        <v>-0.23048831395039926</v>
      </c>
      <c r="F38" s="7">
        <f>F36-B36</f>
        <v>0.14251932243470122</v>
      </c>
      <c r="G38" s="7">
        <f>G36-B36</f>
        <v>5.2561129961407325</v>
      </c>
      <c r="H38" s="7">
        <f>H36-B36</f>
        <v>8.0985768437305943</v>
      </c>
      <c r="I38" s="7">
        <f>I36-B36</f>
        <v>5.2413297726706674</v>
      </c>
      <c r="J38" s="7">
        <f>J36-B36</f>
        <v>9.0470224589843689</v>
      </c>
      <c r="K38" s="7">
        <f>K36-B36</f>
        <v>0.95269830764093655</v>
      </c>
      <c r="L38" s="7">
        <f>L36-B36</f>
        <v>-1.4927896426125358</v>
      </c>
      <c r="M38" s="7">
        <f>M36-B36</f>
        <v>-16.302800234755278</v>
      </c>
      <c r="N38" s="7">
        <f>N36-B36</f>
        <v>1.2737070157126347</v>
      </c>
    </row>
    <row r="39" spans="1:14" ht="20.399999999999999" x14ac:dyDescent="0.25">
      <c r="A39" s="8" t="s">
        <v>36</v>
      </c>
      <c r="B39" s="16"/>
      <c r="C39" s="10">
        <f>POWER(2,-(C38-C37))</f>
        <v>2.5462790143014984</v>
      </c>
      <c r="D39" s="10">
        <f>POWER(2,-(D38-D37))</f>
        <v>4.0169629840615162</v>
      </c>
      <c r="E39" s="10">
        <f t="shared" ref="E39:N39" si="20">POWER(2,-(E38-E37))</f>
        <v>2.7276560327025501</v>
      </c>
      <c r="F39" s="10">
        <f t="shared" si="20"/>
        <v>12.80110814848411</v>
      </c>
      <c r="G39" s="10">
        <f t="shared" ref="G39:L39" si="21">POWER(2,-(G38-G37))</f>
        <v>3.1753034872530734</v>
      </c>
      <c r="H39" s="10">
        <f t="shared" si="21"/>
        <v>11.054815390878019</v>
      </c>
      <c r="I39" s="10">
        <f t="shared" si="21"/>
        <v>2.5411308029759141</v>
      </c>
      <c r="J39" s="10">
        <f t="shared" si="21"/>
        <v>2.1310073781249965</v>
      </c>
      <c r="K39" s="10">
        <f t="shared" si="21"/>
        <v>4.2120485612169016</v>
      </c>
      <c r="L39" s="10">
        <f t="shared" si="21"/>
        <v>2.0562383199569592</v>
      </c>
      <c r="M39" s="10">
        <f t="shared" si="20"/>
        <v>1.9176587069671129</v>
      </c>
      <c r="N39" s="10">
        <f t="shared" si="20"/>
        <v>3.6477025102307734</v>
      </c>
    </row>
    <row r="40" spans="1:14" s="2" customFormat="1" x14ac:dyDescent="0.25">
      <c r="A40" s="11" t="s">
        <v>19</v>
      </c>
      <c r="B40" s="13"/>
      <c r="C40" s="13">
        <f>STDEV(C33:C35)</f>
        <v>7.2056243636876349E-2</v>
      </c>
      <c r="D40" s="13">
        <f>STDEV(D33:D35)</f>
        <v>0.45949124792585122</v>
      </c>
      <c r="E40" s="13">
        <f t="shared" ref="E40:N40" si="22">STDEV(E33:E35)</f>
        <v>0.48482272330984083</v>
      </c>
      <c r="F40" s="13">
        <f t="shared" si="22"/>
        <v>0.15829485786418371</v>
      </c>
      <c r="G40" s="13">
        <f t="shared" ref="G40:L40" si="23">STDEV(G33:G35)</f>
        <v>2.3844980569405344E-2</v>
      </c>
      <c r="H40" s="13">
        <f t="shared" si="23"/>
        <v>0.61983052152408413</v>
      </c>
      <c r="I40" s="13">
        <f t="shared" si="23"/>
        <v>0.29885684427104353</v>
      </c>
      <c r="J40" s="13">
        <f t="shared" si="23"/>
        <v>0.35852008768426868</v>
      </c>
      <c r="K40" s="13">
        <f t="shared" si="23"/>
        <v>0.54453124187540847</v>
      </c>
      <c r="L40" s="13">
        <f t="shared" si="23"/>
        <v>0.23347197826657595</v>
      </c>
      <c r="M40" s="13">
        <f t="shared" si="22"/>
        <v>0.28891708772346947</v>
      </c>
      <c r="N40" s="13">
        <f t="shared" si="22"/>
        <v>0.43909148021660943</v>
      </c>
    </row>
    <row r="41" spans="1:14" x14ac:dyDescent="0.25">
      <c r="A41" s="4"/>
      <c r="B41" s="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x14ac:dyDescent="0.3">
      <c r="A42" s="4"/>
      <c r="B42" s="6"/>
      <c r="C42" s="5"/>
      <c r="D42" s="5"/>
      <c r="E42" s="5"/>
      <c r="F42" s="5"/>
      <c r="G42" s="5"/>
      <c r="H42" s="18"/>
      <c r="I42" s="5"/>
      <c r="J42" s="5"/>
      <c r="K42" s="5"/>
      <c r="L42" s="5"/>
      <c r="M42" s="18"/>
      <c r="N42" s="5"/>
    </row>
    <row r="43" spans="1:14" ht="15.6" x14ac:dyDescent="0.25">
      <c r="A43" s="32" t="s">
        <v>23</v>
      </c>
      <c r="B43" s="5">
        <v>25.165498613198402</v>
      </c>
      <c r="C43" s="5">
        <v>31.0111408233643</v>
      </c>
      <c r="D43" s="5">
        <v>37.021007537841797</v>
      </c>
      <c r="E43" s="5">
        <v>26.3437385559082</v>
      </c>
      <c r="F43" s="5">
        <v>27.086498260498001</v>
      </c>
      <c r="G43" s="5">
        <v>34.081153869628899</v>
      </c>
      <c r="H43" s="5">
        <v>36.4566650390625</v>
      </c>
      <c r="I43" s="5">
        <v>30.320459365844702</v>
      </c>
      <c r="J43" s="5">
        <v>35.247325897216797</v>
      </c>
      <c r="K43" s="5">
        <v>26.127073287963899</v>
      </c>
      <c r="L43" s="5">
        <v>27.032310485839801</v>
      </c>
      <c r="M43" s="5">
        <v>9.5147895812988299</v>
      </c>
      <c r="N43" s="5">
        <v>26.364744186401399</v>
      </c>
    </row>
    <row r="44" spans="1:14" ht="15.6" x14ac:dyDescent="0.25">
      <c r="A44" s="32"/>
      <c r="B44" s="5">
        <v>25.316498861303199</v>
      </c>
      <c r="C44" s="5">
        <v>31.3274936676025</v>
      </c>
      <c r="D44" s="5">
        <v>36.924339294433601</v>
      </c>
      <c r="E44" s="5">
        <v>26.145879745483398</v>
      </c>
      <c r="F44" s="5">
        <v>27.050886154174801</v>
      </c>
      <c r="G44" s="5">
        <v>34.202770233154297</v>
      </c>
      <c r="H44" s="5">
        <v>36.915496826171903</v>
      </c>
      <c r="I44" s="5">
        <v>30.355831146240199</v>
      </c>
      <c r="J44" s="5">
        <v>35.875695200000003</v>
      </c>
      <c r="K44" s="5">
        <v>25.871385574340799</v>
      </c>
      <c r="L44" s="5">
        <v>27.857419967651399</v>
      </c>
      <c r="M44" s="5">
        <v>9.3525724411010707</v>
      </c>
      <c r="N44" s="5">
        <v>26.240921020507798</v>
      </c>
    </row>
    <row r="45" spans="1:14" ht="15.6" x14ac:dyDescent="0.25">
      <c r="A45" s="32"/>
      <c r="B45" s="5">
        <v>25.451659846510001</v>
      </c>
      <c r="C45" s="5">
        <v>30.812232971191399</v>
      </c>
      <c r="D45" s="5">
        <v>37.285698549999999</v>
      </c>
      <c r="E45" s="5">
        <v>27.458752690000001</v>
      </c>
      <c r="F45" s="5">
        <v>27.509105682373001</v>
      </c>
      <c r="G45" s="5">
        <v>34.562530517578097</v>
      </c>
      <c r="H45" s="5">
        <v>36.289853649999998</v>
      </c>
      <c r="I45" s="5">
        <v>30.267959594726602</v>
      </c>
      <c r="J45" s="5">
        <v>36.487552979999997</v>
      </c>
      <c r="K45" s="5">
        <v>26.4359785263253</v>
      </c>
      <c r="L45" s="5">
        <v>27.486646652221701</v>
      </c>
      <c r="M45" s="5">
        <v>8.8385829925537092</v>
      </c>
      <c r="N45" s="5">
        <v>26.738042831420898</v>
      </c>
    </row>
    <row r="46" spans="1:14" s="2" customFormat="1" x14ac:dyDescent="0.25">
      <c r="A46" s="14" t="s">
        <v>16</v>
      </c>
      <c r="B46" s="5">
        <f>AVERAGE(B43:B45)</f>
        <v>25.311219107003865</v>
      </c>
      <c r="C46" s="5">
        <f>AVERAGE(C43:C45)</f>
        <v>31.050289154052734</v>
      </c>
      <c r="D46" s="5">
        <f>AVERAGE(D43:D45)</f>
        <v>37.077015127425135</v>
      </c>
      <c r="E46" s="5">
        <f t="shared" ref="E46:N46" si="24">AVERAGE(E43:E45)</f>
        <v>26.649456997130532</v>
      </c>
      <c r="F46" s="5">
        <f t="shared" si="24"/>
        <v>27.215496699015265</v>
      </c>
      <c r="G46" s="5">
        <f t="shared" ref="G46:L46" si="25">AVERAGE(G43:G45)</f>
        <v>34.282151540120431</v>
      </c>
      <c r="H46" s="5">
        <f t="shared" si="25"/>
        <v>36.554005171744798</v>
      </c>
      <c r="I46" s="5">
        <f t="shared" si="25"/>
        <v>30.314750035603836</v>
      </c>
      <c r="J46" s="5">
        <f t="shared" si="25"/>
        <v>35.870191359072265</v>
      </c>
      <c r="K46" s="5">
        <f t="shared" si="25"/>
        <v>26.144812462876668</v>
      </c>
      <c r="L46" s="5">
        <f t="shared" si="25"/>
        <v>27.458792368570965</v>
      </c>
      <c r="M46" s="5">
        <f t="shared" si="24"/>
        <v>9.2353150049845372</v>
      </c>
      <c r="N46" s="5">
        <f t="shared" si="24"/>
        <v>26.447902679443363</v>
      </c>
    </row>
    <row r="47" spans="1:14" x14ac:dyDescent="0.25">
      <c r="A47" s="15" t="s">
        <v>17</v>
      </c>
      <c r="B47" s="7"/>
      <c r="C47" s="7">
        <f>C46-B46</f>
        <v>5.7390700470488696</v>
      </c>
      <c r="D47" s="7">
        <f>D46-B46</f>
        <v>11.76579602042127</v>
      </c>
      <c r="E47" s="7">
        <f>E46-B46</f>
        <v>1.3382378901266669</v>
      </c>
      <c r="F47" s="7">
        <f>F46-B46</f>
        <v>1.9042775920114003</v>
      </c>
      <c r="G47" s="7">
        <f>G46-B46</f>
        <v>8.9709324331165661</v>
      </c>
      <c r="H47" s="7">
        <f>H46-B46</f>
        <v>11.242786064740933</v>
      </c>
      <c r="I47" s="7">
        <f>I46-B46</f>
        <v>5.0035309285999716</v>
      </c>
      <c r="J47" s="7">
        <f>J46-B46</f>
        <v>10.558972252068401</v>
      </c>
      <c r="K47" s="7">
        <f>K46-B46</f>
        <v>0.8335933558728037</v>
      </c>
      <c r="L47" s="7">
        <f>L46-B46</f>
        <v>2.1475732615670999</v>
      </c>
      <c r="M47" s="7">
        <f>M46-B46</f>
        <v>-16.075904102019329</v>
      </c>
      <c r="N47" s="7">
        <f>N46-B46</f>
        <v>1.1366835724394981</v>
      </c>
    </row>
    <row r="48" spans="1:14" x14ac:dyDescent="0.25">
      <c r="A48" s="15" t="s">
        <v>18</v>
      </c>
      <c r="B48" s="7"/>
      <c r="C48" s="7">
        <f>C47-B47</f>
        <v>5.7390700470488696</v>
      </c>
      <c r="D48" s="7">
        <f>D47-B47</f>
        <v>11.76579602042127</v>
      </c>
      <c r="E48" s="7">
        <f>E47-B47</f>
        <v>1.3382378901266669</v>
      </c>
      <c r="F48" s="7">
        <f>F47-B47</f>
        <v>1.9042775920114003</v>
      </c>
      <c r="G48" s="7">
        <f>G47-B47</f>
        <v>8.9709324331165661</v>
      </c>
      <c r="H48" s="7">
        <f>H47-B47</f>
        <v>11.242786064740933</v>
      </c>
      <c r="I48" s="7">
        <f>I47-B47</f>
        <v>5.0035309285999716</v>
      </c>
      <c r="J48" s="7">
        <f>J47-B47</f>
        <v>10.558972252068401</v>
      </c>
      <c r="K48" s="7">
        <f>K47-B47</f>
        <v>0.8335933558728037</v>
      </c>
      <c r="L48" s="7">
        <f>L47-B47</f>
        <v>2.1475732615670999</v>
      </c>
      <c r="M48" s="7">
        <f>M47-B47</f>
        <v>-16.075904102019329</v>
      </c>
      <c r="N48" s="7">
        <f>N47-B47</f>
        <v>1.1366835724394981</v>
      </c>
    </row>
    <row r="49" spans="1:14" s="2" customFormat="1" ht="20.399999999999999" x14ac:dyDescent="0.25">
      <c r="A49" s="8" t="s">
        <v>36</v>
      </c>
      <c r="B49" s="10"/>
      <c r="C49" s="10">
        <f>POWER(2,-(C48-C47))</f>
        <v>1</v>
      </c>
      <c r="D49" s="10">
        <f>POWER(2,-(D48-D47))</f>
        <v>1</v>
      </c>
      <c r="E49" s="10">
        <f t="shared" ref="E49:N49" si="26">POWER(2,-(E48-E47))</f>
        <v>1</v>
      </c>
      <c r="F49" s="10">
        <f t="shared" si="26"/>
        <v>1</v>
      </c>
      <c r="G49" s="10">
        <f t="shared" ref="G49:L49" si="27">POWER(2,-(G48-G47))</f>
        <v>1</v>
      </c>
      <c r="H49" s="10">
        <f t="shared" si="27"/>
        <v>1</v>
      </c>
      <c r="I49" s="10">
        <f t="shared" si="27"/>
        <v>1</v>
      </c>
      <c r="J49" s="10">
        <f t="shared" si="27"/>
        <v>1</v>
      </c>
      <c r="K49" s="10">
        <f t="shared" si="27"/>
        <v>1</v>
      </c>
      <c r="L49" s="10">
        <f t="shared" si="27"/>
        <v>1</v>
      </c>
      <c r="M49" s="10">
        <f t="shared" si="26"/>
        <v>1</v>
      </c>
      <c r="N49" s="10">
        <f t="shared" si="26"/>
        <v>1</v>
      </c>
    </row>
    <row r="50" spans="1:14" s="2" customFormat="1" x14ac:dyDescent="0.25">
      <c r="A50" s="11" t="s">
        <v>19</v>
      </c>
      <c r="B50" s="13"/>
      <c r="C50" s="13">
        <f>STDEV(C43:C45)</f>
        <v>0.25985157333231856</v>
      </c>
      <c r="D50" s="13">
        <f>STDEV(D43:D45)</f>
        <v>0.18707689719491535</v>
      </c>
      <c r="E50" s="13">
        <f t="shared" ref="E50:N50" si="28">STDEV(E43:E45)</f>
        <v>0.70781824368158475</v>
      </c>
      <c r="F50" s="13">
        <f t="shared" si="28"/>
        <v>0.2548955312681353</v>
      </c>
      <c r="G50" s="13">
        <f t="shared" ref="G50:L50" si="29">STDEV(G43:G45)</f>
        <v>0.25031362971168808</v>
      </c>
      <c r="H50" s="13">
        <f t="shared" si="29"/>
        <v>0.32398097482039501</v>
      </c>
      <c r="I50" s="13">
        <f t="shared" si="29"/>
        <v>4.4213117173539783E-2</v>
      </c>
      <c r="J50" s="13">
        <f t="shared" si="29"/>
        <v>0.62013185970078166</v>
      </c>
      <c r="K50" s="13">
        <f t="shared" si="29"/>
        <v>0.28271418270504689</v>
      </c>
      <c r="L50" s="13">
        <f t="shared" si="29"/>
        <v>0.41325937385874578</v>
      </c>
      <c r="M50" s="13">
        <f t="shared" si="28"/>
        <v>0.35302381988903458</v>
      </c>
      <c r="N50" s="13">
        <f t="shared" si="28"/>
        <v>0.25878374165534063</v>
      </c>
    </row>
    <row r="51" spans="1:14" x14ac:dyDescent="0.25">
      <c r="A51" s="4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s="4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5.6" x14ac:dyDescent="0.25">
      <c r="A53" s="32">
        <v>10</v>
      </c>
      <c r="B53" s="5">
        <v>25.9874651321642</v>
      </c>
      <c r="C53" s="5">
        <v>30.844280242919901</v>
      </c>
      <c r="D53" s="5">
        <v>35.985423365332501</v>
      </c>
      <c r="E53" s="5">
        <v>25.890264511108398</v>
      </c>
      <c r="F53" s="5">
        <v>23.549962997436499</v>
      </c>
      <c r="G53" s="5">
        <v>33.430976867675803</v>
      </c>
      <c r="H53" s="5">
        <v>34.121910095214801</v>
      </c>
      <c r="I53" s="5">
        <v>28.416786193847699</v>
      </c>
      <c r="J53" s="5">
        <v>33.2757759094238</v>
      </c>
      <c r="K53" s="5">
        <v>25.384315490722699</v>
      </c>
      <c r="L53" s="5">
        <v>25.7453289031982</v>
      </c>
      <c r="M53" s="5">
        <v>9.0291566848754901</v>
      </c>
      <c r="N53" s="5">
        <v>26.575511932373001</v>
      </c>
    </row>
    <row r="54" spans="1:14" ht="15.6" x14ac:dyDescent="0.25">
      <c r="A54" s="32"/>
      <c r="B54" s="5">
        <v>25.784316465132299</v>
      </c>
      <c r="C54" s="5">
        <v>30.824285507202099</v>
      </c>
      <c r="D54" s="5">
        <v>36.095212322563199</v>
      </c>
      <c r="E54" s="5">
        <v>25.319297790527301</v>
      </c>
      <c r="F54" s="5">
        <v>23.458198547363299</v>
      </c>
      <c r="G54" s="5">
        <v>33.076026916503899</v>
      </c>
      <c r="H54" s="5">
        <v>34.3575439453125</v>
      </c>
      <c r="I54" s="5">
        <v>28.394248962402301</v>
      </c>
      <c r="J54" s="5">
        <v>33.156985663253998</v>
      </c>
      <c r="K54" s="5">
        <v>25.713518142700199</v>
      </c>
      <c r="L54" s="5">
        <v>25.630779266357401</v>
      </c>
      <c r="M54" s="5">
        <v>8.7029113769531197</v>
      </c>
      <c r="N54" s="5">
        <v>26.8751010894775</v>
      </c>
    </row>
    <row r="55" spans="1:14" ht="15.6" x14ac:dyDescent="0.25">
      <c r="A55" s="32"/>
      <c r="B55" s="5">
        <v>25.684651321681802</v>
      </c>
      <c r="C55" s="5">
        <v>30.318647384643601</v>
      </c>
      <c r="D55" s="5">
        <v>36.265812313516498</v>
      </c>
      <c r="E55" s="5">
        <v>25.808973312377901</v>
      </c>
      <c r="F55" s="5">
        <v>23.7845668792725</v>
      </c>
      <c r="G55" s="5">
        <v>33.140926361083999</v>
      </c>
      <c r="H55" s="5">
        <v>33.842565524569203</v>
      </c>
      <c r="I55" s="5">
        <v>29.1221923828125</v>
      </c>
      <c r="J55" s="5">
        <v>32.789521121365198</v>
      </c>
      <c r="K55" s="5">
        <v>24.751225429512299</v>
      </c>
      <c r="L55" s="5">
        <v>24.807300567626999</v>
      </c>
      <c r="M55" s="5">
        <v>8.0472412109375</v>
      </c>
      <c r="N55" s="5">
        <v>26.882627487182599</v>
      </c>
    </row>
    <row r="56" spans="1:14" s="2" customFormat="1" x14ac:dyDescent="0.25">
      <c r="A56" s="14" t="s">
        <v>16</v>
      </c>
      <c r="B56" s="5">
        <f>AVERAGE(B53:B55)</f>
        <v>25.818810972992765</v>
      </c>
      <c r="C56" s="5">
        <f>AVERAGE(C53:C55)</f>
        <v>30.6624043782552</v>
      </c>
      <c r="D56" s="5">
        <f>AVERAGE(D53:D55)</f>
        <v>36.1154826671374</v>
      </c>
      <c r="E56" s="5">
        <f t="shared" ref="E56:N56" si="30">AVERAGE(E53:E55)</f>
        <v>25.672845204671201</v>
      </c>
      <c r="F56" s="5">
        <f t="shared" si="30"/>
        <v>23.597576141357433</v>
      </c>
      <c r="G56" s="5">
        <f t="shared" ref="G56:L56" si="31">AVERAGE(G53:G55)</f>
        <v>33.215976715087898</v>
      </c>
      <c r="H56" s="5">
        <f t="shared" si="31"/>
        <v>34.107339855032166</v>
      </c>
      <c r="I56" s="5">
        <f t="shared" si="31"/>
        <v>28.6444091796875</v>
      </c>
      <c r="J56" s="5">
        <f t="shared" si="31"/>
        <v>33.074094231347665</v>
      </c>
      <c r="K56" s="5">
        <f t="shared" si="31"/>
        <v>25.283019687645066</v>
      </c>
      <c r="L56" s="5">
        <f t="shared" si="31"/>
        <v>25.394469579060868</v>
      </c>
      <c r="M56" s="5">
        <f t="shared" si="30"/>
        <v>8.5931030909220372</v>
      </c>
      <c r="N56" s="5">
        <f t="shared" si="30"/>
        <v>26.777746836344367</v>
      </c>
    </row>
    <row r="57" spans="1:14" x14ac:dyDescent="0.25">
      <c r="A57" s="15" t="s">
        <v>17</v>
      </c>
      <c r="B57" s="17"/>
      <c r="C57" s="17">
        <v>5.7390700470488696</v>
      </c>
      <c r="D57" s="17">
        <v>11.7657960204213</v>
      </c>
      <c r="E57" s="17">
        <v>1.33823789012667</v>
      </c>
      <c r="F57" s="17">
        <v>1.9042775920113999</v>
      </c>
      <c r="G57" s="17">
        <v>8.9709324331165696</v>
      </c>
      <c r="H57" s="17">
        <v>11.242786064740899</v>
      </c>
      <c r="I57" s="17">
        <v>5.0035309285999698</v>
      </c>
      <c r="J57" s="17">
        <v>10.558972252068401</v>
      </c>
      <c r="K57" s="17">
        <v>0.83359335587280403</v>
      </c>
      <c r="L57" s="17">
        <v>2.1475732615670999</v>
      </c>
      <c r="M57" s="17">
        <v>-16.075904102019301</v>
      </c>
      <c r="N57" s="17">
        <v>1.1366835724394999</v>
      </c>
    </row>
    <row r="58" spans="1:14" x14ac:dyDescent="0.25">
      <c r="A58" s="15" t="s">
        <v>18</v>
      </c>
      <c r="B58" s="17"/>
      <c r="C58" s="17">
        <f>C56-B56</f>
        <v>4.8435934052624354</v>
      </c>
      <c r="D58" s="17">
        <f>D56-B56</f>
        <v>10.296671694144635</v>
      </c>
      <c r="E58" s="17">
        <f>E56-B56</f>
        <v>-0.14596576832156316</v>
      </c>
      <c r="F58" s="17">
        <f>F56-B56</f>
        <v>-2.2212348316353321</v>
      </c>
      <c r="G58" s="17">
        <f>G56-B56</f>
        <v>7.3971657420951331</v>
      </c>
      <c r="H58" s="17">
        <f>H56-B56</f>
        <v>8.288528882039401</v>
      </c>
      <c r="I58" s="17">
        <f>I56-B56</f>
        <v>2.8255982066947354</v>
      </c>
      <c r="J58" s="17">
        <f>J56-B56</f>
        <v>7.2552832583549005</v>
      </c>
      <c r="K58" s="17">
        <f>K56-B56</f>
        <v>-0.53579128534769893</v>
      </c>
      <c r="L58" s="17">
        <f>L56-B56</f>
        <v>-0.42434139393189696</v>
      </c>
      <c r="M58" s="17">
        <f>M56-B56</f>
        <v>-17.225707882070729</v>
      </c>
      <c r="N58" s="17">
        <f>N56-B56</f>
        <v>0.95893586335160208</v>
      </c>
    </row>
    <row r="59" spans="1:14" s="2" customFormat="1" ht="20.399999999999999" x14ac:dyDescent="0.25">
      <c r="A59" s="8" t="s">
        <v>36</v>
      </c>
      <c r="B59" s="16"/>
      <c r="C59" s="10">
        <f>POWER(2,-(C58-C57))</f>
        <v>1.8602243700544741</v>
      </c>
      <c r="D59" s="10">
        <f>POWER(2,-(D58-D57))</f>
        <v>2.7685380044841823</v>
      </c>
      <c r="E59" s="10">
        <f t="shared" ref="E59:N59" si="32">POWER(2,-(E58-E57))</f>
        <v>2.7976270654089452</v>
      </c>
      <c r="F59" s="10">
        <f t="shared" si="32"/>
        <v>17.454322135299428</v>
      </c>
      <c r="G59" s="10">
        <f t="shared" ref="G59:L59" si="33">POWER(2,-(G58-G57))</f>
        <v>2.9768090694017615</v>
      </c>
      <c r="H59" s="10">
        <f t="shared" si="33"/>
        <v>7.7503270063164447</v>
      </c>
      <c r="I59" s="10">
        <f t="shared" si="33"/>
        <v>4.5250468271413142</v>
      </c>
      <c r="J59" s="10">
        <f t="shared" si="33"/>
        <v>9.8743719764121227</v>
      </c>
      <c r="K59" s="10">
        <f t="shared" si="33"/>
        <v>2.583603430991825</v>
      </c>
      <c r="L59" s="10">
        <f t="shared" si="33"/>
        <v>5.9459801851308782</v>
      </c>
      <c r="M59" s="10">
        <f t="shared" si="32"/>
        <v>2.2188371411166221</v>
      </c>
      <c r="N59" s="10">
        <f t="shared" si="32"/>
        <v>1.1311166418271352</v>
      </c>
    </row>
    <row r="60" spans="1:14" s="2" customFormat="1" x14ac:dyDescent="0.25">
      <c r="A60" s="11" t="s">
        <v>19</v>
      </c>
      <c r="B60" s="13"/>
      <c r="C60" s="13">
        <f>STDEV(C53:C55)</f>
        <v>0.29787010651753887</v>
      </c>
      <c r="D60" s="13">
        <f>STDEV(D53:D55)</f>
        <v>0.1412892625707973</v>
      </c>
      <c r="E60" s="13">
        <f t="shared" ref="E60:N60" si="34">STDEV(E53:E55)</f>
        <v>0.30886711589879329</v>
      </c>
      <c r="F60" s="13">
        <f t="shared" si="34"/>
        <v>0.16831319206712608</v>
      </c>
      <c r="G60" s="13">
        <f t="shared" ref="G60:L60" si="35">STDEV(G53:G55)</f>
        <v>0.18900207323285467</v>
      </c>
      <c r="H60" s="13">
        <f t="shared" si="35"/>
        <v>0.25779820088986238</v>
      </c>
      <c r="I60" s="13">
        <f t="shared" si="35"/>
        <v>0.41392580686832586</v>
      </c>
      <c r="J60" s="13">
        <f t="shared" si="35"/>
        <v>0.25350379058327843</v>
      </c>
      <c r="K60" s="13">
        <f t="shared" si="35"/>
        <v>0.48907815965803386</v>
      </c>
      <c r="L60" s="13">
        <f t="shared" si="35"/>
        <v>0.51171866373648944</v>
      </c>
      <c r="M60" s="13">
        <f t="shared" si="34"/>
        <v>0.50008288738021223</v>
      </c>
      <c r="N60" s="13">
        <f t="shared" si="34"/>
        <v>0.17518098913362304</v>
      </c>
    </row>
    <row r="61" spans="1:14" x14ac:dyDescent="0.25">
      <c r="A61" s="4"/>
      <c r="B61" s="3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</sheetData>
  <mergeCells count="7">
    <mergeCell ref="A1:N1"/>
    <mergeCell ref="A43:A45"/>
    <mergeCell ref="A53:A55"/>
    <mergeCell ref="A4:A6"/>
    <mergeCell ref="A13:A15"/>
    <mergeCell ref="A23:A25"/>
    <mergeCell ref="A33:A35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RT-qPCR primers</vt:lpstr>
      <vt:lpstr>RT-qPCR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ZXW</dc:creator>
  <cp:lastModifiedBy>ZXW</cp:lastModifiedBy>
  <dcterms:created xsi:type="dcterms:W3CDTF">2022-08-03T14:43:00Z</dcterms:created>
  <dcterms:modified xsi:type="dcterms:W3CDTF">2022-11-08T09:24:26Z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974037E738E946BE8A41AF4B149D896D</vt:lpwstr>
  </property>
  <property fmtid="{D5CDD505-2E9C-101B-9397-08002B2CF9AE}" pid="3" name="KSOProductBuildVer">
    <vt:lpwstr>2052-11.1.0.12358</vt:lpwstr>
  </property>
</Properties>
</file>