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st Manuscript\Manuscript 1\"/>
    </mc:Choice>
  </mc:AlternateContent>
  <xr:revisionPtr revIDLastSave="0" documentId="13_ncr:1_{BDA13EFA-A56A-4E3C-A86D-4F3AA65128EF}" xr6:coauthVersionLast="47" xr6:coauthVersionMax="47" xr10:uidLastSave="{00000000-0000-0000-0000-000000000000}"/>
  <bookViews>
    <workbookView xWindow="-120" yWindow="-120" windowWidth="29040" windowHeight="15840" firstSheet="25" activeTab="30" xr2:uid="{6B16DEBC-DEBF-4981-9E9F-E46E6B9B9A82}"/>
  </bookViews>
  <sheets>
    <sheet name="Aristea ecklonii" sheetId="30" r:id="rId1"/>
    <sheet name="Chasmanthe florbunda" sheetId="1" r:id="rId2"/>
    <sheet name="Crocus cartwrightianus" sheetId="3" r:id="rId3"/>
    <sheet name="Crocus sativus" sheetId="4" r:id="rId4"/>
    <sheet name="Cypella coelestis" sheetId="5" r:id="rId5"/>
    <sheet name="Dierama igneum" sheetId="6" r:id="rId6"/>
    <sheet name="Diplarrena moraea" sheetId="7" r:id="rId7"/>
    <sheet name="Freesia laxa" sheetId="8" r:id="rId8"/>
    <sheet name="Geosiris aphylla" sheetId="32" r:id="rId9"/>
    <sheet name="Geosiris australiensis" sheetId="33" r:id="rId10"/>
    <sheet name="Gladiolus communis" sheetId="9" r:id="rId11"/>
    <sheet name="Hesperantha coccinea" sheetId="10" r:id="rId12"/>
    <sheet name="Iris domestica" sheetId="13" r:id="rId13"/>
    <sheet name="Iris gatesii" sheetId="12" r:id="rId14"/>
    <sheet name="Iris koreana" sheetId="14" r:id="rId15"/>
    <sheet name="Iris sanguinea" sheetId="15" r:id="rId16"/>
    <sheet name="Isophysis tasmanica" sheetId="16" r:id="rId17"/>
    <sheet name="Liberta pulchella" sheetId="17" r:id="rId18"/>
    <sheet name="Moraea polystachya" sheetId="18" r:id="rId19"/>
    <sheet name="Moraea spathulata" sheetId="19" r:id="rId20"/>
    <sheet name="Neomarica candida" sheetId="20" r:id="rId21"/>
    <sheet name="Nivenia stokoei" sheetId="21" r:id="rId22"/>
    <sheet name="Olsynium douglasii" sheetId="22" r:id="rId23"/>
    <sheet name="Patersonia fragilis" sheetId="23" r:id="rId24"/>
    <sheet name="Sisyrinchium angustifolium" sheetId="24" r:id="rId25"/>
    <sheet name="Sisyrinchium idahoense" sheetId="25" r:id="rId26"/>
    <sheet name="Tigridia pavonia" sheetId="26" r:id="rId27"/>
    <sheet name="Trimezia steyermarkii" sheetId="27" r:id="rId28"/>
    <sheet name="Tritonia distichium" sheetId="28" r:id="rId29"/>
    <sheet name="Watsonia pillansii" sheetId="29" r:id="rId30"/>
    <sheet name="Witsenia maura" sheetId="31" r:id="rId31"/>
  </sheets>
  <definedNames>
    <definedName name="_xlnm._FilterDatabase" localSheetId="1" hidden="1">'Chasmanthe florbunda'!$G$3:$J$3</definedName>
    <definedName name="_xlnm._FilterDatabase" localSheetId="2" hidden="1">'Crocus cartwrightianus'!$G$3:$J$3</definedName>
    <definedName name="_xlnm._FilterDatabase" localSheetId="3" hidden="1">'Crocus sativus'!$G$3:$J$3</definedName>
    <definedName name="_xlnm._FilterDatabase" localSheetId="4" hidden="1">'Cypella coelestis'!$G$3:$J$3</definedName>
    <definedName name="_xlnm._FilterDatabase" localSheetId="5" hidden="1">'Dierama igneum'!$G$3:$J$3</definedName>
    <definedName name="_xlnm._FilterDatabase" localSheetId="6" hidden="1">'Diplarrena moraea'!$G$3:$J$3</definedName>
    <definedName name="_xlnm._FilterDatabase" localSheetId="7" hidden="1">'Freesia laxa'!$G$3:$J$3</definedName>
    <definedName name="_xlnm._FilterDatabase" localSheetId="10" hidden="1">'Gladiolus communis'!$G$3:$J$3</definedName>
    <definedName name="_xlnm._FilterDatabase" localSheetId="11" hidden="1">'Hesperantha coccinea'!$G$3:$J$3</definedName>
    <definedName name="_xlnm._FilterDatabase" localSheetId="12" hidden="1">'Iris domestica'!$G$3:$J$3</definedName>
    <definedName name="_xlnm._FilterDatabase" localSheetId="13" hidden="1">'Iris gatesii'!$G$3:$J$3</definedName>
    <definedName name="_xlnm._FilterDatabase" localSheetId="14" hidden="1">'Iris koreana'!$G$3:$J$3</definedName>
    <definedName name="_xlnm._FilterDatabase" localSheetId="15" hidden="1">'Iris sanguinea'!$G$3:$J$3</definedName>
    <definedName name="_xlnm._FilterDatabase" localSheetId="16" hidden="1">'Isophysis tasmanica'!$G$3:$J$3</definedName>
    <definedName name="_xlnm._FilterDatabase" localSheetId="17" hidden="1">'Liberta pulchella'!$G$3:$J$3</definedName>
    <definedName name="_xlnm._FilterDatabase" localSheetId="18" hidden="1">'Moraea polystachya'!$G$3:$J$3</definedName>
    <definedName name="_xlnm._FilterDatabase" localSheetId="19" hidden="1">'Moraea spathulata'!$G$3:$J$3</definedName>
    <definedName name="_xlnm._FilterDatabase" localSheetId="20" hidden="1">'Neomarica candida'!$G$3:$J$3</definedName>
    <definedName name="_xlnm._FilterDatabase" localSheetId="21" hidden="1">'Nivenia stokoei'!$G$3:$J$3</definedName>
    <definedName name="_xlnm._FilterDatabase" localSheetId="22" hidden="1">'Olsynium douglasii'!$G$3:$J$3</definedName>
    <definedName name="_xlnm._FilterDatabase" localSheetId="23" hidden="1">'Patersonia fragilis'!$G$3:$J$3</definedName>
    <definedName name="_xlnm._FilterDatabase" localSheetId="24" hidden="1">'Sisyrinchium angustifolium'!$G$3:$J$3</definedName>
    <definedName name="_xlnm._FilterDatabase" localSheetId="25" hidden="1">'Sisyrinchium idahoense'!$G$3:$J$3</definedName>
    <definedName name="_xlnm._FilterDatabase" localSheetId="26" hidden="1">'Tigridia pavonia'!$G$3:$J$3</definedName>
    <definedName name="_xlnm._FilterDatabase" localSheetId="27" hidden="1">'Trimezia steyermarkii'!$G$3:$J$3</definedName>
    <definedName name="_xlnm._FilterDatabase" localSheetId="28" hidden="1">'Tritonia distichium'!$G$3:$J$3</definedName>
    <definedName name="_xlnm._FilterDatabase" localSheetId="29" hidden="1">'Watsonia pillansii'!$G$3:$J$3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33" l="1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5" i="33"/>
  <c r="I4" i="33"/>
  <c r="E68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E68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4" i="31"/>
  <c r="E68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I4" i="30"/>
  <c r="E68" i="29"/>
  <c r="E68" i="28"/>
  <c r="E68" i="27"/>
  <c r="E68" i="26"/>
  <c r="E68" i="25"/>
  <c r="E68" i="24"/>
  <c r="E68" i="23"/>
  <c r="E68" i="22"/>
  <c r="E68" i="21"/>
  <c r="E68" i="20"/>
  <c r="E68" i="19"/>
  <c r="E68" i="18"/>
  <c r="E68" i="17"/>
  <c r="E68" i="16"/>
  <c r="E68" i="15"/>
  <c r="E68" i="14"/>
  <c r="E68" i="12"/>
  <c r="E68" i="13"/>
  <c r="E68" i="10"/>
  <c r="E68" i="9"/>
  <c r="E68" i="8"/>
  <c r="E68" i="7"/>
  <c r="E68" i="6"/>
  <c r="E68" i="5"/>
  <c r="E68" i="4"/>
  <c r="E68" i="3"/>
  <c r="E68" i="1"/>
  <c r="I4" i="29"/>
  <c r="I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32" l="1"/>
  <c r="I24" i="31"/>
  <c r="I24" i="29"/>
  <c r="J12" i="33"/>
  <c r="J22" i="33"/>
  <c r="J9" i="33"/>
  <c r="J14" i="33"/>
  <c r="J6" i="33"/>
  <c r="J15" i="33"/>
  <c r="J18" i="33"/>
  <c r="J8" i="33"/>
  <c r="J11" i="33"/>
  <c r="J16" i="33"/>
  <c r="J17" i="33"/>
  <c r="J19" i="33"/>
  <c r="J20" i="33"/>
  <c r="I24" i="33"/>
  <c r="J10" i="33" s="1"/>
  <c r="J22" i="32"/>
  <c r="J9" i="32"/>
  <c r="J13" i="32"/>
  <c r="J11" i="32"/>
  <c r="J14" i="32"/>
  <c r="J6" i="32"/>
  <c r="J12" i="32"/>
  <c r="J4" i="32"/>
  <c r="J8" i="32"/>
  <c r="J15" i="32"/>
  <c r="J18" i="32"/>
  <c r="J23" i="32"/>
  <c r="J16" i="32"/>
  <c r="J17" i="32"/>
  <c r="J19" i="32"/>
  <c r="J10" i="32"/>
  <c r="J20" i="32"/>
  <c r="J5" i="32"/>
  <c r="J21" i="32"/>
  <c r="J7" i="32"/>
  <c r="J22" i="31"/>
  <c r="J23" i="31"/>
  <c r="J6" i="31"/>
  <c r="J9" i="31"/>
  <c r="J19" i="31"/>
  <c r="J11" i="31"/>
  <c r="J12" i="31"/>
  <c r="J13" i="31"/>
  <c r="J14" i="31"/>
  <c r="J10" i="31"/>
  <c r="J15" i="31"/>
  <c r="J17" i="31"/>
  <c r="J4" i="31"/>
  <c r="J20" i="31"/>
  <c r="J8" i="31"/>
  <c r="J16" i="31"/>
  <c r="J18" i="31"/>
  <c r="J5" i="31"/>
  <c r="J21" i="31"/>
  <c r="J7" i="31"/>
  <c r="I24" i="30"/>
  <c r="J21" i="29"/>
  <c r="J13" i="29"/>
  <c r="J16" i="29"/>
  <c r="J17" i="29"/>
  <c r="J22" i="29"/>
  <c r="J10" i="29"/>
  <c r="J23" i="29"/>
  <c r="J18" i="29"/>
  <c r="J19" i="29"/>
  <c r="J14" i="29"/>
  <c r="J15" i="29"/>
  <c r="J7" i="29"/>
  <c r="J8" i="29"/>
  <c r="J9" i="29"/>
  <c r="J11" i="29"/>
  <c r="J6" i="29"/>
  <c r="J5" i="29"/>
  <c r="J12" i="29"/>
  <c r="J20" i="29"/>
  <c r="J4" i="29"/>
  <c r="I4" i="28"/>
  <c r="I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 l="1"/>
  <c r="J14" i="28" s="1"/>
  <c r="J21" i="33"/>
  <c r="J13" i="33"/>
  <c r="J5" i="33"/>
  <c r="J23" i="33"/>
  <c r="J4" i="33"/>
  <c r="J7" i="33"/>
  <c r="J13" i="30"/>
  <c r="J21" i="30"/>
  <c r="J5" i="30"/>
  <c r="J20" i="30"/>
  <c r="J4" i="30"/>
  <c r="J12" i="30"/>
  <c r="J19" i="30"/>
  <c r="J15" i="30"/>
  <c r="J22" i="30"/>
  <c r="J16" i="30"/>
  <c r="J10" i="30"/>
  <c r="J17" i="30"/>
  <c r="J23" i="30"/>
  <c r="J18" i="30"/>
  <c r="J14" i="30"/>
  <c r="J11" i="30"/>
  <c r="J8" i="30"/>
  <c r="J7" i="30"/>
  <c r="J6" i="30"/>
  <c r="J9" i="30"/>
  <c r="J15" i="28"/>
  <c r="J8" i="28"/>
  <c r="J18" i="28"/>
  <c r="J23" i="28"/>
  <c r="J10" i="28"/>
  <c r="J7" i="28"/>
  <c r="J6" i="28"/>
  <c r="J21" i="28"/>
  <c r="J5" i="28"/>
  <c r="J12" i="28"/>
  <c r="J22" i="28"/>
  <c r="J20" i="28"/>
  <c r="J4" i="28"/>
  <c r="J11" i="28"/>
  <c r="I4" i="27"/>
  <c r="I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J13" i="28" l="1"/>
  <c r="J16" i="28"/>
  <c r="J17" i="28"/>
  <c r="J19" i="28"/>
  <c r="J9" i="28"/>
  <c r="I24" i="27"/>
  <c r="J15" i="27" s="1"/>
  <c r="J12" i="27"/>
  <c r="J20" i="27"/>
  <c r="J19" i="27"/>
  <c r="J9" i="27"/>
  <c r="J11" i="27"/>
  <c r="J17" i="27"/>
  <c r="J10" i="27"/>
  <c r="J6" i="27"/>
  <c r="J14" i="27"/>
  <c r="J22" i="27"/>
  <c r="J8" i="27"/>
  <c r="J16" i="27"/>
  <c r="J18" i="27"/>
  <c r="J7" i="27"/>
  <c r="J5" i="27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J23" i="27" l="1"/>
  <c r="J4" i="27"/>
  <c r="J13" i="27"/>
  <c r="J21" i="27"/>
  <c r="I24" i="26"/>
  <c r="J13" i="26" s="1"/>
  <c r="J12" i="26"/>
  <c r="J20" i="26"/>
  <c r="J23" i="26"/>
  <c r="J16" i="26"/>
  <c r="J22" i="26"/>
  <c r="J17" i="26"/>
  <c r="J14" i="26"/>
  <c r="J9" i="26"/>
  <c r="J6" i="26"/>
  <c r="J11" i="26"/>
  <c r="J10" i="26"/>
  <c r="J15" i="26"/>
  <c r="J18" i="26"/>
  <c r="J19" i="26"/>
  <c r="J5" i="26"/>
  <c r="J8" i="26"/>
  <c r="I4" i="25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J4" i="26" l="1"/>
  <c r="J21" i="26"/>
  <c r="J7" i="26"/>
  <c r="I24" i="25"/>
  <c r="J19" i="25"/>
  <c r="J17" i="25"/>
  <c r="J13" i="25"/>
  <c r="J21" i="25"/>
  <c r="J16" i="25"/>
  <c r="J12" i="25"/>
  <c r="J20" i="25"/>
  <c r="J15" i="25"/>
  <c r="J9" i="25"/>
  <c r="J6" i="25"/>
  <c r="J14" i="25"/>
  <c r="J22" i="25"/>
  <c r="J23" i="25"/>
  <c r="J7" i="25"/>
  <c r="J8" i="25"/>
  <c r="J10" i="25"/>
  <c r="J11" i="25"/>
  <c r="J18" i="25"/>
  <c r="J5" i="25"/>
  <c r="J4" i="25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 l="1"/>
  <c r="J22" i="24" s="1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 l="1"/>
  <c r="J18" i="23" s="1"/>
  <c r="J19" i="23"/>
  <c r="J4" i="24"/>
  <c r="J12" i="24"/>
  <c r="J20" i="24"/>
  <c r="J8" i="24"/>
  <c r="J17" i="24"/>
  <c r="J16" i="24"/>
  <c r="J10" i="24"/>
  <c r="J18" i="24"/>
  <c r="J6" i="24"/>
  <c r="J7" i="24"/>
  <c r="J14" i="24"/>
  <c r="J15" i="24"/>
  <c r="J5" i="24"/>
  <c r="J9" i="24"/>
  <c r="J21" i="24"/>
  <c r="J23" i="24"/>
  <c r="J11" i="24"/>
  <c r="J13" i="24"/>
  <c r="J19" i="24"/>
  <c r="J12" i="23"/>
  <c r="J14" i="23"/>
  <c r="J9" i="23"/>
  <c r="J10" i="23"/>
  <c r="J13" i="23"/>
  <c r="J21" i="23"/>
  <c r="J17" i="23"/>
  <c r="J23" i="23"/>
  <c r="J8" i="23"/>
  <c r="J22" i="23"/>
  <c r="J11" i="23"/>
  <c r="J15" i="23"/>
  <c r="J7" i="23"/>
  <c r="J6" i="23"/>
  <c r="J5" i="23"/>
  <c r="J20" i="23"/>
  <c r="J4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J16" i="23" l="1"/>
  <c r="I24" i="22"/>
  <c r="J12" i="22" s="1"/>
  <c r="J19" i="22"/>
  <c r="J7" i="22"/>
  <c r="J16" i="22"/>
  <c r="J10" i="22"/>
  <c r="J6" i="22"/>
  <c r="J15" i="22"/>
  <c r="J8" i="22"/>
  <c r="J17" i="22"/>
  <c r="J18" i="22"/>
  <c r="J14" i="22"/>
  <c r="J23" i="22"/>
  <c r="J9" i="22"/>
  <c r="J22" i="22"/>
  <c r="J20" i="22"/>
  <c r="J4" i="22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J21" i="22" l="1"/>
  <c r="J13" i="22"/>
  <c r="J11" i="22"/>
  <c r="J5" i="22"/>
  <c r="I24" i="21"/>
  <c r="J13" i="21" s="1"/>
  <c r="J11" i="21"/>
  <c r="J12" i="21"/>
  <c r="J20" i="21"/>
  <c r="J17" i="21"/>
  <c r="J4" i="21"/>
  <c r="J10" i="21"/>
  <c r="J14" i="21"/>
  <c r="J8" i="21"/>
  <c r="J6" i="21"/>
  <c r="J22" i="21"/>
  <c r="J23" i="21"/>
  <c r="J16" i="21"/>
  <c r="J9" i="21"/>
  <c r="J15" i="21"/>
  <c r="J18" i="21"/>
  <c r="J7" i="21"/>
  <c r="J21" i="21"/>
  <c r="J5" i="21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J19" i="21" l="1"/>
  <c r="I24" i="20"/>
  <c r="J19" i="20"/>
  <c r="J15" i="20"/>
  <c r="J13" i="20"/>
  <c r="J11" i="20"/>
  <c r="J14" i="20"/>
  <c r="J22" i="20"/>
  <c r="J8" i="20"/>
  <c r="J17" i="20"/>
  <c r="J18" i="20"/>
  <c r="J12" i="20"/>
  <c r="J20" i="20"/>
  <c r="J5" i="20"/>
  <c r="J21" i="20"/>
  <c r="J23" i="20"/>
  <c r="J16" i="20"/>
  <c r="J7" i="20"/>
  <c r="J10" i="20"/>
  <c r="J9" i="20"/>
  <c r="J6" i="20"/>
  <c r="J4" i="20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 l="1"/>
  <c r="J13" i="19"/>
  <c r="J16" i="19"/>
  <c r="J21" i="19"/>
  <c r="J15" i="19"/>
  <c r="J10" i="19"/>
  <c r="J19" i="19"/>
  <c r="J9" i="19"/>
  <c r="J18" i="19"/>
  <c r="J23" i="19"/>
  <c r="J11" i="19"/>
  <c r="J17" i="19"/>
  <c r="J14" i="19"/>
  <c r="J12" i="19"/>
  <c r="J8" i="19"/>
  <c r="J7" i="19"/>
  <c r="J22" i="19"/>
  <c r="J6" i="19"/>
  <c r="J5" i="19"/>
  <c r="J20" i="19"/>
  <c r="J4" i="19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 l="1"/>
  <c r="J11" i="18"/>
  <c r="J19" i="18"/>
  <c r="J13" i="18"/>
  <c r="J15" i="18"/>
  <c r="J4" i="18"/>
  <c r="J12" i="18"/>
  <c r="J20" i="18"/>
  <c r="J17" i="18"/>
  <c r="J18" i="18"/>
  <c r="J22" i="18"/>
  <c r="J23" i="18"/>
  <c r="J14" i="18"/>
  <c r="J16" i="18"/>
  <c r="J6" i="18"/>
  <c r="J9" i="18"/>
  <c r="J10" i="18"/>
  <c r="J8" i="18"/>
  <c r="J7" i="18"/>
  <c r="J21" i="18"/>
  <c r="J5" i="18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 l="1"/>
  <c r="J18" i="17" s="1"/>
  <c r="J12" i="17"/>
  <c r="J15" i="17"/>
  <c r="J9" i="17"/>
  <c r="J10" i="17"/>
  <c r="J5" i="17"/>
  <c r="J13" i="17"/>
  <c r="J21" i="17"/>
  <c r="J14" i="17"/>
  <c r="J17" i="17"/>
  <c r="J6" i="17"/>
  <c r="J22" i="17"/>
  <c r="J7" i="17"/>
  <c r="J19" i="17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J4" i="17" l="1"/>
  <c r="J8" i="17"/>
  <c r="J23" i="17"/>
  <c r="J11" i="17"/>
  <c r="J20" i="17"/>
  <c r="J16" i="17"/>
  <c r="I24" i="16"/>
  <c r="J15" i="16" s="1"/>
  <c r="J19" i="16"/>
  <c r="J13" i="16"/>
  <c r="J11" i="16"/>
  <c r="J4" i="16"/>
  <c r="J20" i="16"/>
  <c r="J17" i="16"/>
  <c r="J10" i="16"/>
  <c r="J12" i="16"/>
  <c r="J14" i="16"/>
  <c r="J22" i="16"/>
  <c r="J18" i="16"/>
  <c r="J16" i="16"/>
  <c r="J8" i="16"/>
  <c r="J9" i="16"/>
  <c r="J7" i="16"/>
  <c r="J6" i="16"/>
  <c r="J21" i="16"/>
  <c r="J5" i="16"/>
  <c r="I4" i="15"/>
  <c r="I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J23" i="16" l="1"/>
  <c r="I24" i="15"/>
  <c r="J15" i="15"/>
  <c r="J17" i="15"/>
  <c r="J13" i="15"/>
  <c r="J4" i="15"/>
  <c r="J12" i="15"/>
  <c r="J20" i="15"/>
  <c r="J16" i="15"/>
  <c r="J18" i="15"/>
  <c r="J14" i="15"/>
  <c r="J6" i="15"/>
  <c r="J22" i="15"/>
  <c r="J11" i="15"/>
  <c r="J8" i="15"/>
  <c r="J19" i="15"/>
  <c r="J10" i="15"/>
  <c r="J23" i="15"/>
  <c r="J7" i="15"/>
  <c r="J21" i="15"/>
  <c r="J5" i="15"/>
  <c r="J9" i="15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 l="1"/>
  <c r="J13" i="14" s="1"/>
  <c r="J10" i="14"/>
  <c r="J16" i="14"/>
  <c r="J4" i="14"/>
  <c r="J12" i="14"/>
  <c r="J20" i="14"/>
  <c r="J23" i="14"/>
  <c r="J14" i="14"/>
  <c r="J21" i="14"/>
  <c r="J22" i="14"/>
  <c r="J6" i="14"/>
  <c r="J9" i="14"/>
  <c r="J15" i="14"/>
  <c r="J5" i="14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J18" i="14" l="1"/>
  <c r="J19" i="14"/>
  <c r="J17" i="14"/>
  <c r="J8" i="14"/>
  <c r="J11" i="14"/>
  <c r="J7" i="14"/>
  <c r="I24" i="13"/>
  <c r="J18" i="13" s="1"/>
  <c r="J14" i="13"/>
  <c r="J12" i="13"/>
  <c r="J4" i="13"/>
  <c r="J20" i="13"/>
  <c r="J13" i="13"/>
  <c r="J5" i="13"/>
  <c r="J21" i="13"/>
  <c r="J15" i="13"/>
  <c r="J16" i="13"/>
  <c r="J17" i="13"/>
  <c r="J9" i="13"/>
  <c r="J11" i="13"/>
  <c r="J19" i="13"/>
  <c r="J10" i="13"/>
  <c r="J8" i="13"/>
  <c r="J23" i="13"/>
  <c r="J7" i="13"/>
  <c r="J22" i="13"/>
  <c r="J6" i="13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 l="1"/>
  <c r="J13" i="12"/>
  <c r="J12" i="12"/>
  <c r="J20" i="12"/>
  <c r="J4" i="12"/>
  <c r="J10" i="12"/>
  <c r="J6" i="12"/>
  <c r="J14" i="12"/>
  <c r="J22" i="12"/>
  <c r="J17" i="12"/>
  <c r="J19" i="12"/>
  <c r="J16" i="12"/>
  <c r="J18" i="12"/>
  <c r="J11" i="12"/>
  <c r="J9" i="12"/>
  <c r="J8" i="12"/>
  <c r="J7" i="12"/>
  <c r="J5" i="12"/>
  <c r="J15" i="12"/>
  <c r="J23" i="12"/>
  <c r="J21" i="12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 l="1"/>
  <c r="J12" i="10" s="1"/>
  <c r="J10" i="10"/>
  <c r="J23" i="10"/>
  <c r="J16" i="10"/>
  <c r="J6" i="10"/>
  <c r="J9" i="10"/>
  <c r="J7" i="10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J22" i="10" l="1"/>
  <c r="J21" i="10"/>
  <c r="J8" i="10"/>
  <c r="J14" i="10"/>
  <c r="J17" i="10"/>
  <c r="J13" i="10"/>
  <c r="J18" i="10"/>
  <c r="J19" i="10"/>
  <c r="J4" i="10"/>
  <c r="J20" i="10"/>
  <c r="J5" i="10"/>
  <c r="J11" i="10"/>
  <c r="J15" i="10"/>
  <c r="I24" i="9"/>
  <c r="J19" i="9" s="1"/>
  <c r="J7" i="9"/>
  <c r="J5" i="9"/>
  <c r="J12" i="9"/>
  <c r="J16" i="9"/>
  <c r="J21" i="9"/>
  <c r="J17" i="9"/>
  <c r="J10" i="9"/>
  <c r="J15" i="9"/>
  <c r="J23" i="9"/>
  <c r="J9" i="9"/>
  <c r="J18" i="9"/>
  <c r="J8" i="9"/>
  <c r="J20" i="9"/>
  <c r="J4" i="9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J22" i="9" l="1"/>
  <c r="J13" i="9"/>
  <c r="J14" i="9"/>
  <c r="J6" i="9"/>
  <c r="J11" i="9"/>
  <c r="I24" i="8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 l="1"/>
  <c r="J18" i="7" s="1"/>
  <c r="J12" i="8"/>
  <c r="J20" i="8"/>
  <c r="J14" i="8"/>
  <c r="J16" i="8"/>
  <c r="J17" i="8"/>
  <c r="J11" i="8"/>
  <c r="J4" i="8"/>
  <c r="J22" i="8"/>
  <c r="J6" i="8"/>
  <c r="J7" i="8"/>
  <c r="J15" i="8"/>
  <c r="J23" i="8"/>
  <c r="J8" i="8"/>
  <c r="J5" i="8"/>
  <c r="J21" i="8"/>
  <c r="J9" i="8"/>
  <c r="J10" i="8"/>
  <c r="J13" i="8"/>
  <c r="J18" i="8"/>
  <c r="J19" i="8"/>
  <c r="J14" i="7"/>
  <c r="J13" i="7"/>
  <c r="J11" i="7"/>
  <c r="J22" i="7"/>
  <c r="J5" i="7"/>
  <c r="J23" i="7"/>
  <c r="J12" i="7"/>
  <c r="J21" i="7"/>
  <c r="J15" i="7"/>
  <c r="J10" i="7"/>
  <c r="J8" i="7"/>
  <c r="J7" i="7"/>
  <c r="J19" i="7"/>
  <c r="J17" i="7"/>
  <c r="J6" i="7"/>
  <c r="J20" i="7"/>
  <c r="J4" i="7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J9" i="7" l="1"/>
  <c r="J16" i="7"/>
  <c r="I24" i="6"/>
  <c r="J14" i="6" s="1"/>
  <c r="J11" i="6"/>
  <c r="J4" i="6"/>
  <c r="J12" i="6"/>
  <c r="J20" i="6"/>
  <c r="J23" i="6"/>
  <c r="J19" i="6"/>
  <c r="J9" i="6"/>
  <c r="J10" i="6"/>
  <c r="J16" i="6"/>
  <c r="J8" i="6"/>
  <c r="J18" i="6"/>
  <c r="J15" i="6"/>
  <c r="J17" i="6"/>
  <c r="J13" i="6"/>
  <c r="J7" i="6"/>
  <c r="J6" i="6"/>
  <c r="J21" i="6"/>
  <c r="J5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J22" i="6" l="1"/>
  <c r="I24" i="5"/>
  <c r="J16" i="5" s="1"/>
  <c r="J11" i="5"/>
  <c r="J19" i="5"/>
  <c r="J9" i="5"/>
  <c r="J12" i="5"/>
  <c r="J18" i="5"/>
  <c r="J13" i="5"/>
  <c r="J23" i="5"/>
  <c r="J6" i="5"/>
  <c r="J14" i="5"/>
  <c r="J22" i="5"/>
  <c r="J10" i="5"/>
  <c r="J15" i="5"/>
  <c r="J7" i="5"/>
  <c r="J17" i="5"/>
  <c r="J5" i="5"/>
  <c r="J21" i="5"/>
  <c r="J20" i="5"/>
  <c r="J4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J8" i="5" l="1"/>
  <c r="I24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 l="1"/>
  <c r="J18" i="3" s="1"/>
  <c r="J19" i="3"/>
  <c r="J21" i="4"/>
  <c r="J17" i="4"/>
  <c r="J13" i="4"/>
  <c r="J22" i="4"/>
  <c r="J16" i="4"/>
  <c r="J5" i="4"/>
  <c r="J18" i="4"/>
  <c r="J10" i="4"/>
  <c r="J23" i="4"/>
  <c r="J7" i="4"/>
  <c r="J15" i="4"/>
  <c r="J8" i="4"/>
  <c r="J19" i="4"/>
  <c r="J4" i="4"/>
  <c r="J20" i="4"/>
  <c r="J6" i="4"/>
  <c r="J11" i="4"/>
  <c r="J9" i="4"/>
  <c r="J12" i="4"/>
  <c r="J14" i="4"/>
  <c r="J11" i="3"/>
  <c r="J12" i="3"/>
  <c r="J20" i="3"/>
  <c r="J13" i="3"/>
  <c r="J21" i="3"/>
  <c r="J14" i="3"/>
  <c r="J22" i="3"/>
  <c r="J15" i="3"/>
  <c r="J7" i="3"/>
  <c r="J16" i="3"/>
  <c r="J9" i="3"/>
  <c r="J17" i="3"/>
  <c r="J6" i="3"/>
  <c r="J5" i="3"/>
  <c r="J4" i="3"/>
  <c r="J10" i="3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8" i="3" l="1"/>
  <c r="J23" i="3"/>
  <c r="I24" i="1"/>
  <c r="J14" i="1" s="1"/>
  <c r="J20" i="1" l="1"/>
  <c r="J5" i="1"/>
  <c r="J9" i="1"/>
  <c r="J12" i="1"/>
  <c r="J11" i="1"/>
  <c r="J6" i="1"/>
  <c r="J15" i="1"/>
  <c r="J21" i="1"/>
  <c r="J19" i="1"/>
  <c r="J17" i="1"/>
  <c r="J7" i="1"/>
  <c r="J16" i="1"/>
  <c r="J10" i="1"/>
  <c r="J8" i="1"/>
  <c r="J18" i="1"/>
  <c r="J13" i="1"/>
  <c r="J4" i="1"/>
  <c r="J23" i="1"/>
  <c r="J22" i="1"/>
</calcChain>
</file>

<file path=xl/sharedStrings.xml><?xml version="1.0" encoding="utf-8"?>
<sst xmlns="http://schemas.openxmlformats.org/spreadsheetml/2006/main" count="5612" uniqueCount="167">
  <si>
    <t>Codon</t>
  </si>
  <si>
    <t>AA</t>
  </si>
  <si>
    <t>ObsFreq</t>
  </si>
  <si>
    <t>RSCU</t>
  </si>
  <si>
    <t>UAA</t>
  </si>
  <si>
    <t>*</t>
  </si>
  <si>
    <t>0</t>
  </si>
  <si>
    <t>0.000</t>
  </si>
  <si>
    <t>UAG</t>
  </si>
  <si>
    <t>UGA</t>
  </si>
  <si>
    <t>GCA</t>
  </si>
  <si>
    <t>A</t>
  </si>
  <si>
    <t>GCC</t>
  </si>
  <si>
    <t>GCG</t>
  </si>
  <si>
    <t>GCU</t>
  </si>
  <si>
    <t>UGC</t>
  </si>
  <si>
    <t>C</t>
  </si>
  <si>
    <t>UGU</t>
  </si>
  <si>
    <t>GAC</t>
  </si>
  <si>
    <t>D</t>
  </si>
  <si>
    <t>GAU</t>
  </si>
  <si>
    <t>GAA</t>
  </si>
  <si>
    <t>E</t>
  </si>
  <si>
    <t>GAG</t>
  </si>
  <si>
    <t>UUC</t>
  </si>
  <si>
    <t>F</t>
  </si>
  <si>
    <t>UUU</t>
  </si>
  <si>
    <t>GGA</t>
  </si>
  <si>
    <t>G</t>
  </si>
  <si>
    <t>GGC</t>
  </si>
  <si>
    <t>GGG</t>
  </si>
  <si>
    <t>GGU</t>
  </si>
  <si>
    <t>CAC</t>
  </si>
  <si>
    <t>H</t>
  </si>
  <si>
    <t>CAU</t>
  </si>
  <si>
    <t>AUA</t>
  </si>
  <si>
    <t>I</t>
  </si>
  <si>
    <t>AUC</t>
  </si>
  <si>
    <t>AUU</t>
  </si>
  <si>
    <t>AAA</t>
  </si>
  <si>
    <t>K</t>
  </si>
  <si>
    <t>AAG</t>
  </si>
  <si>
    <t>CUA</t>
  </si>
  <si>
    <t>L</t>
  </si>
  <si>
    <t>CUC</t>
  </si>
  <si>
    <t>CUG</t>
  </si>
  <si>
    <t>CUU</t>
  </si>
  <si>
    <t>UUA</t>
  </si>
  <si>
    <t>UUG</t>
  </si>
  <si>
    <t>AUG</t>
  </si>
  <si>
    <t>M</t>
  </si>
  <si>
    <t>AAC</t>
  </si>
  <si>
    <t>N</t>
  </si>
  <si>
    <t>AAU</t>
  </si>
  <si>
    <t>CCA</t>
  </si>
  <si>
    <t>P</t>
  </si>
  <si>
    <t>CCC</t>
  </si>
  <si>
    <t>CCG</t>
  </si>
  <si>
    <t>CCU</t>
  </si>
  <si>
    <t>CAA</t>
  </si>
  <si>
    <t>Q</t>
  </si>
  <si>
    <t>CAG</t>
  </si>
  <si>
    <t>AGA</t>
  </si>
  <si>
    <t>R</t>
  </si>
  <si>
    <t>AGG</t>
  </si>
  <si>
    <t>CGA</t>
  </si>
  <si>
    <t>CGC</t>
  </si>
  <si>
    <t>CGG</t>
  </si>
  <si>
    <t>CGU</t>
  </si>
  <si>
    <t>AGC</t>
  </si>
  <si>
    <t>S</t>
  </si>
  <si>
    <t>AGU</t>
  </si>
  <si>
    <t>UCA</t>
  </si>
  <si>
    <t>UCC</t>
  </si>
  <si>
    <t>UCG</t>
  </si>
  <si>
    <t>UCU</t>
  </si>
  <si>
    <t>ACA</t>
  </si>
  <si>
    <t>T</t>
  </si>
  <si>
    <t>ACC</t>
  </si>
  <si>
    <t>ACG</t>
  </si>
  <si>
    <t>ACU</t>
  </si>
  <si>
    <t>GUA</t>
  </si>
  <si>
    <t>V</t>
  </si>
  <si>
    <t>GUC</t>
  </si>
  <si>
    <t>GUG</t>
  </si>
  <si>
    <t>GUU</t>
  </si>
  <si>
    <t>UGG</t>
  </si>
  <si>
    <t>W</t>
  </si>
  <si>
    <t>UAC</t>
  </si>
  <si>
    <t>Y</t>
  </si>
  <si>
    <t>UAU</t>
  </si>
  <si>
    <t>A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</si>
  <si>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</si>
  <si>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</si>
  <si>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</si>
  <si>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</si>
  <si>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</si>
  <si>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</si>
  <si>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</si>
  <si>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</si>
  <si>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</si>
  <si>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</si>
  <si>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</si>
  <si>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</si>
  <si>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</si>
  <si>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</si>
  <si>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</si>
  <si>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T</t>
    <phoneticPr fontId="2" type="noConversion"/>
  </si>
  <si>
    <t>V</t>
    <phoneticPr fontId="2" type="noConversion"/>
  </si>
  <si>
    <t>W</t>
    <phoneticPr fontId="2" type="noConversion"/>
  </si>
  <si>
    <t>Y</t>
    <phoneticPr fontId="2" type="noConversion"/>
  </si>
  <si>
    <t>Ala</t>
    <phoneticPr fontId="2" type="noConversion"/>
  </si>
  <si>
    <t>Cys</t>
    <phoneticPr fontId="2" type="noConversion"/>
  </si>
  <si>
    <t>Asp</t>
    <phoneticPr fontId="2" type="noConversion"/>
  </si>
  <si>
    <t>Glu</t>
    <phoneticPr fontId="2" type="noConversion"/>
  </si>
  <si>
    <t>Phe</t>
    <phoneticPr fontId="2" type="noConversion"/>
  </si>
  <si>
    <t>Gly</t>
    <phoneticPr fontId="2" type="noConversion"/>
  </si>
  <si>
    <t>His</t>
    <phoneticPr fontId="2" type="noConversion"/>
  </si>
  <si>
    <t>Ile</t>
    <phoneticPr fontId="2" type="noConversion"/>
  </si>
  <si>
    <t>Lys</t>
    <phoneticPr fontId="2" type="noConversion"/>
  </si>
  <si>
    <t>Leu</t>
    <phoneticPr fontId="2" type="noConversion"/>
  </si>
  <si>
    <t>Met</t>
    <phoneticPr fontId="2" type="noConversion"/>
  </si>
  <si>
    <t>Asn</t>
    <phoneticPr fontId="2" type="noConversion"/>
  </si>
  <si>
    <t>Pro</t>
    <phoneticPr fontId="2" type="noConversion"/>
  </si>
  <si>
    <t>Gln</t>
    <phoneticPr fontId="2" type="noConversion"/>
  </si>
  <si>
    <t>Arg</t>
    <phoneticPr fontId="2" type="noConversion"/>
  </si>
  <si>
    <t>Ser</t>
    <phoneticPr fontId="2" type="noConversion"/>
  </si>
  <si>
    <t>Thr</t>
    <phoneticPr fontId="2" type="noConversion"/>
  </si>
  <si>
    <t>Val</t>
    <phoneticPr fontId="2" type="noConversion"/>
  </si>
  <si>
    <t>Tyr</t>
    <phoneticPr fontId="2" type="noConversion"/>
  </si>
  <si>
    <t>Trp</t>
    <phoneticPr fontId="2" type="noConversion"/>
  </si>
  <si>
    <t>abbreviation</t>
  </si>
  <si>
    <t>codon</t>
    <phoneticPr fontId="2" type="noConversion"/>
  </si>
  <si>
    <t>total ObsFreq</t>
    <phoneticPr fontId="2" type="noConversion"/>
  </si>
  <si>
    <t>%</t>
    <phoneticPr fontId="2" type="noConversion"/>
  </si>
  <si>
    <t>Aristea ecklonii</t>
    <phoneticPr fontId="2" type="noConversion"/>
  </si>
  <si>
    <t>Chasmanthe florbunda</t>
    <phoneticPr fontId="2" type="noConversion"/>
  </si>
  <si>
    <t>Crocus cartwrightianus</t>
    <phoneticPr fontId="2" type="noConversion"/>
  </si>
  <si>
    <t>Crocus sativus</t>
    <phoneticPr fontId="2" type="noConversion"/>
  </si>
  <si>
    <t>Cypella coelestis</t>
    <phoneticPr fontId="2" type="noConversion"/>
  </si>
  <si>
    <t>Dierama igneum</t>
    <phoneticPr fontId="2" type="noConversion"/>
  </si>
  <si>
    <t>Diplarrena moraea</t>
    <phoneticPr fontId="2" type="noConversion"/>
  </si>
  <si>
    <t>Freesia laxa</t>
    <phoneticPr fontId="2" type="noConversion"/>
  </si>
  <si>
    <t>Gladiolus communis</t>
    <phoneticPr fontId="2" type="noConversion"/>
  </si>
  <si>
    <t>Hesperantha coccinea</t>
    <phoneticPr fontId="2" type="noConversion"/>
  </si>
  <si>
    <t>Iris domestica</t>
    <phoneticPr fontId="2" type="noConversion"/>
  </si>
  <si>
    <t>Iris gatesii</t>
    <phoneticPr fontId="2" type="noConversion"/>
  </si>
  <si>
    <t>Iris koreana</t>
    <phoneticPr fontId="2" type="noConversion"/>
  </si>
  <si>
    <t>Iris sanguinea</t>
    <phoneticPr fontId="2" type="noConversion"/>
  </si>
  <si>
    <t>Isophysis tasmanica</t>
    <phoneticPr fontId="2" type="noConversion"/>
  </si>
  <si>
    <t>Liberta pulchella</t>
    <phoneticPr fontId="2" type="noConversion"/>
  </si>
  <si>
    <t>Moraea polystachya</t>
    <phoneticPr fontId="2" type="noConversion"/>
  </si>
  <si>
    <t>Moraea spathulata</t>
    <phoneticPr fontId="2" type="noConversion"/>
  </si>
  <si>
    <t>Neomarica candida</t>
    <phoneticPr fontId="2" type="noConversion"/>
  </si>
  <si>
    <t>Nivenia stokoei</t>
    <phoneticPr fontId="2" type="noConversion"/>
  </si>
  <si>
    <t>Olsynium douglasii</t>
    <phoneticPr fontId="2" type="noConversion"/>
  </si>
  <si>
    <t>Patersonia fragilis</t>
    <phoneticPr fontId="2" type="noConversion"/>
  </si>
  <si>
    <t>Sisyrinchium angustifolium</t>
    <phoneticPr fontId="2" type="noConversion"/>
  </si>
  <si>
    <t>Sisyrinchium idahoense</t>
    <phoneticPr fontId="2" type="noConversion"/>
  </si>
  <si>
    <t>Tigridia pavonia</t>
    <phoneticPr fontId="2" type="noConversion"/>
  </si>
  <si>
    <t>Trimezia steyermarkii</t>
    <phoneticPr fontId="2" type="noConversion"/>
  </si>
  <si>
    <t>Tritonia distichium</t>
    <phoneticPr fontId="2" type="noConversion"/>
  </si>
  <si>
    <t>Watsonia pillansii</t>
    <phoneticPr fontId="2" type="noConversion"/>
  </si>
  <si>
    <t>Witsenia maura</t>
    <phoneticPr fontId="2" type="noConversion"/>
  </si>
  <si>
    <t>Geosiris aphylla</t>
    <phoneticPr fontId="2" type="noConversion"/>
  </si>
  <si>
    <t>Geosiris australiensis</t>
    <phoneticPr fontId="2" type="noConversion"/>
  </si>
  <si>
    <t xml:space="preserve">Supplementary Table 5 Number of codons and RSCU values in 31 representative plastid genomes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</si>
</sst>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8109-BB2E-42DE-983D-B535251AF1C6}">
  <dimension ref="A1:AG68"/>
  <sheetViews>
    <sheetView zoomScale="70" zoomScaleNormal="70" workbookViewId="0">
      <selection activeCell="O21" sqref="O21"/>
    </sheetView>
  </sheetViews>
  <sheetFormatPr defaultRowHeight="16.5" x14ac:dyDescent="0.3"/>
  <cols>
    <col min="2" max="2" width="8.375" customWidth="1"/>
    <col min="3" max="3" width="7" customWidth="1"/>
    <col min="4" max="5" width="18.875" customWidth="1"/>
    <col min="7" max="13" width="13.125" customWidth="1"/>
  </cols>
  <sheetData>
    <row r="1" spans="1:33" x14ac:dyDescent="0.3">
      <c r="A1" s="12" t="s">
        <v>166</v>
      </c>
      <c r="B1" s="12"/>
      <c r="C1" s="12"/>
      <c r="D1" s="12"/>
      <c r="E1" s="12"/>
      <c r="F1" s="12"/>
      <c r="G1" s="12"/>
      <c r="H1" s="12"/>
      <c r="I1" s="12"/>
      <c r="J1" s="12"/>
    </row>
    <row r="2" spans="1:33" x14ac:dyDescent="0.3">
      <c r="B2" s="11" t="s">
        <v>135</v>
      </c>
      <c r="C2" s="11"/>
      <c r="D2" s="11"/>
      <c r="E2" s="11"/>
    </row>
    <row r="3" spans="1:33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1:33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1237</v>
      </c>
      <c r="J4" s="4">
        <f>I4/I24*100</f>
        <v>5.4664368730390205</v>
      </c>
      <c r="P4" s="5"/>
      <c r="Q4" s="5"/>
      <c r="R4" s="5"/>
      <c r="S4" s="5"/>
      <c r="T4" s="5"/>
      <c r="U4" s="5"/>
      <c r="V4" s="5"/>
    </row>
    <row r="5" spans="1:33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1368</v>
      </c>
      <c r="J5" s="4">
        <f>I5/I24*100</f>
        <v>6.0453400503778338</v>
      </c>
      <c r="P5" s="5"/>
      <c r="Q5" s="5"/>
      <c r="R5" s="5"/>
      <c r="S5" s="5"/>
      <c r="T5" s="5"/>
      <c r="U5" s="5"/>
      <c r="V5" s="5"/>
    </row>
    <row r="6" spans="1:33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1057</v>
      </c>
      <c r="J6" s="4">
        <f>I6/I24*100</f>
        <v>4.6709973927261474</v>
      </c>
      <c r="P6" s="5"/>
      <c r="Q6" s="5"/>
      <c r="R6" s="5"/>
      <c r="S6" s="5"/>
      <c r="T6" s="5"/>
      <c r="U6" s="5"/>
      <c r="V6" s="5"/>
    </row>
    <row r="7" spans="1:33" x14ac:dyDescent="0.3">
      <c r="B7" s="5" t="s">
        <v>10</v>
      </c>
      <c r="C7" s="5" t="s">
        <v>11</v>
      </c>
      <c r="D7" s="5">
        <v>337</v>
      </c>
      <c r="E7" s="5">
        <v>1.0900000000000001</v>
      </c>
      <c r="G7" s="6" t="s">
        <v>93</v>
      </c>
      <c r="H7" s="6" t="s">
        <v>113</v>
      </c>
      <c r="I7" s="5">
        <f>D13+D14</f>
        <v>913</v>
      </c>
      <c r="J7" s="4">
        <f>I7/I24*100</f>
        <v>4.0346458084758492</v>
      </c>
      <c r="P7" s="5"/>
      <c r="Q7" s="5"/>
      <c r="R7" s="5"/>
      <c r="S7" s="5"/>
      <c r="T7" s="5"/>
      <c r="U7" s="5"/>
      <c r="V7" s="5"/>
      <c r="AD7" s="5"/>
      <c r="AE7" s="5"/>
      <c r="AF7" s="5"/>
      <c r="AG7" s="5"/>
    </row>
    <row r="8" spans="1:33" x14ac:dyDescent="0.3">
      <c r="B8" s="5" t="s">
        <v>12</v>
      </c>
      <c r="C8" s="5" t="s">
        <v>11</v>
      </c>
      <c r="D8" s="5">
        <v>207</v>
      </c>
      <c r="E8" s="5">
        <v>0.66900000000000004</v>
      </c>
      <c r="G8" s="6" t="s">
        <v>92</v>
      </c>
      <c r="H8" s="6" t="s">
        <v>112</v>
      </c>
      <c r="I8" s="5">
        <f>D11+D12</f>
        <v>263</v>
      </c>
      <c r="J8" s="4">
        <f>I8/I24*100</f>
        <v>1.1622254629015865</v>
      </c>
      <c r="P8" s="5"/>
      <c r="Q8" s="5"/>
      <c r="R8" s="5"/>
      <c r="S8" s="5"/>
      <c r="T8" s="5"/>
      <c r="U8" s="5"/>
      <c r="V8" s="5"/>
      <c r="AD8" s="5"/>
      <c r="AE8" s="5"/>
      <c r="AF8" s="5"/>
      <c r="AG8" s="5"/>
    </row>
    <row r="9" spans="1:33" x14ac:dyDescent="0.3">
      <c r="B9" s="5" t="s">
        <v>13</v>
      </c>
      <c r="C9" s="5" t="s">
        <v>11</v>
      </c>
      <c r="D9" s="5">
        <v>118</v>
      </c>
      <c r="E9" s="5">
        <v>0.38200000000000001</v>
      </c>
      <c r="G9" s="6" t="s">
        <v>104</v>
      </c>
      <c r="H9" s="6" t="s">
        <v>124</v>
      </c>
      <c r="I9" s="5">
        <f>D43+D44</f>
        <v>808</v>
      </c>
      <c r="J9" s="4">
        <f>I9/I24*100</f>
        <v>3.570639444960007</v>
      </c>
      <c r="P9" s="5"/>
      <c r="Q9" s="5"/>
      <c r="R9" s="5"/>
      <c r="S9" s="5"/>
      <c r="T9" s="5"/>
      <c r="U9" s="5"/>
      <c r="V9" s="5"/>
      <c r="AD9" s="5"/>
      <c r="AE9" s="5"/>
      <c r="AF9" s="5"/>
      <c r="AG9" s="5"/>
    </row>
    <row r="10" spans="1:33" x14ac:dyDescent="0.3">
      <c r="B10" s="5" t="s">
        <v>14</v>
      </c>
      <c r="C10" s="5" t="s">
        <v>11</v>
      </c>
      <c r="D10" s="5">
        <v>575</v>
      </c>
      <c r="E10" s="5">
        <v>1.859</v>
      </c>
      <c r="G10" s="6" t="s">
        <v>94</v>
      </c>
      <c r="H10" s="6" t="s">
        <v>114</v>
      </c>
      <c r="I10" s="5">
        <f>D15+D16</f>
        <v>1209</v>
      </c>
      <c r="J10" s="4">
        <f>I10/I24*100</f>
        <v>5.342701842768129</v>
      </c>
      <c r="P10" s="5"/>
      <c r="Q10" s="5"/>
      <c r="R10" s="5"/>
      <c r="S10" s="5"/>
      <c r="T10" s="5"/>
      <c r="U10" s="5"/>
      <c r="V10" s="5"/>
      <c r="AD10" s="5"/>
      <c r="AE10" s="5"/>
      <c r="AF10" s="5"/>
      <c r="AG10" s="5"/>
    </row>
    <row r="11" spans="1:33" x14ac:dyDescent="0.3">
      <c r="B11" s="5" t="s">
        <v>15</v>
      </c>
      <c r="C11" s="5" t="s">
        <v>16</v>
      </c>
      <c r="D11" s="5">
        <v>54</v>
      </c>
      <c r="E11" s="5">
        <v>0.41099999999999998</v>
      </c>
      <c r="G11" s="6" t="s">
        <v>96</v>
      </c>
      <c r="H11" s="6" t="s">
        <v>116</v>
      </c>
      <c r="I11" s="5">
        <f>D19+D20+D21+D22</f>
        <v>1571</v>
      </c>
      <c r="J11" s="4">
        <f>I11/I24*100</f>
        <v>6.9424190198417959</v>
      </c>
      <c r="P11" s="5"/>
      <c r="Q11" s="5"/>
      <c r="R11" s="5"/>
      <c r="S11" s="5"/>
      <c r="T11" s="5"/>
      <c r="U11" s="5"/>
      <c r="V11" s="5"/>
      <c r="AD11" s="5"/>
      <c r="AE11" s="5"/>
      <c r="AF11" s="5"/>
      <c r="AG11" s="5"/>
    </row>
    <row r="12" spans="1:33" x14ac:dyDescent="0.3">
      <c r="B12" s="5" t="s">
        <v>17</v>
      </c>
      <c r="C12" s="5" t="s">
        <v>16</v>
      </c>
      <c r="D12" s="5">
        <v>209</v>
      </c>
      <c r="E12" s="5">
        <v>1.589</v>
      </c>
      <c r="G12" s="6" t="s">
        <v>97</v>
      </c>
      <c r="H12" s="6" t="s">
        <v>117</v>
      </c>
      <c r="I12" s="5">
        <f>D23+D24</f>
        <v>574</v>
      </c>
      <c r="J12" s="4">
        <f>I12/I24*100</f>
        <v>2.5365681205532722</v>
      </c>
      <c r="P12" s="5"/>
      <c r="Q12" s="5"/>
      <c r="R12" s="5"/>
      <c r="S12" s="5"/>
      <c r="T12" s="5"/>
      <c r="U12" s="5"/>
      <c r="V12" s="5"/>
      <c r="AD12" s="5"/>
      <c r="AE12" s="5"/>
      <c r="AF12" s="5"/>
      <c r="AG12" s="5"/>
    </row>
    <row r="13" spans="1:33" x14ac:dyDescent="0.3">
      <c r="B13" s="5" t="s">
        <v>18</v>
      </c>
      <c r="C13" s="5" t="s">
        <v>19</v>
      </c>
      <c r="D13" s="5">
        <v>181</v>
      </c>
      <c r="E13" s="5">
        <v>0.39600000000000002</v>
      </c>
      <c r="G13" s="6" t="s">
        <v>98</v>
      </c>
      <c r="H13" s="6" t="s">
        <v>118</v>
      </c>
      <c r="I13" s="5">
        <f>D25+D26+D27</f>
        <v>1998</v>
      </c>
      <c r="J13" s="4">
        <f>I13/I24*100</f>
        <v>8.829378231472889</v>
      </c>
      <c r="P13" s="5"/>
      <c r="Q13" s="5"/>
      <c r="R13" s="5"/>
      <c r="S13" s="5"/>
      <c r="T13" s="5"/>
      <c r="U13" s="5"/>
      <c r="V13" s="5"/>
      <c r="AD13" s="5"/>
      <c r="AE13" s="5"/>
      <c r="AF13" s="5"/>
      <c r="AG13" s="5"/>
    </row>
    <row r="14" spans="1:33" x14ac:dyDescent="0.3">
      <c r="B14" s="5" t="s">
        <v>20</v>
      </c>
      <c r="C14" s="5" t="s">
        <v>19</v>
      </c>
      <c r="D14" s="5">
        <v>732</v>
      </c>
      <c r="E14" s="5">
        <v>1.6040000000000001</v>
      </c>
      <c r="G14" s="6" t="s">
        <v>100</v>
      </c>
      <c r="H14" s="6" t="s">
        <v>120</v>
      </c>
      <c r="I14" s="5">
        <f>D30+D31+D32+D33+D34+D35</f>
        <v>2317</v>
      </c>
      <c r="J14" s="4">
        <f>I14/I24*100</f>
        <v>10.239073754916257</v>
      </c>
      <c r="P14" s="5"/>
      <c r="Q14" s="5"/>
      <c r="R14" s="5"/>
      <c r="S14" s="5"/>
      <c r="T14" s="5"/>
      <c r="U14" s="5"/>
      <c r="V14" s="5"/>
      <c r="AD14" s="5"/>
      <c r="AE14" s="5"/>
      <c r="AF14" s="5"/>
      <c r="AG14" s="5"/>
    </row>
    <row r="15" spans="1:33" x14ac:dyDescent="0.3">
      <c r="B15" s="5" t="s">
        <v>21</v>
      </c>
      <c r="C15" s="5" t="s">
        <v>22</v>
      </c>
      <c r="D15" s="5">
        <v>908</v>
      </c>
      <c r="E15" s="5">
        <v>1.502</v>
      </c>
      <c r="G15" s="6" t="s">
        <v>99</v>
      </c>
      <c r="H15" s="6" t="s">
        <v>119</v>
      </c>
      <c r="I15" s="5">
        <f>D28+D29</f>
        <v>1171</v>
      </c>
      <c r="J15" s="4">
        <f>I15/I24*100</f>
        <v>5.1747757302576334</v>
      </c>
      <c r="P15" s="5"/>
      <c r="Q15" s="5"/>
      <c r="R15" s="5"/>
      <c r="S15" s="5"/>
      <c r="T15" s="5"/>
      <c r="U15" s="5"/>
      <c r="V15" s="5"/>
      <c r="AD15" s="5"/>
      <c r="AE15" s="5"/>
      <c r="AF15" s="5"/>
      <c r="AG15" s="5"/>
    </row>
    <row r="16" spans="1:33" x14ac:dyDescent="0.3">
      <c r="B16" s="5" t="s">
        <v>23</v>
      </c>
      <c r="C16" s="5" t="s">
        <v>22</v>
      </c>
      <c r="D16" s="5">
        <v>301</v>
      </c>
      <c r="E16" s="5">
        <v>0.498</v>
      </c>
      <c r="G16" s="6" t="s">
        <v>101</v>
      </c>
      <c r="H16" s="6" t="s">
        <v>121</v>
      </c>
      <c r="I16" s="5">
        <f>D36</f>
        <v>533</v>
      </c>
      <c r="J16" s="4">
        <f>I16/I24*100</f>
        <v>2.3553846833708958</v>
      </c>
      <c r="P16" s="5"/>
      <c r="Q16" s="5"/>
      <c r="R16" s="5"/>
      <c r="S16" s="5"/>
      <c r="T16" s="5"/>
      <c r="U16" s="5"/>
      <c r="V16" s="5"/>
      <c r="AD16" s="5"/>
      <c r="AE16" s="5"/>
      <c r="AF16" s="5"/>
      <c r="AG16" s="5"/>
    </row>
    <row r="17" spans="2:33" x14ac:dyDescent="0.3">
      <c r="B17" s="5" t="s">
        <v>24</v>
      </c>
      <c r="C17" s="5" t="s">
        <v>25</v>
      </c>
      <c r="D17" s="5">
        <v>469</v>
      </c>
      <c r="E17" s="5">
        <v>0.72099999999999997</v>
      </c>
      <c r="G17" s="6" t="s">
        <v>95</v>
      </c>
      <c r="H17" s="6" t="s">
        <v>115</v>
      </c>
      <c r="I17" s="5">
        <f>D17+D18</f>
        <v>1301</v>
      </c>
      <c r="J17" s="4">
        <f>I17/I24*100</f>
        <v>5.7492597993724868</v>
      </c>
      <c r="P17" s="5"/>
      <c r="Q17" s="5"/>
      <c r="R17" s="5"/>
      <c r="S17" s="5"/>
      <c r="T17" s="5"/>
      <c r="U17" s="5"/>
      <c r="V17" s="5"/>
      <c r="AD17" s="5"/>
      <c r="AE17" s="5"/>
      <c r="AF17" s="5"/>
      <c r="AG17" s="5"/>
    </row>
    <row r="18" spans="2:33" x14ac:dyDescent="0.3">
      <c r="B18" s="5" t="s">
        <v>26</v>
      </c>
      <c r="C18" s="5" t="s">
        <v>25</v>
      </c>
      <c r="D18" s="5">
        <v>832</v>
      </c>
      <c r="E18" s="5">
        <v>1.2789999999999999</v>
      </c>
      <c r="G18" s="6" t="s">
        <v>103</v>
      </c>
      <c r="H18" s="6" t="s">
        <v>123</v>
      </c>
      <c r="I18" s="5">
        <f>D39+D40+D41+D42</f>
        <v>929</v>
      </c>
      <c r="J18" s="4">
        <f>I18/I24*100</f>
        <v>4.1053515400592167</v>
      </c>
      <c r="P18" s="5"/>
      <c r="Q18" s="5"/>
      <c r="R18" s="5"/>
      <c r="S18" s="5"/>
      <c r="T18" s="5"/>
      <c r="U18" s="5"/>
      <c r="V18" s="5"/>
      <c r="AD18" s="5"/>
      <c r="AE18" s="5"/>
      <c r="AF18" s="5"/>
      <c r="AG18" s="5"/>
    </row>
    <row r="19" spans="2:33" x14ac:dyDescent="0.3">
      <c r="B19" s="5" t="s">
        <v>27</v>
      </c>
      <c r="C19" s="5" t="s">
        <v>28</v>
      </c>
      <c r="D19" s="5">
        <v>638</v>
      </c>
      <c r="E19" s="5">
        <v>1.6240000000000001</v>
      </c>
      <c r="G19" s="6" t="s">
        <v>106</v>
      </c>
      <c r="H19" s="6" t="s">
        <v>126</v>
      </c>
      <c r="I19" s="5">
        <f>D51+D52+D53+D54+D55+D56</f>
        <v>1735</v>
      </c>
      <c r="J19" s="4">
        <f>I19/I24*100</f>
        <v>7.6671527685713015</v>
      </c>
      <c r="P19" s="5"/>
      <c r="Q19" s="5"/>
      <c r="R19" s="5"/>
      <c r="S19" s="5"/>
      <c r="T19" s="5"/>
      <c r="U19" s="5"/>
      <c r="V19" s="5"/>
      <c r="AD19" s="5"/>
      <c r="AE19" s="5"/>
      <c r="AF19" s="5"/>
      <c r="AG19" s="5"/>
    </row>
    <row r="20" spans="2:33" x14ac:dyDescent="0.3">
      <c r="B20" s="5" t="s">
        <v>29</v>
      </c>
      <c r="C20" s="5" t="s">
        <v>28</v>
      </c>
      <c r="D20" s="5">
        <v>136</v>
      </c>
      <c r="E20" s="5">
        <v>0.34599999999999997</v>
      </c>
      <c r="G20" s="6" t="s">
        <v>107</v>
      </c>
      <c r="H20" s="6" t="s">
        <v>127</v>
      </c>
      <c r="I20" s="5">
        <f>D57+D58+D59+D60</f>
        <v>1176</v>
      </c>
      <c r="J20" s="4">
        <f>I20/I24*100</f>
        <v>5.1968712713774359</v>
      </c>
      <c r="P20" s="5"/>
      <c r="Q20" s="5"/>
      <c r="R20" s="5"/>
      <c r="S20" s="5"/>
      <c r="T20" s="5"/>
      <c r="U20" s="5"/>
      <c r="V20" s="5"/>
      <c r="AD20" s="5"/>
      <c r="AE20" s="5"/>
      <c r="AF20" s="5"/>
      <c r="AG20" s="5"/>
    </row>
    <row r="21" spans="2:33" x14ac:dyDescent="0.3">
      <c r="B21" s="5" t="s">
        <v>30</v>
      </c>
      <c r="C21" s="5" t="s">
        <v>28</v>
      </c>
      <c r="D21" s="5">
        <v>254</v>
      </c>
      <c r="E21" s="5">
        <v>0.64700000000000002</v>
      </c>
      <c r="G21" s="6" t="s">
        <v>109</v>
      </c>
      <c r="H21" s="6" t="s">
        <v>130</v>
      </c>
      <c r="I21" s="5">
        <f>D65</f>
        <v>393</v>
      </c>
      <c r="J21" s="4">
        <f>I21/I24*100</f>
        <v>1.736709532016439</v>
      </c>
      <c r="P21" s="5"/>
      <c r="Q21" s="5"/>
      <c r="R21" s="5"/>
      <c r="S21" s="5"/>
      <c r="T21" s="5"/>
      <c r="U21" s="5"/>
      <c r="V21" s="5"/>
      <c r="AD21" s="5"/>
      <c r="AE21" s="5"/>
      <c r="AF21" s="5"/>
      <c r="AG21" s="5"/>
    </row>
    <row r="22" spans="2:33" x14ac:dyDescent="0.3">
      <c r="B22" s="5" t="s">
        <v>31</v>
      </c>
      <c r="C22" s="5" t="s">
        <v>28</v>
      </c>
      <c r="D22" s="5">
        <v>543</v>
      </c>
      <c r="E22" s="5">
        <v>1.383</v>
      </c>
      <c r="G22" s="6" t="s">
        <v>110</v>
      </c>
      <c r="H22" s="6" t="s">
        <v>129</v>
      </c>
      <c r="I22" s="5">
        <f>D66+D67</f>
        <v>829</v>
      </c>
      <c r="J22" s="4">
        <f>I22/I24*100</f>
        <v>3.663440717663176</v>
      </c>
      <c r="P22" s="5"/>
      <c r="Q22" s="5"/>
      <c r="R22" s="5"/>
      <c r="S22" s="5"/>
      <c r="T22" s="5"/>
      <c r="U22" s="5"/>
      <c r="V22" s="5"/>
      <c r="AD22" s="5"/>
      <c r="AE22" s="5"/>
      <c r="AF22" s="5"/>
      <c r="AG22" s="5"/>
    </row>
    <row r="23" spans="2:33" x14ac:dyDescent="0.3">
      <c r="B23" s="5" t="s">
        <v>32</v>
      </c>
      <c r="C23" s="5" t="s">
        <v>33</v>
      </c>
      <c r="D23" s="5">
        <v>126</v>
      </c>
      <c r="E23" s="5">
        <v>0.439</v>
      </c>
      <c r="G23" s="6" t="s">
        <v>108</v>
      </c>
      <c r="H23" s="6" t="s">
        <v>128</v>
      </c>
      <c r="I23" s="5">
        <f>D61+D62+D63+D64</f>
        <v>1247</v>
      </c>
      <c r="J23" s="4">
        <f>I23/I24*100</f>
        <v>5.5106279552786246</v>
      </c>
      <c r="P23" s="5"/>
      <c r="Q23" s="5"/>
      <c r="R23" s="5"/>
      <c r="S23" s="5"/>
      <c r="T23" s="5"/>
      <c r="U23" s="5"/>
      <c r="V23" s="5"/>
      <c r="AD23" s="5"/>
      <c r="AE23" s="5"/>
      <c r="AF23" s="5"/>
      <c r="AG23" s="5"/>
    </row>
    <row r="24" spans="2:33" x14ac:dyDescent="0.3">
      <c r="B24" s="5" t="s">
        <v>34</v>
      </c>
      <c r="C24" s="5" t="s">
        <v>33</v>
      </c>
      <c r="D24" s="5">
        <v>448</v>
      </c>
      <c r="E24" s="5">
        <v>1.5609999999999999</v>
      </c>
      <c r="I24" s="3">
        <f>SUM(I4:I23)</f>
        <v>22629</v>
      </c>
      <c r="P24" s="5"/>
      <c r="Q24" s="5"/>
      <c r="R24" s="5"/>
      <c r="S24" s="5"/>
      <c r="T24" s="5"/>
      <c r="U24" s="5"/>
      <c r="V24" s="5"/>
      <c r="AD24" s="5"/>
      <c r="AE24" s="5"/>
      <c r="AF24" s="5"/>
      <c r="AG24" s="5"/>
    </row>
    <row r="25" spans="2:33" x14ac:dyDescent="0.3">
      <c r="B25" s="5" t="s">
        <v>35</v>
      </c>
      <c r="C25" s="5" t="s">
        <v>36</v>
      </c>
      <c r="D25" s="5">
        <v>652</v>
      </c>
      <c r="E25" s="5">
        <v>0.97899999999999998</v>
      </c>
      <c r="P25" s="5"/>
      <c r="Q25" s="5"/>
      <c r="R25" s="5"/>
      <c r="S25" s="5"/>
      <c r="T25" s="5"/>
      <c r="U25" s="5"/>
      <c r="V25" s="5"/>
      <c r="AD25" s="5"/>
      <c r="AE25" s="5"/>
      <c r="AF25" s="5"/>
      <c r="AG25" s="5"/>
    </row>
    <row r="26" spans="2:33" x14ac:dyDescent="0.3">
      <c r="B26" s="5" t="s">
        <v>37</v>
      </c>
      <c r="C26" s="5" t="s">
        <v>36</v>
      </c>
      <c r="D26" s="5">
        <v>377</v>
      </c>
      <c r="E26" s="5">
        <v>0.56599999999999995</v>
      </c>
      <c r="P26" s="5"/>
      <c r="Q26" s="5"/>
      <c r="R26" s="5"/>
      <c r="S26" s="5"/>
      <c r="T26" s="5"/>
      <c r="U26" s="5"/>
      <c r="V26" s="5"/>
      <c r="AD26" s="5"/>
      <c r="AE26" s="5"/>
      <c r="AF26" s="5"/>
      <c r="AG26" s="5"/>
    </row>
    <row r="27" spans="2:33" x14ac:dyDescent="0.3">
      <c r="B27" s="5" t="s">
        <v>38</v>
      </c>
      <c r="C27" s="5" t="s">
        <v>36</v>
      </c>
      <c r="D27" s="5">
        <v>969</v>
      </c>
      <c r="E27" s="5">
        <v>1.4550000000000001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  <c r="T27" s="5"/>
      <c r="U27" s="5"/>
      <c r="V27" s="5"/>
      <c r="AD27" s="5"/>
      <c r="AE27" s="5"/>
      <c r="AF27" s="5"/>
      <c r="AG27" s="5"/>
    </row>
    <row r="28" spans="2:33" x14ac:dyDescent="0.3">
      <c r="B28" s="5" t="s">
        <v>39</v>
      </c>
      <c r="C28" s="5" t="s">
        <v>40</v>
      </c>
      <c r="D28" s="5">
        <v>863</v>
      </c>
      <c r="E28" s="5">
        <v>1.474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  <c r="T28" s="5"/>
      <c r="U28" s="5"/>
      <c r="V28" s="5"/>
      <c r="AD28" s="5"/>
      <c r="AE28" s="5"/>
      <c r="AF28" s="5"/>
      <c r="AG28" s="5"/>
    </row>
    <row r="29" spans="2:33" x14ac:dyDescent="0.3">
      <c r="B29" s="5" t="s">
        <v>41</v>
      </c>
      <c r="C29" s="5" t="s">
        <v>40</v>
      </c>
      <c r="D29" s="5">
        <v>308</v>
      </c>
      <c r="E29" s="5">
        <v>0.52600000000000002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  <c r="T29" s="5"/>
      <c r="U29" s="5"/>
      <c r="V29" s="5"/>
      <c r="AD29" s="5"/>
      <c r="AE29" s="5"/>
      <c r="AF29" s="5"/>
      <c r="AG29" s="5"/>
    </row>
    <row r="30" spans="2:33" x14ac:dyDescent="0.3">
      <c r="B30" s="5" t="s">
        <v>42</v>
      </c>
      <c r="C30" s="5" t="s">
        <v>43</v>
      </c>
      <c r="D30" s="5">
        <v>315</v>
      </c>
      <c r="E30" s="5">
        <v>1.1679999999999999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  <c r="T30" s="5"/>
      <c r="U30" s="5"/>
      <c r="V30" s="5"/>
      <c r="AD30" s="5"/>
      <c r="AE30" s="5"/>
      <c r="AF30" s="5"/>
      <c r="AG30" s="5"/>
    </row>
    <row r="31" spans="2:33" x14ac:dyDescent="0.3">
      <c r="B31" s="5" t="s">
        <v>44</v>
      </c>
      <c r="C31" s="5" t="s">
        <v>43</v>
      </c>
      <c r="D31" s="5">
        <v>157</v>
      </c>
      <c r="E31" s="5">
        <v>0.58199999999999996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  <c r="T31" s="5"/>
      <c r="U31" s="5"/>
      <c r="V31" s="5"/>
      <c r="AD31" s="5"/>
      <c r="AE31" s="5"/>
      <c r="AF31" s="5"/>
      <c r="AG31" s="5"/>
    </row>
    <row r="32" spans="2:33" x14ac:dyDescent="0.3">
      <c r="B32" s="5" t="s">
        <v>45</v>
      </c>
      <c r="C32" s="5" t="s">
        <v>43</v>
      </c>
      <c r="D32" s="5">
        <v>130</v>
      </c>
      <c r="E32" s="5">
        <v>0.48199999999999998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  <c r="T32" s="5"/>
      <c r="U32" s="5"/>
      <c r="V32" s="5"/>
      <c r="AD32" s="5"/>
      <c r="AE32" s="5"/>
      <c r="AF32" s="5"/>
      <c r="AG32" s="5"/>
    </row>
    <row r="33" spans="2:33" x14ac:dyDescent="0.3">
      <c r="B33" s="5" t="s">
        <v>46</v>
      </c>
      <c r="C33" s="5" t="s">
        <v>43</v>
      </c>
      <c r="D33" s="5">
        <v>477</v>
      </c>
      <c r="E33" s="5">
        <v>1.768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  <c r="T33" s="5"/>
      <c r="U33" s="5"/>
      <c r="V33" s="5"/>
      <c r="AD33" s="5"/>
      <c r="AE33" s="5"/>
      <c r="AF33" s="5"/>
      <c r="AG33" s="5"/>
    </row>
    <row r="34" spans="2:33" x14ac:dyDescent="0.3">
      <c r="B34" s="5" t="s">
        <v>47</v>
      </c>
      <c r="C34" s="5" t="s">
        <v>43</v>
      </c>
      <c r="D34" s="5">
        <v>758</v>
      </c>
      <c r="E34" s="5">
        <v>1.2250000000000001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  <c r="T34" s="5"/>
      <c r="U34" s="5"/>
      <c r="V34" s="5"/>
      <c r="AD34" s="5"/>
      <c r="AE34" s="5"/>
      <c r="AF34" s="5"/>
      <c r="AG34" s="5"/>
    </row>
    <row r="35" spans="2:33" x14ac:dyDescent="0.3">
      <c r="B35" s="5" t="s">
        <v>48</v>
      </c>
      <c r="C35" s="5" t="s">
        <v>43</v>
      </c>
      <c r="D35" s="5">
        <v>480</v>
      </c>
      <c r="E35" s="5">
        <v>0.77500000000000002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  <c r="T35" s="5"/>
      <c r="U35" s="5"/>
      <c r="V35" s="5"/>
      <c r="AD35" s="5"/>
      <c r="AE35" s="5"/>
      <c r="AF35" s="5"/>
      <c r="AG35" s="5"/>
    </row>
    <row r="36" spans="2:33" x14ac:dyDescent="0.3">
      <c r="B36" s="5" t="s">
        <v>49</v>
      </c>
      <c r="C36" s="5" t="s">
        <v>50</v>
      </c>
      <c r="D36" s="5">
        <v>533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  <c r="T36" s="5"/>
      <c r="U36" s="5"/>
      <c r="V36" s="5"/>
      <c r="AD36" s="5"/>
      <c r="AE36" s="5"/>
      <c r="AF36" s="5"/>
      <c r="AG36" s="5"/>
    </row>
    <row r="37" spans="2:33" x14ac:dyDescent="0.3">
      <c r="B37" s="5" t="s">
        <v>51</v>
      </c>
      <c r="C37" s="5" t="s">
        <v>52</v>
      </c>
      <c r="D37" s="5">
        <v>228</v>
      </c>
      <c r="E37" s="5">
        <v>0.43099999999999999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  <c r="T37" s="5"/>
      <c r="U37" s="5"/>
      <c r="V37" s="5"/>
      <c r="AD37" s="5"/>
      <c r="AE37" s="5"/>
      <c r="AF37" s="5"/>
      <c r="AG37" s="5"/>
    </row>
    <row r="38" spans="2:33" x14ac:dyDescent="0.3">
      <c r="B38" s="5" t="s">
        <v>53</v>
      </c>
      <c r="C38" s="5" t="s">
        <v>52</v>
      </c>
      <c r="D38" s="5">
        <v>829</v>
      </c>
      <c r="E38" s="5">
        <v>1.569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  <c r="T38" s="5"/>
      <c r="U38" s="5"/>
      <c r="V38" s="5"/>
      <c r="AD38" s="5"/>
      <c r="AE38" s="5"/>
      <c r="AF38" s="5"/>
      <c r="AG38" s="5"/>
    </row>
    <row r="39" spans="2:33" x14ac:dyDescent="0.3">
      <c r="B39" s="5" t="s">
        <v>54</v>
      </c>
      <c r="C39" s="5" t="s">
        <v>55</v>
      </c>
      <c r="D39" s="5">
        <v>269</v>
      </c>
      <c r="E39" s="5">
        <v>1.1579999999999999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  <c r="T39" s="5"/>
      <c r="U39" s="5"/>
      <c r="V39" s="5"/>
      <c r="AD39" s="5"/>
      <c r="AE39" s="5"/>
      <c r="AF39" s="5"/>
      <c r="AG39" s="5"/>
    </row>
    <row r="40" spans="2:33" x14ac:dyDescent="0.3">
      <c r="B40" s="5" t="s">
        <v>56</v>
      </c>
      <c r="C40" s="5" t="s">
        <v>55</v>
      </c>
      <c r="D40" s="5">
        <v>208</v>
      </c>
      <c r="E40" s="5">
        <v>0.89600000000000002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  <c r="T40" s="5"/>
      <c r="U40" s="5"/>
      <c r="V40" s="5"/>
      <c r="AD40" s="5"/>
      <c r="AE40" s="5"/>
      <c r="AF40" s="5"/>
      <c r="AG40" s="5"/>
    </row>
    <row r="41" spans="2:33" x14ac:dyDescent="0.3">
      <c r="B41" s="5" t="s">
        <v>57</v>
      </c>
      <c r="C41" s="5" t="s">
        <v>55</v>
      </c>
      <c r="D41" s="5">
        <v>113</v>
      </c>
      <c r="E41" s="5">
        <v>0.48699999999999999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  <c r="T41" s="5"/>
      <c r="U41" s="5"/>
      <c r="V41" s="5"/>
      <c r="AD41" s="5"/>
      <c r="AE41" s="5"/>
      <c r="AF41" s="5"/>
      <c r="AG41" s="5"/>
    </row>
    <row r="42" spans="2:33" x14ac:dyDescent="0.3">
      <c r="B42" s="5" t="s">
        <v>58</v>
      </c>
      <c r="C42" s="5" t="s">
        <v>55</v>
      </c>
      <c r="D42" s="5">
        <v>339</v>
      </c>
      <c r="E42" s="5">
        <v>1.46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  <c r="T42" s="5"/>
      <c r="U42" s="5"/>
      <c r="V42" s="5"/>
      <c r="AD42" s="5"/>
      <c r="AE42" s="5"/>
      <c r="AF42" s="5"/>
      <c r="AG42" s="5"/>
    </row>
    <row r="43" spans="2:33" x14ac:dyDescent="0.3">
      <c r="B43" s="5" t="s">
        <v>59</v>
      </c>
      <c r="C43" s="5" t="s">
        <v>60</v>
      </c>
      <c r="D43" s="5">
        <v>637</v>
      </c>
      <c r="E43" s="5">
        <v>1.577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  <c r="T43" s="5"/>
      <c r="U43" s="5"/>
      <c r="V43" s="5"/>
      <c r="AD43" s="5"/>
      <c r="AE43" s="5"/>
      <c r="AF43" s="5"/>
      <c r="AG43" s="5"/>
    </row>
    <row r="44" spans="2:33" x14ac:dyDescent="0.3">
      <c r="B44" s="5" t="s">
        <v>61</v>
      </c>
      <c r="C44" s="5" t="s">
        <v>60</v>
      </c>
      <c r="D44" s="5">
        <v>171</v>
      </c>
      <c r="E44" s="5">
        <v>0.42299999999999999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AD44" s="5"/>
      <c r="AE44" s="5"/>
      <c r="AF44" s="5"/>
      <c r="AG44" s="5"/>
    </row>
    <row r="45" spans="2:33" x14ac:dyDescent="0.3">
      <c r="B45" s="5" t="s">
        <v>62</v>
      </c>
      <c r="C45" s="5" t="s">
        <v>63</v>
      </c>
      <c r="D45" s="5">
        <v>424</v>
      </c>
      <c r="E45" s="5">
        <v>1.506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  <c r="T45" s="5"/>
      <c r="U45" s="5"/>
      <c r="V45" s="5"/>
      <c r="AD45" s="5"/>
      <c r="AE45" s="5"/>
      <c r="AF45" s="5"/>
      <c r="AG45" s="5"/>
    </row>
    <row r="46" spans="2:33" x14ac:dyDescent="0.3">
      <c r="B46" s="5" t="s">
        <v>64</v>
      </c>
      <c r="C46" s="5" t="s">
        <v>63</v>
      </c>
      <c r="D46" s="5">
        <v>139</v>
      </c>
      <c r="E46" s="5">
        <v>0.49399999999999999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AD46" s="5"/>
      <c r="AE46" s="5"/>
      <c r="AF46" s="5"/>
      <c r="AG46" s="5"/>
    </row>
    <row r="47" spans="2:33" x14ac:dyDescent="0.3">
      <c r="B47" s="5" t="s">
        <v>65</v>
      </c>
      <c r="C47" s="5" t="s">
        <v>63</v>
      </c>
      <c r="D47" s="5">
        <v>316</v>
      </c>
      <c r="E47" s="5">
        <v>1.57</v>
      </c>
      <c r="P47" s="5"/>
      <c r="Q47" s="5"/>
      <c r="R47" s="5"/>
      <c r="S47" s="5"/>
      <c r="T47" s="5"/>
      <c r="U47" s="5"/>
      <c r="V47" s="5"/>
      <c r="AD47" s="5"/>
      <c r="AE47" s="5"/>
      <c r="AF47" s="5"/>
      <c r="AG47" s="5"/>
    </row>
    <row r="48" spans="2:33" x14ac:dyDescent="0.3">
      <c r="B48" s="5" t="s">
        <v>66</v>
      </c>
      <c r="C48" s="5" t="s">
        <v>63</v>
      </c>
      <c r="D48" s="5">
        <v>77</v>
      </c>
      <c r="E48" s="5">
        <v>0.38300000000000001</v>
      </c>
      <c r="P48" s="5"/>
      <c r="Q48" s="5"/>
      <c r="R48" s="5"/>
      <c r="S48" s="5"/>
      <c r="T48" s="5"/>
      <c r="U48" s="5"/>
      <c r="V48" s="5"/>
      <c r="AD48" s="5"/>
      <c r="AE48" s="5"/>
      <c r="AF48" s="5"/>
      <c r="AG48" s="5"/>
    </row>
    <row r="49" spans="2:33" x14ac:dyDescent="0.3">
      <c r="B49" s="5" t="s">
        <v>67</v>
      </c>
      <c r="C49" s="5" t="s">
        <v>63</v>
      </c>
      <c r="D49" s="5">
        <v>92</v>
      </c>
      <c r="E49" s="5">
        <v>0.45700000000000002</v>
      </c>
      <c r="P49" s="5"/>
      <c r="Q49" s="5"/>
      <c r="R49" s="5"/>
      <c r="S49" s="5"/>
      <c r="T49" s="5"/>
      <c r="U49" s="5"/>
      <c r="V49" s="5"/>
      <c r="AD49" s="5"/>
      <c r="AE49" s="5"/>
      <c r="AF49" s="5"/>
      <c r="AG49" s="5"/>
    </row>
    <row r="50" spans="2:33" x14ac:dyDescent="0.3">
      <c r="B50" s="5" t="s">
        <v>68</v>
      </c>
      <c r="C50" s="5" t="s">
        <v>63</v>
      </c>
      <c r="D50" s="5">
        <v>320</v>
      </c>
      <c r="E50" s="5">
        <v>1.59</v>
      </c>
      <c r="P50" s="5"/>
      <c r="Q50" s="5"/>
      <c r="R50" s="5"/>
      <c r="S50" s="5"/>
      <c r="T50" s="5"/>
      <c r="U50" s="5"/>
      <c r="V50" s="5"/>
      <c r="AD50" s="5"/>
      <c r="AE50" s="5"/>
      <c r="AF50" s="5"/>
      <c r="AG50" s="5"/>
    </row>
    <row r="51" spans="2:33" x14ac:dyDescent="0.3">
      <c r="B51" s="5" t="s">
        <v>69</v>
      </c>
      <c r="C51" s="5" t="s">
        <v>70</v>
      </c>
      <c r="D51" s="5">
        <v>92</v>
      </c>
      <c r="E51" s="5">
        <v>0.42099999999999999</v>
      </c>
      <c r="P51" s="5"/>
      <c r="Q51" s="5"/>
      <c r="R51" s="5"/>
      <c r="S51" s="5"/>
      <c r="T51" s="5"/>
      <c r="U51" s="5"/>
      <c r="V51" s="5"/>
      <c r="AD51" s="5"/>
      <c r="AE51" s="5"/>
      <c r="AF51" s="5"/>
      <c r="AG51" s="5"/>
    </row>
    <row r="52" spans="2:33" x14ac:dyDescent="0.3">
      <c r="B52" s="5" t="s">
        <v>71</v>
      </c>
      <c r="C52" s="5" t="s">
        <v>70</v>
      </c>
      <c r="D52" s="5">
        <v>345</v>
      </c>
      <c r="E52" s="5">
        <v>1.579</v>
      </c>
      <c r="P52" s="5"/>
      <c r="Q52" s="5"/>
      <c r="R52" s="5"/>
      <c r="S52" s="5"/>
      <c r="T52" s="5"/>
      <c r="U52" s="5"/>
      <c r="V52" s="5"/>
      <c r="AD52" s="5"/>
      <c r="AE52" s="5"/>
      <c r="AF52" s="5"/>
      <c r="AG52" s="5"/>
    </row>
    <row r="53" spans="2:33" x14ac:dyDescent="0.3">
      <c r="B53" s="5" t="s">
        <v>72</v>
      </c>
      <c r="C53" s="5" t="s">
        <v>70</v>
      </c>
      <c r="D53" s="5">
        <v>365</v>
      </c>
      <c r="E53" s="5">
        <v>1.125</v>
      </c>
      <c r="P53" s="5"/>
      <c r="Q53" s="5"/>
      <c r="R53" s="5"/>
      <c r="S53" s="5"/>
      <c r="T53" s="5"/>
      <c r="U53" s="5"/>
      <c r="V53" s="5"/>
      <c r="AD53" s="5"/>
      <c r="AE53" s="5"/>
      <c r="AF53" s="5"/>
      <c r="AG53" s="5"/>
    </row>
    <row r="54" spans="2:33" x14ac:dyDescent="0.3">
      <c r="B54" s="5" t="s">
        <v>73</v>
      </c>
      <c r="C54" s="5" t="s">
        <v>70</v>
      </c>
      <c r="D54" s="5">
        <v>266</v>
      </c>
      <c r="E54" s="5">
        <v>0.82</v>
      </c>
      <c r="P54" s="5"/>
      <c r="Q54" s="5"/>
      <c r="R54" s="5"/>
      <c r="S54" s="5"/>
      <c r="T54" s="5"/>
      <c r="U54" s="5"/>
      <c r="V54" s="5"/>
      <c r="AD54" s="5"/>
      <c r="AE54" s="5"/>
      <c r="AF54" s="5"/>
      <c r="AG54" s="5"/>
    </row>
    <row r="55" spans="2:33" x14ac:dyDescent="0.3">
      <c r="B55" s="5" t="s">
        <v>74</v>
      </c>
      <c r="C55" s="5" t="s">
        <v>70</v>
      </c>
      <c r="D55" s="5">
        <v>160</v>
      </c>
      <c r="E55" s="5">
        <v>0.49299999999999999</v>
      </c>
      <c r="P55" s="5"/>
      <c r="Q55" s="5"/>
      <c r="R55" s="5"/>
      <c r="S55" s="5"/>
      <c r="T55" s="5"/>
      <c r="U55" s="5"/>
      <c r="V55" s="5"/>
      <c r="AD55" s="5"/>
      <c r="AE55" s="5"/>
      <c r="AF55" s="5"/>
      <c r="AG55" s="5"/>
    </row>
    <row r="56" spans="2:33" x14ac:dyDescent="0.3">
      <c r="B56" s="5" t="s">
        <v>75</v>
      </c>
      <c r="C56" s="5" t="s">
        <v>70</v>
      </c>
      <c r="D56" s="5">
        <v>507</v>
      </c>
      <c r="E56" s="5">
        <v>1.5620000000000001</v>
      </c>
      <c r="P56" s="5"/>
      <c r="Q56" s="5"/>
      <c r="R56" s="5"/>
      <c r="S56" s="5"/>
      <c r="T56" s="5"/>
      <c r="U56" s="5"/>
      <c r="V56" s="5"/>
      <c r="AD56" s="5"/>
      <c r="AE56" s="5"/>
      <c r="AF56" s="5"/>
      <c r="AG56" s="5"/>
    </row>
    <row r="57" spans="2:33" x14ac:dyDescent="0.3">
      <c r="B57" s="5" t="s">
        <v>76</v>
      </c>
      <c r="C57" s="5" t="s">
        <v>77</v>
      </c>
      <c r="D57" s="5">
        <v>386</v>
      </c>
      <c r="E57" s="5">
        <v>1.3129999999999999</v>
      </c>
      <c r="P57" s="5"/>
      <c r="Q57" s="5"/>
      <c r="R57" s="5"/>
      <c r="S57" s="5"/>
      <c r="T57" s="5"/>
      <c r="U57" s="5"/>
      <c r="V57" s="5"/>
      <c r="AD57" s="5"/>
      <c r="AE57" s="5"/>
      <c r="AF57" s="5"/>
      <c r="AG57" s="5"/>
    </row>
    <row r="58" spans="2:33" x14ac:dyDescent="0.3">
      <c r="B58" s="5" t="s">
        <v>78</v>
      </c>
      <c r="C58" s="5" t="s">
        <v>77</v>
      </c>
      <c r="D58" s="5">
        <v>206</v>
      </c>
      <c r="E58" s="5">
        <v>0.70099999999999996</v>
      </c>
      <c r="P58" s="5"/>
      <c r="Q58" s="5"/>
      <c r="R58" s="5"/>
      <c r="S58" s="5"/>
      <c r="T58" s="5"/>
      <c r="U58" s="5"/>
      <c r="V58" s="5"/>
      <c r="AD58" s="5"/>
      <c r="AE58" s="5"/>
      <c r="AF58" s="5"/>
      <c r="AG58" s="5"/>
    </row>
    <row r="59" spans="2:33" x14ac:dyDescent="0.3">
      <c r="B59" s="5" t="s">
        <v>79</v>
      </c>
      <c r="C59" s="5" t="s">
        <v>77</v>
      </c>
      <c r="D59" s="5">
        <v>114</v>
      </c>
      <c r="E59" s="5">
        <v>0.38800000000000001</v>
      </c>
      <c r="P59" s="5"/>
      <c r="Q59" s="5"/>
      <c r="R59" s="5"/>
      <c r="S59" s="5"/>
      <c r="T59" s="5"/>
      <c r="U59" s="5"/>
      <c r="V59" s="5"/>
      <c r="AD59" s="5"/>
      <c r="AE59" s="5"/>
      <c r="AF59" s="5"/>
      <c r="AG59" s="5"/>
    </row>
    <row r="60" spans="2:33" x14ac:dyDescent="0.3">
      <c r="B60" s="5" t="s">
        <v>80</v>
      </c>
      <c r="C60" s="5" t="s">
        <v>77</v>
      </c>
      <c r="D60" s="5">
        <v>470</v>
      </c>
      <c r="E60" s="5">
        <v>1.599</v>
      </c>
      <c r="P60" s="5"/>
      <c r="Q60" s="5"/>
      <c r="R60" s="5"/>
      <c r="S60" s="5"/>
      <c r="T60" s="5"/>
      <c r="U60" s="5"/>
      <c r="V60" s="5"/>
      <c r="AD60" s="5"/>
      <c r="AE60" s="5"/>
      <c r="AF60" s="5"/>
      <c r="AG60" s="5"/>
    </row>
    <row r="61" spans="2:33" x14ac:dyDescent="0.3">
      <c r="B61" s="5" t="s">
        <v>81</v>
      </c>
      <c r="C61" s="5" t="s">
        <v>82</v>
      </c>
      <c r="D61" s="5">
        <v>473</v>
      </c>
      <c r="E61" s="5">
        <v>1.5169999999999999</v>
      </c>
      <c r="P61" s="5"/>
      <c r="Q61" s="5"/>
      <c r="R61" s="5"/>
      <c r="S61" s="5"/>
      <c r="T61" s="5"/>
      <c r="U61" s="5"/>
      <c r="V61" s="5"/>
      <c r="AD61" s="5"/>
      <c r="AE61" s="5"/>
      <c r="AF61" s="5"/>
      <c r="AG61" s="5"/>
    </row>
    <row r="62" spans="2:33" x14ac:dyDescent="0.3">
      <c r="B62" s="5" t="s">
        <v>83</v>
      </c>
      <c r="C62" s="5" t="s">
        <v>82</v>
      </c>
      <c r="D62" s="5">
        <v>146</v>
      </c>
      <c r="E62" s="5">
        <v>0.46800000000000003</v>
      </c>
      <c r="P62" s="5"/>
      <c r="Q62" s="5"/>
      <c r="R62" s="5"/>
      <c r="S62" s="5"/>
      <c r="T62" s="5"/>
      <c r="U62" s="5"/>
      <c r="V62" s="5"/>
      <c r="AD62" s="5"/>
      <c r="AE62" s="5"/>
      <c r="AF62" s="5"/>
      <c r="AG62" s="5"/>
    </row>
    <row r="63" spans="2:33" x14ac:dyDescent="0.3">
      <c r="B63" s="5" t="s">
        <v>84</v>
      </c>
      <c r="C63" s="5" t="s">
        <v>82</v>
      </c>
      <c r="D63" s="5">
        <v>172</v>
      </c>
      <c r="E63" s="5">
        <v>0.55200000000000005</v>
      </c>
      <c r="P63" s="5"/>
      <c r="Q63" s="5"/>
      <c r="R63" s="5"/>
      <c r="S63" s="5"/>
      <c r="T63" s="5"/>
      <c r="U63" s="5"/>
      <c r="V63" s="5"/>
      <c r="AD63" s="5"/>
      <c r="AE63" s="5"/>
      <c r="AF63" s="5"/>
      <c r="AG63" s="5"/>
    </row>
    <row r="64" spans="2:33" x14ac:dyDescent="0.3">
      <c r="B64" s="5" t="s">
        <v>85</v>
      </c>
      <c r="C64" s="5" t="s">
        <v>82</v>
      </c>
      <c r="D64" s="5">
        <v>456</v>
      </c>
      <c r="E64" s="5">
        <v>1.4630000000000001</v>
      </c>
      <c r="P64" s="5"/>
      <c r="Q64" s="5"/>
      <c r="R64" s="5"/>
      <c r="S64" s="5"/>
      <c r="T64" s="5"/>
      <c r="U64" s="5"/>
      <c r="V64" s="5"/>
      <c r="AD64" s="5"/>
      <c r="AE64" s="5"/>
      <c r="AF64" s="5"/>
      <c r="AG64" s="5"/>
    </row>
    <row r="65" spans="2:33" x14ac:dyDescent="0.3">
      <c r="B65" s="5" t="s">
        <v>86</v>
      </c>
      <c r="C65" s="5" t="s">
        <v>87</v>
      </c>
      <c r="D65" s="5">
        <v>393</v>
      </c>
      <c r="E65" s="5">
        <v>1</v>
      </c>
      <c r="P65" s="5"/>
      <c r="Q65" s="5"/>
      <c r="R65" s="5"/>
      <c r="S65" s="5"/>
      <c r="T65" s="5"/>
      <c r="U65" s="5"/>
      <c r="V65" s="5"/>
      <c r="AD65" s="5"/>
      <c r="AE65" s="5"/>
      <c r="AF65" s="5"/>
      <c r="AG65" s="5"/>
    </row>
    <row r="66" spans="2:33" x14ac:dyDescent="0.3">
      <c r="B66" s="5" t="s">
        <v>88</v>
      </c>
      <c r="C66" s="5" t="s">
        <v>89</v>
      </c>
      <c r="D66" s="5">
        <v>148</v>
      </c>
      <c r="E66" s="5">
        <v>0.35699999999999998</v>
      </c>
      <c r="P66" s="5"/>
      <c r="Q66" s="5"/>
      <c r="R66" s="5"/>
      <c r="S66" s="5"/>
      <c r="T66" s="5"/>
      <c r="U66" s="5"/>
      <c r="V66" s="5"/>
      <c r="AD66" s="5"/>
      <c r="AE66" s="5"/>
      <c r="AF66" s="5"/>
      <c r="AG66" s="5"/>
    </row>
    <row r="67" spans="2:33" x14ac:dyDescent="0.3">
      <c r="B67" s="5" t="s">
        <v>90</v>
      </c>
      <c r="C67" s="5" t="s">
        <v>89</v>
      </c>
      <c r="D67" s="5">
        <v>681</v>
      </c>
      <c r="E67" s="5">
        <v>1.643</v>
      </c>
      <c r="P67" s="5"/>
      <c r="Q67" s="5"/>
      <c r="R67" s="5"/>
      <c r="S67" s="5"/>
      <c r="T67" s="5"/>
      <c r="U67" s="5"/>
      <c r="V67" s="5"/>
      <c r="AD67" s="5"/>
      <c r="AE67" s="5"/>
      <c r="AF67" s="5"/>
      <c r="AG67" s="5"/>
    </row>
    <row r="68" spans="2:33" x14ac:dyDescent="0.3">
      <c r="B68" s="1"/>
      <c r="C68" s="1"/>
      <c r="D68" s="1"/>
      <c r="E68" s="10">
        <f>COUNTIF(E7:E67,"&gt;"&amp;1)</f>
        <v>29</v>
      </c>
    </row>
  </sheetData>
  <mergeCells count="2">
    <mergeCell ref="B2:E2"/>
    <mergeCell ref="A1:J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5691-A338-4CB1-8FCF-78E59538D918}">
  <dimension ref="B2:S68"/>
  <sheetViews>
    <sheetView zoomScale="70" zoomScaleNormal="70" workbookViewId="0">
      <selection activeCell="O31" sqref="O31"/>
    </sheetView>
  </sheetViews>
  <sheetFormatPr defaultRowHeight="16.5" x14ac:dyDescent="0.3"/>
  <cols>
    <col min="2" max="2" width="8.375" customWidth="1"/>
    <col min="3" max="3" width="7" customWidth="1"/>
    <col min="4" max="5" width="18.875" customWidth="1"/>
    <col min="7" max="13" width="13.125" customWidth="1"/>
  </cols>
  <sheetData>
    <row r="2" spans="2:19" x14ac:dyDescent="0.3">
      <c r="B2" s="11" t="s">
        <v>165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311</v>
      </c>
      <c r="J4" s="4">
        <f>I4/I24*100</f>
        <v>5.0209880529544719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524</v>
      </c>
      <c r="J5" s="4">
        <f>I5/I24*100</f>
        <v>8.459799806264126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329</v>
      </c>
      <c r="J6" s="4">
        <f>I6/I24*100</f>
        <v>5.3115918630933159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95</v>
      </c>
      <c r="E7" s="5">
        <v>1.222</v>
      </c>
      <c r="G7" s="6" t="s">
        <v>93</v>
      </c>
      <c r="H7" s="6" t="s">
        <v>113</v>
      </c>
      <c r="I7" s="5">
        <f>D13+D14</f>
        <v>262</v>
      </c>
      <c r="J7" s="4">
        <f>I7/I24*100</f>
        <v>4.229899903132063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68</v>
      </c>
      <c r="E8" s="5">
        <v>0.875</v>
      </c>
      <c r="G8" s="6" t="s">
        <v>92</v>
      </c>
      <c r="H8" s="6" t="s">
        <v>112</v>
      </c>
      <c r="I8" s="5">
        <f>D11+D12</f>
        <v>81</v>
      </c>
      <c r="J8" s="4">
        <f>I8/I24*100</f>
        <v>1.3077171456247982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32</v>
      </c>
      <c r="E9" s="5">
        <v>0.41199999999999998</v>
      </c>
      <c r="G9" s="6" t="s">
        <v>104</v>
      </c>
      <c r="H9" s="6" t="s">
        <v>124</v>
      </c>
      <c r="I9" s="5">
        <f>D43+D44</f>
        <v>215</v>
      </c>
      <c r="J9" s="4">
        <f>I9/I24*100</f>
        <v>3.4711010655473036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116</v>
      </c>
      <c r="E10" s="5">
        <v>1.492</v>
      </c>
      <c r="G10" s="6" t="s">
        <v>94</v>
      </c>
      <c r="H10" s="6" t="s">
        <v>114</v>
      </c>
      <c r="I10" s="5">
        <f>D15+D16</f>
        <v>315</v>
      </c>
      <c r="J10" s="4">
        <f>I10/I24*100</f>
        <v>5.085566677429771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20</v>
      </c>
      <c r="E11" s="5">
        <v>0.49399999999999999</v>
      </c>
      <c r="G11" s="6" t="s">
        <v>96</v>
      </c>
      <c r="H11" s="6" t="s">
        <v>116</v>
      </c>
      <c r="I11" s="5">
        <f>D19+D20+D21+D22</f>
        <v>398</v>
      </c>
      <c r="J11" s="4">
        <f>I11/I24*100</f>
        <v>6.4255731352922192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61</v>
      </c>
      <c r="E12" s="5">
        <v>1.506</v>
      </c>
      <c r="G12" s="6" t="s">
        <v>97</v>
      </c>
      <c r="H12" s="6" t="s">
        <v>117</v>
      </c>
      <c r="I12" s="5">
        <f>D23+D24</f>
        <v>151</v>
      </c>
      <c r="J12" s="4">
        <f>I12/I24*100</f>
        <v>2.437843073942525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45</v>
      </c>
      <c r="E13" s="5">
        <v>0.34399999999999997</v>
      </c>
      <c r="G13" s="6" t="s">
        <v>98</v>
      </c>
      <c r="H13" s="6" t="s">
        <v>118</v>
      </c>
      <c r="I13" s="5">
        <f>D25+D26+D27</f>
        <v>560</v>
      </c>
      <c r="J13" s="4">
        <f>I13/I24*100</f>
        <v>9.0410074265418157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217</v>
      </c>
      <c r="E14" s="5">
        <v>1.6559999999999999</v>
      </c>
      <c r="G14" s="6" t="s">
        <v>100</v>
      </c>
      <c r="H14" s="6" t="s">
        <v>120</v>
      </c>
      <c r="I14" s="5">
        <f>D30+D31+D32+D33+D34+D35</f>
        <v>578</v>
      </c>
      <c r="J14" s="4">
        <f>I14/I24*100</f>
        <v>9.3316112366806596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213</v>
      </c>
      <c r="E15" s="5">
        <v>1.3520000000000001</v>
      </c>
      <c r="G15" s="6" t="s">
        <v>99</v>
      </c>
      <c r="H15" s="6" t="s">
        <v>119</v>
      </c>
      <c r="I15" s="5">
        <f>D28+D29</f>
        <v>411</v>
      </c>
      <c r="J15" s="4">
        <f>I15/I24*100</f>
        <v>6.6354536648369393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102</v>
      </c>
      <c r="E16" s="5">
        <v>0.64800000000000002</v>
      </c>
      <c r="G16" s="6" t="s">
        <v>101</v>
      </c>
      <c r="H16" s="6" t="s">
        <v>121</v>
      </c>
      <c r="I16" s="5">
        <f>D36</f>
        <v>148</v>
      </c>
      <c r="J16" s="4">
        <f>I16/I24*100</f>
        <v>2.3894091055860511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117</v>
      </c>
      <c r="E17" s="5">
        <v>0.80400000000000005</v>
      </c>
      <c r="G17" s="6" t="s">
        <v>95</v>
      </c>
      <c r="H17" s="6" t="s">
        <v>115</v>
      </c>
      <c r="I17" s="5">
        <f>D17+D18</f>
        <v>291</v>
      </c>
      <c r="J17" s="4">
        <f>I17/I24*100</f>
        <v>4.6980949305779784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174</v>
      </c>
      <c r="E18" s="5">
        <v>1.196</v>
      </c>
      <c r="G18" s="6" t="s">
        <v>103</v>
      </c>
      <c r="H18" s="6" t="s">
        <v>123</v>
      </c>
      <c r="I18" s="5">
        <f>D39+D40+D41+D42</f>
        <v>261</v>
      </c>
      <c r="J18" s="4">
        <f>I18/I24*100</f>
        <v>4.2137552470132382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141</v>
      </c>
      <c r="E19" s="5">
        <v>1.417</v>
      </c>
      <c r="G19" s="6" t="s">
        <v>106</v>
      </c>
      <c r="H19" s="6" t="s">
        <v>126</v>
      </c>
      <c r="I19" s="5">
        <f>D51+D52+D53+D54+D55+D56</f>
        <v>504</v>
      </c>
      <c r="J19" s="4">
        <f>I19/I24*100</f>
        <v>8.1369066838876325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59</v>
      </c>
      <c r="E20" s="5">
        <v>0.59299999999999997</v>
      </c>
      <c r="G20" s="6" t="s">
        <v>107</v>
      </c>
      <c r="H20" s="6" t="s">
        <v>127</v>
      </c>
      <c r="I20" s="5">
        <f>D57+D58+D59+D60</f>
        <v>281</v>
      </c>
      <c r="J20" s="4">
        <f>I20/I24*100</f>
        <v>4.5366483693897317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82</v>
      </c>
      <c r="E21" s="5">
        <v>0.82399999999999995</v>
      </c>
      <c r="G21" s="6" t="s">
        <v>109</v>
      </c>
      <c r="H21" s="6" t="s">
        <v>130</v>
      </c>
      <c r="I21" s="5">
        <f>D65</f>
        <v>76</v>
      </c>
      <c r="J21" s="4">
        <f>I21/I24*100</f>
        <v>1.2269938650306749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116</v>
      </c>
      <c r="E22" s="5">
        <v>1.1659999999999999</v>
      </c>
      <c r="G22" s="6" t="s">
        <v>110</v>
      </c>
      <c r="H22" s="6" t="s">
        <v>129</v>
      </c>
      <c r="I22" s="5">
        <f>D66+D67</f>
        <v>192</v>
      </c>
      <c r="J22" s="4">
        <f>I22/I24*100</f>
        <v>3.0997739748143363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34</v>
      </c>
      <c r="E23" s="5">
        <v>0.45</v>
      </c>
      <c r="G23" s="6" t="s">
        <v>108</v>
      </c>
      <c r="H23" s="6" t="s">
        <v>128</v>
      </c>
      <c r="I23" s="5">
        <f>D61+D62+D63+D64</f>
        <v>306</v>
      </c>
      <c r="J23" s="4">
        <f>I23/I24*100</f>
        <v>4.940264772360349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117</v>
      </c>
      <c r="E24" s="5">
        <v>1.55</v>
      </c>
      <c r="I24" s="3">
        <f>SUM(I4:I23)</f>
        <v>6194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177</v>
      </c>
      <c r="E25" s="5">
        <v>0.94799999999999995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106</v>
      </c>
      <c r="E26" s="5">
        <v>0.56799999999999995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277</v>
      </c>
      <c r="E27" s="5">
        <v>1.484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291</v>
      </c>
      <c r="E28" s="5">
        <v>1.4159999999999999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120</v>
      </c>
      <c r="E29" s="5">
        <v>0.58399999999999996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78</v>
      </c>
      <c r="E30" s="5">
        <v>1.0609999999999999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37</v>
      </c>
      <c r="E31" s="5">
        <v>0.503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44</v>
      </c>
      <c r="E32" s="5">
        <v>0.59899999999999998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135</v>
      </c>
      <c r="E33" s="5">
        <v>1.837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150</v>
      </c>
      <c r="E34" s="5">
        <v>1.056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134</v>
      </c>
      <c r="E35" s="5">
        <v>0.94399999999999995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148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82</v>
      </c>
      <c r="E37" s="5">
        <v>0.498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247</v>
      </c>
      <c r="E38" s="5">
        <v>1.502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60</v>
      </c>
      <c r="E39" s="5">
        <v>0.92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72</v>
      </c>
      <c r="E40" s="5">
        <v>1.103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42</v>
      </c>
      <c r="E41" s="5">
        <v>0.64400000000000002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87</v>
      </c>
      <c r="E42" s="5">
        <v>1.333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164</v>
      </c>
      <c r="E43" s="5">
        <v>1.526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51</v>
      </c>
      <c r="E44" s="5">
        <v>0.47399999999999998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169</v>
      </c>
      <c r="E45" s="5">
        <v>1.4379999999999999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66</v>
      </c>
      <c r="E46" s="5">
        <v>0.56200000000000006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108</v>
      </c>
      <c r="E47" s="5">
        <v>1.4950000000000001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29</v>
      </c>
      <c r="E48" s="5">
        <v>0.40100000000000002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43</v>
      </c>
      <c r="E49" s="5">
        <v>0.59499999999999997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109</v>
      </c>
      <c r="E50" s="5">
        <v>1.5089999999999999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28</v>
      </c>
      <c r="E51" s="5">
        <v>0.46300000000000002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93</v>
      </c>
      <c r="E52" s="5">
        <v>1.5369999999999999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113</v>
      </c>
      <c r="E53" s="5">
        <v>1.18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93</v>
      </c>
      <c r="E54" s="5">
        <v>0.97099999999999997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51</v>
      </c>
      <c r="E55" s="5">
        <v>0.53300000000000003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126</v>
      </c>
      <c r="E56" s="5">
        <v>1.3160000000000001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87</v>
      </c>
      <c r="E57" s="5">
        <v>1.238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51</v>
      </c>
      <c r="E58" s="5">
        <v>0.72599999999999998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41</v>
      </c>
      <c r="E59" s="5">
        <v>0.58399999999999996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102</v>
      </c>
      <c r="E60" s="5">
        <v>1.452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109</v>
      </c>
      <c r="E61" s="5">
        <v>1.425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39</v>
      </c>
      <c r="E62" s="5">
        <v>0.51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40</v>
      </c>
      <c r="E63" s="5">
        <v>0.52300000000000002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118</v>
      </c>
      <c r="E64" s="5">
        <v>1.542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76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35</v>
      </c>
      <c r="E66" s="5">
        <v>0.36499999999999999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157</v>
      </c>
      <c r="E67" s="5">
        <v>1.635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mergeCells count="1">
    <mergeCell ref="B2:E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63B9-F41C-4393-80E1-C17493CD1133}">
  <dimension ref="B2:S68"/>
  <sheetViews>
    <sheetView zoomScale="70" zoomScaleNormal="70" workbookViewId="0">
      <selection activeCell="O38" sqref="O38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143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1244</v>
      </c>
      <c r="J4" s="4">
        <f>I4/I24*100</f>
        <v>5.5075928631513706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1359</v>
      </c>
      <c r="J5" s="4">
        <f>I5/I24*100</f>
        <v>6.0167352902111837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1055</v>
      </c>
      <c r="J6" s="4">
        <f>I6/I24*100</f>
        <v>4.6708283525921992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345</v>
      </c>
      <c r="E7" s="5">
        <v>1.109</v>
      </c>
      <c r="G7" s="6" t="s">
        <v>93</v>
      </c>
      <c r="H7" s="6" t="s">
        <v>113</v>
      </c>
      <c r="I7" s="5">
        <f>D13+D14</f>
        <v>903</v>
      </c>
      <c r="J7" s="4">
        <f>I7/I24*100</f>
        <v>3.9978748837827065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209</v>
      </c>
      <c r="E8" s="5">
        <v>0.67200000000000004</v>
      </c>
      <c r="G8" s="6" t="s">
        <v>92</v>
      </c>
      <c r="H8" s="6" t="s">
        <v>112</v>
      </c>
      <c r="I8" s="5">
        <f>D11+D12</f>
        <v>264</v>
      </c>
      <c r="J8" s="4">
        <f>I8/I24*100</f>
        <v>1.1688139195112233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126</v>
      </c>
      <c r="E9" s="5">
        <v>0.40500000000000003</v>
      </c>
      <c r="G9" s="6" t="s">
        <v>104</v>
      </c>
      <c r="H9" s="6" t="s">
        <v>124</v>
      </c>
      <c r="I9" s="5">
        <f>D43+D44</f>
        <v>804</v>
      </c>
      <c r="J9" s="4">
        <f>I9/I24*100</f>
        <v>3.5595696639659979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564</v>
      </c>
      <c r="E10" s="5">
        <v>1.8140000000000001</v>
      </c>
      <c r="G10" s="6" t="s">
        <v>94</v>
      </c>
      <c r="H10" s="6" t="s">
        <v>114</v>
      </c>
      <c r="I10" s="5">
        <f>D15+D16</f>
        <v>1186</v>
      </c>
      <c r="J10" s="4">
        <f>I10/I24*100</f>
        <v>5.2508079868951167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54</v>
      </c>
      <c r="E11" s="5">
        <v>0.40899999999999997</v>
      </c>
      <c r="G11" s="6" t="s">
        <v>96</v>
      </c>
      <c r="H11" s="6" t="s">
        <v>116</v>
      </c>
      <c r="I11" s="5">
        <f>D19+D20+D21+D22</f>
        <v>1578</v>
      </c>
      <c r="J11" s="4">
        <f>I11/I24*100</f>
        <v>6.9863195643511764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210</v>
      </c>
      <c r="E12" s="5">
        <v>1.591</v>
      </c>
      <c r="G12" s="6" t="s">
        <v>97</v>
      </c>
      <c r="H12" s="6" t="s">
        <v>117</v>
      </c>
      <c r="I12" s="5">
        <f>D23+D24</f>
        <v>573</v>
      </c>
      <c r="J12" s="4">
        <f>I12/I24*100</f>
        <v>2.536857484393678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172</v>
      </c>
      <c r="E13" s="5">
        <v>0.38100000000000001</v>
      </c>
      <c r="G13" s="6" t="s">
        <v>98</v>
      </c>
      <c r="H13" s="6" t="s">
        <v>118</v>
      </c>
      <c r="I13" s="5">
        <f>D25+D26+D27</f>
        <v>1987</v>
      </c>
      <c r="J13" s="4">
        <f>I13/I24*100</f>
        <v>8.7970956745030335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731</v>
      </c>
      <c r="E14" s="5">
        <v>1.619</v>
      </c>
      <c r="G14" s="6" t="s">
        <v>100</v>
      </c>
      <c r="H14" s="6" t="s">
        <v>120</v>
      </c>
      <c r="I14" s="5">
        <f>D30+D31+D32+D33+D34+D35</f>
        <v>2337</v>
      </c>
      <c r="J14" s="4">
        <f>I14/I24*100</f>
        <v>10.346659582945943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885</v>
      </c>
      <c r="E15" s="5">
        <v>1.492</v>
      </c>
      <c r="G15" s="6" t="s">
        <v>99</v>
      </c>
      <c r="H15" s="6" t="s">
        <v>119</v>
      </c>
      <c r="I15" s="5">
        <f>D28+D29</f>
        <v>1171</v>
      </c>
      <c r="J15" s="4">
        <f>I15/I24*100</f>
        <v>5.1843981051047061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301</v>
      </c>
      <c r="E16" s="5">
        <v>0.50800000000000001</v>
      </c>
      <c r="G16" s="6" t="s">
        <v>101</v>
      </c>
      <c r="H16" s="6" t="s">
        <v>121</v>
      </c>
      <c r="I16" s="5">
        <f>D36</f>
        <v>535</v>
      </c>
      <c r="J16" s="4">
        <f>I16/I24*100</f>
        <v>2.3686191171913049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451</v>
      </c>
      <c r="E17" s="5">
        <v>0.70099999999999996</v>
      </c>
      <c r="G17" s="6" t="s">
        <v>95</v>
      </c>
      <c r="H17" s="6" t="s">
        <v>115</v>
      </c>
      <c r="I17" s="5">
        <f>D17+D18</f>
        <v>1286</v>
      </c>
      <c r="J17" s="4">
        <f>I17/I24*100</f>
        <v>5.6935405321645192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835</v>
      </c>
      <c r="E18" s="5">
        <v>1.2989999999999999</v>
      </c>
      <c r="G18" s="6" t="s">
        <v>103</v>
      </c>
      <c r="H18" s="6" t="s">
        <v>123</v>
      </c>
      <c r="I18" s="5">
        <f>D39+D40+D41+D42</f>
        <v>926</v>
      </c>
      <c r="J18" s="4">
        <f>I18/I24*100</f>
        <v>4.0997033691946694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640</v>
      </c>
      <c r="E19" s="5">
        <v>1.6220000000000001</v>
      </c>
      <c r="G19" s="6" t="s">
        <v>106</v>
      </c>
      <c r="H19" s="6" t="s">
        <v>126</v>
      </c>
      <c r="I19" s="5">
        <f>D51+D52+D53+D54+D55+D56</f>
        <v>1712</v>
      </c>
      <c r="J19" s="4">
        <f>I19/I24*100</f>
        <v>7.5795811750121747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148</v>
      </c>
      <c r="E20" s="5">
        <v>0.375</v>
      </c>
      <c r="G20" s="6" t="s">
        <v>107</v>
      </c>
      <c r="H20" s="6" t="s">
        <v>127</v>
      </c>
      <c r="I20" s="5">
        <f>D57+D58+D59+D60</f>
        <v>1181</v>
      </c>
      <c r="J20" s="4">
        <f>I20/I24*100</f>
        <v>5.2286713596316465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251</v>
      </c>
      <c r="E21" s="5">
        <v>0.63600000000000001</v>
      </c>
      <c r="G21" s="6" t="s">
        <v>109</v>
      </c>
      <c r="H21" s="6" t="s">
        <v>130</v>
      </c>
      <c r="I21" s="5">
        <f>D65</f>
        <v>393</v>
      </c>
      <c r="J21" s="4">
        <f>I21/I24*100</f>
        <v>1.7399389029087529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539</v>
      </c>
      <c r="E22" s="5">
        <v>1.3660000000000001</v>
      </c>
      <c r="G22" s="6" t="s">
        <v>110</v>
      </c>
      <c r="H22" s="6" t="s">
        <v>129</v>
      </c>
      <c r="I22" s="5">
        <f>D66+D67</f>
        <v>834</v>
      </c>
      <c r="J22" s="4">
        <f>I22/I24*100</f>
        <v>3.6923894275468188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127</v>
      </c>
      <c r="E23" s="5">
        <v>0.443</v>
      </c>
      <c r="G23" s="6" t="s">
        <v>108</v>
      </c>
      <c r="H23" s="6" t="s">
        <v>128</v>
      </c>
      <c r="I23" s="5">
        <f>D61+D62+D63+D64</f>
        <v>1259</v>
      </c>
      <c r="J23" s="4">
        <f>I23/I24*100</f>
        <v>5.5740027449417804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446</v>
      </c>
      <c r="E24" s="5">
        <v>1.5569999999999999</v>
      </c>
      <c r="I24" s="3">
        <f>SUM(I4:I23)</f>
        <v>22587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638</v>
      </c>
      <c r="E25" s="5">
        <v>0.96299999999999997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372</v>
      </c>
      <c r="E26" s="5">
        <v>0.56200000000000006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977</v>
      </c>
      <c r="E27" s="5">
        <v>1.4750000000000001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879</v>
      </c>
      <c r="E28" s="5">
        <v>1.5009999999999999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292</v>
      </c>
      <c r="E29" s="5">
        <v>0.499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322</v>
      </c>
      <c r="E30" s="5">
        <v>1.1679999999999999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153</v>
      </c>
      <c r="E31" s="5">
        <v>0.55500000000000005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134</v>
      </c>
      <c r="E32" s="5">
        <v>0.48599999999999999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494</v>
      </c>
      <c r="E33" s="5">
        <v>1.7909999999999999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755</v>
      </c>
      <c r="E34" s="5">
        <v>1.224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479</v>
      </c>
      <c r="E35" s="5">
        <v>0.77600000000000002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535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250</v>
      </c>
      <c r="E37" s="5">
        <v>0.47399999999999998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805</v>
      </c>
      <c r="E38" s="5">
        <v>1.526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269</v>
      </c>
      <c r="E39" s="5">
        <v>1.1619999999999999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212</v>
      </c>
      <c r="E40" s="5">
        <v>0.91600000000000004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100</v>
      </c>
      <c r="E41" s="5">
        <v>0.432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345</v>
      </c>
      <c r="E42" s="5">
        <v>1.49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633</v>
      </c>
      <c r="E43" s="5">
        <v>1.575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171</v>
      </c>
      <c r="E44" s="5">
        <v>0.42499999999999999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419</v>
      </c>
      <c r="E45" s="5">
        <v>1.4990000000000001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140</v>
      </c>
      <c r="E46" s="5">
        <v>0.501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307</v>
      </c>
      <c r="E47" s="5">
        <v>1.5349999999999999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75</v>
      </c>
      <c r="E48" s="5">
        <v>0.375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100</v>
      </c>
      <c r="E49" s="5">
        <v>0.5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318</v>
      </c>
      <c r="E50" s="5">
        <v>1.59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0.39100000000000001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350</v>
      </c>
      <c r="E52" s="5">
        <v>1.609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352</v>
      </c>
      <c r="E53" s="5">
        <v>1.103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272</v>
      </c>
      <c r="E54" s="5">
        <v>0.85199999999999998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161</v>
      </c>
      <c r="E55" s="5">
        <v>0.504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492</v>
      </c>
      <c r="E56" s="5">
        <v>1.5409999999999999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368</v>
      </c>
      <c r="E57" s="5">
        <v>1.246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211</v>
      </c>
      <c r="E58" s="5">
        <v>0.71499999999999997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136</v>
      </c>
      <c r="E59" s="5">
        <v>0.46100000000000002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466</v>
      </c>
      <c r="E60" s="5">
        <v>1.5780000000000001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490</v>
      </c>
      <c r="E61" s="5">
        <v>1.5569999999999999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143</v>
      </c>
      <c r="E62" s="5">
        <v>0.45400000000000001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166</v>
      </c>
      <c r="E63" s="5">
        <v>0.52700000000000002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460</v>
      </c>
      <c r="E64" s="5">
        <v>1.4610000000000001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393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152</v>
      </c>
      <c r="E66" s="5">
        <v>0.36499999999999999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682</v>
      </c>
      <c r="E67" s="5">
        <v>1.635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FE4D-7BA1-49C5-A8F9-D40847347855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144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1207</v>
      </c>
      <c r="J4" s="4">
        <f>I4/I24*100</f>
        <v>5.4645056139080044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1335</v>
      </c>
      <c r="J5" s="4">
        <f>I5/I24*100</f>
        <v>6.0440057950018113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1053</v>
      </c>
      <c r="J6" s="4">
        <f>I6/I24*100</f>
        <v>4.7672944585295181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334</v>
      </c>
      <c r="E7" s="5">
        <v>1.107</v>
      </c>
      <c r="G7" s="6" t="s">
        <v>93</v>
      </c>
      <c r="H7" s="6" t="s">
        <v>113</v>
      </c>
      <c r="I7" s="5">
        <f>D13+D14</f>
        <v>888</v>
      </c>
      <c r="J7" s="4">
        <f>I7/I24*100</f>
        <v>4.0202825063382832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200</v>
      </c>
      <c r="E8" s="5">
        <v>0.66300000000000003</v>
      </c>
      <c r="G8" s="6" t="s">
        <v>92</v>
      </c>
      <c r="H8" s="6" t="s">
        <v>112</v>
      </c>
      <c r="I8" s="5">
        <f>D11+D12</f>
        <v>265</v>
      </c>
      <c r="J8" s="4">
        <f>I8/I24*100</f>
        <v>1.1997464686707715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127</v>
      </c>
      <c r="E9" s="5">
        <v>0.42099999999999999</v>
      </c>
      <c r="G9" s="6" t="s">
        <v>104</v>
      </c>
      <c r="H9" s="6" t="s">
        <v>124</v>
      </c>
      <c r="I9" s="5">
        <f>D43+D44</f>
        <v>787</v>
      </c>
      <c r="J9" s="4">
        <f>I9/I24*100</f>
        <v>3.5630206446939519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546</v>
      </c>
      <c r="E10" s="5">
        <v>1.8089999999999999</v>
      </c>
      <c r="G10" s="6" t="s">
        <v>94</v>
      </c>
      <c r="H10" s="6" t="s">
        <v>114</v>
      </c>
      <c r="I10" s="5">
        <f>D15+D16</f>
        <v>1165</v>
      </c>
      <c r="J10" s="4">
        <f>I10/I24*100</f>
        <v>5.2743571169865993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59</v>
      </c>
      <c r="E11" s="5">
        <v>0.44500000000000001</v>
      </c>
      <c r="G11" s="6" t="s">
        <v>96</v>
      </c>
      <c r="H11" s="6" t="s">
        <v>116</v>
      </c>
      <c r="I11" s="5">
        <f>D19+D20+D21+D22</f>
        <v>1534</v>
      </c>
      <c r="J11" s="4">
        <f>I11/I24*100</f>
        <v>6.9449474827960875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206</v>
      </c>
      <c r="E12" s="5">
        <v>1.5549999999999999</v>
      </c>
      <c r="G12" s="6" t="s">
        <v>97</v>
      </c>
      <c r="H12" s="6" t="s">
        <v>117</v>
      </c>
      <c r="I12" s="5">
        <f>D23+D24</f>
        <v>560</v>
      </c>
      <c r="J12" s="4">
        <f>I12/I24*100</f>
        <v>2.5353132922854038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172</v>
      </c>
      <c r="E13" s="5">
        <v>0.38700000000000001</v>
      </c>
      <c r="G13" s="6" t="s">
        <v>98</v>
      </c>
      <c r="H13" s="6" t="s">
        <v>118</v>
      </c>
      <c r="I13" s="5">
        <f>D25+D26+D27</f>
        <v>1935</v>
      </c>
      <c r="J13" s="4">
        <f>I13/I24*100</f>
        <v>8.76041289387903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716</v>
      </c>
      <c r="E14" s="5">
        <v>1.613</v>
      </c>
      <c r="G14" s="6" t="s">
        <v>100</v>
      </c>
      <c r="H14" s="6" t="s">
        <v>120</v>
      </c>
      <c r="I14" s="5">
        <f>D30+D31+D32+D33+D34+D35</f>
        <v>2263</v>
      </c>
      <c r="J14" s="4">
        <f>I14/I24*100</f>
        <v>10.24538210793191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875</v>
      </c>
      <c r="E15" s="5">
        <v>1.502</v>
      </c>
      <c r="G15" s="6" t="s">
        <v>99</v>
      </c>
      <c r="H15" s="6" t="s">
        <v>119</v>
      </c>
      <c r="I15" s="5">
        <f>D28+D29</f>
        <v>1163</v>
      </c>
      <c r="J15" s="4">
        <f>I15/I24*100</f>
        <v>5.2653024266570085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290</v>
      </c>
      <c r="E16" s="5">
        <v>0.498</v>
      </c>
      <c r="G16" s="6" t="s">
        <v>101</v>
      </c>
      <c r="H16" s="6" t="s">
        <v>121</v>
      </c>
      <c r="I16" s="5">
        <f>D36</f>
        <v>504</v>
      </c>
      <c r="J16" s="4">
        <f>I16/I24*100</f>
        <v>2.2817819630568636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443</v>
      </c>
      <c r="E17" s="5">
        <v>0.70699999999999996</v>
      </c>
      <c r="G17" s="6" t="s">
        <v>95</v>
      </c>
      <c r="H17" s="6" t="s">
        <v>115</v>
      </c>
      <c r="I17" s="5">
        <f>D17+D18</f>
        <v>1253</v>
      </c>
      <c r="J17" s="4">
        <f>I17/I24*100</f>
        <v>5.6727634914885909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810</v>
      </c>
      <c r="E18" s="5">
        <v>1.2929999999999999</v>
      </c>
      <c r="G18" s="6" t="s">
        <v>103</v>
      </c>
      <c r="H18" s="6" t="s">
        <v>123</v>
      </c>
      <c r="I18" s="5">
        <f>D39+D40+D41+D42</f>
        <v>906</v>
      </c>
      <c r="J18" s="4">
        <f>I18/I24*100</f>
        <v>4.1017747193045997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623</v>
      </c>
      <c r="E19" s="5">
        <v>1.625</v>
      </c>
      <c r="G19" s="6" t="s">
        <v>106</v>
      </c>
      <c r="H19" s="6" t="s">
        <v>126</v>
      </c>
      <c r="I19" s="5">
        <f>D51+D52+D53+D54+D55+D56</f>
        <v>1687</v>
      </c>
      <c r="J19" s="4">
        <f>I19/I24*100</f>
        <v>7.6376312930097789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151</v>
      </c>
      <c r="E20" s="5">
        <v>0.39400000000000002</v>
      </c>
      <c r="G20" s="6" t="s">
        <v>107</v>
      </c>
      <c r="H20" s="6" t="s">
        <v>127</v>
      </c>
      <c r="I20" s="5">
        <f>D57+D58+D59+D60</f>
        <v>1150</v>
      </c>
      <c r="J20" s="4">
        <f>I20/I24*100</f>
        <v>5.2064469395146684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240</v>
      </c>
      <c r="E21" s="5">
        <v>0.626</v>
      </c>
      <c r="G21" s="6" t="s">
        <v>109</v>
      </c>
      <c r="H21" s="6" t="s">
        <v>130</v>
      </c>
      <c r="I21" s="5">
        <f>D65</f>
        <v>387</v>
      </c>
      <c r="J21" s="4">
        <f>I21/I24*100</f>
        <v>1.7520825787758056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520</v>
      </c>
      <c r="E22" s="5">
        <v>1.3560000000000001</v>
      </c>
      <c r="G22" s="6" t="s">
        <v>110</v>
      </c>
      <c r="H22" s="6" t="s">
        <v>129</v>
      </c>
      <c r="I22" s="5">
        <f>D66+D67</f>
        <v>807</v>
      </c>
      <c r="J22" s="4">
        <f>I22/I24*100</f>
        <v>3.6535675479898591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120</v>
      </c>
      <c r="E23" s="5">
        <v>0.42899999999999999</v>
      </c>
      <c r="G23" s="6" t="s">
        <v>108</v>
      </c>
      <c r="H23" s="6" t="s">
        <v>128</v>
      </c>
      <c r="I23" s="5">
        <f>D61+D62+D63+D64</f>
        <v>1239</v>
      </c>
      <c r="J23" s="4">
        <f>I23/I24*100</f>
        <v>5.6093806591814559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440</v>
      </c>
      <c r="E24" s="5">
        <v>1.571</v>
      </c>
      <c r="I24" s="3">
        <f>SUM(I4:I23)</f>
        <v>22088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635</v>
      </c>
      <c r="E25" s="5">
        <v>0.98399999999999999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347</v>
      </c>
      <c r="E26" s="5">
        <v>0.53800000000000003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953</v>
      </c>
      <c r="E27" s="5">
        <v>1.478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892</v>
      </c>
      <c r="E28" s="5">
        <v>1.534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271</v>
      </c>
      <c r="E29" s="5">
        <v>0.46600000000000003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305</v>
      </c>
      <c r="E30" s="5">
        <v>1.1499999999999999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148</v>
      </c>
      <c r="E31" s="5">
        <v>0.55800000000000005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134</v>
      </c>
      <c r="E32" s="5">
        <v>0.505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474</v>
      </c>
      <c r="E33" s="5">
        <v>1.7869999999999999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746</v>
      </c>
      <c r="E34" s="5">
        <v>1.2410000000000001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456</v>
      </c>
      <c r="E35" s="5">
        <v>0.75900000000000001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504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0.45400000000000001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814</v>
      </c>
      <c r="E38" s="5">
        <v>1.546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259</v>
      </c>
      <c r="E39" s="5">
        <v>1.143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212</v>
      </c>
      <c r="E40" s="5">
        <v>0.93600000000000005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106</v>
      </c>
      <c r="E41" s="5">
        <v>0.46800000000000003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329</v>
      </c>
      <c r="E42" s="5">
        <v>1.4530000000000001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619</v>
      </c>
      <c r="E43" s="5">
        <v>1.573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168</v>
      </c>
      <c r="E44" s="5">
        <v>0.42699999999999999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421</v>
      </c>
      <c r="E45" s="5">
        <v>1.5089999999999999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137</v>
      </c>
      <c r="E46" s="5">
        <v>0.49099999999999999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285</v>
      </c>
      <c r="E47" s="5">
        <v>1.4670000000000001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82</v>
      </c>
      <c r="E48" s="5">
        <v>0.42199999999999999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105</v>
      </c>
      <c r="E49" s="5">
        <v>0.54100000000000004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305</v>
      </c>
      <c r="E50" s="5">
        <v>1.57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89</v>
      </c>
      <c r="E51" s="5">
        <v>0.40799999999999997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347</v>
      </c>
      <c r="E52" s="5">
        <v>1.5920000000000001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358</v>
      </c>
      <c r="E53" s="5">
        <v>1.145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272</v>
      </c>
      <c r="E54" s="5">
        <v>0.87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135</v>
      </c>
      <c r="E55" s="5">
        <v>0.432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486</v>
      </c>
      <c r="E56" s="5">
        <v>1.554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1.224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204</v>
      </c>
      <c r="E58" s="5">
        <v>0.71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130</v>
      </c>
      <c r="E59" s="5">
        <v>0.45200000000000001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464</v>
      </c>
      <c r="E60" s="5">
        <v>1.6140000000000001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477</v>
      </c>
      <c r="E61" s="5">
        <v>1.54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143</v>
      </c>
      <c r="E62" s="5">
        <v>0.46200000000000002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168</v>
      </c>
      <c r="E63" s="5">
        <v>0.54200000000000004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451</v>
      </c>
      <c r="E64" s="5">
        <v>1.456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387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152</v>
      </c>
      <c r="E66" s="5">
        <v>0.377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655</v>
      </c>
      <c r="E67" s="5">
        <v>1.623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DFD2-CD39-4F76-AC4E-C7D55F778266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145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1257</v>
      </c>
      <c r="J4" s="4">
        <f>I4/I24*100</f>
        <v>5.5303796911434731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1358</v>
      </c>
      <c r="J5" s="4">
        <f>I5/I24*100</f>
        <v>5.9747459193101324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1068</v>
      </c>
      <c r="J6" s="4">
        <f>I6/I24*100</f>
        <v>4.6988428879405166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354</v>
      </c>
      <c r="E7" s="5">
        <v>1.1259999999999999</v>
      </c>
      <c r="G7" s="6" t="s">
        <v>93</v>
      </c>
      <c r="H7" s="6" t="s">
        <v>113</v>
      </c>
      <c r="I7" s="5">
        <f>D13+D14</f>
        <v>917</v>
      </c>
      <c r="J7" s="4">
        <f>I7/I24*100</f>
        <v>4.0344933785032335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200</v>
      </c>
      <c r="E8" s="5">
        <v>0.63600000000000001</v>
      </c>
      <c r="G8" s="6" t="s">
        <v>92</v>
      </c>
      <c r="H8" s="6" t="s">
        <v>112</v>
      </c>
      <c r="I8" s="5">
        <f>D11+D12</f>
        <v>257</v>
      </c>
      <c r="J8" s="4">
        <f>I8/I24*100</f>
        <v>1.1307140657310044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127</v>
      </c>
      <c r="E9" s="5">
        <v>0.40400000000000003</v>
      </c>
      <c r="G9" s="6" t="s">
        <v>104</v>
      </c>
      <c r="H9" s="6" t="s">
        <v>124</v>
      </c>
      <c r="I9" s="5">
        <f>D43+D44</f>
        <v>801</v>
      </c>
      <c r="J9" s="4">
        <f>I9/I24*100</f>
        <v>3.5241321659553875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576</v>
      </c>
      <c r="E10" s="5">
        <v>1.833</v>
      </c>
      <c r="G10" s="6" t="s">
        <v>94</v>
      </c>
      <c r="H10" s="6" t="s">
        <v>114</v>
      </c>
      <c r="I10" s="5">
        <f>D15+D16</f>
        <v>1215</v>
      </c>
      <c r="J10" s="4">
        <f>I10/I24*100</f>
        <v>5.3455937348761493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50</v>
      </c>
      <c r="E11" s="5">
        <v>0.38900000000000001</v>
      </c>
      <c r="G11" s="6" t="s">
        <v>96</v>
      </c>
      <c r="H11" s="6" t="s">
        <v>116</v>
      </c>
      <c r="I11" s="5">
        <f>D19+D20+D21+D22</f>
        <v>1590</v>
      </c>
      <c r="J11" s="4">
        <f>I11/I24*100</f>
        <v>6.9954683444058254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207</v>
      </c>
      <c r="E12" s="5">
        <v>1.611</v>
      </c>
      <c r="G12" s="6" t="s">
        <v>97</v>
      </c>
      <c r="H12" s="6" t="s">
        <v>117</v>
      </c>
      <c r="I12" s="5">
        <f>D23+D24</f>
        <v>565</v>
      </c>
      <c r="J12" s="4">
        <f>I12/I24*100</f>
        <v>2.4858110783580445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186</v>
      </c>
      <c r="E13" s="5">
        <v>0.40600000000000003</v>
      </c>
      <c r="G13" s="6" t="s">
        <v>98</v>
      </c>
      <c r="H13" s="6" t="s">
        <v>118</v>
      </c>
      <c r="I13" s="5">
        <f>D25+D26+D27</f>
        <v>1965</v>
      </c>
      <c r="J13" s="4">
        <f>I13/I24*100</f>
        <v>8.6453429539355007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731</v>
      </c>
      <c r="E14" s="5">
        <v>1.5940000000000001</v>
      </c>
      <c r="G14" s="6" t="s">
        <v>100</v>
      </c>
      <c r="H14" s="6" t="s">
        <v>120</v>
      </c>
      <c r="I14" s="5">
        <f>D30+D31+D32+D33+D34+D35</f>
        <v>2329</v>
      </c>
      <c r="J14" s="4">
        <f>I14/I24*100</f>
        <v>10.246821241585639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933</v>
      </c>
      <c r="E15" s="5">
        <v>1.536</v>
      </c>
      <c r="G15" s="6" t="s">
        <v>99</v>
      </c>
      <c r="H15" s="6" t="s">
        <v>119</v>
      </c>
      <c r="I15" s="5">
        <f>D28+D29</f>
        <v>1176</v>
      </c>
      <c r="J15" s="4">
        <f>I15/I24*100</f>
        <v>5.1740067754850632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282</v>
      </c>
      <c r="E16" s="5">
        <v>0.46400000000000002</v>
      </c>
      <c r="G16" s="6" t="s">
        <v>101</v>
      </c>
      <c r="H16" s="6" t="s">
        <v>121</v>
      </c>
      <c r="I16" s="5">
        <f>D36</f>
        <v>558</v>
      </c>
      <c r="J16" s="4">
        <f>I16/I24*100</f>
        <v>2.4550134189801573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463</v>
      </c>
      <c r="E17" s="5">
        <v>0.70799999999999996</v>
      </c>
      <c r="G17" s="6" t="s">
        <v>95</v>
      </c>
      <c r="H17" s="6" t="s">
        <v>115</v>
      </c>
      <c r="I17" s="5">
        <f>D17+D18</f>
        <v>1308</v>
      </c>
      <c r="J17" s="4">
        <f>I17/I24*100</f>
        <v>5.7547626380395087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845</v>
      </c>
      <c r="E18" s="5">
        <v>1.292</v>
      </c>
      <c r="G18" s="6" t="s">
        <v>103</v>
      </c>
      <c r="H18" s="6" t="s">
        <v>123</v>
      </c>
      <c r="I18" s="5">
        <f>D39+D40+D41+D42</f>
        <v>942</v>
      </c>
      <c r="J18" s="4">
        <f>I18/I24*100</f>
        <v>4.1444850191385454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644</v>
      </c>
      <c r="E19" s="5">
        <v>1.62</v>
      </c>
      <c r="G19" s="6" t="s">
        <v>106</v>
      </c>
      <c r="H19" s="6" t="s">
        <v>126</v>
      </c>
      <c r="I19" s="5">
        <f>D51+D52+D53+D54+D55+D56</f>
        <v>1738</v>
      </c>
      <c r="J19" s="4">
        <f>I19/I24*100</f>
        <v>7.6466188569668709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148</v>
      </c>
      <c r="E20" s="5">
        <v>0.372</v>
      </c>
      <c r="G20" s="6" t="s">
        <v>107</v>
      </c>
      <c r="H20" s="6" t="s">
        <v>127</v>
      </c>
      <c r="I20" s="5">
        <f>D57+D58+D59+D60</f>
        <v>1159</v>
      </c>
      <c r="J20" s="4">
        <f>I20/I24*100</f>
        <v>5.0992124598530513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267</v>
      </c>
      <c r="E21" s="5">
        <v>0.67200000000000004</v>
      </c>
      <c r="G21" s="6" t="s">
        <v>109</v>
      </c>
      <c r="H21" s="6" t="s">
        <v>130</v>
      </c>
      <c r="I21" s="5">
        <f>D65</f>
        <v>402</v>
      </c>
      <c r="J21" s="4">
        <f>I21/I24*100</f>
        <v>1.7686655814158125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531</v>
      </c>
      <c r="E22" s="5">
        <v>1.3360000000000001</v>
      </c>
      <c r="G22" s="6" t="s">
        <v>110</v>
      </c>
      <c r="H22" s="6" t="s">
        <v>129</v>
      </c>
      <c r="I22" s="5">
        <f>D66+D67</f>
        <v>843</v>
      </c>
      <c r="J22" s="4">
        <f>I22/I24*100</f>
        <v>3.7089181222227112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134</v>
      </c>
      <c r="E23" s="5">
        <v>0.47399999999999998</v>
      </c>
      <c r="G23" s="6" t="s">
        <v>108</v>
      </c>
      <c r="H23" s="6" t="s">
        <v>128</v>
      </c>
      <c r="I23" s="5">
        <f>D61+D62+D63+D64</f>
        <v>1281</v>
      </c>
      <c r="J23" s="4">
        <f>I23/I24*100</f>
        <v>5.6359716661533721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431</v>
      </c>
      <c r="E24" s="5">
        <v>1.526</v>
      </c>
      <c r="I24" s="3">
        <f>SUM(I4:I23)</f>
        <v>22729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615</v>
      </c>
      <c r="E25" s="5">
        <v>0.93899999999999995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391</v>
      </c>
      <c r="E26" s="5">
        <v>0.59699999999999998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959</v>
      </c>
      <c r="E27" s="5">
        <v>1.464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873</v>
      </c>
      <c r="E28" s="5">
        <v>1.4850000000000001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303</v>
      </c>
      <c r="E29" s="5">
        <v>0.51500000000000001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313</v>
      </c>
      <c r="E30" s="5">
        <v>1.147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151</v>
      </c>
      <c r="E31" s="5">
        <v>0.55300000000000005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145</v>
      </c>
      <c r="E32" s="5">
        <v>0.53100000000000003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483</v>
      </c>
      <c r="E33" s="5">
        <v>1.7689999999999999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759</v>
      </c>
      <c r="E34" s="5">
        <v>1.2270000000000001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478</v>
      </c>
      <c r="E35" s="5">
        <v>0.77300000000000002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558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245</v>
      </c>
      <c r="E37" s="5">
        <v>0.45900000000000002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823</v>
      </c>
      <c r="E38" s="5">
        <v>1.5409999999999999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275</v>
      </c>
      <c r="E39" s="5">
        <v>1.1679999999999999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209</v>
      </c>
      <c r="E40" s="5">
        <v>0.88700000000000001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104</v>
      </c>
      <c r="E41" s="5">
        <v>0.442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354</v>
      </c>
      <c r="E42" s="5">
        <v>1.5029999999999999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620</v>
      </c>
      <c r="E43" s="5">
        <v>1.548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181</v>
      </c>
      <c r="E44" s="5">
        <v>0.45200000000000001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408</v>
      </c>
      <c r="E45" s="5">
        <v>1.4650000000000001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149</v>
      </c>
      <c r="E46" s="5">
        <v>0.53500000000000003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306</v>
      </c>
      <c r="E47" s="5">
        <v>1.528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76</v>
      </c>
      <c r="E48" s="5">
        <v>0.38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99</v>
      </c>
      <c r="E49" s="5">
        <v>0.49399999999999999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320</v>
      </c>
      <c r="E50" s="5">
        <v>1.5980000000000001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0.377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366</v>
      </c>
      <c r="E52" s="5">
        <v>1.623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358</v>
      </c>
      <c r="E53" s="5">
        <v>1.113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284</v>
      </c>
      <c r="E54" s="5">
        <v>0.88300000000000001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162</v>
      </c>
      <c r="E55" s="5">
        <v>0.503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483</v>
      </c>
      <c r="E56" s="5">
        <v>1.5009999999999999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359</v>
      </c>
      <c r="E57" s="5">
        <v>1.2390000000000001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205</v>
      </c>
      <c r="E58" s="5">
        <v>0.70799999999999996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133</v>
      </c>
      <c r="E59" s="5">
        <v>0.45900000000000002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462</v>
      </c>
      <c r="E60" s="5">
        <v>1.5940000000000001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479</v>
      </c>
      <c r="E61" s="5">
        <v>1.496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147</v>
      </c>
      <c r="E62" s="5">
        <v>0.45900000000000002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182</v>
      </c>
      <c r="E63" s="5">
        <v>0.56799999999999995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473</v>
      </c>
      <c r="E64" s="5">
        <v>1.4770000000000001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402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167</v>
      </c>
      <c r="E66" s="5">
        <v>0.39600000000000002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676</v>
      </c>
      <c r="E67" s="5">
        <v>1.6040000000000001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10227-4AA7-40CA-806B-F4BFA2F523A5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146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1263</v>
      </c>
      <c r="J4" s="4">
        <f>I4/I24*100</f>
        <v>5.5575112206283546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1358</v>
      </c>
      <c r="J5" s="4">
        <f>I5/I24*100</f>
        <v>5.9755346299392764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1063</v>
      </c>
      <c r="J6" s="4">
        <f>I6/I24*100</f>
        <v>4.6774619378685207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357</v>
      </c>
      <c r="E7" s="5">
        <v>1.131</v>
      </c>
      <c r="G7" s="6" t="s">
        <v>93</v>
      </c>
      <c r="H7" s="6" t="s">
        <v>113</v>
      </c>
      <c r="I7" s="5">
        <f>D13+D14</f>
        <v>921</v>
      </c>
      <c r="J7" s="4">
        <f>I7/I24*100</f>
        <v>4.0526269471090375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203</v>
      </c>
      <c r="E8" s="5">
        <v>0.64300000000000002</v>
      </c>
      <c r="G8" s="6" t="s">
        <v>92</v>
      </c>
      <c r="H8" s="6" t="s">
        <v>112</v>
      </c>
      <c r="I8" s="5">
        <f>D11+D12</f>
        <v>258</v>
      </c>
      <c r="J8" s="4">
        <f>I8/I24*100</f>
        <v>1.1352635747601865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130</v>
      </c>
      <c r="E9" s="5">
        <v>0.41199999999999998</v>
      </c>
      <c r="G9" s="6" t="s">
        <v>104</v>
      </c>
      <c r="H9" s="6" t="s">
        <v>124</v>
      </c>
      <c r="I9" s="5">
        <f>D43+D44</f>
        <v>806</v>
      </c>
      <c r="J9" s="4">
        <f>I9/I24*100</f>
        <v>3.5465986095221336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573</v>
      </c>
      <c r="E10" s="5">
        <v>1.8149999999999999</v>
      </c>
      <c r="G10" s="6" t="s">
        <v>94</v>
      </c>
      <c r="H10" s="6" t="s">
        <v>114</v>
      </c>
      <c r="I10" s="5">
        <f>D15+D16</f>
        <v>1210</v>
      </c>
      <c r="J10" s="4">
        <f>I10/I24*100</f>
        <v>5.3242981606969986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53</v>
      </c>
      <c r="E11" s="5">
        <v>0.41099999999999998</v>
      </c>
      <c r="G11" s="6" t="s">
        <v>96</v>
      </c>
      <c r="H11" s="6" t="s">
        <v>116</v>
      </c>
      <c r="I11" s="5">
        <f>D19+D20+D21+D22</f>
        <v>1588</v>
      </c>
      <c r="J11" s="4">
        <f>I11/I24*100</f>
        <v>6.987591305113086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205</v>
      </c>
      <c r="E12" s="5">
        <v>1.589</v>
      </c>
      <c r="G12" s="6" t="s">
        <v>97</v>
      </c>
      <c r="H12" s="6" t="s">
        <v>117</v>
      </c>
      <c r="I12" s="5">
        <f>D23+D24</f>
        <v>566</v>
      </c>
      <c r="J12" s="4">
        <f>I12/I24*100</f>
        <v>2.4905394702103316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189</v>
      </c>
      <c r="E13" s="5">
        <v>0.41</v>
      </c>
      <c r="G13" s="6" t="s">
        <v>98</v>
      </c>
      <c r="H13" s="6" t="s">
        <v>118</v>
      </c>
      <c r="I13" s="5">
        <f>D25+D26+D27</f>
        <v>1969</v>
      </c>
      <c r="J13" s="4">
        <f>I13/I24*100</f>
        <v>8.6640851887705708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732</v>
      </c>
      <c r="E14" s="5">
        <v>1.59</v>
      </c>
      <c r="G14" s="6" t="s">
        <v>100</v>
      </c>
      <c r="H14" s="6" t="s">
        <v>120</v>
      </c>
      <c r="I14" s="5">
        <f>D30+D31+D32+D33+D34+D35</f>
        <v>2337</v>
      </c>
      <c r="J14" s="4">
        <f>I14/I24*100</f>
        <v>10.283375869048667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923</v>
      </c>
      <c r="E15" s="5">
        <v>1.526</v>
      </c>
      <c r="G15" s="6" t="s">
        <v>99</v>
      </c>
      <c r="H15" s="6" t="s">
        <v>119</v>
      </c>
      <c r="I15" s="5">
        <f>D28+D29</f>
        <v>1171</v>
      </c>
      <c r="J15" s="4">
        <f>I15/I24*100</f>
        <v>5.1526885505588318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287</v>
      </c>
      <c r="E16" s="5">
        <v>0.47399999999999998</v>
      </c>
      <c r="G16" s="6" t="s">
        <v>101</v>
      </c>
      <c r="H16" s="6" t="s">
        <v>121</v>
      </c>
      <c r="I16" s="5">
        <f>D36</f>
        <v>555</v>
      </c>
      <c r="J16" s="4">
        <f>I16/I24*100</f>
        <v>2.442136759658541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464</v>
      </c>
      <c r="E17" s="5">
        <v>0.70899999999999996</v>
      </c>
      <c r="G17" s="6" t="s">
        <v>95</v>
      </c>
      <c r="H17" s="6" t="s">
        <v>115</v>
      </c>
      <c r="I17" s="5">
        <f>D17+D18</f>
        <v>1308</v>
      </c>
      <c r="J17" s="4">
        <f>I17/I24*100</f>
        <v>5.7555223092493186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844</v>
      </c>
      <c r="E18" s="5">
        <v>1.2909999999999999</v>
      </c>
      <c r="G18" s="6" t="s">
        <v>103</v>
      </c>
      <c r="H18" s="6" t="s">
        <v>123</v>
      </c>
      <c r="I18" s="5">
        <f>D39+D40+D41+D42</f>
        <v>936</v>
      </c>
      <c r="J18" s="4">
        <f>I18/I24*100</f>
        <v>4.1186306433160258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642</v>
      </c>
      <c r="E19" s="5">
        <v>1.617</v>
      </c>
      <c r="G19" s="6" t="s">
        <v>106</v>
      </c>
      <c r="H19" s="6" t="s">
        <v>126</v>
      </c>
      <c r="I19" s="5">
        <f>D51+D52+D53+D54+D55+D56</f>
        <v>1739</v>
      </c>
      <c r="J19" s="4">
        <f>I19/I24*100</f>
        <v>7.6520285135967621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147</v>
      </c>
      <c r="E20" s="5">
        <v>0.37</v>
      </c>
      <c r="G20" s="6" t="s">
        <v>107</v>
      </c>
      <c r="H20" s="6" t="s">
        <v>127</v>
      </c>
      <c r="I20" s="5">
        <f>D57+D58+D59+D60</f>
        <v>1158</v>
      </c>
      <c r="J20" s="4">
        <f>I20/I24*100</f>
        <v>5.0954853471794417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267</v>
      </c>
      <c r="E21" s="5">
        <v>0.67300000000000004</v>
      </c>
      <c r="G21" s="6" t="s">
        <v>109</v>
      </c>
      <c r="H21" s="6" t="s">
        <v>130</v>
      </c>
      <c r="I21" s="5">
        <f>D65</f>
        <v>401</v>
      </c>
      <c r="J21" s="4">
        <f>I21/I24*100</f>
        <v>1.7644988119334681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532</v>
      </c>
      <c r="E22" s="5">
        <v>1.34</v>
      </c>
      <c r="G22" s="6" t="s">
        <v>110</v>
      </c>
      <c r="H22" s="6" t="s">
        <v>129</v>
      </c>
      <c r="I22" s="5">
        <f>D66+D67</f>
        <v>840</v>
      </c>
      <c r="J22" s="4">
        <f>I22/I24*100</f>
        <v>3.6962069875913048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131</v>
      </c>
      <c r="E23" s="5">
        <v>0.46300000000000002</v>
      </c>
      <c r="G23" s="6" t="s">
        <v>108</v>
      </c>
      <c r="H23" s="6" t="s">
        <v>128</v>
      </c>
      <c r="I23" s="5">
        <f>D61+D62+D63+D64</f>
        <v>1279</v>
      </c>
      <c r="J23" s="4">
        <f>I23/I24*100</f>
        <v>5.627915163249142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435</v>
      </c>
      <c r="E24" s="5">
        <v>1.5369999999999999</v>
      </c>
      <c r="I24" s="3">
        <f>SUM(I4:I23)</f>
        <v>22726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619</v>
      </c>
      <c r="E25" s="5">
        <v>0.94299999999999995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381</v>
      </c>
      <c r="E26" s="5">
        <v>0.57999999999999996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969</v>
      </c>
      <c r="E27" s="5">
        <v>1.476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862</v>
      </c>
      <c r="E28" s="5">
        <v>1.472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309</v>
      </c>
      <c r="E29" s="5">
        <v>0.52800000000000002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313</v>
      </c>
      <c r="E30" s="5">
        <v>1.1439999999999999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158</v>
      </c>
      <c r="E31" s="5">
        <v>0.57799999999999996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147</v>
      </c>
      <c r="E32" s="5">
        <v>0.53700000000000003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476</v>
      </c>
      <c r="E33" s="5">
        <v>1.74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761</v>
      </c>
      <c r="E34" s="5">
        <v>1.224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482</v>
      </c>
      <c r="E35" s="5">
        <v>0.77600000000000002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555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236</v>
      </c>
      <c r="E37" s="5">
        <v>0.44400000000000001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827</v>
      </c>
      <c r="E38" s="5">
        <v>1.556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271</v>
      </c>
      <c r="E39" s="5">
        <v>1.1579999999999999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211</v>
      </c>
      <c r="E40" s="5">
        <v>0.90200000000000002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105</v>
      </c>
      <c r="E41" s="5">
        <v>0.44900000000000001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349</v>
      </c>
      <c r="E42" s="5">
        <v>1.4910000000000001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620</v>
      </c>
      <c r="E43" s="5">
        <v>1.538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186</v>
      </c>
      <c r="E44" s="5">
        <v>0.46200000000000002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408</v>
      </c>
      <c r="E45" s="5">
        <v>1.4730000000000001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146</v>
      </c>
      <c r="E46" s="5">
        <v>0.52700000000000002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307</v>
      </c>
      <c r="E47" s="5">
        <v>1.5269999999999999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80</v>
      </c>
      <c r="E48" s="5">
        <v>0.39800000000000002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99</v>
      </c>
      <c r="E49" s="5">
        <v>0.49299999999999999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318</v>
      </c>
      <c r="E50" s="5">
        <v>1.5820000000000001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90</v>
      </c>
      <c r="E51" s="5">
        <v>0.39700000000000002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363</v>
      </c>
      <c r="E52" s="5">
        <v>1.603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358</v>
      </c>
      <c r="E53" s="5">
        <v>1.1140000000000001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279</v>
      </c>
      <c r="E54" s="5">
        <v>0.86799999999999999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163</v>
      </c>
      <c r="E55" s="5">
        <v>0.50700000000000001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486</v>
      </c>
      <c r="E56" s="5">
        <v>1.512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360</v>
      </c>
      <c r="E57" s="5">
        <v>1.244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208</v>
      </c>
      <c r="E58" s="5">
        <v>0.71799999999999997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131</v>
      </c>
      <c r="E59" s="5">
        <v>0.45300000000000001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459</v>
      </c>
      <c r="E60" s="5">
        <v>1.585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481</v>
      </c>
      <c r="E61" s="5">
        <v>1.504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147</v>
      </c>
      <c r="E62" s="5">
        <v>0.46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182</v>
      </c>
      <c r="E63" s="5">
        <v>0.56899999999999995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469</v>
      </c>
      <c r="E64" s="5">
        <v>1.4670000000000001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401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168</v>
      </c>
      <c r="E66" s="5">
        <v>0.4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672</v>
      </c>
      <c r="E67" s="5">
        <v>1.6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D598-6C38-4EB8-9E53-A2099518AF2E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147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1263</v>
      </c>
      <c r="J4" s="4">
        <f>I4/I24*100</f>
        <v>5.5712395235994707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1322</v>
      </c>
      <c r="J5" s="4">
        <f>I5/I24*100</f>
        <v>5.8314953683281869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1074</v>
      </c>
      <c r="J6" s="4">
        <f>I6/I24*100</f>
        <v>4.7375385972651083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352</v>
      </c>
      <c r="E7" s="5">
        <v>1.115</v>
      </c>
      <c r="G7" s="6" t="s">
        <v>93</v>
      </c>
      <c r="H7" s="6" t="s">
        <v>113</v>
      </c>
      <c r="I7" s="5">
        <f>D13+D14</f>
        <v>909</v>
      </c>
      <c r="J7" s="4">
        <f>I7/I24*100</f>
        <v>4.0097044552271726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203</v>
      </c>
      <c r="E8" s="5">
        <v>0.64300000000000002</v>
      </c>
      <c r="G8" s="6" t="s">
        <v>92</v>
      </c>
      <c r="H8" s="6" t="s">
        <v>112</v>
      </c>
      <c r="I8" s="5">
        <f>D11+D12</f>
        <v>257</v>
      </c>
      <c r="J8" s="4">
        <f>I8/I24*100</f>
        <v>1.1336568151742392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132</v>
      </c>
      <c r="E9" s="5">
        <v>0.41799999999999998</v>
      </c>
      <c r="G9" s="6" t="s">
        <v>104</v>
      </c>
      <c r="H9" s="6" t="s">
        <v>124</v>
      </c>
      <c r="I9" s="5">
        <f>D43+D44</f>
        <v>827</v>
      </c>
      <c r="J9" s="4">
        <f>I9/I24*100</f>
        <v>3.6479929422143802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576</v>
      </c>
      <c r="E10" s="5">
        <v>1.8240000000000001</v>
      </c>
      <c r="G10" s="6" t="s">
        <v>94</v>
      </c>
      <c r="H10" s="6" t="s">
        <v>114</v>
      </c>
      <c r="I10" s="5">
        <f>D15+D16</f>
        <v>1206</v>
      </c>
      <c r="J10" s="4">
        <f>I10/I24*100</f>
        <v>5.3198059108954565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50</v>
      </c>
      <c r="E11" s="5">
        <v>0.38900000000000001</v>
      </c>
      <c r="G11" s="6" t="s">
        <v>96</v>
      </c>
      <c r="H11" s="6" t="s">
        <v>116</v>
      </c>
      <c r="I11" s="5">
        <f>D19+D20+D21+D22</f>
        <v>1596</v>
      </c>
      <c r="J11" s="4">
        <f>I11/I24*100</f>
        <v>7.0401411557123952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207</v>
      </c>
      <c r="E12" s="5">
        <v>1.611</v>
      </c>
      <c r="G12" s="6" t="s">
        <v>97</v>
      </c>
      <c r="H12" s="6" t="s">
        <v>117</v>
      </c>
      <c r="I12" s="5">
        <f>D23+D24</f>
        <v>566</v>
      </c>
      <c r="J12" s="4">
        <f>I12/I24*100</f>
        <v>2.4966916629907367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186</v>
      </c>
      <c r="E13" s="5">
        <v>0.40899999999999997</v>
      </c>
      <c r="G13" s="6" t="s">
        <v>98</v>
      </c>
      <c r="H13" s="6" t="s">
        <v>118</v>
      </c>
      <c r="I13" s="5">
        <f>D25+D26+D27</f>
        <v>1972</v>
      </c>
      <c r="J13" s="4">
        <f>I13/I24*100</f>
        <v>8.6987207763564189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723</v>
      </c>
      <c r="E14" s="5">
        <v>1.591</v>
      </c>
      <c r="G14" s="6" t="s">
        <v>100</v>
      </c>
      <c r="H14" s="6" t="s">
        <v>120</v>
      </c>
      <c r="I14" s="5">
        <f>D30+D31+D32+D33+D34+D35</f>
        <v>2316</v>
      </c>
      <c r="J14" s="4">
        <f>I14/I24*100</f>
        <v>10.216144684605204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917</v>
      </c>
      <c r="E15" s="5">
        <v>1.5209999999999999</v>
      </c>
      <c r="G15" s="6" t="s">
        <v>99</v>
      </c>
      <c r="H15" s="6" t="s">
        <v>119</v>
      </c>
      <c r="I15" s="5">
        <f>D28+D29</f>
        <v>1176</v>
      </c>
      <c r="J15" s="4">
        <f>I15/I24*100</f>
        <v>5.1874724305249229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289</v>
      </c>
      <c r="E16" s="5">
        <v>0.47899999999999998</v>
      </c>
      <c r="G16" s="6" t="s">
        <v>101</v>
      </c>
      <c r="H16" s="6" t="s">
        <v>121</v>
      </c>
      <c r="I16" s="5">
        <f>D36</f>
        <v>558</v>
      </c>
      <c r="J16" s="4">
        <f>I16/I24*100</f>
        <v>2.4614027348919274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464</v>
      </c>
      <c r="E17" s="5">
        <v>0.71399999999999997</v>
      </c>
      <c r="G17" s="6" t="s">
        <v>95</v>
      </c>
      <c r="H17" s="6" t="s">
        <v>115</v>
      </c>
      <c r="I17" s="5">
        <f>D17+D18</f>
        <v>1299</v>
      </c>
      <c r="J17" s="4">
        <f>I17/I24*100</f>
        <v>5.7300397000441112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835</v>
      </c>
      <c r="E18" s="5">
        <v>1.286</v>
      </c>
      <c r="G18" s="6" t="s">
        <v>103</v>
      </c>
      <c r="H18" s="6" t="s">
        <v>123</v>
      </c>
      <c r="I18" s="5">
        <f>D39+D40+D41+D42</f>
        <v>946</v>
      </c>
      <c r="J18" s="4">
        <f>I18/I24*100</f>
        <v>4.1729157476841641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643</v>
      </c>
      <c r="E19" s="5">
        <v>1.6120000000000001</v>
      </c>
      <c r="G19" s="6" t="s">
        <v>106</v>
      </c>
      <c r="H19" s="6" t="s">
        <v>126</v>
      </c>
      <c r="I19" s="5">
        <f>D51+D52+D53+D54+D55+D56</f>
        <v>1719</v>
      </c>
      <c r="J19" s="4">
        <f>I19/I24*100</f>
        <v>7.5827084252315835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149</v>
      </c>
      <c r="E20" s="5">
        <v>0.373</v>
      </c>
      <c r="G20" s="6" t="s">
        <v>107</v>
      </c>
      <c r="H20" s="6" t="s">
        <v>127</v>
      </c>
      <c r="I20" s="5">
        <f>D57+D58+D59+D60</f>
        <v>1151</v>
      </c>
      <c r="J20" s="4">
        <f>I20/I24*100</f>
        <v>5.0771945302161452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266</v>
      </c>
      <c r="E21" s="5">
        <v>0.66700000000000004</v>
      </c>
      <c r="G21" s="6" t="s">
        <v>109</v>
      </c>
      <c r="H21" s="6" t="s">
        <v>130</v>
      </c>
      <c r="I21" s="5">
        <f>D65</f>
        <v>402</v>
      </c>
      <c r="J21" s="4">
        <f>I21/I24*100</f>
        <v>1.7732686369651522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538</v>
      </c>
      <c r="E22" s="5">
        <v>1.3480000000000001</v>
      </c>
      <c r="G22" s="6" t="s">
        <v>110</v>
      </c>
      <c r="H22" s="6" t="s">
        <v>129</v>
      </c>
      <c r="I22" s="5">
        <f>D66+D67</f>
        <v>846</v>
      </c>
      <c r="J22" s="4">
        <f>I22/I24*100</f>
        <v>3.7318041464490519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132</v>
      </c>
      <c r="E23" s="5">
        <v>0.46600000000000003</v>
      </c>
      <c r="G23" s="6" t="s">
        <v>108</v>
      </c>
      <c r="H23" s="6" t="s">
        <v>128</v>
      </c>
      <c r="I23" s="5">
        <f>D61+D62+D63+D64</f>
        <v>1265</v>
      </c>
      <c r="J23" s="4">
        <f>I23/I24*100</f>
        <v>5.5800617556241727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434</v>
      </c>
      <c r="E24" s="5">
        <v>1.534</v>
      </c>
      <c r="I24" s="3">
        <f>SUM(I4:I23)</f>
        <v>22670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622</v>
      </c>
      <c r="E25" s="5">
        <v>0.94599999999999995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392</v>
      </c>
      <c r="E26" s="5">
        <v>0.59599999999999997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958</v>
      </c>
      <c r="E27" s="5">
        <v>1.4570000000000001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864</v>
      </c>
      <c r="E28" s="5">
        <v>1.4690000000000001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312</v>
      </c>
      <c r="E29" s="5">
        <v>0.53100000000000003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317</v>
      </c>
      <c r="E30" s="5">
        <v>1.175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143</v>
      </c>
      <c r="E31" s="5">
        <v>0.53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147</v>
      </c>
      <c r="E32" s="5">
        <v>0.54500000000000004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472</v>
      </c>
      <c r="E33" s="5">
        <v>1.75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752</v>
      </c>
      <c r="E34" s="5">
        <v>1.216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485</v>
      </c>
      <c r="E35" s="5">
        <v>0.78400000000000003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558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244</v>
      </c>
      <c r="E37" s="5">
        <v>0.45400000000000001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830</v>
      </c>
      <c r="E38" s="5">
        <v>1.546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276</v>
      </c>
      <c r="E39" s="5">
        <v>1.167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206</v>
      </c>
      <c r="E40" s="5">
        <v>0.871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102</v>
      </c>
      <c r="E41" s="5">
        <v>0.43099999999999999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362</v>
      </c>
      <c r="E42" s="5">
        <v>1.5309999999999999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643</v>
      </c>
      <c r="E43" s="5">
        <v>1.5549999999999999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184</v>
      </c>
      <c r="E44" s="5">
        <v>0.44500000000000001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407</v>
      </c>
      <c r="E45" s="5">
        <v>1.496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137</v>
      </c>
      <c r="E46" s="5">
        <v>0.504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288</v>
      </c>
      <c r="E47" s="5">
        <v>1.4810000000000001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85</v>
      </c>
      <c r="E48" s="5">
        <v>0.437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99</v>
      </c>
      <c r="E49" s="5">
        <v>0.50900000000000001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306</v>
      </c>
      <c r="E50" s="5">
        <v>1.573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84</v>
      </c>
      <c r="E51" s="5">
        <v>0.38100000000000001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357</v>
      </c>
      <c r="E52" s="5">
        <v>1.619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359</v>
      </c>
      <c r="E53" s="5">
        <v>1.1240000000000001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283</v>
      </c>
      <c r="E54" s="5">
        <v>0.88600000000000001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156</v>
      </c>
      <c r="E55" s="5">
        <v>0.48799999999999999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480</v>
      </c>
      <c r="E56" s="5">
        <v>1.502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350</v>
      </c>
      <c r="E57" s="5">
        <v>1.216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208</v>
      </c>
      <c r="E58" s="5">
        <v>0.72299999999999998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137</v>
      </c>
      <c r="E59" s="5">
        <v>0.47599999999999998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456</v>
      </c>
      <c r="E60" s="5">
        <v>1.585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473</v>
      </c>
      <c r="E61" s="5">
        <v>1.496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139</v>
      </c>
      <c r="E62" s="5">
        <v>0.44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187</v>
      </c>
      <c r="E63" s="5">
        <v>0.59099999999999997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466</v>
      </c>
      <c r="E64" s="5">
        <v>1.474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402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176</v>
      </c>
      <c r="E66" s="5">
        <v>0.41599999999999998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670</v>
      </c>
      <c r="E67" s="5">
        <v>1.5840000000000001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5C0C-F561-4995-9C13-188B40B15BF2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148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1264</v>
      </c>
      <c r="J4" s="4">
        <f>I4/I24*100</f>
        <v>5.5653399084184576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1358</v>
      </c>
      <c r="J5" s="4">
        <f>I5/I24*100</f>
        <v>5.9792180345191968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1065</v>
      </c>
      <c r="J6" s="4">
        <f>I6/I24*100</f>
        <v>4.6891511095456151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346</v>
      </c>
      <c r="E7" s="5">
        <v>1.095</v>
      </c>
      <c r="G7" s="6" t="s">
        <v>93</v>
      </c>
      <c r="H7" s="6" t="s">
        <v>113</v>
      </c>
      <c r="I7" s="5">
        <f>D13+D14</f>
        <v>919</v>
      </c>
      <c r="J7" s="4">
        <f>I7/I24*100</f>
        <v>4.0463191264529765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210</v>
      </c>
      <c r="E8" s="5">
        <v>0.66500000000000004</v>
      </c>
      <c r="G8" s="6" t="s">
        <v>92</v>
      </c>
      <c r="H8" s="6" t="s">
        <v>112</v>
      </c>
      <c r="I8" s="5">
        <f>D11+D12</f>
        <v>259</v>
      </c>
      <c r="J8" s="4">
        <f>I8/I24*100</f>
        <v>1.1403663261711872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141</v>
      </c>
      <c r="E9" s="5">
        <v>0.44600000000000001</v>
      </c>
      <c r="G9" s="6" t="s">
        <v>104</v>
      </c>
      <c r="H9" s="6" t="s">
        <v>124</v>
      </c>
      <c r="I9" s="5">
        <f>D43+D44</f>
        <v>813</v>
      </c>
      <c r="J9" s="4">
        <f>I9/I24*100</f>
        <v>3.5796054948925673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567</v>
      </c>
      <c r="E10" s="5">
        <v>1.794</v>
      </c>
      <c r="G10" s="6" t="s">
        <v>94</v>
      </c>
      <c r="H10" s="6" t="s">
        <v>114</v>
      </c>
      <c r="I10" s="5">
        <f>D15+D16</f>
        <v>1207</v>
      </c>
      <c r="J10" s="4">
        <f>I10/I24*100</f>
        <v>5.3143712574850301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52</v>
      </c>
      <c r="E11" s="5">
        <v>0.40200000000000002</v>
      </c>
      <c r="G11" s="6" t="s">
        <v>96</v>
      </c>
      <c r="H11" s="6" t="s">
        <v>116</v>
      </c>
      <c r="I11" s="5">
        <f>D19+D20+D21+D22</f>
        <v>1592</v>
      </c>
      <c r="J11" s="4">
        <f>I11/I24*100</f>
        <v>7.0095103909827401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207</v>
      </c>
      <c r="E12" s="5">
        <v>1.5980000000000001</v>
      </c>
      <c r="G12" s="6" t="s">
        <v>97</v>
      </c>
      <c r="H12" s="6" t="s">
        <v>117</v>
      </c>
      <c r="I12" s="5">
        <f>D23+D24</f>
        <v>557</v>
      </c>
      <c r="J12" s="4">
        <f>I12/I24*100</f>
        <v>2.4524480450862982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190</v>
      </c>
      <c r="E13" s="5">
        <v>0.41299999999999998</v>
      </c>
      <c r="G13" s="6" t="s">
        <v>98</v>
      </c>
      <c r="H13" s="6" t="s">
        <v>118</v>
      </c>
      <c r="I13" s="5">
        <f>D25+D26+D27</f>
        <v>1975</v>
      </c>
      <c r="J13" s="4">
        <f>I13/I24*100</f>
        <v>8.6958436069038392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729</v>
      </c>
      <c r="E14" s="5">
        <v>1.587</v>
      </c>
      <c r="G14" s="6" t="s">
        <v>100</v>
      </c>
      <c r="H14" s="6" t="s">
        <v>120</v>
      </c>
      <c r="I14" s="5">
        <f>D30+D31+D32+D33+D34+D35</f>
        <v>2339</v>
      </c>
      <c r="J14" s="4">
        <f>I14/I24*100</f>
        <v>10.298520605847129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918</v>
      </c>
      <c r="E15" s="5">
        <v>1.5209999999999999</v>
      </c>
      <c r="G15" s="6" t="s">
        <v>99</v>
      </c>
      <c r="H15" s="6" t="s">
        <v>119</v>
      </c>
      <c r="I15" s="5">
        <f>D28+D29</f>
        <v>1167</v>
      </c>
      <c r="J15" s="4">
        <f>I15/I24*100</f>
        <v>5.1382529059528004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289</v>
      </c>
      <c r="E16" s="5">
        <v>0.47899999999999998</v>
      </c>
      <c r="G16" s="6" t="s">
        <v>101</v>
      </c>
      <c r="H16" s="6" t="s">
        <v>121</v>
      </c>
      <c r="I16" s="5">
        <f>D36</f>
        <v>547</v>
      </c>
      <c r="J16" s="4">
        <f>I16/I24*100</f>
        <v>2.4084184572032408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465</v>
      </c>
      <c r="E17" s="5">
        <v>0.71499999999999997</v>
      </c>
      <c r="G17" s="6" t="s">
        <v>95</v>
      </c>
      <c r="H17" s="6" t="s">
        <v>115</v>
      </c>
      <c r="I17" s="5">
        <f>D17+D18</f>
        <v>1301</v>
      </c>
      <c r="J17" s="4">
        <f>I17/I24*100</f>
        <v>5.7282493835857702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836</v>
      </c>
      <c r="E18" s="5">
        <v>1.2849999999999999</v>
      </c>
      <c r="G18" s="6" t="s">
        <v>103</v>
      </c>
      <c r="H18" s="6" t="s">
        <v>123</v>
      </c>
      <c r="I18" s="5">
        <f>D39+D40+D41+D42</f>
        <v>943</v>
      </c>
      <c r="J18" s="4">
        <f>I18/I24*100</f>
        <v>4.151990137372314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617</v>
      </c>
      <c r="E19" s="5">
        <v>1.55</v>
      </c>
      <c r="G19" s="6" t="s">
        <v>106</v>
      </c>
      <c r="H19" s="6" t="s">
        <v>126</v>
      </c>
      <c r="I19" s="5">
        <f>D51+D52+D53+D54+D55+D56</f>
        <v>1727</v>
      </c>
      <c r="J19" s="4">
        <f>I19/I24*100</f>
        <v>7.6039098274040153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153</v>
      </c>
      <c r="E20" s="5">
        <v>0.38400000000000001</v>
      </c>
      <c r="G20" s="6" t="s">
        <v>107</v>
      </c>
      <c r="H20" s="6" t="s">
        <v>127</v>
      </c>
      <c r="I20" s="5">
        <f>D57+D58+D59+D60</f>
        <v>1158</v>
      </c>
      <c r="J20" s="4">
        <f>I20/I24*100</f>
        <v>5.0986262768580488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287</v>
      </c>
      <c r="E21" s="5">
        <v>0.72099999999999997</v>
      </c>
      <c r="G21" s="6" t="s">
        <v>109</v>
      </c>
      <c r="H21" s="6" t="s">
        <v>130</v>
      </c>
      <c r="I21" s="5">
        <f>D65</f>
        <v>400</v>
      </c>
      <c r="J21" s="4">
        <f>I21/I24*100</f>
        <v>1.7611835153222966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535</v>
      </c>
      <c r="E22" s="5">
        <v>1.3440000000000001</v>
      </c>
      <c r="G22" s="6" t="s">
        <v>110</v>
      </c>
      <c r="H22" s="6" t="s">
        <v>129</v>
      </c>
      <c r="I22" s="5">
        <f>D66+D67</f>
        <v>844</v>
      </c>
      <c r="J22" s="4">
        <f>I22/I24*100</f>
        <v>3.7160972173300459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133</v>
      </c>
      <c r="E23" s="5">
        <v>0.47799999999999998</v>
      </c>
      <c r="G23" s="6" t="s">
        <v>108</v>
      </c>
      <c r="H23" s="6" t="s">
        <v>128</v>
      </c>
      <c r="I23" s="5">
        <f>D61+D62+D63+D64</f>
        <v>1277</v>
      </c>
      <c r="J23" s="4">
        <f>I23/I24*100</f>
        <v>5.6225783726664318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424</v>
      </c>
      <c r="E24" s="5">
        <v>1.522</v>
      </c>
      <c r="I24" s="3">
        <f>SUM(I4:I23)</f>
        <v>22712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622</v>
      </c>
      <c r="E25" s="5">
        <v>0.94499999999999995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397</v>
      </c>
      <c r="E26" s="5">
        <v>0.60299999999999998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956</v>
      </c>
      <c r="E27" s="5">
        <v>1.452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863</v>
      </c>
      <c r="E28" s="5">
        <v>1.4790000000000001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304</v>
      </c>
      <c r="E29" s="5">
        <v>0.52100000000000002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316</v>
      </c>
      <c r="E30" s="5">
        <v>1.153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154</v>
      </c>
      <c r="E31" s="5">
        <v>0.56200000000000006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148</v>
      </c>
      <c r="E32" s="5">
        <v>0.54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478</v>
      </c>
      <c r="E33" s="5">
        <v>1.7450000000000001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759</v>
      </c>
      <c r="E34" s="5">
        <v>1.2210000000000001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484</v>
      </c>
      <c r="E35" s="5">
        <v>0.77900000000000003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547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0.44900000000000001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826</v>
      </c>
      <c r="E38" s="5">
        <v>1.5509999999999999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263</v>
      </c>
      <c r="E39" s="5">
        <v>1.1160000000000001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229</v>
      </c>
      <c r="E40" s="5">
        <v>0.97099999999999997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117</v>
      </c>
      <c r="E41" s="5">
        <v>0.496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334</v>
      </c>
      <c r="E42" s="5">
        <v>1.417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631</v>
      </c>
      <c r="E43" s="5">
        <v>1.552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182</v>
      </c>
      <c r="E44" s="5">
        <v>0.44800000000000001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408</v>
      </c>
      <c r="E45" s="5">
        <v>1.476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145</v>
      </c>
      <c r="E46" s="5">
        <v>0.52400000000000002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292</v>
      </c>
      <c r="E47" s="5">
        <v>1.4510000000000001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85</v>
      </c>
      <c r="E48" s="5">
        <v>0.42199999999999999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110</v>
      </c>
      <c r="E49" s="5">
        <v>0.54700000000000004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318</v>
      </c>
      <c r="E50" s="5">
        <v>1.58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92</v>
      </c>
      <c r="E51" s="5">
        <v>0.40699999999999997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360</v>
      </c>
      <c r="E52" s="5">
        <v>1.593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362</v>
      </c>
      <c r="E53" s="5">
        <v>1.1359999999999999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276</v>
      </c>
      <c r="E54" s="5">
        <v>0.86599999999999999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152</v>
      </c>
      <c r="E55" s="5">
        <v>0.47699999999999998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485</v>
      </c>
      <c r="E56" s="5">
        <v>1.522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353</v>
      </c>
      <c r="E57" s="5">
        <v>1.2190000000000001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210</v>
      </c>
      <c r="E58" s="5">
        <v>0.72499999999999998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141</v>
      </c>
      <c r="E59" s="5">
        <v>0.48699999999999999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454</v>
      </c>
      <c r="E60" s="5">
        <v>1.5680000000000001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479</v>
      </c>
      <c r="E61" s="5">
        <v>1.5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0.45700000000000002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184</v>
      </c>
      <c r="E63" s="5">
        <v>0.57599999999999996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468</v>
      </c>
      <c r="E64" s="5">
        <v>1.466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400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172</v>
      </c>
      <c r="E66" s="5">
        <v>0.40799999999999997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672</v>
      </c>
      <c r="E67" s="5">
        <v>1.5920000000000001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AFE6-C609-4355-924E-36C292E0763D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149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1240</v>
      </c>
      <c r="J4" s="4">
        <f>I4/I24*100</f>
        <v>5.4374040780530581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1381</v>
      </c>
      <c r="J5" s="4">
        <f>I5/I24*100</f>
        <v>6.0556895417671566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1067</v>
      </c>
      <c r="J6" s="4">
        <f>I6/I24*100</f>
        <v>4.6787985090988817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364</v>
      </c>
      <c r="E7" s="5">
        <v>1.1739999999999999</v>
      </c>
      <c r="G7" s="6" t="s">
        <v>93</v>
      </c>
      <c r="H7" s="6" t="s">
        <v>113</v>
      </c>
      <c r="I7" s="5">
        <f>D13+D14</f>
        <v>929</v>
      </c>
      <c r="J7" s="4">
        <f>I7/I24*100</f>
        <v>4.0736680552510416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187</v>
      </c>
      <c r="E8" s="5">
        <v>0.60299999999999998</v>
      </c>
      <c r="G8" s="6" t="s">
        <v>92</v>
      </c>
      <c r="H8" s="6" t="s">
        <v>112</v>
      </c>
      <c r="I8" s="5">
        <f>D11+D12</f>
        <v>263</v>
      </c>
      <c r="J8" s="4">
        <f>I8/I24*100</f>
        <v>1.1532558649418987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109</v>
      </c>
      <c r="E9" s="5">
        <v>0.35199999999999998</v>
      </c>
      <c r="G9" s="6" t="s">
        <v>104</v>
      </c>
      <c r="H9" s="6" t="s">
        <v>124</v>
      </c>
      <c r="I9" s="5">
        <f>D43+D44</f>
        <v>805</v>
      </c>
      <c r="J9" s="4">
        <f>I9/I24*100</f>
        <v>3.5299276474457351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580</v>
      </c>
      <c r="E10" s="5">
        <v>1.871</v>
      </c>
      <c r="G10" s="6" t="s">
        <v>94</v>
      </c>
      <c r="H10" s="6" t="s">
        <v>114</v>
      </c>
      <c r="I10" s="5">
        <f>D15+D16</f>
        <v>1220</v>
      </c>
      <c r="J10" s="4">
        <f>I10/I24*100</f>
        <v>5.3497040122780097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56</v>
      </c>
      <c r="E11" s="5">
        <v>0.42599999999999999</v>
      </c>
      <c r="G11" s="6" t="s">
        <v>96</v>
      </c>
      <c r="H11" s="6" t="s">
        <v>116</v>
      </c>
      <c r="I11" s="5">
        <f>D19+D20+D21+D22</f>
        <v>1596</v>
      </c>
      <c r="J11" s="4">
        <f>I11/I24*100</f>
        <v>6.9984652488489365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207</v>
      </c>
      <c r="E12" s="5">
        <v>1.5740000000000001</v>
      </c>
      <c r="G12" s="6" t="s">
        <v>97</v>
      </c>
      <c r="H12" s="6" t="s">
        <v>117</v>
      </c>
      <c r="I12" s="5">
        <f>D23+D24</f>
        <v>568</v>
      </c>
      <c r="J12" s="4">
        <f>I12/I24*100</f>
        <v>2.4906818680114009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180</v>
      </c>
      <c r="E13" s="5">
        <v>0.38800000000000001</v>
      </c>
      <c r="G13" s="6" t="s">
        <v>98</v>
      </c>
      <c r="H13" s="6" t="s">
        <v>118</v>
      </c>
      <c r="I13" s="5">
        <f>D25+D26+D27</f>
        <v>1996</v>
      </c>
      <c r="J13" s="4">
        <f>I13/I24*100</f>
        <v>8.7524665643499233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749</v>
      </c>
      <c r="E14" s="5">
        <v>1.6120000000000001</v>
      </c>
      <c r="G14" s="6" t="s">
        <v>100</v>
      </c>
      <c r="H14" s="6" t="s">
        <v>120</v>
      </c>
      <c r="I14" s="5">
        <f>D30+D31+D32+D33+D34+D35</f>
        <v>2330</v>
      </c>
      <c r="J14" s="4">
        <f>I14/I24*100</f>
        <v>10.217057662793247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916</v>
      </c>
      <c r="E15" s="5">
        <v>1.502</v>
      </c>
      <c r="G15" s="6" t="s">
        <v>99</v>
      </c>
      <c r="H15" s="6" t="s">
        <v>119</v>
      </c>
      <c r="I15" s="5">
        <f>D28+D29</f>
        <v>1167</v>
      </c>
      <c r="J15" s="4">
        <f>I15/I24*100</f>
        <v>5.1172988379741282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304</v>
      </c>
      <c r="E16" s="5">
        <v>0.498</v>
      </c>
      <c r="G16" s="6" t="s">
        <v>101</v>
      </c>
      <c r="H16" s="6" t="s">
        <v>121</v>
      </c>
      <c r="I16" s="5">
        <f>D36</f>
        <v>545</v>
      </c>
      <c r="J16" s="4">
        <f>I16/I24*100</f>
        <v>2.3898267923700942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470</v>
      </c>
      <c r="E17" s="5">
        <v>0.73599999999999999</v>
      </c>
      <c r="G17" s="6" t="s">
        <v>95</v>
      </c>
      <c r="H17" s="6" t="s">
        <v>115</v>
      </c>
      <c r="I17" s="5">
        <f>D17+D18</f>
        <v>1277</v>
      </c>
      <c r="J17" s="4">
        <f>I17/I24*100</f>
        <v>5.5996491997368993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807</v>
      </c>
      <c r="E18" s="5">
        <v>1.264</v>
      </c>
      <c r="G18" s="6" t="s">
        <v>103</v>
      </c>
      <c r="H18" s="6" t="s">
        <v>123</v>
      </c>
      <c r="I18" s="5">
        <f>D39+D40+D41+D42</f>
        <v>948</v>
      </c>
      <c r="J18" s="4">
        <f>I18/I24*100</f>
        <v>4.1569831177373384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660</v>
      </c>
      <c r="E19" s="5">
        <v>1.6539999999999999</v>
      </c>
      <c r="G19" s="6" t="s">
        <v>106</v>
      </c>
      <c r="H19" s="6" t="s">
        <v>126</v>
      </c>
      <c r="I19" s="5">
        <f>D51+D52+D53+D54+D55+D56</f>
        <v>1760</v>
      </c>
      <c r="J19" s="4">
        <f>I19/I24*100</f>
        <v>7.7176057882043416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149</v>
      </c>
      <c r="E20" s="5">
        <v>0.373</v>
      </c>
      <c r="G20" s="6" t="s">
        <v>107</v>
      </c>
      <c r="H20" s="6" t="s">
        <v>127</v>
      </c>
      <c r="I20" s="5">
        <f>D57+D58+D59+D60</f>
        <v>1177</v>
      </c>
      <c r="J20" s="4">
        <f>I20/I24*100</f>
        <v>5.1611488708616529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246</v>
      </c>
      <c r="E21" s="5">
        <v>0.61699999999999999</v>
      </c>
      <c r="G21" s="6" t="s">
        <v>109</v>
      </c>
      <c r="H21" s="6" t="s">
        <v>130</v>
      </c>
      <c r="I21" s="5">
        <f>D65</f>
        <v>399</v>
      </c>
      <c r="J21" s="4">
        <f>I21/I24*100</f>
        <v>1.7496163122122341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541</v>
      </c>
      <c r="E22" s="5">
        <v>1.3560000000000001</v>
      </c>
      <c r="G22" s="6" t="s">
        <v>110</v>
      </c>
      <c r="H22" s="6" t="s">
        <v>129</v>
      </c>
      <c r="I22" s="5">
        <f>D66+D67</f>
        <v>853</v>
      </c>
      <c r="J22" s="4">
        <f>I22/I24*100</f>
        <v>3.7404078053058538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138</v>
      </c>
      <c r="E23" s="5">
        <v>0.48599999999999999</v>
      </c>
      <c r="G23" s="6" t="s">
        <v>108</v>
      </c>
      <c r="H23" s="6" t="s">
        <v>128</v>
      </c>
      <c r="I23" s="5">
        <f>D61+D62+D63+D64</f>
        <v>1284</v>
      </c>
      <c r="J23" s="4">
        <f>I23/I24*100</f>
        <v>5.6303442227581675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430</v>
      </c>
      <c r="E24" s="5">
        <v>1.514</v>
      </c>
      <c r="I24" s="3">
        <f>SUM(I4:I23)</f>
        <v>22805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627</v>
      </c>
      <c r="E25" s="5">
        <v>0.94199999999999995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398</v>
      </c>
      <c r="E26" s="5">
        <v>0.59799999999999998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971</v>
      </c>
      <c r="E27" s="5">
        <v>1.4590000000000001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873</v>
      </c>
      <c r="E28" s="5">
        <v>1.496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294</v>
      </c>
      <c r="E29" s="5">
        <v>0.504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315</v>
      </c>
      <c r="E30" s="5">
        <v>1.1419999999999999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160</v>
      </c>
      <c r="E31" s="5">
        <v>0.57999999999999996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149</v>
      </c>
      <c r="E32" s="5">
        <v>0.54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479</v>
      </c>
      <c r="E33" s="5">
        <v>1.7370000000000001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737</v>
      </c>
      <c r="E34" s="5">
        <v>1.2010000000000001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490</v>
      </c>
      <c r="E35" s="5">
        <v>0.79900000000000004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244</v>
      </c>
      <c r="E37" s="5">
        <v>0.45700000000000002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823</v>
      </c>
      <c r="E38" s="5">
        <v>1.5429999999999999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270</v>
      </c>
      <c r="E39" s="5">
        <v>1.139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207</v>
      </c>
      <c r="E40" s="5">
        <v>0.873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115</v>
      </c>
      <c r="E41" s="5">
        <v>0.48499999999999999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356</v>
      </c>
      <c r="E42" s="5">
        <v>1.502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619</v>
      </c>
      <c r="E43" s="5">
        <v>1.538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186</v>
      </c>
      <c r="E44" s="5">
        <v>0.46200000000000002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422</v>
      </c>
      <c r="E45" s="5">
        <v>1.486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146</v>
      </c>
      <c r="E46" s="5">
        <v>0.51400000000000001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318</v>
      </c>
      <c r="E47" s="5">
        <v>1.5649999999999999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67</v>
      </c>
      <c r="E48" s="5">
        <v>0.33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92</v>
      </c>
      <c r="E49" s="5">
        <v>0.45300000000000001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336</v>
      </c>
      <c r="E50" s="5">
        <v>1.653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79</v>
      </c>
      <c r="E51" s="5">
        <v>0.35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372</v>
      </c>
      <c r="E52" s="5">
        <v>1.65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371</v>
      </c>
      <c r="E53" s="5">
        <v>1.1339999999999999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265</v>
      </c>
      <c r="E54" s="5">
        <v>0.81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167</v>
      </c>
      <c r="E55" s="5">
        <v>0.51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506</v>
      </c>
      <c r="E56" s="5">
        <v>1.546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362</v>
      </c>
      <c r="E57" s="5">
        <v>1.23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217</v>
      </c>
      <c r="E58" s="5">
        <v>0.73699999999999999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127</v>
      </c>
      <c r="E59" s="5">
        <v>0.432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471</v>
      </c>
      <c r="E60" s="5">
        <v>1.601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497</v>
      </c>
      <c r="E61" s="5">
        <v>1.548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152</v>
      </c>
      <c r="E62" s="5">
        <v>0.47399999999999998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178</v>
      </c>
      <c r="E63" s="5">
        <v>0.55500000000000005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457</v>
      </c>
      <c r="E64" s="5">
        <v>1.4239999999999999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399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171</v>
      </c>
      <c r="E66" s="5">
        <v>0.40100000000000002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682</v>
      </c>
      <c r="E67" s="5">
        <v>1.599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DDD15-DAE3-4AA1-B9BA-35082F3D36A6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150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1267</v>
      </c>
      <c r="J4" s="4">
        <f>I4/I24*100</f>
        <v>5.5783031743935192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1351</v>
      </c>
      <c r="J5" s="4">
        <f>I5/I24*100</f>
        <v>5.9481354290494428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1091</v>
      </c>
      <c r="J6" s="4">
        <f>I6/I24*100</f>
        <v>4.8034165455906308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363</v>
      </c>
      <c r="E7" s="5">
        <v>1.1459999999999999</v>
      </c>
      <c r="G7" s="6" t="s">
        <v>93</v>
      </c>
      <c r="H7" s="6" t="s">
        <v>113</v>
      </c>
      <c r="I7" s="5">
        <f>D13+D14</f>
        <v>911</v>
      </c>
      <c r="J7" s="4">
        <f>I7/I24*100</f>
        <v>4.0109188570422223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203</v>
      </c>
      <c r="E8" s="5">
        <v>0.64100000000000001</v>
      </c>
      <c r="G8" s="6" t="s">
        <v>92</v>
      </c>
      <c r="H8" s="6" t="s">
        <v>112</v>
      </c>
      <c r="I8" s="5">
        <f>D11+D12</f>
        <v>260</v>
      </c>
      <c r="J8" s="4">
        <f>I8/I24*100</f>
        <v>1.1447188834588122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129</v>
      </c>
      <c r="E9" s="5">
        <v>0.40699999999999997</v>
      </c>
      <c r="G9" s="6" t="s">
        <v>104</v>
      </c>
      <c r="H9" s="6" t="s">
        <v>124</v>
      </c>
      <c r="I9" s="5">
        <f>D43+D44</f>
        <v>803</v>
      </c>
      <c r="J9" s="4">
        <f>I9/I24*100</f>
        <v>3.5354202439131774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572</v>
      </c>
      <c r="E10" s="5">
        <v>1.806</v>
      </c>
      <c r="G10" s="6" t="s">
        <v>94</v>
      </c>
      <c r="H10" s="6" t="s">
        <v>114</v>
      </c>
      <c r="I10" s="5">
        <f>D15+D16</f>
        <v>1229</v>
      </c>
      <c r="J10" s="4">
        <f>I10/I24*100</f>
        <v>5.4109981068110775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55</v>
      </c>
      <c r="E11" s="5">
        <v>0.42299999999999999</v>
      </c>
      <c r="G11" s="6" t="s">
        <v>96</v>
      </c>
      <c r="H11" s="6" t="s">
        <v>116</v>
      </c>
      <c r="I11" s="5">
        <f>D19+D20+D21+D22</f>
        <v>1565</v>
      </c>
      <c r="J11" s="4">
        <f>I11/I24*100</f>
        <v>6.8903271254347729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205</v>
      </c>
      <c r="E12" s="5">
        <v>1.577</v>
      </c>
      <c r="G12" s="6" t="s">
        <v>97</v>
      </c>
      <c r="H12" s="6" t="s">
        <v>117</v>
      </c>
      <c r="I12" s="5">
        <f>D23+D24</f>
        <v>551</v>
      </c>
      <c r="J12" s="4">
        <f>I12/I24*100</f>
        <v>2.4259234799454057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177</v>
      </c>
      <c r="E13" s="5">
        <v>0.38900000000000001</v>
      </c>
      <c r="G13" s="6" t="s">
        <v>98</v>
      </c>
      <c r="H13" s="6" t="s">
        <v>118</v>
      </c>
      <c r="I13" s="5">
        <f>D25+D26+D27</f>
        <v>1965</v>
      </c>
      <c r="J13" s="4">
        <f>I13/I24*100</f>
        <v>8.6514330999867912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734</v>
      </c>
      <c r="E14" s="5">
        <v>1.611</v>
      </c>
      <c r="G14" s="6" t="s">
        <v>100</v>
      </c>
      <c r="H14" s="6" t="s">
        <v>120</v>
      </c>
      <c r="I14" s="5">
        <f>D30+D31+D32+D33+D34+D35</f>
        <v>2327</v>
      </c>
      <c r="J14" s="4">
        <f>I14/I24*100</f>
        <v>10.24523400695637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944</v>
      </c>
      <c r="E15" s="5">
        <v>1.536</v>
      </c>
      <c r="G15" s="6" t="s">
        <v>99</v>
      </c>
      <c r="H15" s="6" t="s">
        <v>119</v>
      </c>
      <c r="I15" s="5">
        <f>D28+D29</f>
        <v>1178</v>
      </c>
      <c r="J15" s="4">
        <f>I15/I24*100</f>
        <v>5.1864570950556947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285</v>
      </c>
      <c r="E16" s="5">
        <v>0.46400000000000002</v>
      </c>
      <c r="G16" s="6" t="s">
        <v>101</v>
      </c>
      <c r="H16" s="6" t="s">
        <v>121</v>
      </c>
      <c r="I16" s="5">
        <f>D36</f>
        <v>551</v>
      </c>
      <c r="J16" s="4">
        <f>I16/I24*100</f>
        <v>2.4259234799454057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464</v>
      </c>
      <c r="E17" s="5">
        <v>0.70699999999999996</v>
      </c>
      <c r="G17" s="6" t="s">
        <v>95</v>
      </c>
      <c r="H17" s="6" t="s">
        <v>115</v>
      </c>
      <c r="I17" s="5">
        <f>D17+D18</f>
        <v>1312</v>
      </c>
      <c r="J17" s="4">
        <f>I17/I24*100</f>
        <v>5.7764275965306213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848</v>
      </c>
      <c r="E18" s="5">
        <v>1.2929999999999999</v>
      </c>
      <c r="G18" s="6" t="s">
        <v>103</v>
      </c>
      <c r="H18" s="6" t="s">
        <v>123</v>
      </c>
      <c r="I18" s="5">
        <f>D39+D40+D41+D42</f>
        <v>942</v>
      </c>
      <c r="J18" s="4">
        <f>I18/I24*100</f>
        <v>4.1474045700700044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628</v>
      </c>
      <c r="E19" s="5">
        <v>1.605</v>
      </c>
      <c r="G19" s="6" t="s">
        <v>106</v>
      </c>
      <c r="H19" s="6" t="s">
        <v>126</v>
      </c>
      <c r="I19" s="5">
        <f>D51+D52+D53+D54+D55+D56</f>
        <v>1736</v>
      </c>
      <c r="J19" s="4">
        <f>I19/I24*100</f>
        <v>7.6431999295557604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148</v>
      </c>
      <c r="E20" s="5">
        <v>0.378</v>
      </c>
      <c r="G20" s="6" t="s">
        <v>107</v>
      </c>
      <c r="H20" s="6" t="s">
        <v>127</v>
      </c>
      <c r="I20" s="5">
        <f>D57+D58+D59+D60</f>
        <v>1163</v>
      </c>
      <c r="J20" s="4">
        <f>I20/I24*100</f>
        <v>5.1204156210099949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260</v>
      </c>
      <c r="E21" s="5">
        <v>0.66500000000000004</v>
      </c>
      <c r="G21" s="6" t="s">
        <v>109</v>
      </c>
      <c r="H21" s="6" t="s">
        <v>130</v>
      </c>
      <c r="I21" s="5">
        <f>D65</f>
        <v>397</v>
      </c>
      <c r="J21" s="4">
        <f>I21/I24*100</f>
        <v>1.7478976797428787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529</v>
      </c>
      <c r="E22" s="5">
        <v>1.3520000000000001</v>
      </c>
      <c r="G22" s="6" t="s">
        <v>110</v>
      </c>
      <c r="H22" s="6" t="s">
        <v>129</v>
      </c>
      <c r="I22" s="5">
        <f>D66+D67</f>
        <v>847</v>
      </c>
      <c r="J22" s="4">
        <f>I22/I24*100</f>
        <v>3.7291419011138998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124</v>
      </c>
      <c r="E23" s="5">
        <v>0.45</v>
      </c>
      <c r="G23" s="6" t="s">
        <v>108</v>
      </c>
      <c r="H23" s="6" t="s">
        <v>128</v>
      </c>
      <c r="I23" s="5">
        <f>D61+D62+D63+D64</f>
        <v>1267</v>
      </c>
      <c r="J23" s="4">
        <f>I23/I24*100</f>
        <v>5.5783031743935192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427</v>
      </c>
      <c r="E24" s="5">
        <v>1.55</v>
      </c>
      <c r="I24" s="3">
        <f>SUM(I4:I23)</f>
        <v>22713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625</v>
      </c>
      <c r="E25" s="5">
        <v>0.95399999999999996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391</v>
      </c>
      <c r="E26" s="5">
        <v>0.59699999999999998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949</v>
      </c>
      <c r="E27" s="5">
        <v>1.4490000000000001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881</v>
      </c>
      <c r="E28" s="5">
        <v>1.496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297</v>
      </c>
      <c r="E29" s="5">
        <v>0.504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299</v>
      </c>
      <c r="E30" s="5">
        <v>1.1000000000000001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160</v>
      </c>
      <c r="E31" s="5">
        <v>0.58899999999999997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145</v>
      </c>
      <c r="E32" s="5">
        <v>0.53400000000000003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483</v>
      </c>
      <c r="E33" s="5">
        <v>1.7769999999999999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781</v>
      </c>
      <c r="E34" s="5">
        <v>1.26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459</v>
      </c>
      <c r="E35" s="5">
        <v>0.74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551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250</v>
      </c>
      <c r="E37" s="5">
        <v>0.45800000000000002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841</v>
      </c>
      <c r="E38" s="5">
        <v>1.542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266</v>
      </c>
      <c r="E39" s="5">
        <v>1.1299999999999999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209</v>
      </c>
      <c r="E40" s="5">
        <v>0.88700000000000001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111</v>
      </c>
      <c r="E41" s="5">
        <v>0.47099999999999997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356</v>
      </c>
      <c r="E42" s="5">
        <v>1.512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613</v>
      </c>
      <c r="E43" s="5">
        <v>1.5269999999999999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190</v>
      </c>
      <c r="E44" s="5">
        <v>0.47299999999999998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405</v>
      </c>
      <c r="E45" s="5">
        <v>1.484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141</v>
      </c>
      <c r="E46" s="5">
        <v>0.51600000000000001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319</v>
      </c>
      <c r="E47" s="5">
        <v>1.585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81</v>
      </c>
      <c r="E48" s="5">
        <v>0.40200000000000002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93</v>
      </c>
      <c r="E49" s="5">
        <v>0.46200000000000002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312</v>
      </c>
      <c r="E50" s="5">
        <v>1.55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89</v>
      </c>
      <c r="E51" s="5">
        <v>0.39600000000000002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360</v>
      </c>
      <c r="E52" s="5">
        <v>1.6040000000000001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357</v>
      </c>
      <c r="E53" s="5">
        <v>1.1100000000000001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287</v>
      </c>
      <c r="E54" s="5">
        <v>0.89200000000000002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150</v>
      </c>
      <c r="E55" s="5">
        <v>0.46600000000000003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493</v>
      </c>
      <c r="E56" s="5">
        <v>1.532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1.2110000000000001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206</v>
      </c>
      <c r="E58" s="5">
        <v>0.70899999999999996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140</v>
      </c>
      <c r="E59" s="5">
        <v>0.48199999999999998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465</v>
      </c>
      <c r="E60" s="5">
        <v>1.599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485</v>
      </c>
      <c r="E61" s="5">
        <v>1.5309999999999999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145</v>
      </c>
      <c r="E62" s="5">
        <v>0.45800000000000002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180</v>
      </c>
      <c r="E63" s="5">
        <v>0.56799999999999995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457</v>
      </c>
      <c r="E64" s="5">
        <v>1.4430000000000001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397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163</v>
      </c>
      <c r="E66" s="5">
        <v>0.38500000000000001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684</v>
      </c>
      <c r="E67" s="5">
        <v>1.615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EABC-2F8F-4310-B08F-764050D9C8B9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151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1273</v>
      </c>
      <c r="J4" s="4">
        <f>I4/I24*100</f>
        <v>5.596588411149213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1366</v>
      </c>
      <c r="J5" s="4">
        <f>I5/I24*100</f>
        <v>6.0054515079574431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1074</v>
      </c>
      <c r="J6" s="4">
        <f>I6/I24*100</f>
        <v>4.7217093115273014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344</v>
      </c>
      <c r="E7" s="5">
        <v>1.081</v>
      </c>
      <c r="G7" s="6" t="s">
        <v>93</v>
      </c>
      <c r="H7" s="6" t="s">
        <v>113</v>
      </c>
      <c r="I7" s="5">
        <f>D13+D14</f>
        <v>924</v>
      </c>
      <c r="J7" s="4">
        <f>I7/I24*100</f>
        <v>4.0622527037720912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205</v>
      </c>
      <c r="E8" s="5">
        <v>0.64400000000000002</v>
      </c>
      <c r="G8" s="6" t="s">
        <v>92</v>
      </c>
      <c r="H8" s="6" t="s">
        <v>112</v>
      </c>
      <c r="I8" s="5">
        <f>D11+D12</f>
        <v>256</v>
      </c>
      <c r="J8" s="4">
        <f>I8/I24*100</f>
        <v>1.1254726105688913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153</v>
      </c>
      <c r="E9" s="5">
        <v>0.48099999999999998</v>
      </c>
      <c r="G9" s="6" t="s">
        <v>104</v>
      </c>
      <c r="H9" s="6" t="s">
        <v>124</v>
      </c>
      <c r="I9" s="5">
        <f>D43+D44</f>
        <v>802</v>
      </c>
      <c r="J9" s="4">
        <f>I9/I24*100</f>
        <v>3.5258946627978545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571</v>
      </c>
      <c r="E10" s="5">
        <v>1.794</v>
      </c>
      <c r="G10" s="6" t="s">
        <v>94</v>
      </c>
      <c r="H10" s="6" t="s">
        <v>114</v>
      </c>
      <c r="I10" s="5">
        <f>D15+D16</f>
        <v>1235</v>
      </c>
      <c r="J10" s="4">
        <f>I10/I24*100</f>
        <v>5.4295260705178938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52</v>
      </c>
      <c r="E11" s="5">
        <v>0.40600000000000003</v>
      </c>
      <c r="G11" s="6" t="s">
        <v>96</v>
      </c>
      <c r="H11" s="6" t="s">
        <v>116</v>
      </c>
      <c r="I11" s="5">
        <f>D19+D20+D21+D22</f>
        <v>1589</v>
      </c>
      <c r="J11" s="4">
        <f>I11/I24*100</f>
        <v>6.9858436648201874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204</v>
      </c>
      <c r="E12" s="5">
        <v>1.5940000000000001</v>
      </c>
      <c r="G12" s="6" t="s">
        <v>97</v>
      </c>
      <c r="H12" s="6" t="s">
        <v>117</v>
      </c>
      <c r="I12" s="5">
        <f>D23+D24</f>
        <v>555</v>
      </c>
      <c r="J12" s="4">
        <f>I12/I24*100</f>
        <v>2.4399894486942757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187</v>
      </c>
      <c r="E13" s="5">
        <v>0.40500000000000003</v>
      </c>
      <c r="G13" s="6" t="s">
        <v>98</v>
      </c>
      <c r="H13" s="6" t="s">
        <v>118</v>
      </c>
      <c r="I13" s="5">
        <f>D25+D26+D27</f>
        <v>1962</v>
      </c>
      <c r="J13" s="4">
        <f>I13/I24*100</f>
        <v>8.6256924294381427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737</v>
      </c>
      <c r="E14" s="5">
        <v>1.595</v>
      </c>
      <c r="G14" s="6" t="s">
        <v>100</v>
      </c>
      <c r="H14" s="6" t="s">
        <v>120</v>
      </c>
      <c r="I14" s="5">
        <f>D30+D31+D32+D33+D34+D35</f>
        <v>2351</v>
      </c>
      <c r="J14" s="4">
        <f>I14/I24*100</f>
        <v>10.335883232216654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954</v>
      </c>
      <c r="E15" s="5">
        <v>1.5449999999999999</v>
      </c>
      <c r="G15" s="6" t="s">
        <v>99</v>
      </c>
      <c r="H15" s="6" t="s">
        <v>119</v>
      </c>
      <c r="I15" s="5">
        <f>D28+D29</f>
        <v>1161</v>
      </c>
      <c r="J15" s="4">
        <f>I15/I24*100</f>
        <v>5.1041941440253229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281</v>
      </c>
      <c r="E16" s="5">
        <v>0.45500000000000002</v>
      </c>
      <c r="G16" s="6" t="s">
        <v>101</v>
      </c>
      <c r="H16" s="6" t="s">
        <v>121</v>
      </c>
      <c r="I16" s="5">
        <f>D36</f>
        <v>541</v>
      </c>
      <c r="J16" s="4">
        <f>I16/I24*100</f>
        <v>2.3784401653037897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446</v>
      </c>
      <c r="E17" s="5">
        <v>0.68600000000000005</v>
      </c>
      <c r="G17" s="6" t="s">
        <v>95</v>
      </c>
      <c r="H17" s="6" t="s">
        <v>115</v>
      </c>
      <c r="I17" s="5">
        <f>D17+D18</f>
        <v>1300</v>
      </c>
      <c r="J17" s="4">
        <f>I17/I24*100</f>
        <v>5.7152906005451509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854</v>
      </c>
      <c r="E18" s="5">
        <v>1.3140000000000001</v>
      </c>
      <c r="G18" s="6" t="s">
        <v>103</v>
      </c>
      <c r="H18" s="6" t="s">
        <v>123</v>
      </c>
      <c r="I18" s="5">
        <f>D39+D40+D41+D42</f>
        <v>953</v>
      </c>
      <c r="J18" s="4">
        <f>I18/I24*100</f>
        <v>4.1897476479380993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637</v>
      </c>
      <c r="E19" s="5">
        <v>1.6040000000000001</v>
      </c>
      <c r="G19" s="6" t="s">
        <v>106</v>
      </c>
      <c r="H19" s="6" t="s">
        <v>126</v>
      </c>
      <c r="I19" s="5">
        <f>D51+D52+D53+D54+D55+D56</f>
        <v>1739</v>
      </c>
      <c r="J19" s="4">
        <f>I19/I24*100</f>
        <v>7.6453002725753976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160</v>
      </c>
      <c r="E20" s="5">
        <v>0.40300000000000002</v>
      </c>
      <c r="G20" s="6" t="s">
        <v>107</v>
      </c>
      <c r="H20" s="6" t="s">
        <v>127</v>
      </c>
      <c r="I20" s="5">
        <f>D57+D58+D59+D60</f>
        <v>1158</v>
      </c>
      <c r="J20" s="4">
        <f>I20/I24*100</f>
        <v>5.0910050118702195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273</v>
      </c>
      <c r="E21" s="5">
        <v>0.68700000000000006</v>
      </c>
      <c r="G21" s="6" t="s">
        <v>109</v>
      </c>
      <c r="H21" s="6" t="s">
        <v>130</v>
      </c>
      <c r="I21" s="5">
        <f>D65</f>
        <v>398</v>
      </c>
      <c r="J21" s="4">
        <f>I21/I24*100</f>
        <v>1.7497581992438231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519</v>
      </c>
      <c r="E22" s="5">
        <v>1.306</v>
      </c>
      <c r="G22" s="6" t="s">
        <v>110</v>
      </c>
      <c r="H22" s="6" t="s">
        <v>129</v>
      </c>
      <c r="I22" s="5">
        <f>D66+D67</f>
        <v>842</v>
      </c>
      <c r="J22" s="4">
        <f>I22/I24*100</f>
        <v>3.7017497581992438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132</v>
      </c>
      <c r="E23" s="5">
        <v>0.47599999999999998</v>
      </c>
      <c r="G23" s="6" t="s">
        <v>108</v>
      </c>
      <c r="H23" s="6" t="s">
        <v>128</v>
      </c>
      <c r="I23" s="5">
        <f>D61+D62+D63+D64</f>
        <v>1267</v>
      </c>
      <c r="J23" s="4">
        <f>I23/I24*100</f>
        <v>5.5702101468390044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423</v>
      </c>
      <c r="E24" s="5">
        <v>1.524</v>
      </c>
      <c r="I24" s="3">
        <f>SUM(I4:I23)</f>
        <v>22746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634</v>
      </c>
      <c r="E25" s="5">
        <v>0.96899999999999997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382</v>
      </c>
      <c r="E26" s="5">
        <v>0.58399999999999996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946</v>
      </c>
      <c r="E27" s="5">
        <v>1.446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858</v>
      </c>
      <c r="E28" s="5">
        <v>1.478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303</v>
      </c>
      <c r="E29" s="5">
        <v>0.52200000000000002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309</v>
      </c>
      <c r="E30" s="5">
        <v>1.121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161</v>
      </c>
      <c r="E31" s="5">
        <v>0.58399999999999996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151</v>
      </c>
      <c r="E32" s="5">
        <v>0.54800000000000004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482</v>
      </c>
      <c r="E33" s="5">
        <v>1.748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778</v>
      </c>
      <c r="E34" s="5">
        <v>1.2470000000000001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470</v>
      </c>
      <c r="E35" s="5">
        <v>0.753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541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0.44500000000000001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835</v>
      </c>
      <c r="E38" s="5">
        <v>1.5549999999999999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266</v>
      </c>
      <c r="E39" s="5">
        <v>1.1160000000000001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230</v>
      </c>
      <c r="E40" s="5">
        <v>0.96499999999999997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111</v>
      </c>
      <c r="E41" s="5">
        <v>0.46600000000000003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346</v>
      </c>
      <c r="E42" s="5">
        <v>1.452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625</v>
      </c>
      <c r="E43" s="5">
        <v>1.5589999999999999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177</v>
      </c>
      <c r="E44" s="5">
        <v>0.441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406</v>
      </c>
      <c r="E45" s="5">
        <v>1.458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151</v>
      </c>
      <c r="E46" s="5">
        <v>0.54200000000000004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318</v>
      </c>
      <c r="E47" s="5">
        <v>1.5720000000000001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86</v>
      </c>
      <c r="E48" s="5">
        <v>0.42499999999999999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94</v>
      </c>
      <c r="E49" s="5">
        <v>0.46500000000000002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311</v>
      </c>
      <c r="E50" s="5">
        <v>1.538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91</v>
      </c>
      <c r="E51" s="5">
        <v>0.40400000000000003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359</v>
      </c>
      <c r="E52" s="5">
        <v>1.5960000000000001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360</v>
      </c>
      <c r="E53" s="5">
        <v>1.117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283</v>
      </c>
      <c r="E54" s="5">
        <v>0.878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160</v>
      </c>
      <c r="E55" s="5">
        <v>0.497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486</v>
      </c>
      <c r="E56" s="5">
        <v>1.508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351</v>
      </c>
      <c r="E57" s="5">
        <v>1.212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206</v>
      </c>
      <c r="E58" s="5">
        <v>0.71199999999999997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137</v>
      </c>
      <c r="E59" s="5">
        <v>0.47299999999999998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464</v>
      </c>
      <c r="E60" s="5">
        <v>1.603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466</v>
      </c>
      <c r="E61" s="5">
        <v>1.4710000000000001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0.46100000000000002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180</v>
      </c>
      <c r="E63" s="5">
        <v>0.56799999999999995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475</v>
      </c>
      <c r="E64" s="5">
        <v>1.5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398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166</v>
      </c>
      <c r="E66" s="5">
        <v>0.39400000000000002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676</v>
      </c>
      <c r="E67" s="5">
        <v>1.6060000000000001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A0F5-AE85-4F83-9D1F-3FC945867806}">
  <dimension ref="B2:S68"/>
  <sheetViews>
    <sheetView zoomScale="70" zoomScaleNormal="70" workbookViewId="0">
      <selection activeCell="Q29" sqref="Q29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136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1185</v>
      </c>
      <c r="J4" s="4">
        <f>I4/I24*100</f>
        <v>5.5036923505643029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1265</v>
      </c>
      <c r="J5" s="4">
        <f>I5/I24*100</f>
        <v>5.8752496400538758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1013</v>
      </c>
      <c r="J6" s="4">
        <f>I6/I24*100</f>
        <v>4.7048441781617205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322</v>
      </c>
      <c r="E7" s="5">
        <v>1.087</v>
      </c>
      <c r="G7" s="6" t="s">
        <v>93</v>
      </c>
      <c r="H7" s="6" t="s">
        <v>113</v>
      </c>
      <c r="I7" s="5">
        <f>D13+D14</f>
        <v>858</v>
      </c>
      <c r="J7" s="4">
        <f>I7/I24*100</f>
        <v>3.9849519297756721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202</v>
      </c>
      <c r="E8" s="5">
        <v>0.68200000000000005</v>
      </c>
      <c r="G8" s="6" t="s">
        <v>92</v>
      </c>
      <c r="H8" s="6" t="s">
        <v>112</v>
      </c>
      <c r="I8" s="5">
        <f>D11+D12</f>
        <v>258</v>
      </c>
      <c r="J8" s="4">
        <f>I8/I24*100</f>
        <v>1.1982722586038734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122</v>
      </c>
      <c r="E9" s="5">
        <v>0.41199999999999998</v>
      </c>
      <c r="G9" s="6" t="s">
        <v>104</v>
      </c>
      <c r="H9" s="6" t="s">
        <v>124</v>
      </c>
      <c r="I9" s="5">
        <f>D43+D44</f>
        <v>744</v>
      </c>
      <c r="J9" s="4">
        <f>I9/I24*100</f>
        <v>3.4554827922530307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539</v>
      </c>
      <c r="E10" s="5">
        <v>1.819</v>
      </c>
      <c r="G10" s="6" t="s">
        <v>94</v>
      </c>
      <c r="H10" s="6" t="s">
        <v>114</v>
      </c>
      <c r="I10" s="5">
        <f>D15+D16</f>
        <v>1116</v>
      </c>
      <c r="J10" s="4">
        <f>I10/I24*100</f>
        <v>5.1832241883795458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54</v>
      </c>
      <c r="E11" s="5">
        <v>0.41899999999999998</v>
      </c>
      <c r="G11" s="6" t="s">
        <v>96</v>
      </c>
      <c r="H11" s="6" t="s">
        <v>116</v>
      </c>
      <c r="I11" s="5">
        <f>D19+D20+D21+D22</f>
        <v>1478</v>
      </c>
      <c r="J11" s="4">
        <f>I11/I24*100</f>
        <v>6.8645209233198639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204</v>
      </c>
      <c r="E12" s="5">
        <v>1.581</v>
      </c>
      <c r="G12" s="6" t="s">
        <v>97</v>
      </c>
      <c r="H12" s="6" t="s">
        <v>117</v>
      </c>
      <c r="I12" s="5">
        <f>D23+D24</f>
        <v>552</v>
      </c>
      <c r="J12" s="4">
        <f>I12/I24*100</f>
        <v>2.563745297478055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172</v>
      </c>
      <c r="E13" s="5">
        <v>0.40100000000000002</v>
      </c>
      <c r="G13" s="6" t="s">
        <v>98</v>
      </c>
      <c r="H13" s="6" t="s">
        <v>118</v>
      </c>
      <c r="I13" s="5">
        <f>D25+D26+D27</f>
        <v>1901</v>
      </c>
      <c r="J13" s="4">
        <f>I13/I24*100</f>
        <v>8.8291300914959816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686</v>
      </c>
      <c r="E14" s="5">
        <v>1.599</v>
      </c>
      <c r="G14" s="6" t="s">
        <v>100</v>
      </c>
      <c r="H14" s="6" t="s">
        <v>120</v>
      </c>
      <c r="I14" s="5">
        <f>D30+D31+D32+D33+D34+D35</f>
        <v>2229</v>
      </c>
      <c r="J14" s="4">
        <f>I14/I24*100</f>
        <v>10.352514978403232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848</v>
      </c>
      <c r="E15" s="5">
        <v>1.52</v>
      </c>
      <c r="G15" s="6" t="s">
        <v>99</v>
      </c>
      <c r="H15" s="6" t="s">
        <v>119</v>
      </c>
      <c r="I15" s="5">
        <f>D28+D29</f>
        <v>1136</v>
      </c>
      <c r="J15" s="4">
        <f>I15/I24*100</f>
        <v>5.276113510751939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268</v>
      </c>
      <c r="E16" s="5">
        <v>0.48</v>
      </c>
      <c r="G16" s="6" t="s">
        <v>101</v>
      </c>
      <c r="H16" s="6" t="s">
        <v>121</v>
      </c>
      <c r="I16" s="5">
        <f>D36</f>
        <v>511</v>
      </c>
      <c r="J16" s="4">
        <f>I16/I24*100</f>
        <v>2.3733221866146486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442</v>
      </c>
      <c r="E17" s="5">
        <v>0.70699999999999996</v>
      </c>
      <c r="G17" s="6" t="s">
        <v>95</v>
      </c>
      <c r="H17" s="6" t="s">
        <v>115</v>
      </c>
      <c r="I17" s="5">
        <f>D17+D18</f>
        <v>1250</v>
      </c>
      <c r="J17" s="4">
        <f>I17/I24*100</f>
        <v>5.8055826482745809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808</v>
      </c>
      <c r="E18" s="5">
        <v>1.2929999999999999</v>
      </c>
      <c r="G18" s="6" t="s">
        <v>103</v>
      </c>
      <c r="H18" s="6" t="s">
        <v>123</v>
      </c>
      <c r="I18" s="5">
        <f>D39+D40+D41+D42</f>
        <v>879</v>
      </c>
      <c r="J18" s="4">
        <f>I18/I24*100</f>
        <v>4.0824857182666854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585</v>
      </c>
      <c r="E19" s="5">
        <v>1.583</v>
      </c>
      <c r="G19" s="6" t="s">
        <v>106</v>
      </c>
      <c r="H19" s="6" t="s">
        <v>126</v>
      </c>
      <c r="I19" s="5">
        <f>D51+D52+D53+D54+D55+D56</f>
        <v>1648</v>
      </c>
      <c r="J19" s="4">
        <f>I19/I24*100</f>
        <v>7.654080163485208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146</v>
      </c>
      <c r="E20" s="5">
        <v>0.39500000000000002</v>
      </c>
      <c r="G20" s="6" t="s">
        <v>107</v>
      </c>
      <c r="H20" s="6" t="s">
        <v>127</v>
      </c>
      <c r="I20" s="5">
        <f>D57+D58+D59+D60</f>
        <v>1125</v>
      </c>
      <c r="J20" s="4">
        <f>I20/I24*100</f>
        <v>5.2250243834471233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233</v>
      </c>
      <c r="E21" s="5">
        <v>0.63100000000000001</v>
      </c>
      <c r="G21" s="6" t="s">
        <v>109</v>
      </c>
      <c r="H21" s="6" t="s">
        <v>130</v>
      </c>
      <c r="I21" s="5">
        <f>D65</f>
        <v>387</v>
      </c>
      <c r="J21" s="4">
        <f>I21/I24*100</f>
        <v>1.7974083879058103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514</v>
      </c>
      <c r="E22" s="5">
        <v>1.391</v>
      </c>
      <c r="G22" s="6" t="s">
        <v>110</v>
      </c>
      <c r="H22" s="6" t="s">
        <v>129</v>
      </c>
      <c r="I22" s="5">
        <f>D66+D67</f>
        <v>792</v>
      </c>
      <c r="J22" s="4">
        <f>I22/I24*100</f>
        <v>3.6784171659467741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120</v>
      </c>
      <c r="E23" s="5">
        <v>0.435</v>
      </c>
      <c r="G23" s="6" t="s">
        <v>108</v>
      </c>
      <c r="H23" s="6" t="s">
        <v>128</v>
      </c>
      <c r="I23" s="5">
        <f>D61+D62+D63+D64</f>
        <v>1204</v>
      </c>
      <c r="J23" s="4">
        <f>I23/I24*100</f>
        <v>5.5919372068180762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432</v>
      </c>
      <c r="E24" s="5">
        <v>1.5649999999999999</v>
      </c>
      <c r="I24" s="3">
        <f>SUM(I4:I23)</f>
        <v>21531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623</v>
      </c>
      <c r="E25" s="5">
        <v>0.98299999999999998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360</v>
      </c>
      <c r="E26" s="5">
        <v>0.56799999999999995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918</v>
      </c>
      <c r="E27" s="5">
        <v>1.4490000000000001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860</v>
      </c>
      <c r="E28" s="5">
        <v>1.514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276</v>
      </c>
      <c r="E29" s="5">
        <v>0.48599999999999999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302</v>
      </c>
      <c r="E30" s="5">
        <v>1.1439999999999999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144</v>
      </c>
      <c r="E31" s="5">
        <v>0.54500000000000004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132</v>
      </c>
      <c r="E32" s="5">
        <v>0.5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478</v>
      </c>
      <c r="E33" s="5">
        <v>1.8109999999999999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733</v>
      </c>
      <c r="E34" s="5">
        <v>1.25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440</v>
      </c>
      <c r="E35" s="5">
        <v>0.75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511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237</v>
      </c>
      <c r="E37" s="5">
        <v>0.46800000000000003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776</v>
      </c>
      <c r="E38" s="5">
        <v>1.532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250</v>
      </c>
      <c r="E39" s="5">
        <v>1.1379999999999999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200</v>
      </c>
      <c r="E40" s="5">
        <v>0.91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97</v>
      </c>
      <c r="E41" s="5">
        <v>0.441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332</v>
      </c>
      <c r="E42" s="5">
        <v>1.5109999999999999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581</v>
      </c>
      <c r="E43" s="5">
        <v>1.5620000000000001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163</v>
      </c>
      <c r="E44" s="5">
        <v>0.438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393</v>
      </c>
      <c r="E45" s="5">
        <v>1.5169999999999999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125</v>
      </c>
      <c r="E46" s="5">
        <v>0.48299999999999998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288</v>
      </c>
      <c r="E47" s="5">
        <v>1.542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68</v>
      </c>
      <c r="E48" s="5">
        <v>0.36399999999999999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88</v>
      </c>
      <c r="E49" s="5">
        <v>0.47099999999999997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303</v>
      </c>
      <c r="E50" s="5">
        <v>1.6220000000000001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78</v>
      </c>
      <c r="E51" s="5">
        <v>0.36399999999999999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350</v>
      </c>
      <c r="E52" s="5">
        <v>1.6359999999999999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342</v>
      </c>
      <c r="E53" s="5">
        <v>1.121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264</v>
      </c>
      <c r="E54" s="5">
        <v>0.86599999999999999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149</v>
      </c>
      <c r="E55" s="5">
        <v>0.48899999999999999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465</v>
      </c>
      <c r="E56" s="5">
        <v>1.5249999999999999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1.252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201</v>
      </c>
      <c r="E58" s="5">
        <v>0.71499999999999997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126</v>
      </c>
      <c r="E59" s="5">
        <v>0.44800000000000001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446</v>
      </c>
      <c r="E60" s="5">
        <v>1.5860000000000001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468</v>
      </c>
      <c r="E61" s="5">
        <v>1.5549999999999999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139</v>
      </c>
      <c r="E62" s="5">
        <v>0.46200000000000002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158</v>
      </c>
      <c r="E63" s="5">
        <v>0.52500000000000002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439</v>
      </c>
      <c r="E64" s="5">
        <v>1.458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387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145</v>
      </c>
      <c r="E66" s="5">
        <v>0.36599999999999999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647</v>
      </c>
      <c r="E67" s="5">
        <v>1.6339999999999999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9A5D-F8CF-4FC6-ADA8-A438011FE5DF}">
  <dimension ref="B2:S68"/>
  <sheetViews>
    <sheetView zoomScale="70" zoomScaleNormal="70" workbookViewId="0">
      <selection activeCell="N35" sqref="N35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152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1275</v>
      </c>
      <c r="J4" s="4">
        <f>I4/I24*100</f>
        <v>5.6140196380608511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1361</v>
      </c>
      <c r="J5" s="4">
        <f>I5/I24*100</f>
        <v>5.9926907665888773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1070</v>
      </c>
      <c r="J6" s="4">
        <f>I6/I24*100</f>
        <v>4.711373343313813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350</v>
      </c>
      <c r="E7" s="5">
        <v>1.0980000000000001</v>
      </c>
      <c r="G7" s="6" t="s">
        <v>93</v>
      </c>
      <c r="H7" s="6" t="s">
        <v>113</v>
      </c>
      <c r="I7" s="5">
        <f>D13+D14</f>
        <v>918</v>
      </c>
      <c r="J7" s="4">
        <f>I7/I24*100</f>
        <v>4.0420941394038135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202</v>
      </c>
      <c r="E8" s="5">
        <v>0.63400000000000001</v>
      </c>
      <c r="G8" s="6" t="s">
        <v>92</v>
      </c>
      <c r="H8" s="6" t="s">
        <v>112</v>
      </c>
      <c r="I8" s="5">
        <f>D11+D12</f>
        <v>256</v>
      </c>
      <c r="J8" s="4">
        <f>I8/I24*100</f>
        <v>1.1272070802694729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148</v>
      </c>
      <c r="E9" s="5">
        <v>0.46400000000000002</v>
      </c>
      <c r="G9" s="6" t="s">
        <v>104</v>
      </c>
      <c r="H9" s="6" t="s">
        <v>124</v>
      </c>
      <c r="I9" s="5">
        <f>D43+D44</f>
        <v>800</v>
      </c>
      <c r="J9" s="4">
        <f>I9/I24*100</f>
        <v>3.5225221258421029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575</v>
      </c>
      <c r="E10" s="5">
        <v>1.804</v>
      </c>
      <c r="G10" s="6" t="s">
        <v>94</v>
      </c>
      <c r="H10" s="6" t="s">
        <v>114</v>
      </c>
      <c r="I10" s="5">
        <f>D15+D16</f>
        <v>1222</v>
      </c>
      <c r="J10" s="4">
        <f>I10/I24*100</f>
        <v>5.3806525472238125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55</v>
      </c>
      <c r="E11" s="5">
        <v>0.43</v>
      </c>
      <c r="G11" s="6" t="s">
        <v>96</v>
      </c>
      <c r="H11" s="6" t="s">
        <v>116</v>
      </c>
      <c r="I11" s="5">
        <f>D19+D20+D21+D22</f>
        <v>1585</v>
      </c>
      <c r="J11" s="4">
        <f>I11/I24*100</f>
        <v>6.9789969618246666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201</v>
      </c>
      <c r="E12" s="5">
        <v>1.57</v>
      </c>
      <c r="G12" s="6" t="s">
        <v>97</v>
      </c>
      <c r="H12" s="6" t="s">
        <v>117</v>
      </c>
      <c r="I12" s="5">
        <f>D23+D24</f>
        <v>559</v>
      </c>
      <c r="J12" s="4">
        <f>I12/I24*100</f>
        <v>2.4613623354321694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185</v>
      </c>
      <c r="E13" s="5">
        <v>0.40300000000000002</v>
      </c>
      <c r="G13" s="6" t="s">
        <v>98</v>
      </c>
      <c r="H13" s="6" t="s">
        <v>118</v>
      </c>
      <c r="I13" s="5">
        <f>D25+D26+D27</f>
        <v>1966</v>
      </c>
      <c r="J13" s="4">
        <f>I13/I24*100</f>
        <v>8.6565981242569681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733</v>
      </c>
      <c r="E14" s="5">
        <v>1.597</v>
      </c>
      <c r="G14" s="6" t="s">
        <v>100</v>
      </c>
      <c r="H14" s="6" t="s">
        <v>120</v>
      </c>
      <c r="I14" s="5">
        <f>D30+D31+D32+D33+D34+D35</f>
        <v>2354</v>
      </c>
      <c r="J14" s="4">
        <f>I14/I24*100</f>
        <v>10.365021355290388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941</v>
      </c>
      <c r="E15" s="5">
        <v>1.54</v>
      </c>
      <c r="G15" s="6" t="s">
        <v>99</v>
      </c>
      <c r="H15" s="6" t="s">
        <v>119</v>
      </c>
      <c r="I15" s="5">
        <f>D28+D29</f>
        <v>1163</v>
      </c>
      <c r="J15" s="4">
        <f>I15/I24*100</f>
        <v>5.1208665404429574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281</v>
      </c>
      <c r="E16" s="5">
        <v>0.46</v>
      </c>
      <c r="G16" s="6" t="s">
        <v>101</v>
      </c>
      <c r="H16" s="6" t="s">
        <v>121</v>
      </c>
      <c r="I16" s="5">
        <f>D36</f>
        <v>540</v>
      </c>
      <c r="J16" s="4">
        <f>I16/I24*100</f>
        <v>2.3777024349434193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447</v>
      </c>
      <c r="E17" s="5">
        <v>0.69199999999999995</v>
      </c>
      <c r="G17" s="6" t="s">
        <v>95</v>
      </c>
      <c r="H17" s="6" t="s">
        <v>115</v>
      </c>
      <c r="I17" s="5">
        <f>D17+D18</f>
        <v>1291</v>
      </c>
      <c r="J17" s="4">
        <f>I17/I24*100</f>
        <v>5.684470080577694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844</v>
      </c>
      <c r="E18" s="5">
        <v>1.3080000000000001</v>
      </c>
      <c r="G18" s="6" t="s">
        <v>103</v>
      </c>
      <c r="H18" s="6" t="s">
        <v>123</v>
      </c>
      <c r="I18" s="5">
        <f>D39+D40+D41+D42</f>
        <v>952</v>
      </c>
      <c r="J18" s="4">
        <f>I18/I24*100</f>
        <v>4.1918013297521028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633</v>
      </c>
      <c r="E19" s="5">
        <v>1.597</v>
      </c>
      <c r="G19" s="6" t="s">
        <v>106</v>
      </c>
      <c r="H19" s="6" t="s">
        <v>126</v>
      </c>
      <c r="I19" s="5">
        <f>D51+D52+D53+D54+D55+D56</f>
        <v>1728</v>
      </c>
      <c r="J19" s="4">
        <f>I19/I24*100</f>
        <v>7.6086477918189424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156</v>
      </c>
      <c r="E20" s="5">
        <v>0.39400000000000002</v>
      </c>
      <c r="G20" s="6" t="s">
        <v>107</v>
      </c>
      <c r="H20" s="6" t="s">
        <v>127</v>
      </c>
      <c r="I20" s="5">
        <f>D57+D58+D59+D60</f>
        <v>1157</v>
      </c>
      <c r="J20" s="4">
        <f>I20/I24*100</f>
        <v>5.094447624499141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275</v>
      </c>
      <c r="E21" s="5">
        <v>0.69399999999999995</v>
      </c>
      <c r="G21" s="6" t="s">
        <v>109</v>
      </c>
      <c r="H21" s="6" t="s">
        <v>130</v>
      </c>
      <c r="I21" s="5">
        <f>D65</f>
        <v>400</v>
      </c>
      <c r="J21" s="4">
        <f>I21/I24*100</f>
        <v>1.7612610629210514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521</v>
      </c>
      <c r="E22" s="5">
        <v>1.3149999999999999</v>
      </c>
      <c r="G22" s="6" t="s">
        <v>110</v>
      </c>
      <c r="H22" s="6" t="s">
        <v>129</v>
      </c>
      <c r="I22" s="5">
        <f>D66+D67</f>
        <v>847</v>
      </c>
      <c r="J22" s="4">
        <f>I22/I24*100</f>
        <v>3.729470300735326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134</v>
      </c>
      <c r="E23" s="5">
        <v>0.47899999999999998</v>
      </c>
      <c r="G23" s="6" t="s">
        <v>108</v>
      </c>
      <c r="H23" s="6" t="s">
        <v>128</v>
      </c>
      <c r="I23" s="5">
        <f>D61+D62+D63+D64</f>
        <v>1267</v>
      </c>
      <c r="J23" s="4">
        <f>I23/I24*100</f>
        <v>5.578794416802431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425</v>
      </c>
      <c r="E24" s="5">
        <v>1.5209999999999999</v>
      </c>
      <c r="I24" s="3">
        <f>SUM(I4:I23)</f>
        <v>22711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636</v>
      </c>
      <c r="E25" s="5">
        <v>0.97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378</v>
      </c>
      <c r="E26" s="5">
        <v>0.57699999999999996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952</v>
      </c>
      <c r="E27" s="5">
        <v>1.4530000000000001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867</v>
      </c>
      <c r="E28" s="5">
        <v>1.4910000000000001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296</v>
      </c>
      <c r="E29" s="5">
        <v>0.50900000000000001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313</v>
      </c>
      <c r="E30" s="5">
        <v>1.1359999999999999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161</v>
      </c>
      <c r="E31" s="5">
        <v>0.58399999999999996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147</v>
      </c>
      <c r="E32" s="5">
        <v>0.53400000000000003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481</v>
      </c>
      <c r="E33" s="5">
        <v>1.746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778</v>
      </c>
      <c r="E34" s="5">
        <v>1.2430000000000001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474</v>
      </c>
      <c r="E35" s="5">
        <v>0.75700000000000001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0.44700000000000001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831</v>
      </c>
      <c r="E38" s="5">
        <v>1.5529999999999999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271</v>
      </c>
      <c r="E39" s="5">
        <v>1.139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212</v>
      </c>
      <c r="E40" s="5">
        <v>0.89100000000000001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110</v>
      </c>
      <c r="E41" s="5">
        <v>0.46200000000000002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359</v>
      </c>
      <c r="E42" s="5">
        <v>1.508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619</v>
      </c>
      <c r="E43" s="5">
        <v>1.548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181</v>
      </c>
      <c r="E44" s="5">
        <v>0.45300000000000001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413</v>
      </c>
      <c r="E45" s="5">
        <v>1.4670000000000001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150</v>
      </c>
      <c r="E46" s="5">
        <v>0.53300000000000003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307</v>
      </c>
      <c r="E47" s="5">
        <v>1.5389999999999999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84</v>
      </c>
      <c r="E48" s="5">
        <v>0.42099999999999999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92</v>
      </c>
      <c r="E49" s="5">
        <v>0.46100000000000002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315</v>
      </c>
      <c r="E50" s="5">
        <v>1.579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87</v>
      </c>
      <c r="E51" s="5">
        <v>0.38600000000000001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364</v>
      </c>
      <c r="E52" s="5">
        <v>1.6140000000000001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354</v>
      </c>
      <c r="E53" s="5">
        <v>1.109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282</v>
      </c>
      <c r="E54" s="5">
        <v>0.88300000000000001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159</v>
      </c>
      <c r="E55" s="5">
        <v>0.498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482</v>
      </c>
      <c r="E56" s="5">
        <v>1.51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1.2170000000000001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205</v>
      </c>
      <c r="E58" s="5">
        <v>0.70899999999999996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135</v>
      </c>
      <c r="E59" s="5">
        <v>0.46700000000000003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465</v>
      </c>
      <c r="E60" s="5">
        <v>1.6080000000000001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469</v>
      </c>
      <c r="E61" s="5">
        <v>1.4810000000000001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0.46100000000000002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179</v>
      </c>
      <c r="E63" s="5">
        <v>0.56499999999999995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473</v>
      </c>
      <c r="E64" s="5">
        <v>1.4930000000000001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400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170</v>
      </c>
      <c r="E66" s="5">
        <v>0.40100000000000002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677</v>
      </c>
      <c r="E67" s="5">
        <v>1.599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C8C9-157C-4E52-A287-7408824C147A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153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1244</v>
      </c>
      <c r="J4" s="4">
        <f>I4/I24*100</f>
        <v>5.4739065387661707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1347</v>
      </c>
      <c r="J5" s="4">
        <f>I5/I24*100</f>
        <v>5.9271319193874854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1078</v>
      </c>
      <c r="J6" s="4">
        <f>I6/I24*100</f>
        <v>4.7434656340755081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343</v>
      </c>
      <c r="E7" s="5">
        <v>1.103</v>
      </c>
      <c r="G7" s="6" t="s">
        <v>93</v>
      </c>
      <c r="H7" s="6" t="s">
        <v>113</v>
      </c>
      <c r="I7" s="5">
        <f>D13+D14</f>
        <v>926</v>
      </c>
      <c r="J7" s="4">
        <f>I7/I24*100</f>
        <v>4.0746281791780339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194</v>
      </c>
      <c r="E8" s="5">
        <v>0.624</v>
      </c>
      <c r="G8" s="6" t="s">
        <v>92</v>
      </c>
      <c r="H8" s="6" t="s">
        <v>112</v>
      </c>
      <c r="I8" s="5">
        <f>D11+D12</f>
        <v>255</v>
      </c>
      <c r="J8" s="4">
        <f>I8/I24*100</f>
        <v>1.1220628355187892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141</v>
      </c>
      <c r="E9" s="5">
        <v>0.45300000000000001</v>
      </c>
      <c r="G9" s="6" t="s">
        <v>104</v>
      </c>
      <c r="H9" s="6" t="s">
        <v>124</v>
      </c>
      <c r="I9" s="5">
        <f>D43+D44</f>
        <v>811</v>
      </c>
      <c r="J9" s="4">
        <f>I9/I24*100</f>
        <v>3.5685998415911286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566</v>
      </c>
      <c r="E10" s="5">
        <v>1.82</v>
      </c>
      <c r="G10" s="6" t="s">
        <v>94</v>
      </c>
      <c r="H10" s="6" t="s">
        <v>114</v>
      </c>
      <c r="I10" s="5">
        <f>D15+D16</f>
        <v>1215</v>
      </c>
      <c r="J10" s="4">
        <f>I10/I24*100</f>
        <v>5.346299392765995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55</v>
      </c>
      <c r="E11" s="5">
        <v>0.43099999999999999</v>
      </c>
      <c r="G11" s="6" t="s">
        <v>96</v>
      </c>
      <c r="H11" s="6" t="s">
        <v>116</v>
      </c>
      <c r="I11" s="5">
        <f>D19+D20+D21+D22</f>
        <v>1571</v>
      </c>
      <c r="J11" s="4">
        <f>I11/I24*100</f>
        <v>6.9127871160785004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200</v>
      </c>
      <c r="E12" s="5">
        <v>1.569</v>
      </c>
      <c r="G12" s="6" t="s">
        <v>97</v>
      </c>
      <c r="H12" s="6" t="s">
        <v>117</v>
      </c>
      <c r="I12" s="5">
        <f>D23+D24</f>
        <v>563</v>
      </c>
      <c r="J12" s="4">
        <f>I12/I24*100</f>
        <v>2.4773387309689343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175</v>
      </c>
      <c r="E13" s="5">
        <v>0.378</v>
      </c>
      <c r="G13" s="6" t="s">
        <v>98</v>
      </c>
      <c r="H13" s="6" t="s">
        <v>118</v>
      </c>
      <c r="I13" s="5">
        <f>D25+D26+D27</f>
        <v>1977</v>
      </c>
      <c r="J13" s="4">
        <f>I13/I24*100</f>
        <v>8.6992871600809654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751</v>
      </c>
      <c r="E14" s="5">
        <v>1.6220000000000001</v>
      </c>
      <c r="G14" s="6" t="s">
        <v>100</v>
      </c>
      <c r="H14" s="6" t="s">
        <v>120</v>
      </c>
      <c r="I14" s="5">
        <f>D30+D31+D32+D33+D34+D35</f>
        <v>2345</v>
      </c>
      <c r="J14" s="4">
        <f>I14/I24*100</f>
        <v>10.31857784035906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911</v>
      </c>
      <c r="E15" s="5">
        <v>1.5</v>
      </c>
      <c r="G15" s="6" t="s">
        <v>99</v>
      </c>
      <c r="H15" s="6" t="s">
        <v>119</v>
      </c>
      <c r="I15" s="5">
        <f>D28+D29</f>
        <v>1193</v>
      </c>
      <c r="J15" s="4">
        <f>I15/I24*100</f>
        <v>5.2494939716624129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304</v>
      </c>
      <c r="E16" s="5">
        <v>0.5</v>
      </c>
      <c r="G16" s="6" t="s">
        <v>101</v>
      </c>
      <c r="H16" s="6" t="s">
        <v>121</v>
      </c>
      <c r="I16" s="5">
        <f>D36</f>
        <v>542</v>
      </c>
      <c r="J16" s="4">
        <f>I16/I24*100</f>
        <v>2.3849335562791518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448</v>
      </c>
      <c r="E17" s="5">
        <v>0.68600000000000005</v>
      </c>
      <c r="G17" s="6" t="s">
        <v>95</v>
      </c>
      <c r="H17" s="6" t="s">
        <v>115</v>
      </c>
      <c r="I17" s="5">
        <f>D17+D18</f>
        <v>1306</v>
      </c>
      <c r="J17" s="4">
        <f>I17/I24*100</f>
        <v>5.7467218164217195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858</v>
      </c>
      <c r="E18" s="5">
        <v>1.3140000000000001</v>
      </c>
      <c r="G18" s="6" t="s">
        <v>103</v>
      </c>
      <c r="H18" s="6" t="s">
        <v>123</v>
      </c>
      <c r="I18" s="5">
        <f>D39+D40+D41+D42</f>
        <v>939</v>
      </c>
      <c r="J18" s="4">
        <f>I18/I24*100</f>
        <v>4.1318313825574231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641</v>
      </c>
      <c r="E19" s="5">
        <v>1.6319999999999999</v>
      </c>
      <c r="G19" s="6" t="s">
        <v>106</v>
      </c>
      <c r="H19" s="6" t="s">
        <v>126</v>
      </c>
      <c r="I19" s="5">
        <f>D51+D52+D53+D54+D55+D56</f>
        <v>1751</v>
      </c>
      <c r="J19" s="4">
        <f>I19/I24*100</f>
        <v>7.7048314705623513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153</v>
      </c>
      <c r="E20" s="5">
        <v>0.39</v>
      </c>
      <c r="G20" s="6" t="s">
        <v>107</v>
      </c>
      <c r="H20" s="6" t="s">
        <v>127</v>
      </c>
      <c r="I20" s="5">
        <f>D57+D58+D59+D60</f>
        <v>1146</v>
      </c>
      <c r="J20" s="4">
        <f>I20/I24*100</f>
        <v>5.0426823902138516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266</v>
      </c>
      <c r="E21" s="5">
        <v>0.67700000000000005</v>
      </c>
      <c r="G21" s="6" t="s">
        <v>109</v>
      </c>
      <c r="H21" s="6" t="s">
        <v>130</v>
      </c>
      <c r="I21" s="5">
        <f>D65</f>
        <v>402</v>
      </c>
      <c r="J21" s="4">
        <f>I21/I24*100</f>
        <v>1.7688990583472675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511</v>
      </c>
      <c r="E22" s="5">
        <v>1.3009999999999999</v>
      </c>
      <c r="G22" s="6" t="s">
        <v>110</v>
      </c>
      <c r="H22" s="6" t="s">
        <v>129</v>
      </c>
      <c r="I22" s="5">
        <f>D66+D67</f>
        <v>845</v>
      </c>
      <c r="J22" s="4">
        <f>I22/I24*100</f>
        <v>3.7182082196603008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126</v>
      </c>
      <c r="E23" s="5">
        <v>0.44800000000000001</v>
      </c>
      <c r="G23" s="6" t="s">
        <v>108</v>
      </c>
      <c r="H23" s="6" t="s">
        <v>128</v>
      </c>
      <c r="I23" s="5">
        <f>D61+D62+D63+D64</f>
        <v>1270</v>
      </c>
      <c r="J23" s="4">
        <f>I23/I24*100</f>
        <v>5.5883129455249492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437</v>
      </c>
      <c r="E24" s="5">
        <v>1.552</v>
      </c>
      <c r="I24" s="3">
        <f>SUM(I4:I23)</f>
        <v>22726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616</v>
      </c>
      <c r="E25" s="5">
        <v>0.93500000000000005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381</v>
      </c>
      <c r="E26" s="5">
        <v>0.57799999999999996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980</v>
      </c>
      <c r="E27" s="5">
        <v>1.4870000000000001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894</v>
      </c>
      <c r="E28" s="5">
        <v>1.4990000000000001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299</v>
      </c>
      <c r="E29" s="5">
        <v>0.501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321</v>
      </c>
      <c r="E30" s="5">
        <v>1.157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158</v>
      </c>
      <c r="E31" s="5">
        <v>0.56899999999999995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142</v>
      </c>
      <c r="E32" s="5">
        <v>0.51200000000000001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1.762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763</v>
      </c>
      <c r="E34" s="5">
        <v>1.236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472</v>
      </c>
      <c r="E35" s="5">
        <v>0.76400000000000001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542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238</v>
      </c>
      <c r="E37" s="5">
        <v>0.442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840</v>
      </c>
      <c r="E38" s="5">
        <v>1.5580000000000001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268</v>
      </c>
      <c r="E39" s="5">
        <v>1.1419999999999999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215</v>
      </c>
      <c r="E40" s="5">
        <v>0.91600000000000004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107</v>
      </c>
      <c r="E41" s="5">
        <v>0.45600000000000002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349</v>
      </c>
      <c r="E42" s="5">
        <v>1.4870000000000001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630</v>
      </c>
      <c r="E43" s="5">
        <v>1.554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181</v>
      </c>
      <c r="E44" s="5">
        <v>0.44600000000000001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419</v>
      </c>
      <c r="E45" s="5">
        <v>1.5069999999999999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137</v>
      </c>
      <c r="E46" s="5">
        <v>0.49299999999999999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315</v>
      </c>
      <c r="E47" s="5">
        <v>1.593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80</v>
      </c>
      <c r="E48" s="5">
        <v>0.40500000000000003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91</v>
      </c>
      <c r="E49" s="5">
        <v>0.46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305</v>
      </c>
      <c r="E50" s="5">
        <v>1.542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89</v>
      </c>
      <c r="E51" s="5">
        <v>0.39900000000000002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357</v>
      </c>
      <c r="E52" s="5">
        <v>1.601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360</v>
      </c>
      <c r="E53" s="5">
        <v>1.103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272</v>
      </c>
      <c r="E54" s="5">
        <v>0.83399999999999996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172</v>
      </c>
      <c r="E55" s="5">
        <v>0.52700000000000002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501</v>
      </c>
      <c r="E56" s="5">
        <v>1.536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347</v>
      </c>
      <c r="E57" s="5">
        <v>1.2110000000000001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214</v>
      </c>
      <c r="E58" s="5">
        <v>0.747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132</v>
      </c>
      <c r="E59" s="5">
        <v>0.46100000000000002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453</v>
      </c>
      <c r="E60" s="5">
        <v>1.581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473</v>
      </c>
      <c r="E61" s="5">
        <v>1.49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150</v>
      </c>
      <c r="E62" s="5">
        <v>0.47199999999999998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181</v>
      </c>
      <c r="E63" s="5">
        <v>0.56999999999999995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466</v>
      </c>
      <c r="E64" s="5">
        <v>1.468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402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166</v>
      </c>
      <c r="E66" s="5">
        <v>0.39300000000000002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679</v>
      </c>
      <c r="E67" s="5">
        <v>1.607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4ECE9-4A98-4E54-9038-198D5A7E3D72}">
  <dimension ref="B2:S68"/>
  <sheetViews>
    <sheetView zoomScale="70" zoomScaleNormal="70" workbookViewId="0">
      <selection activeCell="O39" sqref="O39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154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1253</v>
      </c>
      <c r="J4" s="4">
        <f>I4/I24*100</f>
        <v>5.5827838175013369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1359</v>
      </c>
      <c r="J5" s="4">
        <f>I5/I24*100</f>
        <v>6.055070397433612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1059</v>
      </c>
      <c r="J6" s="4">
        <f>I6/I24*100</f>
        <v>4.7184102655498128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335</v>
      </c>
      <c r="E7" s="5">
        <v>1.069</v>
      </c>
      <c r="G7" s="6" t="s">
        <v>93</v>
      </c>
      <c r="H7" s="6" t="s">
        <v>113</v>
      </c>
      <c r="I7" s="5">
        <f>D13+D14</f>
        <v>897</v>
      </c>
      <c r="J7" s="4">
        <f>I7/I24*100</f>
        <v>3.996613794332561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210</v>
      </c>
      <c r="E8" s="5">
        <v>0.67</v>
      </c>
      <c r="G8" s="6" t="s">
        <v>92</v>
      </c>
      <c r="H8" s="6" t="s">
        <v>112</v>
      </c>
      <c r="I8" s="5">
        <f>D11+D12</f>
        <v>265</v>
      </c>
      <c r="J8" s="4">
        <f>I8/I24*100</f>
        <v>1.1807164498306897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137</v>
      </c>
      <c r="E9" s="5">
        <v>0.437</v>
      </c>
      <c r="G9" s="6" t="s">
        <v>104</v>
      </c>
      <c r="H9" s="6" t="s">
        <v>124</v>
      </c>
      <c r="I9" s="5">
        <f>D43+D44</f>
        <v>792</v>
      </c>
      <c r="J9" s="4">
        <f>I9/I24*100</f>
        <v>3.5287827481732315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571</v>
      </c>
      <c r="E10" s="5">
        <v>1.823</v>
      </c>
      <c r="G10" s="6" t="s">
        <v>94</v>
      </c>
      <c r="H10" s="6" t="s">
        <v>114</v>
      </c>
      <c r="I10" s="5">
        <f>D15+D16</f>
        <v>1190</v>
      </c>
      <c r="J10" s="4">
        <f>I10/I24*100</f>
        <v>5.3020851898057391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62</v>
      </c>
      <c r="E11" s="5">
        <v>0.46800000000000003</v>
      </c>
      <c r="G11" s="6" t="s">
        <v>96</v>
      </c>
      <c r="H11" s="6" t="s">
        <v>116</v>
      </c>
      <c r="I11" s="5">
        <f>D19+D20+D21+D22</f>
        <v>1553</v>
      </c>
      <c r="J11" s="4">
        <f>I11/I24*100</f>
        <v>6.9194439493851361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203</v>
      </c>
      <c r="E12" s="5">
        <v>1.532</v>
      </c>
      <c r="G12" s="6" t="s">
        <v>97</v>
      </c>
      <c r="H12" s="6" t="s">
        <v>117</v>
      </c>
      <c r="I12" s="5">
        <f>D23+D24</f>
        <v>563</v>
      </c>
      <c r="J12" s="4">
        <f>I12/I24*100</f>
        <v>2.5084655141685972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181</v>
      </c>
      <c r="E13" s="5">
        <v>0.40400000000000003</v>
      </c>
      <c r="G13" s="6" t="s">
        <v>98</v>
      </c>
      <c r="H13" s="6" t="s">
        <v>118</v>
      </c>
      <c r="I13" s="5">
        <f>D25+D26+D27</f>
        <v>1954</v>
      </c>
      <c r="J13" s="4">
        <f>I13/I24*100</f>
        <v>8.7061129923364824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716</v>
      </c>
      <c r="E14" s="5">
        <v>1.5960000000000001</v>
      </c>
      <c r="G14" s="6" t="s">
        <v>100</v>
      </c>
      <c r="H14" s="6" t="s">
        <v>120</v>
      </c>
      <c r="I14" s="5">
        <f>D30+D31+D32+D33+D34+D35</f>
        <v>2302</v>
      </c>
      <c r="J14" s="4">
        <f>I14/I24*100</f>
        <v>10.256638745321689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889</v>
      </c>
      <c r="E15" s="5">
        <v>1.494</v>
      </c>
      <c r="G15" s="6" t="s">
        <v>99</v>
      </c>
      <c r="H15" s="6" t="s">
        <v>119</v>
      </c>
      <c r="I15" s="5">
        <f>D28+D29</f>
        <v>1170</v>
      </c>
      <c r="J15" s="4">
        <f>I15/I24*100</f>
        <v>5.2129745143468185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301</v>
      </c>
      <c r="E16" s="5">
        <v>0.50600000000000001</v>
      </c>
      <c r="G16" s="6" t="s">
        <v>101</v>
      </c>
      <c r="H16" s="6" t="s">
        <v>121</v>
      </c>
      <c r="I16" s="5">
        <f>D36</f>
        <v>530</v>
      </c>
      <c r="J16" s="4">
        <f>I16/I24*100</f>
        <v>2.3614328996613794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454</v>
      </c>
      <c r="E17" s="5">
        <v>0.71</v>
      </c>
      <c r="G17" s="6" t="s">
        <v>95</v>
      </c>
      <c r="H17" s="6" t="s">
        <v>115</v>
      </c>
      <c r="I17" s="5">
        <f>D17+D18</f>
        <v>1279</v>
      </c>
      <c r="J17" s="4">
        <f>I17/I24*100</f>
        <v>5.6986276955979323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825</v>
      </c>
      <c r="E18" s="5">
        <v>1.29</v>
      </c>
      <c r="G18" s="6" t="s">
        <v>103</v>
      </c>
      <c r="H18" s="6" t="s">
        <v>123</v>
      </c>
      <c r="I18" s="5">
        <f>D39+D40+D41+D42</f>
        <v>929</v>
      </c>
      <c r="J18" s="4">
        <f>I18/I24*100</f>
        <v>4.1391908750668334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611</v>
      </c>
      <c r="E19" s="5">
        <v>1.5740000000000001</v>
      </c>
      <c r="G19" s="6" t="s">
        <v>106</v>
      </c>
      <c r="H19" s="6" t="s">
        <v>126</v>
      </c>
      <c r="I19" s="5">
        <f>D51+D52+D53+D54+D55+D56</f>
        <v>1709</v>
      </c>
      <c r="J19" s="4">
        <f>I19/I24*100</f>
        <v>7.6145072179647126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155</v>
      </c>
      <c r="E20" s="5">
        <v>0.39900000000000002</v>
      </c>
      <c r="G20" s="6" t="s">
        <v>107</v>
      </c>
      <c r="H20" s="6" t="s">
        <v>127</v>
      </c>
      <c r="I20" s="5">
        <f>D57+D58+D59+D60</f>
        <v>1172</v>
      </c>
      <c r="J20" s="4">
        <f>I20/I24*100</f>
        <v>5.2218855818927112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267</v>
      </c>
      <c r="E21" s="5">
        <v>0.68799999999999994</v>
      </c>
      <c r="G21" s="6" t="s">
        <v>109</v>
      </c>
      <c r="H21" s="6" t="s">
        <v>130</v>
      </c>
      <c r="I21" s="5">
        <f>D65</f>
        <v>393</v>
      </c>
      <c r="J21" s="4">
        <f>I21/I24*100</f>
        <v>1.7510247727677775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520</v>
      </c>
      <c r="E22" s="5">
        <v>1.339</v>
      </c>
      <c r="G22" s="6" t="s">
        <v>110</v>
      </c>
      <c r="H22" s="6" t="s">
        <v>129</v>
      </c>
      <c r="I22" s="5">
        <f>D66+D67</f>
        <v>825</v>
      </c>
      <c r="J22" s="4">
        <f>I22/I24*100</f>
        <v>3.6758153626804493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125</v>
      </c>
      <c r="E23" s="5">
        <v>0.44400000000000001</v>
      </c>
      <c r="G23" s="6" t="s">
        <v>108</v>
      </c>
      <c r="H23" s="6" t="s">
        <v>128</v>
      </c>
      <c r="I23" s="5">
        <f>D61+D62+D63+D64</f>
        <v>1250</v>
      </c>
      <c r="J23" s="4">
        <f>I23/I24*100</f>
        <v>5.5694172161824982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438</v>
      </c>
      <c r="E24" s="5">
        <v>1.556</v>
      </c>
      <c r="I24" s="3">
        <f>SUM(I4:I23)</f>
        <v>22444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624</v>
      </c>
      <c r="E25" s="5">
        <v>0.95799999999999996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377</v>
      </c>
      <c r="E26" s="5">
        <v>0.57899999999999996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953</v>
      </c>
      <c r="E27" s="5">
        <v>1.4630000000000001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869</v>
      </c>
      <c r="E28" s="5">
        <v>1.4850000000000001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301</v>
      </c>
      <c r="E29" s="5">
        <v>0.51500000000000001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317</v>
      </c>
      <c r="E30" s="5">
        <v>1.173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163</v>
      </c>
      <c r="E31" s="5">
        <v>0.60299999999999998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132</v>
      </c>
      <c r="E32" s="5">
        <v>0.48799999999999999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469</v>
      </c>
      <c r="E33" s="5">
        <v>1.7350000000000001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747</v>
      </c>
      <c r="E34" s="5">
        <v>1.224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474</v>
      </c>
      <c r="E35" s="5">
        <v>0.77600000000000002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530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0.45100000000000001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820</v>
      </c>
      <c r="E38" s="5">
        <v>1.5489999999999999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257</v>
      </c>
      <c r="E39" s="5">
        <v>1.107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218</v>
      </c>
      <c r="E40" s="5">
        <v>0.93899999999999995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114</v>
      </c>
      <c r="E41" s="5">
        <v>0.49099999999999999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340</v>
      </c>
      <c r="E42" s="5">
        <v>1.464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616</v>
      </c>
      <c r="E43" s="5">
        <v>1.556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176</v>
      </c>
      <c r="E44" s="5">
        <v>0.44400000000000001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410</v>
      </c>
      <c r="E45" s="5">
        <v>1.486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142</v>
      </c>
      <c r="E46" s="5">
        <v>0.51400000000000001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310</v>
      </c>
      <c r="E47" s="5">
        <v>1.5369999999999999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81</v>
      </c>
      <c r="E48" s="5">
        <v>0.40100000000000002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101</v>
      </c>
      <c r="E49" s="5">
        <v>0.501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315</v>
      </c>
      <c r="E50" s="5">
        <v>1.5609999999999999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88</v>
      </c>
      <c r="E51" s="5">
        <v>0.39200000000000002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361</v>
      </c>
      <c r="E52" s="5">
        <v>1.6080000000000001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343</v>
      </c>
      <c r="E53" s="5">
        <v>1.089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270</v>
      </c>
      <c r="E54" s="5">
        <v>0.85699999999999998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162</v>
      </c>
      <c r="E55" s="5">
        <v>0.51400000000000001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485</v>
      </c>
      <c r="E56" s="5">
        <v>1.54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364</v>
      </c>
      <c r="E57" s="5">
        <v>1.242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211</v>
      </c>
      <c r="E58" s="5">
        <v>0.72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131</v>
      </c>
      <c r="E59" s="5">
        <v>0.44700000000000001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466</v>
      </c>
      <c r="E60" s="5">
        <v>1.59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471</v>
      </c>
      <c r="E61" s="5">
        <v>1.5069999999999999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0.46700000000000003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167</v>
      </c>
      <c r="E63" s="5">
        <v>0.53400000000000003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466</v>
      </c>
      <c r="E64" s="5">
        <v>1.4910000000000001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393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156</v>
      </c>
      <c r="E66" s="5">
        <v>0.378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669</v>
      </c>
      <c r="E67" s="5">
        <v>1.6220000000000001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AB50-8C0C-473B-BDAB-F0A60875CD5F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155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1268</v>
      </c>
      <c r="J4" s="4">
        <f>I4/I24*100</f>
        <v>5.5935418412810449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1329</v>
      </c>
      <c r="J5" s="4">
        <f>I5/I24*100</f>
        <v>5.8626317879041867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1093</v>
      </c>
      <c r="J6" s="4">
        <f>I6/I24*100</f>
        <v>4.8215624862146544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367</v>
      </c>
      <c r="E7" s="5">
        <v>1.1579999999999999</v>
      </c>
      <c r="G7" s="6" t="s">
        <v>93</v>
      </c>
      <c r="H7" s="6" t="s">
        <v>113</v>
      </c>
      <c r="I7" s="5">
        <f>D13+D14</f>
        <v>890</v>
      </c>
      <c r="J7" s="4">
        <f>I7/I24*100</f>
        <v>3.9260664343376419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204</v>
      </c>
      <c r="E8" s="5">
        <v>0.64400000000000002</v>
      </c>
      <c r="G8" s="6" t="s">
        <v>92</v>
      </c>
      <c r="H8" s="6" t="s">
        <v>112</v>
      </c>
      <c r="I8" s="5">
        <f>D11+D12</f>
        <v>250</v>
      </c>
      <c r="J8" s="4">
        <f>I8/I24*100</f>
        <v>1.1028276500948433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123</v>
      </c>
      <c r="E9" s="5">
        <v>0.38800000000000001</v>
      </c>
      <c r="G9" s="6" t="s">
        <v>104</v>
      </c>
      <c r="H9" s="6" t="s">
        <v>124</v>
      </c>
      <c r="I9" s="5">
        <f>D43+D44</f>
        <v>806</v>
      </c>
      <c r="J9" s="4">
        <f>I9/I24*100</f>
        <v>3.5555163439057744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574</v>
      </c>
      <c r="E10" s="5">
        <v>1.8109999999999999</v>
      </c>
      <c r="G10" s="6" t="s">
        <v>94</v>
      </c>
      <c r="H10" s="6" t="s">
        <v>114</v>
      </c>
      <c r="I10" s="5">
        <f>D15+D16</f>
        <v>1234</v>
      </c>
      <c r="J10" s="4">
        <f>I10/I24*100</f>
        <v>5.4435572808681458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49</v>
      </c>
      <c r="E11" s="5">
        <v>0.39200000000000002</v>
      </c>
      <c r="G11" s="6" t="s">
        <v>96</v>
      </c>
      <c r="H11" s="6" t="s">
        <v>116</v>
      </c>
      <c r="I11" s="5">
        <f>D19+D20+D21+D22</f>
        <v>1579</v>
      </c>
      <c r="J11" s="4">
        <f>I11/I24*100</f>
        <v>6.9654594379990291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201</v>
      </c>
      <c r="E12" s="5">
        <v>1.6080000000000001</v>
      </c>
      <c r="G12" s="6" t="s">
        <v>97</v>
      </c>
      <c r="H12" s="6" t="s">
        <v>117</v>
      </c>
      <c r="I12" s="5">
        <f>D23+D24</f>
        <v>550</v>
      </c>
      <c r="J12" s="4">
        <f>I12/I24*100</f>
        <v>2.426220830208655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175</v>
      </c>
      <c r="E13" s="5">
        <v>0.39300000000000002</v>
      </c>
      <c r="G13" s="6" t="s">
        <v>98</v>
      </c>
      <c r="H13" s="6" t="s">
        <v>118</v>
      </c>
      <c r="I13" s="5">
        <f>D25+D26+D27</f>
        <v>1987</v>
      </c>
      <c r="J13" s="4">
        <f>I13/I24*100</f>
        <v>8.7652741629538138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715</v>
      </c>
      <c r="E14" s="5">
        <v>1.607</v>
      </c>
      <c r="G14" s="6" t="s">
        <v>100</v>
      </c>
      <c r="H14" s="6" t="s">
        <v>120</v>
      </c>
      <c r="I14" s="5">
        <f>D30+D31+D32+D33+D34+D35</f>
        <v>2315</v>
      </c>
      <c r="J14" s="4">
        <f>I14/I24*100</f>
        <v>10.212184039878249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940</v>
      </c>
      <c r="E15" s="5">
        <v>1.524</v>
      </c>
      <c r="G15" s="6" t="s">
        <v>99</v>
      </c>
      <c r="H15" s="6" t="s">
        <v>119</v>
      </c>
      <c r="I15" s="5">
        <f>D28+D29</f>
        <v>1207</v>
      </c>
      <c r="J15" s="4">
        <f>I15/I24*100</f>
        <v>5.3244518946579031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294</v>
      </c>
      <c r="E16" s="5">
        <v>0.47599999999999998</v>
      </c>
      <c r="G16" s="6" t="s">
        <v>101</v>
      </c>
      <c r="H16" s="6" t="s">
        <v>121</v>
      </c>
      <c r="I16" s="5">
        <f>D36</f>
        <v>549</v>
      </c>
      <c r="J16" s="4">
        <f>I16/I24*100</f>
        <v>2.4218095196082756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460</v>
      </c>
      <c r="E17" s="5">
        <v>0.7</v>
      </c>
      <c r="G17" s="6" t="s">
        <v>95</v>
      </c>
      <c r="H17" s="6" t="s">
        <v>115</v>
      </c>
      <c r="I17" s="5">
        <f>D17+D18</f>
        <v>1314</v>
      </c>
      <c r="J17" s="4">
        <f>I17/I24*100</f>
        <v>5.7964621288984954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854</v>
      </c>
      <c r="E18" s="5">
        <v>1.3</v>
      </c>
      <c r="G18" s="6" t="s">
        <v>103</v>
      </c>
      <c r="H18" s="6" t="s">
        <v>123</v>
      </c>
      <c r="I18" s="5">
        <f>D39+D40+D41+D42</f>
        <v>927</v>
      </c>
      <c r="J18" s="4">
        <f>I18/I24*100</f>
        <v>4.0892849265516782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638</v>
      </c>
      <c r="E19" s="5">
        <v>1.6160000000000001</v>
      </c>
      <c r="G19" s="6" t="s">
        <v>106</v>
      </c>
      <c r="H19" s="6" t="s">
        <v>126</v>
      </c>
      <c r="I19" s="5">
        <f>D51+D52+D53+D54+D55+D56</f>
        <v>1724</v>
      </c>
      <c r="J19" s="4">
        <f>I19/I24*100</f>
        <v>7.6050994750540388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156</v>
      </c>
      <c r="E20" s="5">
        <v>0.39500000000000002</v>
      </c>
      <c r="G20" s="6" t="s">
        <v>107</v>
      </c>
      <c r="H20" s="6" t="s">
        <v>127</v>
      </c>
      <c r="I20" s="5">
        <f>D57+D58+D59+D60</f>
        <v>1157</v>
      </c>
      <c r="J20" s="4">
        <f>I20/I24*100</f>
        <v>5.1038863646389343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259</v>
      </c>
      <c r="E21" s="5">
        <v>0.65600000000000003</v>
      </c>
      <c r="G21" s="6" t="s">
        <v>109</v>
      </c>
      <c r="H21" s="6" t="s">
        <v>130</v>
      </c>
      <c r="I21" s="5">
        <f>D65</f>
        <v>394</v>
      </c>
      <c r="J21" s="4">
        <f>I21/I24*100</f>
        <v>1.7380563765494728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526</v>
      </c>
      <c r="E22" s="5">
        <v>1.3320000000000001</v>
      </c>
      <c r="G22" s="6" t="s">
        <v>110</v>
      </c>
      <c r="H22" s="6" t="s">
        <v>129</v>
      </c>
      <c r="I22" s="5">
        <f>D66+D67</f>
        <v>846</v>
      </c>
      <c r="J22" s="4">
        <f>I22/I24*100</f>
        <v>3.7319687679209492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115</v>
      </c>
      <c r="E23" s="5">
        <v>0.41799999999999998</v>
      </c>
      <c r="G23" s="6" t="s">
        <v>108</v>
      </c>
      <c r="H23" s="6" t="s">
        <v>128</v>
      </c>
      <c r="I23" s="5">
        <f>D61+D62+D63+D64</f>
        <v>1250</v>
      </c>
      <c r="J23" s="4">
        <f>I23/I24*100</f>
        <v>5.5141382504742165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435</v>
      </c>
      <c r="E24" s="5">
        <v>1.5820000000000001</v>
      </c>
      <c r="I24" s="3">
        <f>SUM(I4:I23)</f>
        <v>22669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647</v>
      </c>
      <c r="E25" s="5">
        <v>0.97699999999999998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370</v>
      </c>
      <c r="E26" s="5">
        <v>0.55900000000000005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970</v>
      </c>
      <c r="E27" s="5">
        <v>1.4650000000000001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918</v>
      </c>
      <c r="E28" s="5">
        <v>1.5209999999999999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289</v>
      </c>
      <c r="E29" s="5">
        <v>0.47899999999999998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307</v>
      </c>
      <c r="E30" s="5">
        <v>1.1439999999999999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151</v>
      </c>
      <c r="E31" s="5">
        <v>0.56299999999999994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133</v>
      </c>
      <c r="E32" s="5">
        <v>0.496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482</v>
      </c>
      <c r="E33" s="5">
        <v>1.7969999999999999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792</v>
      </c>
      <c r="E34" s="5">
        <v>1.2749999999999999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450</v>
      </c>
      <c r="E35" s="5">
        <v>0.72499999999999998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549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245</v>
      </c>
      <c r="E37" s="5">
        <v>0.44800000000000001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848</v>
      </c>
      <c r="E38" s="5">
        <v>1.552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264</v>
      </c>
      <c r="E39" s="5">
        <v>1.139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199</v>
      </c>
      <c r="E40" s="5">
        <v>0.85899999999999999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109</v>
      </c>
      <c r="E41" s="5">
        <v>0.47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355</v>
      </c>
      <c r="E42" s="5">
        <v>1.532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621</v>
      </c>
      <c r="E43" s="5">
        <v>1.5409999999999999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185</v>
      </c>
      <c r="E44" s="5">
        <v>0.45900000000000002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398</v>
      </c>
      <c r="E45" s="5">
        <v>1.4770000000000001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141</v>
      </c>
      <c r="E46" s="5">
        <v>0.52300000000000002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314</v>
      </c>
      <c r="E47" s="5">
        <v>1.59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75</v>
      </c>
      <c r="E48" s="5">
        <v>0.38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89</v>
      </c>
      <c r="E49" s="5">
        <v>0.45100000000000001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312</v>
      </c>
      <c r="E50" s="5">
        <v>1.58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87</v>
      </c>
      <c r="E51" s="5">
        <v>0.40100000000000002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347</v>
      </c>
      <c r="E52" s="5">
        <v>1.599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363</v>
      </c>
      <c r="E53" s="5">
        <v>1.1259999999999999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275</v>
      </c>
      <c r="E54" s="5">
        <v>0.85299999999999998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147</v>
      </c>
      <c r="E55" s="5">
        <v>0.45600000000000002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505</v>
      </c>
      <c r="E56" s="5">
        <v>1.5660000000000001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350</v>
      </c>
      <c r="E57" s="5">
        <v>1.21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201</v>
      </c>
      <c r="E58" s="5">
        <v>0.69499999999999995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127</v>
      </c>
      <c r="E59" s="5">
        <v>0.439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479</v>
      </c>
      <c r="E60" s="5">
        <v>1.6559999999999999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467</v>
      </c>
      <c r="E61" s="5">
        <v>1.494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142</v>
      </c>
      <c r="E62" s="5">
        <v>0.45400000000000001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184</v>
      </c>
      <c r="E63" s="5">
        <v>0.58899999999999997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457</v>
      </c>
      <c r="E64" s="5">
        <v>1.462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394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164</v>
      </c>
      <c r="E66" s="5">
        <v>0.38800000000000001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682</v>
      </c>
      <c r="E67" s="5">
        <v>1.6120000000000001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94AB-00D1-48DE-A9E1-4C5F2A837B1E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156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1250</v>
      </c>
      <c r="J4" s="4">
        <f>I4/I24*100</f>
        <v>5.4846211223728663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1351</v>
      </c>
      <c r="J5" s="4">
        <f>I5/I24*100</f>
        <v>5.9277785090605937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1077</v>
      </c>
      <c r="J6" s="4">
        <f>I6/I24*100</f>
        <v>4.7255495590364616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338</v>
      </c>
      <c r="E7" s="5">
        <v>1.0820000000000001</v>
      </c>
      <c r="G7" s="6" t="s">
        <v>93</v>
      </c>
      <c r="H7" s="6" t="s">
        <v>113</v>
      </c>
      <c r="I7" s="5">
        <f>D13+D14</f>
        <v>902</v>
      </c>
      <c r="J7" s="4">
        <f>I7/I24*100</f>
        <v>3.95770260190426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210</v>
      </c>
      <c r="E8" s="5">
        <v>0.67200000000000004</v>
      </c>
      <c r="G8" s="6" t="s">
        <v>92</v>
      </c>
      <c r="H8" s="6" t="s">
        <v>112</v>
      </c>
      <c r="I8" s="5">
        <f>D11+D12</f>
        <v>266</v>
      </c>
      <c r="J8" s="4">
        <f>I8/I24*100</f>
        <v>1.1671273748409461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137</v>
      </c>
      <c r="E9" s="5">
        <v>0.438</v>
      </c>
      <c r="G9" s="6" t="s">
        <v>104</v>
      </c>
      <c r="H9" s="6" t="s">
        <v>124</v>
      </c>
      <c r="I9" s="5">
        <f>D43+D44</f>
        <v>798</v>
      </c>
      <c r="J9" s="4">
        <f>I9/I24*100</f>
        <v>3.5013821245228378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565</v>
      </c>
      <c r="E10" s="5">
        <v>1.8080000000000001</v>
      </c>
      <c r="G10" s="6" t="s">
        <v>94</v>
      </c>
      <c r="H10" s="6" t="s">
        <v>114</v>
      </c>
      <c r="I10" s="5">
        <f>D15+D16</f>
        <v>1219</v>
      </c>
      <c r="J10" s="4">
        <f>I10/I24*100</f>
        <v>5.3486025185380193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56</v>
      </c>
      <c r="E11" s="5">
        <v>0.42099999999999999</v>
      </c>
      <c r="G11" s="6" t="s">
        <v>96</v>
      </c>
      <c r="H11" s="6" t="s">
        <v>116</v>
      </c>
      <c r="I11" s="5">
        <f>D19+D20+D21+D22</f>
        <v>1598</v>
      </c>
      <c r="J11" s="4">
        <f>I11/I24*100</f>
        <v>7.0115396428414734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210</v>
      </c>
      <c r="E12" s="5">
        <v>1.579</v>
      </c>
      <c r="G12" s="6" t="s">
        <v>97</v>
      </c>
      <c r="H12" s="6" t="s">
        <v>117</v>
      </c>
      <c r="I12" s="5">
        <f>D23+D24</f>
        <v>568</v>
      </c>
      <c r="J12" s="4">
        <f>I12/I24*100</f>
        <v>2.4922118380062304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179</v>
      </c>
      <c r="E13" s="5">
        <v>0.39700000000000002</v>
      </c>
      <c r="G13" s="6" t="s">
        <v>98</v>
      </c>
      <c r="H13" s="6" t="s">
        <v>118</v>
      </c>
      <c r="I13" s="5">
        <f>D25+D26+D27</f>
        <v>1969</v>
      </c>
      <c r="J13" s="4">
        <f>I13/I24*100</f>
        <v>8.6393751919617383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723</v>
      </c>
      <c r="E14" s="5">
        <v>1.603</v>
      </c>
      <c r="G14" s="6" t="s">
        <v>100</v>
      </c>
      <c r="H14" s="6" t="s">
        <v>120</v>
      </c>
      <c r="I14" s="5">
        <f>D30+D31+D32+D33+D34+D35</f>
        <v>2356</v>
      </c>
      <c r="J14" s="4">
        <f>I14/I24*100</f>
        <v>10.337413891448378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909</v>
      </c>
      <c r="E15" s="5">
        <v>1.4910000000000001</v>
      </c>
      <c r="G15" s="6" t="s">
        <v>99</v>
      </c>
      <c r="H15" s="6" t="s">
        <v>119</v>
      </c>
      <c r="I15" s="5">
        <f>D28+D29</f>
        <v>1208</v>
      </c>
      <c r="J15" s="4">
        <f>I15/I24*100</f>
        <v>5.300337852661138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310</v>
      </c>
      <c r="E16" s="5">
        <v>0.50900000000000001</v>
      </c>
      <c r="G16" s="6" t="s">
        <v>101</v>
      </c>
      <c r="H16" s="6" t="s">
        <v>121</v>
      </c>
      <c r="I16" s="5">
        <f>D36</f>
        <v>545</v>
      </c>
      <c r="J16" s="4">
        <f>I16/I24*100</f>
        <v>2.3912948093545698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465</v>
      </c>
      <c r="E17" s="5">
        <v>0.70699999999999996</v>
      </c>
      <c r="G17" s="6" t="s">
        <v>95</v>
      </c>
      <c r="H17" s="6" t="s">
        <v>115</v>
      </c>
      <c r="I17" s="5">
        <f>D17+D18</f>
        <v>1316</v>
      </c>
      <c r="J17" s="4">
        <f>I17/I24*100</f>
        <v>5.7742091176341539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851</v>
      </c>
      <c r="E18" s="5">
        <v>1.2929999999999999</v>
      </c>
      <c r="G18" s="6" t="s">
        <v>103</v>
      </c>
      <c r="H18" s="6" t="s">
        <v>123</v>
      </c>
      <c r="I18" s="5">
        <f>D39+D40+D41+D42</f>
        <v>946</v>
      </c>
      <c r="J18" s="4">
        <f>I18/I24*100</f>
        <v>4.150761265411786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641</v>
      </c>
      <c r="E19" s="5">
        <v>1.605</v>
      </c>
      <c r="G19" s="6" t="s">
        <v>106</v>
      </c>
      <c r="H19" s="6" t="s">
        <v>126</v>
      </c>
      <c r="I19" s="5">
        <f>D51+D52+D53+D54+D55+D56</f>
        <v>1724</v>
      </c>
      <c r="J19" s="4">
        <f>I19/I24*100</f>
        <v>7.5643894519766581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155</v>
      </c>
      <c r="E20" s="5">
        <v>0.38800000000000001</v>
      </c>
      <c r="G20" s="6" t="s">
        <v>107</v>
      </c>
      <c r="H20" s="6" t="s">
        <v>127</v>
      </c>
      <c r="I20" s="5">
        <f>D57+D58+D59+D60</f>
        <v>1173</v>
      </c>
      <c r="J20" s="4">
        <f>I20/I24*100</f>
        <v>5.1467684612346982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266</v>
      </c>
      <c r="E21" s="5">
        <v>0.66600000000000004</v>
      </c>
      <c r="G21" s="6" t="s">
        <v>109</v>
      </c>
      <c r="H21" s="6" t="s">
        <v>130</v>
      </c>
      <c r="I21" s="5">
        <f>D65</f>
        <v>396</v>
      </c>
      <c r="J21" s="4">
        <f>I21/I24*100</f>
        <v>1.7375279715677241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536</v>
      </c>
      <c r="E22" s="5">
        <v>1.3420000000000001</v>
      </c>
      <c r="G22" s="6" t="s">
        <v>110</v>
      </c>
      <c r="H22" s="6" t="s">
        <v>129</v>
      </c>
      <c r="I22" s="5">
        <f>D66+D67</f>
        <v>853</v>
      </c>
      <c r="J22" s="4">
        <f>I22/I24*100</f>
        <v>3.7427054539072442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125</v>
      </c>
      <c r="E23" s="5">
        <v>0.44</v>
      </c>
      <c r="G23" s="6" t="s">
        <v>108</v>
      </c>
      <c r="H23" s="6" t="s">
        <v>128</v>
      </c>
      <c r="I23" s="5">
        <f>D61+D62+D63+D64</f>
        <v>1276</v>
      </c>
      <c r="J23" s="4">
        <f>I23/I24*100</f>
        <v>5.5987012417182225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443</v>
      </c>
      <c r="E24" s="5">
        <v>1.56</v>
      </c>
      <c r="I24" s="3">
        <f>SUM(I4:I23)</f>
        <v>22791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625</v>
      </c>
      <c r="E25" s="5">
        <v>0.95199999999999996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390</v>
      </c>
      <c r="E26" s="5">
        <v>0.59399999999999997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954</v>
      </c>
      <c r="E27" s="5">
        <v>1.454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896</v>
      </c>
      <c r="E28" s="5">
        <v>1.4830000000000001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312</v>
      </c>
      <c r="E29" s="5">
        <v>0.51700000000000002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320</v>
      </c>
      <c r="E30" s="5">
        <v>1.1619999999999999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157</v>
      </c>
      <c r="E31" s="5">
        <v>0.56999999999999995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141</v>
      </c>
      <c r="E32" s="5">
        <v>0.51200000000000001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484</v>
      </c>
      <c r="E33" s="5">
        <v>1.7569999999999999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771</v>
      </c>
      <c r="E34" s="5">
        <v>1.23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483</v>
      </c>
      <c r="E35" s="5">
        <v>0.77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250</v>
      </c>
      <c r="E37" s="5">
        <v>0.46400000000000002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827</v>
      </c>
      <c r="E38" s="5">
        <v>1.536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259</v>
      </c>
      <c r="E39" s="5">
        <v>1.095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221</v>
      </c>
      <c r="E40" s="5">
        <v>0.93400000000000005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117</v>
      </c>
      <c r="E41" s="5">
        <v>0.495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349</v>
      </c>
      <c r="E42" s="5">
        <v>1.476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618</v>
      </c>
      <c r="E43" s="5">
        <v>1.5489999999999999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180</v>
      </c>
      <c r="E44" s="5">
        <v>0.45100000000000001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422</v>
      </c>
      <c r="E45" s="5">
        <v>1.502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140</v>
      </c>
      <c r="E46" s="5">
        <v>0.498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298</v>
      </c>
      <c r="E47" s="5">
        <v>1.5109999999999999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84</v>
      </c>
      <c r="E48" s="5">
        <v>0.42599999999999999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94</v>
      </c>
      <c r="E49" s="5">
        <v>0.47699999999999998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313</v>
      </c>
      <c r="E50" s="5">
        <v>1.587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89</v>
      </c>
      <c r="E51" s="5">
        <v>0.40600000000000003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349</v>
      </c>
      <c r="E52" s="5">
        <v>1.5940000000000001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348</v>
      </c>
      <c r="E53" s="5">
        <v>1.0820000000000001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306</v>
      </c>
      <c r="E54" s="5">
        <v>0.95199999999999996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161</v>
      </c>
      <c r="E55" s="5">
        <v>0.501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471</v>
      </c>
      <c r="E56" s="5">
        <v>1.4650000000000001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357</v>
      </c>
      <c r="E57" s="5">
        <v>1.2170000000000001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218</v>
      </c>
      <c r="E58" s="5">
        <v>0.74299999999999999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131</v>
      </c>
      <c r="E59" s="5">
        <v>0.44700000000000001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467</v>
      </c>
      <c r="E60" s="5">
        <v>1.5920000000000001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474</v>
      </c>
      <c r="E61" s="5">
        <v>1.486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152</v>
      </c>
      <c r="E62" s="5">
        <v>0.47599999999999998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180</v>
      </c>
      <c r="E63" s="5">
        <v>0.56399999999999995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470</v>
      </c>
      <c r="E64" s="5">
        <v>1.4730000000000001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164</v>
      </c>
      <c r="E66" s="5">
        <v>0.38500000000000001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689</v>
      </c>
      <c r="E67" s="5">
        <v>1.615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3E61-88CB-4964-A651-6DD293F5F22B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157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1275</v>
      </c>
      <c r="J4" s="4">
        <f>I4/I24*100</f>
        <v>5.6348610067618337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1339</v>
      </c>
      <c r="J5" s="4">
        <f>I5/I24*100</f>
        <v>5.917708931807133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1086</v>
      </c>
      <c r="J6" s="4">
        <f>I6/I24*100</f>
        <v>4.7995757281124316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364</v>
      </c>
      <c r="E7" s="5">
        <v>1.1419999999999999</v>
      </c>
      <c r="G7" s="6" t="s">
        <v>93</v>
      </c>
      <c r="H7" s="6" t="s">
        <v>113</v>
      </c>
      <c r="I7" s="5">
        <f>D13+D14</f>
        <v>880</v>
      </c>
      <c r="J7" s="4">
        <f>I7/I24*100</f>
        <v>3.8891589693728732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195</v>
      </c>
      <c r="E8" s="5">
        <v>0.61199999999999999</v>
      </c>
      <c r="G8" s="6" t="s">
        <v>92</v>
      </c>
      <c r="H8" s="6" t="s">
        <v>112</v>
      </c>
      <c r="I8" s="5">
        <f>D11+D12</f>
        <v>249</v>
      </c>
      <c r="J8" s="4">
        <f>I8/I24*100</f>
        <v>1.1004552083793699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140</v>
      </c>
      <c r="E9" s="5">
        <v>0.439</v>
      </c>
      <c r="G9" s="6" t="s">
        <v>104</v>
      </c>
      <c r="H9" s="6" t="s">
        <v>124</v>
      </c>
      <c r="I9" s="5">
        <f>D43+D44</f>
        <v>800</v>
      </c>
      <c r="J9" s="4">
        <f>I9/I24*100</f>
        <v>3.5355990630662486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576</v>
      </c>
      <c r="E10" s="5">
        <v>1.8069999999999999</v>
      </c>
      <c r="G10" s="6" t="s">
        <v>94</v>
      </c>
      <c r="H10" s="6" t="s">
        <v>114</v>
      </c>
      <c r="I10" s="5">
        <f>D15+D16</f>
        <v>1221</v>
      </c>
      <c r="J10" s="4">
        <f>I10/I24*100</f>
        <v>5.3962080700048611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59</v>
      </c>
      <c r="E11" s="5">
        <v>0.47399999999999998</v>
      </c>
      <c r="G11" s="6" t="s">
        <v>96</v>
      </c>
      <c r="H11" s="6" t="s">
        <v>116</v>
      </c>
      <c r="I11" s="5">
        <f>D19+D20+D21+D22</f>
        <v>1566</v>
      </c>
      <c r="J11" s="4">
        <f>I11/I24*100</f>
        <v>6.9209351659521818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190</v>
      </c>
      <c r="E12" s="5">
        <v>1.526</v>
      </c>
      <c r="G12" s="6" t="s">
        <v>97</v>
      </c>
      <c r="H12" s="6" t="s">
        <v>117</v>
      </c>
      <c r="I12" s="5">
        <f>D23+D24</f>
        <v>548</v>
      </c>
      <c r="J12" s="4">
        <f>I12/I24*100</f>
        <v>2.4218853582003801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170</v>
      </c>
      <c r="E13" s="5">
        <v>0.38600000000000001</v>
      </c>
      <c r="G13" s="6" t="s">
        <v>98</v>
      </c>
      <c r="H13" s="6" t="s">
        <v>118</v>
      </c>
      <c r="I13" s="5">
        <f>D25+D26+D27</f>
        <v>1952</v>
      </c>
      <c r="J13" s="4">
        <f>I13/I24*100</f>
        <v>8.626861713881647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710</v>
      </c>
      <c r="E14" s="5">
        <v>1.6140000000000001</v>
      </c>
      <c r="G14" s="6" t="s">
        <v>100</v>
      </c>
      <c r="H14" s="6" t="s">
        <v>120</v>
      </c>
      <c r="I14" s="5">
        <f>D30+D31+D32+D33+D34+D35</f>
        <v>2344</v>
      </c>
      <c r="J14" s="4">
        <f>I14/I24*100</f>
        <v>10.359305254784108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925</v>
      </c>
      <c r="E15" s="5">
        <v>1.5149999999999999</v>
      </c>
      <c r="G15" s="6" t="s">
        <v>99</v>
      </c>
      <c r="H15" s="6" t="s">
        <v>119</v>
      </c>
      <c r="I15" s="5">
        <f>D28+D29</f>
        <v>1221</v>
      </c>
      <c r="J15" s="4">
        <f>I15/I24*100</f>
        <v>5.3962080700048611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296</v>
      </c>
      <c r="E16" s="5">
        <v>0.48499999999999999</v>
      </c>
      <c r="G16" s="6" t="s">
        <v>101</v>
      </c>
      <c r="H16" s="6" t="s">
        <v>121</v>
      </c>
      <c r="I16" s="5">
        <f>D36</f>
        <v>540</v>
      </c>
      <c r="J16" s="4">
        <f>I16/I24*100</f>
        <v>2.3865293675697172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453</v>
      </c>
      <c r="E17" s="5">
        <v>0.68500000000000005</v>
      </c>
      <c r="G17" s="6" t="s">
        <v>95</v>
      </c>
      <c r="H17" s="6" t="s">
        <v>115</v>
      </c>
      <c r="I17" s="5">
        <f>D17+D18</f>
        <v>1322</v>
      </c>
      <c r="J17" s="4">
        <f>I17/I24*100</f>
        <v>5.8425774517169753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869</v>
      </c>
      <c r="E18" s="5">
        <v>1.3149999999999999</v>
      </c>
      <c r="G18" s="6" t="s">
        <v>103</v>
      </c>
      <c r="H18" s="6" t="s">
        <v>123</v>
      </c>
      <c r="I18" s="5">
        <f>D39+D40+D41+D42</f>
        <v>928</v>
      </c>
      <c r="J18" s="4">
        <f>I18/I24*100</f>
        <v>4.1012949131568481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618</v>
      </c>
      <c r="E19" s="5">
        <v>1.579</v>
      </c>
      <c r="G19" s="6" t="s">
        <v>106</v>
      </c>
      <c r="H19" s="6" t="s">
        <v>126</v>
      </c>
      <c r="I19" s="5">
        <f>D51+D52+D53+D54+D55+D56</f>
        <v>1718</v>
      </c>
      <c r="J19" s="4">
        <f>I19/I24*100</f>
        <v>7.5926989879347682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150</v>
      </c>
      <c r="E20" s="5">
        <v>0.38300000000000001</v>
      </c>
      <c r="G20" s="6" t="s">
        <v>107</v>
      </c>
      <c r="H20" s="6" t="s">
        <v>127</v>
      </c>
      <c r="I20" s="5">
        <f>D57+D58+D59+D60</f>
        <v>1159</v>
      </c>
      <c r="J20" s="4">
        <f>I20/I24*100</f>
        <v>5.1221991426172275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277</v>
      </c>
      <c r="E21" s="5">
        <v>0.70799999999999996</v>
      </c>
      <c r="G21" s="6" t="s">
        <v>109</v>
      </c>
      <c r="H21" s="6" t="s">
        <v>130</v>
      </c>
      <c r="I21" s="5">
        <f>D65</f>
        <v>395</v>
      </c>
      <c r="J21" s="4">
        <f>I21/I24*100</f>
        <v>1.74570203738896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521</v>
      </c>
      <c r="E22" s="5">
        <v>1.331</v>
      </c>
      <c r="G22" s="6" t="s">
        <v>110</v>
      </c>
      <c r="H22" s="6" t="s">
        <v>129</v>
      </c>
      <c r="I22" s="5">
        <f>D66+D67</f>
        <v>831</v>
      </c>
      <c r="J22" s="4">
        <f>I22/I24*100</f>
        <v>3.6726035267600654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121</v>
      </c>
      <c r="E23" s="5">
        <v>0.442</v>
      </c>
      <c r="G23" s="6" t="s">
        <v>108</v>
      </c>
      <c r="H23" s="6" t="s">
        <v>128</v>
      </c>
      <c r="I23" s="5">
        <f>D61+D62+D63+D64</f>
        <v>1253</v>
      </c>
      <c r="J23" s="4">
        <f>I23/I24*100</f>
        <v>5.5376320325275108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427</v>
      </c>
      <c r="E24" s="5">
        <v>1.5580000000000001</v>
      </c>
      <c r="I24" s="3">
        <f>SUM(I4:I23)</f>
        <v>22627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636</v>
      </c>
      <c r="E25" s="5">
        <v>0.97699999999999998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364</v>
      </c>
      <c r="E26" s="5">
        <v>0.55900000000000005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952</v>
      </c>
      <c r="E27" s="5">
        <v>1.4630000000000001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919</v>
      </c>
      <c r="E28" s="5">
        <v>1.5049999999999999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302</v>
      </c>
      <c r="E29" s="5">
        <v>0.495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322</v>
      </c>
      <c r="E30" s="5">
        <v>1.1759999999999999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159</v>
      </c>
      <c r="E31" s="5">
        <v>0.58099999999999996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125</v>
      </c>
      <c r="E32" s="5">
        <v>0.45700000000000002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1.786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803</v>
      </c>
      <c r="E34" s="5">
        <v>1.286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446</v>
      </c>
      <c r="E35" s="5">
        <v>0.71399999999999997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252</v>
      </c>
      <c r="E37" s="5">
        <v>0.46400000000000002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834</v>
      </c>
      <c r="E38" s="5">
        <v>1.536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251</v>
      </c>
      <c r="E39" s="5">
        <v>1.0820000000000001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207</v>
      </c>
      <c r="E40" s="5">
        <v>0.89200000000000002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118</v>
      </c>
      <c r="E41" s="5">
        <v>0.50900000000000001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352</v>
      </c>
      <c r="E42" s="5">
        <v>1.5169999999999999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618</v>
      </c>
      <c r="E43" s="5">
        <v>1.5449999999999999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182</v>
      </c>
      <c r="E44" s="5">
        <v>0.45500000000000002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394</v>
      </c>
      <c r="E45" s="5">
        <v>1.476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140</v>
      </c>
      <c r="E46" s="5">
        <v>0.52400000000000002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313</v>
      </c>
      <c r="E47" s="5">
        <v>1.5549999999999999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77</v>
      </c>
      <c r="E48" s="5">
        <v>0.38300000000000001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102</v>
      </c>
      <c r="E49" s="5">
        <v>0.50700000000000001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313</v>
      </c>
      <c r="E50" s="5">
        <v>1.5549999999999999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0.39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351</v>
      </c>
      <c r="E52" s="5">
        <v>1.61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356</v>
      </c>
      <c r="E53" s="5">
        <v>1.111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273</v>
      </c>
      <c r="E54" s="5">
        <v>0.85199999999999998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150</v>
      </c>
      <c r="E55" s="5">
        <v>0.46800000000000003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503</v>
      </c>
      <c r="E56" s="5">
        <v>1.569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353</v>
      </c>
      <c r="E57" s="5">
        <v>1.218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204</v>
      </c>
      <c r="E58" s="5">
        <v>0.70399999999999996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132</v>
      </c>
      <c r="E59" s="5">
        <v>0.45600000000000002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470</v>
      </c>
      <c r="E60" s="5">
        <v>1.6220000000000001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470</v>
      </c>
      <c r="E61" s="5">
        <v>1.5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142</v>
      </c>
      <c r="E62" s="5">
        <v>0.45300000000000001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179</v>
      </c>
      <c r="E63" s="5">
        <v>0.57099999999999995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462</v>
      </c>
      <c r="E64" s="5">
        <v>1.4750000000000001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395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165</v>
      </c>
      <c r="E66" s="5">
        <v>0.39700000000000002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666</v>
      </c>
      <c r="E67" s="5">
        <v>1.603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5578-E8DC-4E07-AC1B-CAA69529B67B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158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1274</v>
      </c>
      <c r="J4" s="4">
        <f>I4/I24*100</f>
        <v>5.6319349277220283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1341</v>
      </c>
      <c r="J5" s="4">
        <f>I5/I24*100</f>
        <v>5.9281198885990891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1083</v>
      </c>
      <c r="J6" s="4">
        <f>I6/I24*100</f>
        <v>4.7875867556695111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360</v>
      </c>
      <c r="E7" s="5">
        <v>1.1299999999999999</v>
      </c>
      <c r="G7" s="6" t="s">
        <v>93</v>
      </c>
      <c r="H7" s="6" t="s">
        <v>113</v>
      </c>
      <c r="I7" s="5">
        <f>D13+D14</f>
        <v>880</v>
      </c>
      <c r="J7" s="4">
        <f>I7/I24*100</f>
        <v>3.8901905309225935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194</v>
      </c>
      <c r="E8" s="5">
        <v>0.60899999999999999</v>
      </c>
      <c r="G8" s="6" t="s">
        <v>92</v>
      </c>
      <c r="H8" s="6" t="s">
        <v>112</v>
      </c>
      <c r="I8" s="5">
        <f>D11+D12</f>
        <v>246</v>
      </c>
      <c r="J8" s="4">
        <f>I8/I24*100</f>
        <v>1.0874850802351796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141</v>
      </c>
      <c r="E9" s="5">
        <v>0.443</v>
      </c>
      <c r="G9" s="6" t="s">
        <v>104</v>
      </c>
      <c r="H9" s="6" t="s">
        <v>124</v>
      </c>
      <c r="I9" s="5">
        <f>D43+D44</f>
        <v>802</v>
      </c>
      <c r="J9" s="4">
        <f>I9/I24*100</f>
        <v>3.5453781884090008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579</v>
      </c>
      <c r="E10" s="5">
        <v>1.8180000000000001</v>
      </c>
      <c r="G10" s="6" t="s">
        <v>94</v>
      </c>
      <c r="H10" s="6" t="s">
        <v>114</v>
      </c>
      <c r="I10" s="5">
        <f>D15+D16</f>
        <v>1219</v>
      </c>
      <c r="J10" s="4">
        <f>I10/I24*100</f>
        <v>5.3887980195393661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57</v>
      </c>
      <c r="E11" s="5">
        <v>0.46300000000000002</v>
      </c>
      <c r="G11" s="6" t="s">
        <v>96</v>
      </c>
      <c r="H11" s="6" t="s">
        <v>116</v>
      </c>
      <c r="I11" s="5">
        <f>D19+D20+D21+D22</f>
        <v>1565</v>
      </c>
      <c r="J11" s="4">
        <f>I11/I24*100</f>
        <v>6.9183502055612038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189</v>
      </c>
      <c r="E12" s="5">
        <v>1.5369999999999999</v>
      </c>
      <c r="G12" s="6" t="s">
        <v>97</v>
      </c>
      <c r="H12" s="6" t="s">
        <v>117</v>
      </c>
      <c r="I12" s="5">
        <f>D23+D24</f>
        <v>553</v>
      </c>
      <c r="J12" s="4">
        <f>I12/I24*100</f>
        <v>2.4446310950002212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171</v>
      </c>
      <c r="E13" s="5">
        <v>0.38900000000000001</v>
      </c>
      <c r="G13" s="6" t="s">
        <v>98</v>
      </c>
      <c r="H13" s="6" t="s">
        <v>118</v>
      </c>
      <c r="I13" s="5">
        <f>D25+D26+D27</f>
        <v>1954</v>
      </c>
      <c r="J13" s="4">
        <f>I13/I24*100</f>
        <v>8.6379912470713052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709</v>
      </c>
      <c r="E14" s="5">
        <v>1.611</v>
      </c>
      <c r="G14" s="6" t="s">
        <v>100</v>
      </c>
      <c r="H14" s="6" t="s">
        <v>120</v>
      </c>
      <c r="I14" s="5">
        <f>D30+D31+D32+D33+D34+D35</f>
        <v>2343</v>
      </c>
      <c r="J14" s="4">
        <f>I14/I24*100</f>
        <v>10.357632288581406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922</v>
      </c>
      <c r="E15" s="5">
        <v>1.5129999999999999</v>
      </c>
      <c r="G15" s="6" t="s">
        <v>99</v>
      </c>
      <c r="H15" s="6" t="s">
        <v>119</v>
      </c>
      <c r="I15" s="5">
        <f>D28+D29</f>
        <v>1215</v>
      </c>
      <c r="J15" s="4">
        <f>I15/I24*100</f>
        <v>5.3711153353078993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297</v>
      </c>
      <c r="E16" s="5">
        <v>0.48699999999999999</v>
      </c>
      <c r="G16" s="6" t="s">
        <v>101</v>
      </c>
      <c r="H16" s="6" t="s">
        <v>121</v>
      </c>
      <c r="I16" s="5">
        <f>D36</f>
        <v>542</v>
      </c>
      <c r="J16" s="4">
        <f>I16/I24*100</f>
        <v>2.3960037133636884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453</v>
      </c>
      <c r="E17" s="5">
        <v>0.68500000000000005</v>
      </c>
      <c r="G17" s="6" t="s">
        <v>95</v>
      </c>
      <c r="H17" s="6" t="s">
        <v>115</v>
      </c>
      <c r="I17" s="5">
        <f>D17+D18</f>
        <v>1322</v>
      </c>
      <c r="J17" s="4">
        <f>I17/I24*100</f>
        <v>5.8441271384996236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869</v>
      </c>
      <c r="E18" s="5">
        <v>1.3149999999999999</v>
      </c>
      <c r="G18" s="6" t="s">
        <v>103</v>
      </c>
      <c r="H18" s="6" t="s">
        <v>123</v>
      </c>
      <c r="I18" s="5">
        <f>D39+D40+D41+D42</f>
        <v>928</v>
      </c>
      <c r="J18" s="4">
        <f>I18/I24*100</f>
        <v>4.1023827417001906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620</v>
      </c>
      <c r="E19" s="5">
        <v>1.585</v>
      </c>
      <c r="G19" s="6" t="s">
        <v>106</v>
      </c>
      <c r="H19" s="6" t="s">
        <v>126</v>
      </c>
      <c r="I19" s="5">
        <f>D51+D52+D53+D54+D55+D56</f>
        <v>1718</v>
      </c>
      <c r="J19" s="4">
        <f>I19/I24*100</f>
        <v>7.5947128774147918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152</v>
      </c>
      <c r="E20" s="5">
        <v>0.38800000000000001</v>
      </c>
      <c r="G20" s="6" t="s">
        <v>107</v>
      </c>
      <c r="H20" s="6" t="s">
        <v>127</v>
      </c>
      <c r="I20" s="5">
        <f>D57+D58+D59+D60</f>
        <v>1155</v>
      </c>
      <c r="J20" s="4">
        <f>I20/I24*100</f>
        <v>5.1058750718359045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273</v>
      </c>
      <c r="E21" s="5">
        <v>0.69799999999999995</v>
      </c>
      <c r="G21" s="6" t="s">
        <v>109</v>
      </c>
      <c r="H21" s="6" t="s">
        <v>130</v>
      </c>
      <c r="I21" s="5">
        <f>D65</f>
        <v>393</v>
      </c>
      <c r="J21" s="4">
        <f>I21/I24*100</f>
        <v>1.7373237257415675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520</v>
      </c>
      <c r="E22" s="5">
        <v>1.329</v>
      </c>
      <c r="G22" s="6" t="s">
        <v>110</v>
      </c>
      <c r="H22" s="6" t="s">
        <v>129</v>
      </c>
      <c r="I22" s="5">
        <f>D66+D67</f>
        <v>831</v>
      </c>
      <c r="J22" s="4">
        <f>I22/I24*100</f>
        <v>3.6735776490871315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122</v>
      </c>
      <c r="E23" s="5">
        <v>0.441</v>
      </c>
      <c r="G23" s="6" t="s">
        <v>108</v>
      </c>
      <c r="H23" s="6" t="s">
        <v>128</v>
      </c>
      <c r="I23" s="5">
        <f>D61+D62+D63+D64</f>
        <v>1257</v>
      </c>
      <c r="J23" s="4">
        <f>I23/I24*100</f>
        <v>5.5567835197382962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431</v>
      </c>
      <c r="E24" s="5">
        <v>1.5589999999999999</v>
      </c>
      <c r="I24" s="3">
        <f>SUM(I4:I23)</f>
        <v>22621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637</v>
      </c>
      <c r="E25" s="5">
        <v>0.97799999999999998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367</v>
      </c>
      <c r="E26" s="5">
        <v>0.56299999999999994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950</v>
      </c>
      <c r="E27" s="5">
        <v>1.4590000000000001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916</v>
      </c>
      <c r="E28" s="5">
        <v>1.508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299</v>
      </c>
      <c r="E29" s="5">
        <v>0.49199999999999999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316</v>
      </c>
      <c r="E30" s="5">
        <v>1.1559999999999999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159</v>
      </c>
      <c r="E31" s="5">
        <v>0.58199999999999996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128</v>
      </c>
      <c r="E32" s="5">
        <v>0.46800000000000003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490</v>
      </c>
      <c r="E33" s="5">
        <v>1.7929999999999999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798</v>
      </c>
      <c r="E34" s="5">
        <v>1.2769999999999999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452</v>
      </c>
      <c r="E35" s="5">
        <v>0.72299999999999998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542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251</v>
      </c>
      <c r="E37" s="5">
        <v>0.46400000000000002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832</v>
      </c>
      <c r="E38" s="5">
        <v>1.536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252</v>
      </c>
      <c r="E39" s="5">
        <v>1.0860000000000001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209</v>
      </c>
      <c r="E40" s="5">
        <v>0.90100000000000002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119</v>
      </c>
      <c r="E41" s="5">
        <v>0.51300000000000001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348</v>
      </c>
      <c r="E42" s="5">
        <v>1.5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618</v>
      </c>
      <c r="E43" s="5">
        <v>1.5409999999999999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184</v>
      </c>
      <c r="E44" s="5">
        <v>0.45900000000000002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397</v>
      </c>
      <c r="E45" s="5">
        <v>1.4730000000000001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142</v>
      </c>
      <c r="E46" s="5">
        <v>0.52700000000000002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312</v>
      </c>
      <c r="E47" s="5">
        <v>1.556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77</v>
      </c>
      <c r="E48" s="5">
        <v>0.38400000000000001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99</v>
      </c>
      <c r="E49" s="5">
        <v>0.49399999999999999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314</v>
      </c>
      <c r="E50" s="5">
        <v>1.5660000000000001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88</v>
      </c>
      <c r="E51" s="5">
        <v>0.40200000000000002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350</v>
      </c>
      <c r="E52" s="5">
        <v>1.5980000000000001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357</v>
      </c>
      <c r="E53" s="5">
        <v>1.1160000000000001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275</v>
      </c>
      <c r="E54" s="5">
        <v>0.85899999999999999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148</v>
      </c>
      <c r="E55" s="5">
        <v>0.46300000000000002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500</v>
      </c>
      <c r="E56" s="5">
        <v>1.5629999999999999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1.2190000000000001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201</v>
      </c>
      <c r="E58" s="5">
        <v>0.69599999999999995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129</v>
      </c>
      <c r="E59" s="5">
        <v>0.44700000000000001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473</v>
      </c>
      <c r="E60" s="5">
        <v>1.6379999999999999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470</v>
      </c>
      <c r="E61" s="5">
        <v>1.496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142</v>
      </c>
      <c r="E62" s="5">
        <v>0.45200000000000001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182</v>
      </c>
      <c r="E63" s="5">
        <v>0.57899999999999996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463</v>
      </c>
      <c r="E64" s="5">
        <v>1.4730000000000001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393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168</v>
      </c>
      <c r="E66" s="5">
        <v>0.40400000000000003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663</v>
      </c>
      <c r="E67" s="5">
        <v>1.5960000000000001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1980-1452-4E98-912B-55565186E948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159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1254</v>
      </c>
      <c r="J4" s="4">
        <f>I4/I24*100</f>
        <v>5.5312954876273652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1357</v>
      </c>
      <c r="J5" s="4">
        <f>I5/I24*100</f>
        <v>5.9856203961007459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1061</v>
      </c>
      <c r="J6" s="4">
        <f>I6/I24*100</f>
        <v>4.6799876494199637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352</v>
      </c>
      <c r="E7" s="5">
        <v>1.123</v>
      </c>
      <c r="G7" s="6" t="s">
        <v>93</v>
      </c>
      <c r="H7" s="6" t="s">
        <v>113</v>
      </c>
      <c r="I7" s="5">
        <f>D13+D14</f>
        <v>901</v>
      </c>
      <c r="J7" s="4">
        <f>I7/I24*100</f>
        <v>3.9742402187817034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193</v>
      </c>
      <c r="E8" s="5">
        <v>0.61599999999999999</v>
      </c>
      <c r="G8" s="6" t="s">
        <v>92</v>
      </c>
      <c r="H8" s="6" t="s">
        <v>112</v>
      </c>
      <c r="I8" s="5">
        <f>D11+D12</f>
        <v>260</v>
      </c>
      <c r="J8" s="4">
        <f>I8/I24*100</f>
        <v>1.1468395747871731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136</v>
      </c>
      <c r="E9" s="5">
        <v>0.434</v>
      </c>
      <c r="G9" s="6" t="s">
        <v>104</v>
      </c>
      <c r="H9" s="6" t="s">
        <v>124</v>
      </c>
      <c r="I9" s="5">
        <f>D43+D44</f>
        <v>798</v>
      </c>
      <c r="J9" s="4">
        <f>I9/I24*100</f>
        <v>3.5199153103083232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573</v>
      </c>
      <c r="E10" s="5">
        <v>1.8280000000000001</v>
      </c>
      <c r="G10" s="6" t="s">
        <v>94</v>
      </c>
      <c r="H10" s="6" t="s">
        <v>114</v>
      </c>
      <c r="I10" s="5">
        <f>D15+D16</f>
        <v>1219</v>
      </c>
      <c r="J10" s="4">
        <f>I10/I24*100</f>
        <v>5.3769132371752457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53</v>
      </c>
      <c r="E11" s="5">
        <v>0.40799999999999997</v>
      </c>
      <c r="G11" s="6" t="s">
        <v>96</v>
      </c>
      <c r="H11" s="6" t="s">
        <v>116</v>
      </c>
      <c r="I11" s="5">
        <f>D19+D20+D21+D22</f>
        <v>1585</v>
      </c>
      <c r="J11" s="4">
        <f>I11/I24*100</f>
        <v>6.9913104847602661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207</v>
      </c>
      <c r="E12" s="5">
        <v>1.5920000000000001</v>
      </c>
      <c r="G12" s="6" t="s">
        <v>97</v>
      </c>
      <c r="H12" s="6" t="s">
        <v>117</v>
      </c>
      <c r="I12" s="5">
        <f>D23+D24</f>
        <v>559</v>
      </c>
      <c r="J12" s="4">
        <f>I12/I24*100</f>
        <v>2.4657050857924223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180</v>
      </c>
      <c r="E13" s="5">
        <v>0.4</v>
      </c>
      <c r="G13" s="6" t="s">
        <v>98</v>
      </c>
      <c r="H13" s="6" t="s">
        <v>118</v>
      </c>
      <c r="I13" s="5">
        <f>D25+D26+D27</f>
        <v>1968</v>
      </c>
      <c r="J13" s="4">
        <f>I13/I24*100</f>
        <v>8.6806933968506019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721</v>
      </c>
      <c r="E14" s="5">
        <v>1.6</v>
      </c>
      <c r="G14" s="6" t="s">
        <v>100</v>
      </c>
      <c r="H14" s="6" t="s">
        <v>120</v>
      </c>
      <c r="I14" s="5">
        <f>D30+D31+D32+D33+D34+D35</f>
        <v>2341</v>
      </c>
      <c r="J14" s="4">
        <f>I14/I24*100</f>
        <v>10.325967094526046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921</v>
      </c>
      <c r="E15" s="5">
        <v>1.5109999999999999</v>
      </c>
      <c r="G15" s="6" t="s">
        <v>99</v>
      </c>
      <c r="H15" s="6" t="s">
        <v>119</v>
      </c>
      <c r="I15" s="5">
        <f>D28+D29</f>
        <v>1192</v>
      </c>
      <c r="J15" s="4">
        <f>I15/I24*100</f>
        <v>5.2578183582550402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298</v>
      </c>
      <c r="E16" s="5">
        <v>0.48899999999999999</v>
      </c>
      <c r="G16" s="6" t="s">
        <v>101</v>
      </c>
      <c r="H16" s="6" t="s">
        <v>121</v>
      </c>
      <c r="I16" s="5">
        <f>D36</f>
        <v>544</v>
      </c>
      <c r="J16" s="4">
        <f>I16/I24*100</f>
        <v>2.3995412641700851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463</v>
      </c>
      <c r="E17" s="5">
        <v>0.70499999999999996</v>
      </c>
      <c r="G17" s="6" t="s">
        <v>95</v>
      </c>
      <c r="H17" s="6" t="s">
        <v>115</v>
      </c>
      <c r="I17" s="5">
        <f>D17+D18</f>
        <v>1313</v>
      </c>
      <c r="J17" s="4">
        <f>I17/I24*100</f>
        <v>5.791539852675224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850</v>
      </c>
      <c r="E18" s="5">
        <v>1.2949999999999999</v>
      </c>
      <c r="G18" s="6" t="s">
        <v>103</v>
      </c>
      <c r="H18" s="6" t="s">
        <v>123</v>
      </c>
      <c r="I18" s="5">
        <f>D39+D40+D41+D42</f>
        <v>951</v>
      </c>
      <c r="J18" s="4">
        <f>I18/I24*100</f>
        <v>4.1947862908561593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640</v>
      </c>
      <c r="E19" s="5">
        <v>1.615</v>
      </c>
      <c r="G19" s="6" t="s">
        <v>106</v>
      </c>
      <c r="H19" s="6" t="s">
        <v>126</v>
      </c>
      <c r="I19" s="5">
        <f>D51+D52+D53+D54+D55+D56</f>
        <v>1724</v>
      </c>
      <c r="J19" s="4">
        <f>I19/I24*100</f>
        <v>7.6044285651272556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150</v>
      </c>
      <c r="E20" s="5">
        <v>0.379</v>
      </c>
      <c r="G20" s="6" t="s">
        <v>107</v>
      </c>
      <c r="H20" s="6" t="s">
        <v>127</v>
      </c>
      <c r="I20" s="5">
        <f>D57+D58+D59+D60</f>
        <v>1138</v>
      </c>
      <c r="J20" s="4">
        <f>I20/I24*100</f>
        <v>5.0196286004146264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271</v>
      </c>
      <c r="E21" s="5">
        <v>0.68400000000000005</v>
      </c>
      <c r="G21" s="6" t="s">
        <v>109</v>
      </c>
      <c r="H21" s="6" t="s">
        <v>130</v>
      </c>
      <c r="I21" s="5">
        <f>D65</f>
        <v>394</v>
      </c>
      <c r="J21" s="4">
        <f>I21/I24*100</f>
        <v>1.7379030479467161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524</v>
      </c>
      <c r="E22" s="5">
        <v>1.3220000000000001</v>
      </c>
      <c r="G22" s="6" t="s">
        <v>110</v>
      </c>
      <c r="H22" s="6" t="s">
        <v>129</v>
      </c>
      <c r="I22" s="5">
        <f>D66+D67</f>
        <v>838</v>
      </c>
      <c r="J22" s="4">
        <f>I22/I24*100</f>
        <v>3.6963521679678881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127</v>
      </c>
      <c r="E23" s="5">
        <v>0.45400000000000001</v>
      </c>
      <c r="G23" s="6" t="s">
        <v>108</v>
      </c>
      <c r="H23" s="6" t="s">
        <v>128</v>
      </c>
      <c r="I23" s="5">
        <f>D61+D62+D63+D64</f>
        <v>1274</v>
      </c>
      <c r="J23" s="4">
        <f>I23/I24*100</f>
        <v>5.6195139164571479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432</v>
      </c>
      <c r="E24" s="5">
        <v>1.546</v>
      </c>
      <c r="I24" s="3">
        <f>SUM(I4:I23)</f>
        <v>22671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623</v>
      </c>
      <c r="E25" s="5">
        <v>0.95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399</v>
      </c>
      <c r="E26" s="5">
        <v>0.60799999999999998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946</v>
      </c>
      <c r="E27" s="5">
        <v>1.4419999999999999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903</v>
      </c>
      <c r="E28" s="5">
        <v>1.5149999999999999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289</v>
      </c>
      <c r="E29" s="5">
        <v>0.48499999999999999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325</v>
      </c>
      <c r="E30" s="5">
        <v>1.173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156</v>
      </c>
      <c r="E31" s="5">
        <v>0.56299999999999994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133</v>
      </c>
      <c r="E32" s="5">
        <v>0.48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494</v>
      </c>
      <c r="E33" s="5">
        <v>1.7829999999999999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755</v>
      </c>
      <c r="E34" s="5">
        <v>1.2250000000000001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478</v>
      </c>
      <c r="E35" s="5">
        <v>0.77500000000000002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544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239</v>
      </c>
      <c r="E37" s="5">
        <v>0.45100000000000001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822</v>
      </c>
      <c r="E38" s="5">
        <v>1.5489999999999999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272</v>
      </c>
      <c r="E39" s="5">
        <v>1.1439999999999999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217</v>
      </c>
      <c r="E40" s="5">
        <v>0.91300000000000003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114</v>
      </c>
      <c r="E41" s="5">
        <v>0.47899999999999998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348</v>
      </c>
      <c r="E42" s="5">
        <v>1.464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617</v>
      </c>
      <c r="E43" s="5">
        <v>1.546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181</v>
      </c>
      <c r="E44" s="5">
        <v>0.45400000000000001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413</v>
      </c>
      <c r="E45" s="5">
        <v>1.496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139</v>
      </c>
      <c r="E46" s="5">
        <v>0.504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317</v>
      </c>
      <c r="E47" s="5">
        <v>1.575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86</v>
      </c>
      <c r="E48" s="5">
        <v>0.42699999999999999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96</v>
      </c>
      <c r="E49" s="5">
        <v>0.47699999999999998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306</v>
      </c>
      <c r="E50" s="5">
        <v>1.52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88</v>
      </c>
      <c r="E51" s="5">
        <v>0.40500000000000003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347</v>
      </c>
      <c r="E52" s="5">
        <v>1.595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377</v>
      </c>
      <c r="E53" s="5">
        <v>1.17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271</v>
      </c>
      <c r="E54" s="5">
        <v>0.84099999999999997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158</v>
      </c>
      <c r="E55" s="5">
        <v>0.49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483</v>
      </c>
      <c r="E56" s="5">
        <v>1.4990000000000001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347</v>
      </c>
      <c r="E57" s="5">
        <v>1.22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213</v>
      </c>
      <c r="E58" s="5">
        <v>0.749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120</v>
      </c>
      <c r="E59" s="5">
        <v>0.42199999999999999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458</v>
      </c>
      <c r="E60" s="5">
        <v>1.61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468</v>
      </c>
      <c r="E61" s="5">
        <v>1.4690000000000001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155</v>
      </c>
      <c r="E62" s="5">
        <v>0.48699999999999999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187</v>
      </c>
      <c r="E63" s="5">
        <v>0.58699999999999997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464</v>
      </c>
      <c r="E64" s="5">
        <v>1.4570000000000001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394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165</v>
      </c>
      <c r="E66" s="5">
        <v>0.39400000000000002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673</v>
      </c>
      <c r="E67" s="5">
        <v>1.6060000000000001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4DF4-E843-40B9-8D7F-63D7CB8BC2F3}">
  <dimension ref="B2:S68"/>
  <sheetViews>
    <sheetView topLeftCell="A12"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160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1219</v>
      </c>
      <c r="J4" s="4">
        <f>I4/I24*100</f>
        <v>5.843439911797133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1255</v>
      </c>
      <c r="J5" s="4">
        <f>I5/I24*100</f>
        <v>6.0160107377402809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928</v>
      </c>
      <c r="J6" s="4">
        <f>I6/I24*100</f>
        <v>4.4484924020900243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337</v>
      </c>
      <c r="E7" s="5">
        <v>1.1060000000000001</v>
      </c>
      <c r="G7" s="6" t="s">
        <v>93</v>
      </c>
      <c r="H7" s="6" t="s">
        <v>113</v>
      </c>
      <c r="I7" s="5">
        <f>D13+D14</f>
        <v>818</v>
      </c>
      <c r="J7" s="4">
        <f>I7/I24*100</f>
        <v>3.9211926561526291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195</v>
      </c>
      <c r="E8" s="5">
        <v>0.64</v>
      </c>
      <c r="G8" s="6" t="s">
        <v>92</v>
      </c>
      <c r="H8" s="6" t="s">
        <v>112</v>
      </c>
      <c r="I8" s="5">
        <f>D11+D12</f>
        <v>229</v>
      </c>
      <c r="J8" s="4">
        <f>I8/I24*100</f>
        <v>1.0977421983605771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133</v>
      </c>
      <c r="E9" s="5">
        <v>0.436</v>
      </c>
      <c r="G9" s="6" t="s">
        <v>104</v>
      </c>
      <c r="H9" s="6" t="s">
        <v>124</v>
      </c>
      <c r="I9" s="5">
        <f>D43+D44</f>
        <v>741</v>
      </c>
      <c r="J9" s="4">
        <f>I9/I24*100</f>
        <v>3.5520828339964527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554</v>
      </c>
      <c r="E10" s="5">
        <v>1.8180000000000001</v>
      </c>
      <c r="G10" s="6" t="s">
        <v>94</v>
      </c>
      <c r="H10" s="6" t="s">
        <v>114</v>
      </c>
      <c r="I10" s="5">
        <f>D15+D16</f>
        <v>1079</v>
      </c>
      <c r="J10" s="4">
        <f>I10/I24*100</f>
        <v>5.1723311442404487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43</v>
      </c>
      <c r="E11" s="5">
        <v>0.376</v>
      </c>
      <c r="G11" s="6" t="s">
        <v>96</v>
      </c>
      <c r="H11" s="6" t="s">
        <v>116</v>
      </c>
      <c r="I11" s="5">
        <f>D19+D20+D21+D22</f>
        <v>1517</v>
      </c>
      <c r="J11" s="4">
        <f>I11/I24*100</f>
        <v>7.2719428598820759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186</v>
      </c>
      <c r="E12" s="5">
        <v>1.6240000000000001</v>
      </c>
      <c r="G12" s="6" t="s">
        <v>97</v>
      </c>
      <c r="H12" s="6" t="s">
        <v>117</v>
      </c>
      <c r="I12" s="5">
        <f>D23+D24</f>
        <v>521</v>
      </c>
      <c r="J12" s="4">
        <f>I12/I24*100</f>
        <v>2.4974833421216625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154</v>
      </c>
      <c r="E13" s="5">
        <v>0.377</v>
      </c>
      <c r="G13" s="6" t="s">
        <v>98</v>
      </c>
      <c r="H13" s="6" t="s">
        <v>118</v>
      </c>
      <c r="I13" s="5">
        <f>D25+D26+D27</f>
        <v>1813</v>
      </c>
      <c r="J13" s="4">
        <f>I13/I24*100</f>
        <v>8.6908585398590663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664</v>
      </c>
      <c r="E14" s="5">
        <v>1.623</v>
      </c>
      <c r="G14" s="6" t="s">
        <v>100</v>
      </c>
      <c r="H14" s="6" t="s">
        <v>120</v>
      </c>
      <c r="I14" s="5">
        <f>D30+D31+D32+D33+D34+D35</f>
        <v>2195</v>
      </c>
      <c r="J14" s="4">
        <f>I14/I24*100</f>
        <v>10.522026748478021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799</v>
      </c>
      <c r="E15" s="5">
        <v>1.4810000000000001</v>
      </c>
      <c r="G15" s="6" t="s">
        <v>99</v>
      </c>
      <c r="H15" s="6" t="s">
        <v>119</v>
      </c>
      <c r="I15" s="5">
        <f>D28+D29</f>
        <v>965</v>
      </c>
      <c r="J15" s="4">
        <f>I15/I24*100</f>
        <v>4.625856862087149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280</v>
      </c>
      <c r="E16" s="5">
        <v>0.51900000000000002</v>
      </c>
      <c r="G16" s="6" t="s">
        <v>101</v>
      </c>
      <c r="H16" s="6" t="s">
        <v>121</v>
      </c>
      <c r="I16" s="5">
        <f>D36</f>
        <v>504</v>
      </c>
      <c r="J16" s="4">
        <f>I16/I24*100</f>
        <v>2.4159915632040652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416</v>
      </c>
      <c r="E17" s="5">
        <v>0.70399999999999996</v>
      </c>
      <c r="G17" s="6" t="s">
        <v>95</v>
      </c>
      <c r="H17" s="6" t="s">
        <v>115</v>
      </c>
      <c r="I17" s="5">
        <f>D17+D18</f>
        <v>1182</v>
      </c>
      <c r="J17" s="4">
        <f>I17/I24*100</f>
        <v>5.6660754518000092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766</v>
      </c>
      <c r="E18" s="5">
        <v>1.296</v>
      </c>
      <c r="G18" s="6" t="s">
        <v>103</v>
      </c>
      <c r="H18" s="6" t="s">
        <v>123</v>
      </c>
      <c r="I18" s="5">
        <f>D39+D40+D41+D42</f>
        <v>882</v>
      </c>
      <c r="J18" s="4">
        <f>I18/I24*100</f>
        <v>4.2279852356071137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607</v>
      </c>
      <c r="E19" s="5">
        <v>1.601</v>
      </c>
      <c r="G19" s="6" t="s">
        <v>106</v>
      </c>
      <c r="H19" s="6" t="s">
        <v>126</v>
      </c>
      <c r="I19" s="5">
        <f>D51+D52+D53+D54+D55+D56</f>
        <v>1608</v>
      </c>
      <c r="J19" s="4">
        <f>I19/I24*100</f>
        <v>7.7081635587939221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148</v>
      </c>
      <c r="E20" s="5">
        <v>0.39</v>
      </c>
      <c r="G20" s="6" t="s">
        <v>107</v>
      </c>
      <c r="H20" s="6" t="s">
        <v>127</v>
      </c>
      <c r="I20" s="5">
        <f>D57+D58+D59+D60</f>
        <v>1069</v>
      </c>
      <c r="J20" s="4">
        <f>I20/I24*100</f>
        <v>5.1243948037006852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264</v>
      </c>
      <c r="E21" s="5">
        <v>0.69599999999999995</v>
      </c>
      <c r="G21" s="6" t="s">
        <v>109</v>
      </c>
      <c r="H21" s="6" t="s">
        <v>130</v>
      </c>
      <c r="I21" s="5">
        <f>D65</f>
        <v>366</v>
      </c>
      <c r="J21" s="4">
        <f>I21/I24*100</f>
        <v>1.754470063755333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498</v>
      </c>
      <c r="E22" s="5">
        <v>1.3129999999999999</v>
      </c>
      <c r="G22" s="6" t="s">
        <v>110</v>
      </c>
      <c r="H22" s="6" t="s">
        <v>129</v>
      </c>
      <c r="I22" s="5">
        <f>D66+D67</f>
        <v>768</v>
      </c>
      <c r="J22" s="4">
        <f>I22/I24*100</f>
        <v>3.6815109534538135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116</v>
      </c>
      <c r="E23" s="5">
        <v>0.44500000000000001</v>
      </c>
      <c r="G23" s="6" t="s">
        <v>108</v>
      </c>
      <c r="H23" s="6" t="s">
        <v>128</v>
      </c>
      <c r="I23" s="5">
        <f>D61+D62+D63+D64</f>
        <v>1202</v>
      </c>
      <c r="J23" s="4">
        <f>I23/I24*100</f>
        <v>5.7619481328795361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405</v>
      </c>
      <c r="E24" s="5">
        <v>1.5549999999999999</v>
      </c>
      <c r="I24" s="3">
        <f>SUM(I4:I23)</f>
        <v>20861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560</v>
      </c>
      <c r="E25" s="5">
        <v>0.92700000000000005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360</v>
      </c>
      <c r="E26" s="5">
        <v>0.59599999999999997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893</v>
      </c>
      <c r="E27" s="5">
        <v>1.478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717</v>
      </c>
      <c r="E28" s="5">
        <v>1.486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248</v>
      </c>
      <c r="E29" s="5">
        <v>0.51400000000000001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286</v>
      </c>
      <c r="E30" s="5">
        <v>1.105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150</v>
      </c>
      <c r="E31" s="5">
        <v>0.57999999999999996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134</v>
      </c>
      <c r="E32" s="5">
        <v>0.51800000000000002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465</v>
      </c>
      <c r="E33" s="5">
        <v>1.7969999999999999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718</v>
      </c>
      <c r="E34" s="5">
        <v>1.238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442</v>
      </c>
      <c r="E35" s="5">
        <v>0.76200000000000001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504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205</v>
      </c>
      <c r="E37" s="5">
        <v>0.442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723</v>
      </c>
      <c r="E38" s="5">
        <v>1.5580000000000001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243</v>
      </c>
      <c r="E39" s="5">
        <v>1.1020000000000001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203</v>
      </c>
      <c r="E40" s="5">
        <v>0.92100000000000004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104</v>
      </c>
      <c r="E41" s="5">
        <v>0.47199999999999998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332</v>
      </c>
      <c r="E42" s="5">
        <v>1.506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569</v>
      </c>
      <c r="E43" s="5">
        <v>1.536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172</v>
      </c>
      <c r="E44" s="5">
        <v>0.46400000000000002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380</v>
      </c>
      <c r="E45" s="5">
        <v>1.496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128</v>
      </c>
      <c r="E46" s="5">
        <v>0.504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287</v>
      </c>
      <c r="E47" s="5">
        <v>1.5369999999999999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78</v>
      </c>
      <c r="E48" s="5">
        <v>0.41799999999999998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89</v>
      </c>
      <c r="E49" s="5">
        <v>0.47699999999999998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293</v>
      </c>
      <c r="E50" s="5">
        <v>1.569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82</v>
      </c>
      <c r="E51" s="5">
        <v>0.39800000000000002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330</v>
      </c>
      <c r="E52" s="5">
        <v>1.6020000000000001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322</v>
      </c>
      <c r="E53" s="5">
        <v>1.077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262</v>
      </c>
      <c r="E54" s="5">
        <v>0.876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159</v>
      </c>
      <c r="E55" s="5">
        <v>0.53200000000000003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453</v>
      </c>
      <c r="E56" s="5">
        <v>1.5149999999999999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314</v>
      </c>
      <c r="E57" s="5">
        <v>1.175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190</v>
      </c>
      <c r="E58" s="5">
        <v>0.71099999999999997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119</v>
      </c>
      <c r="E59" s="5">
        <v>0.44500000000000001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446</v>
      </c>
      <c r="E60" s="5">
        <v>1.669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451</v>
      </c>
      <c r="E61" s="5">
        <v>1.5009999999999999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138</v>
      </c>
      <c r="E62" s="5">
        <v>0.45900000000000002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173</v>
      </c>
      <c r="E63" s="5">
        <v>0.57599999999999996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440</v>
      </c>
      <c r="E64" s="5">
        <v>1.464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366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145</v>
      </c>
      <c r="E66" s="5">
        <v>0.378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623</v>
      </c>
      <c r="E67" s="5">
        <v>1.6220000000000001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83B8-3AC8-4231-98C0-CAE322F2DD78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161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1236</v>
      </c>
      <c r="J4" s="4">
        <f>I4/I24*100</f>
        <v>5.4653990714127794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1359</v>
      </c>
      <c r="J5" s="4">
        <f>I5/I24*100</f>
        <v>6.0092858722087108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1065</v>
      </c>
      <c r="J6" s="4">
        <f>I6/I24*100</f>
        <v>4.7092637629891669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332</v>
      </c>
      <c r="E7" s="5">
        <v>1.0740000000000001</v>
      </c>
      <c r="G7" s="6" t="s">
        <v>93</v>
      </c>
      <c r="H7" s="6" t="s">
        <v>113</v>
      </c>
      <c r="I7" s="5">
        <f>D13+D14</f>
        <v>907</v>
      </c>
      <c r="J7" s="4">
        <f>I7/I24*100</f>
        <v>4.0106124253813835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207</v>
      </c>
      <c r="E8" s="5">
        <v>0.67</v>
      </c>
      <c r="G8" s="6" t="s">
        <v>92</v>
      </c>
      <c r="H8" s="6" t="s">
        <v>112</v>
      </c>
      <c r="I8" s="5">
        <f>D11+D12</f>
        <v>268</v>
      </c>
      <c r="J8" s="4">
        <f>I8/I24*100</f>
        <v>1.1850541675878841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130</v>
      </c>
      <c r="E9" s="5">
        <v>0.42099999999999999</v>
      </c>
      <c r="G9" s="6" t="s">
        <v>104</v>
      </c>
      <c r="H9" s="6" t="s">
        <v>124</v>
      </c>
      <c r="I9" s="5">
        <f>D43+D44</f>
        <v>802</v>
      </c>
      <c r="J9" s="4">
        <f>I9/I24*100</f>
        <v>3.5463188149458329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567</v>
      </c>
      <c r="E10" s="5">
        <v>1.835</v>
      </c>
      <c r="G10" s="6" t="s">
        <v>94</v>
      </c>
      <c r="H10" s="6" t="s">
        <v>114</v>
      </c>
      <c r="I10" s="5">
        <f>D15+D16</f>
        <v>1189</v>
      </c>
      <c r="J10" s="4">
        <f>I10/I24*100</f>
        <v>5.257572407694008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57</v>
      </c>
      <c r="E11" s="5">
        <v>0.42499999999999999</v>
      </c>
      <c r="G11" s="6" t="s">
        <v>96</v>
      </c>
      <c r="H11" s="6" t="s">
        <v>116</v>
      </c>
      <c r="I11" s="5">
        <f>D19+D20+D21+D22</f>
        <v>1574</v>
      </c>
      <c r="J11" s="4">
        <f>I11/I24*100</f>
        <v>6.9599823126243647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211</v>
      </c>
      <c r="E12" s="5">
        <v>1.575</v>
      </c>
      <c r="G12" s="6" t="s">
        <v>97</v>
      </c>
      <c r="H12" s="6" t="s">
        <v>117</v>
      </c>
      <c r="I12" s="5">
        <f>D23+D24</f>
        <v>579</v>
      </c>
      <c r="J12" s="4">
        <f>I12/I24*100</f>
        <v>2.5602476232588991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180</v>
      </c>
      <c r="E13" s="5">
        <v>0.39700000000000002</v>
      </c>
      <c r="G13" s="6" t="s">
        <v>98</v>
      </c>
      <c r="H13" s="6" t="s">
        <v>118</v>
      </c>
      <c r="I13" s="5">
        <f>D25+D26+D27</f>
        <v>1988</v>
      </c>
      <c r="J13" s="4">
        <f>I13/I24*100</f>
        <v>8.7906256909131102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727</v>
      </c>
      <c r="E14" s="5">
        <v>1.603</v>
      </c>
      <c r="G14" s="6" t="s">
        <v>100</v>
      </c>
      <c r="H14" s="6" t="s">
        <v>120</v>
      </c>
      <c r="I14" s="5">
        <f>D30+D31+D32+D33+D34+D35</f>
        <v>2332</v>
      </c>
      <c r="J14" s="4">
        <f>I14/I24*100</f>
        <v>10.311739995578156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897</v>
      </c>
      <c r="E15" s="5">
        <v>1.5089999999999999</v>
      </c>
      <c r="G15" s="6" t="s">
        <v>99</v>
      </c>
      <c r="H15" s="6" t="s">
        <v>119</v>
      </c>
      <c r="I15" s="5">
        <f>D28+D29</f>
        <v>1172</v>
      </c>
      <c r="J15" s="4">
        <f>I15/I24*100</f>
        <v>5.1824010612425377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292</v>
      </c>
      <c r="E16" s="5">
        <v>0.49099999999999999</v>
      </c>
      <c r="G16" s="6" t="s">
        <v>101</v>
      </c>
      <c r="H16" s="6" t="s">
        <v>121</v>
      </c>
      <c r="I16" s="5">
        <f>D36</f>
        <v>529</v>
      </c>
      <c r="J16" s="4">
        <f>I16/I24*100</f>
        <v>2.3391554278133984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455</v>
      </c>
      <c r="E17" s="5">
        <v>0.70299999999999996</v>
      </c>
      <c r="G17" s="6" t="s">
        <v>95</v>
      </c>
      <c r="H17" s="6" t="s">
        <v>115</v>
      </c>
      <c r="I17" s="5">
        <f>D17+D18</f>
        <v>1294</v>
      </c>
      <c r="J17" s="4">
        <f>I17/I24*100</f>
        <v>5.7218660181295604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839</v>
      </c>
      <c r="E18" s="5">
        <v>1.2969999999999999</v>
      </c>
      <c r="G18" s="6" t="s">
        <v>103</v>
      </c>
      <c r="H18" s="6" t="s">
        <v>123</v>
      </c>
      <c r="I18" s="5">
        <f>D39+D40+D41+D42</f>
        <v>932</v>
      </c>
      <c r="J18" s="4">
        <f>I18/I24*100</f>
        <v>4.1211585231041337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636</v>
      </c>
      <c r="E19" s="5">
        <v>1.6160000000000001</v>
      </c>
      <c r="G19" s="6" t="s">
        <v>106</v>
      </c>
      <c r="H19" s="6" t="s">
        <v>126</v>
      </c>
      <c r="I19" s="5">
        <f>D51+D52+D53+D54+D55+D56</f>
        <v>1724</v>
      </c>
      <c r="J19" s="4">
        <f>I19/I24*100</f>
        <v>7.6232588989608665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150</v>
      </c>
      <c r="E20" s="5">
        <v>0.38100000000000001</v>
      </c>
      <c r="G20" s="6" t="s">
        <v>107</v>
      </c>
      <c r="H20" s="6" t="s">
        <v>127</v>
      </c>
      <c r="I20" s="5">
        <f>D57+D58+D59+D60</f>
        <v>1180</v>
      </c>
      <c r="J20" s="4">
        <f>I20/I24*100</f>
        <v>5.2177758125138185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257</v>
      </c>
      <c r="E21" s="5">
        <v>0.65300000000000002</v>
      </c>
      <c r="G21" s="6" t="s">
        <v>109</v>
      </c>
      <c r="H21" s="6" t="s">
        <v>130</v>
      </c>
      <c r="I21" s="5">
        <f>D65</f>
        <v>396</v>
      </c>
      <c r="J21" s="4">
        <f>I21/I24*100</f>
        <v>1.7510501879283662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531</v>
      </c>
      <c r="E22" s="5">
        <v>1.349</v>
      </c>
      <c r="G22" s="6" t="s">
        <v>110</v>
      </c>
      <c r="H22" s="6" t="s">
        <v>129</v>
      </c>
      <c r="I22" s="5">
        <f>D66+D67</f>
        <v>827</v>
      </c>
      <c r="J22" s="4">
        <f>I22/I24*100</f>
        <v>3.656864912668583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126</v>
      </c>
      <c r="E23" s="5">
        <v>0.435</v>
      </c>
      <c r="G23" s="6" t="s">
        <v>108</v>
      </c>
      <c r="H23" s="6" t="s">
        <v>128</v>
      </c>
      <c r="I23" s="5">
        <f>D61+D62+D63+D64</f>
        <v>1262</v>
      </c>
      <c r="J23" s="4">
        <f>I23/I24*100</f>
        <v>5.58036701304444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453</v>
      </c>
      <c r="E24" s="5">
        <v>1.5649999999999999</v>
      </c>
      <c r="I24" s="3">
        <f>SUM(I4:I23)</f>
        <v>22615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639</v>
      </c>
      <c r="E25" s="5">
        <v>0.96399999999999997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373</v>
      </c>
      <c r="E26" s="5">
        <v>0.56299999999999994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976</v>
      </c>
      <c r="E27" s="5">
        <v>1.4730000000000001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885</v>
      </c>
      <c r="E28" s="5">
        <v>1.51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287</v>
      </c>
      <c r="E29" s="5">
        <v>0.49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319</v>
      </c>
      <c r="E30" s="5">
        <v>1.165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148</v>
      </c>
      <c r="E31" s="5">
        <v>0.54100000000000004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135</v>
      </c>
      <c r="E32" s="5">
        <v>0.49299999999999999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493</v>
      </c>
      <c r="E33" s="5">
        <v>1.8009999999999999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768</v>
      </c>
      <c r="E34" s="5">
        <v>1.242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469</v>
      </c>
      <c r="E35" s="5">
        <v>0.75800000000000001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529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240</v>
      </c>
      <c r="E37" s="5">
        <v>0.45100000000000001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825</v>
      </c>
      <c r="E38" s="5">
        <v>1.5489999999999999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264</v>
      </c>
      <c r="E39" s="5">
        <v>1.133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222</v>
      </c>
      <c r="E40" s="5">
        <v>0.95299999999999996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101</v>
      </c>
      <c r="E41" s="5">
        <v>0.433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345</v>
      </c>
      <c r="E42" s="5">
        <v>1.4810000000000001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630</v>
      </c>
      <c r="E43" s="5">
        <v>1.571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172</v>
      </c>
      <c r="E44" s="5">
        <v>0.42899999999999999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421</v>
      </c>
      <c r="E45" s="5">
        <v>1.498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141</v>
      </c>
      <c r="E46" s="5">
        <v>0.502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309</v>
      </c>
      <c r="E47" s="5">
        <v>1.5509999999999999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80</v>
      </c>
      <c r="E48" s="5">
        <v>0.40200000000000002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98</v>
      </c>
      <c r="E49" s="5">
        <v>0.49199999999999999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310</v>
      </c>
      <c r="E50" s="5">
        <v>1.556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0.38400000000000001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358</v>
      </c>
      <c r="E52" s="5">
        <v>1.6160000000000001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356</v>
      </c>
      <c r="E53" s="5">
        <v>1.1120000000000001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271</v>
      </c>
      <c r="E54" s="5">
        <v>0.84599999999999997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161</v>
      </c>
      <c r="E55" s="5">
        <v>0.503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493</v>
      </c>
      <c r="E56" s="5">
        <v>1.5389999999999999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365</v>
      </c>
      <c r="E57" s="5">
        <v>1.2370000000000001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213</v>
      </c>
      <c r="E58" s="5">
        <v>0.72199999999999998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138</v>
      </c>
      <c r="E59" s="5">
        <v>0.46800000000000003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464</v>
      </c>
      <c r="E60" s="5">
        <v>1.573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483</v>
      </c>
      <c r="E61" s="5">
        <v>1.5309999999999999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153</v>
      </c>
      <c r="E62" s="5">
        <v>0.48499999999999999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170</v>
      </c>
      <c r="E63" s="5">
        <v>0.53900000000000003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456</v>
      </c>
      <c r="E64" s="5">
        <v>1.4450000000000001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156</v>
      </c>
      <c r="E66" s="5">
        <v>0.377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671</v>
      </c>
      <c r="E67" s="5">
        <v>1.623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FED6-094A-44D5-A16F-D797C371649A}">
  <dimension ref="B2:S68"/>
  <sheetViews>
    <sheetView zoomScale="70" zoomScaleNormal="70" workbookViewId="0">
      <selection activeCell="K34" sqref="K34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137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1241</v>
      </c>
      <c r="J4" s="4">
        <f>I4/I24*100</f>
        <v>5.4901787294284192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1341</v>
      </c>
      <c r="J5" s="4">
        <f>I5/I24*100</f>
        <v>5.9325783047248271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1071</v>
      </c>
      <c r="J6" s="4">
        <f>I6/I24*100</f>
        <v>4.7380994514245263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342</v>
      </c>
      <c r="E7" s="5">
        <v>1.1020000000000001</v>
      </c>
      <c r="G7" s="6" t="s">
        <v>93</v>
      </c>
      <c r="H7" s="6" t="s">
        <v>113</v>
      </c>
      <c r="I7" s="5">
        <f>D13+D14</f>
        <v>896</v>
      </c>
      <c r="J7" s="4">
        <f>I7/I24*100</f>
        <v>3.963900194655813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198</v>
      </c>
      <c r="E8" s="5">
        <v>0.63800000000000001</v>
      </c>
      <c r="G8" s="6" t="s">
        <v>92</v>
      </c>
      <c r="H8" s="6" t="s">
        <v>112</v>
      </c>
      <c r="I8" s="5">
        <f>D11+D12</f>
        <v>263</v>
      </c>
      <c r="J8" s="4">
        <f>I8/I24*100</f>
        <v>1.1635108830295524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128</v>
      </c>
      <c r="E9" s="5">
        <v>0.41299999999999998</v>
      </c>
      <c r="G9" s="6" t="s">
        <v>104</v>
      </c>
      <c r="H9" s="6" t="s">
        <v>124</v>
      </c>
      <c r="I9" s="5">
        <f>D43+D44</f>
        <v>799</v>
      </c>
      <c r="J9" s="4">
        <f>I9/I24*100</f>
        <v>3.5347726066182981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573</v>
      </c>
      <c r="E10" s="5">
        <v>1.847</v>
      </c>
      <c r="G10" s="6" t="s">
        <v>94</v>
      </c>
      <c r="H10" s="6" t="s">
        <v>114</v>
      </c>
      <c r="I10" s="5">
        <f>D15+D16</f>
        <v>1190</v>
      </c>
      <c r="J10" s="4">
        <f>I10/I24*100</f>
        <v>5.2645549460272525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58</v>
      </c>
      <c r="E11" s="5">
        <v>0.441</v>
      </c>
      <c r="G11" s="6" t="s">
        <v>96</v>
      </c>
      <c r="H11" s="6" t="s">
        <v>116</v>
      </c>
      <c r="I11" s="5">
        <f>D19+D20+D21+D22</f>
        <v>1573</v>
      </c>
      <c r="J11" s="4">
        <f>I11/I24*100</f>
        <v>6.9589453194124937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205</v>
      </c>
      <c r="E12" s="5">
        <v>1.5589999999999999</v>
      </c>
      <c r="G12" s="6" t="s">
        <v>97</v>
      </c>
      <c r="H12" s="6" t="s">
        <v>117</v>
      </c>
      <c r="I12" s="5">
        <f>D23+D24</f>
        <v>577</v>
      </c>
      <c r="J12" s="4">
        <f>I12/I24*100</f>
        <v>2.5526455494602729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165</v>
      </c>
      <c r="E13" s="5">
        <v>0.36799999999999999</v>
      </c>
      <c r="G13" s="6" t="s">
        <v>98</v>
      </c>
      <c r="H13" s="6" t="s">
        <v>118</v>
      </c>
      <c r="I13" s="5">
        <f>D25+D26+D27</f>
        <v>1980</v>
      </c>
      <c r="J13" s="4">
        <f>I13/I24*100</f>
        <v>8.7595115908688719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731</v>
      </c>
      <c r="E14" s="5">
        <v>1.6319999999999999</v>
      </c>
      <c r="G14" s="6" t="s">
        <v>100</v>
      </c>
      <c r="H14" s="6" t="s">
        <v>120</v>
      </c>
      <c r="I14" s="5">
        <f>D30+D31+D32+D33+D34+D35</f>
        <v>2336</v>
      </c>
      <c r="J14" s="4">
        <f>I14/I24*100</f>
        <v>10.334454078924084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897</v>
      </c>
      <c r="E15" s="5">
        <v>1.508</v>
      </c>
      <c r="G15" s="6" t="s">
        <v>99</v>
      </c>
      <c r="H15" s="6" t="s">
        <v>119</v>
      </c>
      <c r="I15" s="5">
        <f>D28+D29</f>
        <v>1211</v>
      </c>
      <c r="J15" s="4">
        <f>I15/I24*100</f>
        <v>5.3574588568394974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293</v>
      </c>
      <c r="E16" s="5">
        <v>0.49199999999999999</v>
      </c>
      <c r="G16" s="6" t="s">
        <v>101</v>
      </c>
      <c r="H16" s="6" t="s">
        <v>121</v>
      </c>
      <c r="I16" s="5">
        <f>D36</f>
        <v>540</v>
      </c>
      <c r="J16" s="4">
        <f>I16/I24*100</f>
        <v>2.3889577066006016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448</v>
      </c>
      <c r="E17" s="5">
        <v>0.69599999999999995</v>
      </c>
      <c r="G17" s="6" t="s">
        <v>95</v>
      </c>
      <c r="H17" s="6" t="s">
        <v>115</v>
      </c>
      <c r="I17" s="5">
        <f>D17+D18</f>
        <v>1288</v>
      </c>
      <c r="J17" s="4">
        <f>I17/I24*100</f>
        <v>5.6981065298177311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840</v>
      </c>
      <c r="E18" s="5">
        <v>1.304</v>
      </c>
      <c r="G18" s="6" t="s">
        <v>103</v>
      </c>
      <c r="H18" s="6" t="s">
        <v>123</v>
      </c>
      <c r="I18" s="5">
        <f>D39+D40+D41+D42</f>
        <v>934</v>
      </c>
      <c r="J18" s="4">
        <f>I18/I24*100</f>
        <v>4.132012033268448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642</v>
      </c>
      <c r="E19" s="5">
        <v>1.633</v>
      </c>
      <c r="G19" s="6" t="s">
        <v>106</v>
      </c>
      <c r="H19" s="6" t="s">
        <v>126</v>
      </c>
      <c r="I19" s="5">
        <f>D51+D52+D53+D54+D55+D56</f>
        <v>1710</v>
      </c>
      <c r="J19" s="4">
        <f>I19/I24*100</f>
        <v>7.565032737568572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141</v>
      </c>
      <c r="E20" s="5">
        <v>0.35899999999999999</v>
      </c>
      <c r="G20" s="6" t="s">
        <v>107</v>
      </c>
      <c r="H20" s="6" t="s">
        <v>127</v>
      </c>
      <c r="I20" s="5">
        <f>D57+D58+D59+D60</f>
        <v>1174</v>
      </c>
      <c r="J20" s="4">
        <f>I20/I24*100</f>
        <v>5.193771013979827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246</v>
      </c>
      <c r="E21" s="5">
        <v>0.626</v>
      </c>
      <c r="G21" s="6" t="s">
        <v>109</v>
      </c>
      <c r="H21" s="6" t="s">
        <v>130</v>
      </c>
      <c r="I21" s="5">
        <f>D65</f>
        <v>394</v>
      </c>
      <c r="J21" s="4">
        <f>I21/I24*100</f>
        <v>1.7430543266678464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544</v>
      </c>
      <c r="E22" s="5">
        <v>1.383</v>
      </c>
      <c r="G22" s="6" t="s">
        <v>110</v>
      </c>
      <c r="H22" s="6" t="s">
        <v>129</v>
      </c>
      <c r="I22" s="5">
        <f>D66+D67</f>
        <v>832</v>
      </c>
      <c r="J22" s="4">
        <f>I22/I24*100</f>
        <v>3.6807644664661123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123</v>
      </c>
      <c r="E23" s="5">
        <v>0.42599999999999999</v>
      </c>
      <c r="G23" s="6" t="s">
        <v>108</v>
      </c>
      <c r="H23" s="6" t="s">
        <v>128</v>
      </c>
      <c r="I23" s="5">
        <f>D61+D62+D63+D64</f>
        <v>1254</v>
      </c>
      <c r="J23" s="4">
        <f>I23/I24*100</f>
        <v>5.5476906742169527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454</v>
      </c>
      <c r="E24" s="5">
        <v>1.5740000000000001</v>
      </c>
      <c r="I24" s="3">
        <f>SUM(I4:I23)</f>
        <v>22604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642</v>
      </c>
      <c r="E25" s="5">
        <v>0.97299999999999998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375</v>
      </c>
      <c r="E26" s="5">
        <v>0.56799999999999995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963</v>
      </c>
      <c r="E27" s="5">
        <v>1.4590000000000001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922</v>
      </c>
      <c r="E28" s="5">
        <v>1.5229999999999999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289</v>
      </c>
      <c r="E29" s="5">
        <v>0.47699999999999998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321</v>
      </c>
      <c r="E30" s="5">
        <v>1.18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154</v>
      </c>
      <c r="E31" s="5">
        <v>0.56599999999999995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124</v>
      </c>
      <c r="E32" s="5">
        <v>0.45600000000000002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1.798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770</v>
      </c>
      <c r="E34" s="5">
        <v>1.234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478</v>
      </c>
      <c r="E35" s="5">
        <v>0.76600000000000001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241</v>
      </c>
      <c r="E37" s="5">
        <v>0.45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830</v>
      </c>
      <c r="E38" s="5">
        <v>1.55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281</v>
      </c>
      <c r="E39" s="5">
        <v>1.2030000000000001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209</v>
      </c>
      <c r="E40" s="5">
        <v>0.89500000000000002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97</v>
      </c>
      <c r="E41" s="5">
        <v>0.41499999999999998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347</v>
      </c>
      <c r="E42" s="5">
        <v>1.486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625</v>
      </c>
      <c r="E43" s="5">
        <v>1.5640000000000001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174</v>
      </c>
      <c r="E44" s="5">
        <v>0.436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425</v>
      </c>
      <c r="E45" s="5">
        <v>1.5229999999999999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133</v>
      </c>
      <c r="E46" s="5">
        <v>0.47699999999999998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297</v>
      </c>
      <c r="E47" s="5">
        <v>1.5169999999999999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72</v>
      </c>
      <c r="E48" s="5">
        <v>0.36799999999999999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97</v>
      </c>
      <c r="E49" s="5">
        <v>0.496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317</v>
      </c>
      <c r="E50" s="5">
        <v>1.619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0.39400000000000002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347</v>
      </c>
      <c r="E52" s="5">
        <v>1.6060000000000001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362</v>
      </c>
      <c r="E53" s="5">
        <v>1.133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260</v>
      </c>
      <c r="E54" s="5">
        <v>0.81399999999999995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150</v>
      </c>
      <c r="E55" s="5">
        <v>0.46899999999999997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506</v>
      </c>
      <c r="E56" s="5">
        <v>1.5840000000000001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363</v>
      </c>
      <c r="E57" s="5">
        <v>1.2370000000000001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207</v>
      </c>
      <c r="E58" s="5">
        <v>0.70499999999999996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128</v>
      </c>
      <c r="E59" s="5">
        <v>0.436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476</v>
      </c>
      <c r="E60" s="5">
        <v>1.6220000000000001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483</v>
      </c>
      <c r="E61" s="5">
        <v>1.5409999999999999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142</v>
      </c>
      <c r="E62" s="5">
        <v>0.45300000000000001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166</v>
      </c>
      <c r="E63" s="5">
        <v>0.53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463</v>
      </c>
      <c r="E64" s="5">
        <v>1.4770000000000001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394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157</v>
      </c>
      <c r="E66" s="5">
        <v>0.377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675</v>
      </c>
      <c r="E67" s="5">
        <v>1.623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044F-1D25-477E-9B2B-02C4D1B27EFF}">
  <dimension ref="B2:S68"/>
  <sheetViews>
    <sheetView topLeftCell="A12" zoomScale="70" zoomScaleNormal="70" workbookViewId="0">
      <selection activeCell="N35" sqref="N35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162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1238</v>
      </c>
      <c r="J4" s="4">
        <f>I4/I24*100</f>
        <v>5.48807518397021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1352</v>
      </c>
      <c r="J5" s="4">
        <f>I5/I24*100</f>
        <v>5.99343913467506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1056</v>
      </c>
      <c r="J6" s="4">
        <f>I6/I24*100</f>
        <v>4.6812660696870285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345</v>
      </c>
      <c r="E7" s="5">
        <v>1.115</v>
      </c>
      <c r="G7" s="6" t="s">
        <v>93</v>
      </c>
      <c r="H7" s="6" t="s">
        <v>113</v>
      </c>
      <c r="I7" s="5">
        <f>D13+D14</f>
        <v>897</v>
      </c>
      <c r="J7" s="4">
        <f>I7/I24*100</f>
        <v>3.9764163489671072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197</v>
      </c>
      <c r="E8" s="5">
        <v>0.63700000000000001</v>
      </c>
      <c r="G8" s="6" t="s">
        <v>92</v>
      </c>
      <c r="H8" s="6" t="s">
        <v>112</v>
      </c>
      <c r="I8" s="5">
        <f>D11+D12</f>
        <v>265</v>
      </c>
      <c r="J8" s="4">
        <f>I8/I24*100</f>
        <v>1.1747495345332033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127</v>
      </c>
      <c r="E9" s="5">
        <v>0.41</v>
      </c>
      <c r="G9" s="6" t="s">
        <v>104</v>
      </c>
      <c r="H9" s="6" t="s">
        <v>124</v>
      </c>
      <c r="I9" s="5">
        <f>D43+D44</f>
        <v>802</v>
      </c>
      <c r="J9" s="4">
        <f>I9/I24*100</f>
        <v>3.5552797233797326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569</v>
      </c>
      <c r="E10" s="5">
        <v>1.8380000000000001</v>
      </c>
      <c r="G10" s="6" t="s">
        <v>94</v>
      </c>
      <c r="H10" s="6" t="s">
        <v>114</v>
      </c>
      <c r="I10" s="5">
        <f>D15+D16</f>
        <v>1182</v>
      </c>
      <c r="J10" s="4">
        <f>I10/I24*100</f>
        <v>5.2398262257292316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55</v>
      </c>
      <c r="E11" s="5">
        <v>0.41499999999999998</v>
      </c>
      <c r="G11" s="6" t="s">
        <v>96</v>
      </c>
      <c r="H11" s="6" t="s">
        <v>116</v>
      </c>
      <c r="I11" s="5">
        <f>D19+D20+D21+D22</f>
        <v>1560</v>
      </c>
      <c r="J11" s="4">
        <f>I11/I24*100</f>
        <v>6.9155066938558383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210</v>
      </c>
      <c r="E12" s="5">
        <v>1.585</v>
      </c>
      <c r="G12" s="6" t="s">
        <v>97</v>
      </c>
      <c r="H12" s="6" t="s">
        <v>117</v>
      </c>
      <c r="I12" s="5">
        <f>D23+D24</f>
        <v>578</v>
      </c>
      <c r="J12" s="4">
        <f>I12/I24*100</f>
        <v>2.5622838904158169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169</v>
      </c>
      <c r="E13" s="5">
        <v>0.377</v>
      </c>
      <c r="G13" s="6" t="s">
        <v>98</v>
      </c>
      <c r="H13" s="6" t="s">
        <v>118</v>
      </c>
      <c r="I13" s="5">
        <f>D25+D26+D27</f>
        <v>1979</v>
      </c>
      <c r="J13" s="4">
        <f>I13/I24*100</f>
        <v>8.7729408635517334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728</v>
      </c>
      <c r="E14" s="5">
        <v>1.623</v>
      </c>
      <c r="G14" s="6" t="s">
        <v>100</v>
      </c>
      <c r="H14" s="6" t="s">
        <v>120</v>
      </c>
      <c r="I14" s="5">
        <f>D30+D31+D32+D33+D34+D35</f>
        <v>2332</v>
      </c>
      <c r="J14" s="4">
        <f>I14/I24*100</f>
        <v>10.337795903892189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890</v>
      </c>
      <c r="E15" s="5">
        <v>1.506</v>
      </c>
      <c r="G15" s="6" t="s">
        <v>99</v>
      </c>
      <c r="H15" s="6" t="s">
        <v>119</v>
      </c>
      <c r="I15" s="5">
        <f>D28+D29</f>
        <v>1185</v>
      </c>
      <c r="J15" s="4">
        <f>I15/I24*100</f>
        <v>5.2531252770635692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292</v>
      </c>
      <c r="E16" s="5">
        <v>0.49399999999999999</v>
      </c>
      <c r="G16" s="6" t="s">
        <v>101</v>
      </c>
      <c r="H16" s="6" t="s">
        <v>121</v>
      </c>
      <c r="I16" s="5">
        <f>D36</f>
        <v>540</v>
      </c>
      <c r="J16" s="4">
        <f>I16/I24*100</f>
        <v>2.393829240180867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455</v>
      </c>
      <c r="E17" s="5">
        <v>0.70799999999999996</v>
      </c>
      <c r="G17" s="6" t="s">
        <v>95</v>
      </c>
      <c r="H17" s="6" t="s">
        <v>115</v>
      </c>
      <c r="I17" s="5">
        <f>D17+D18</f>
        <v>1285</v>
      </c>
      <c r="J17" s="4">
        <f>I17/I24*100</f>
        <v>5.6964269882081746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830</v>
      </c>
      <c r="E18" s="5">
        <v>1.292</v>
      </c>
      <c r="G18" s="6" t="s">
        <v>103</v>
      </c>
      <c r="H18" s="6" t="s">
        <v>123</v>
      </c>
      <c r="I18" s="5">
        <f>D39+D40+D41+D42</f>
        <v>922</v>
      </c>
      <c r="J18" s="4">
        <f>I18/I24*100</f>
        <v>4.0872417767532578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643</v>
      </c>
      <c r="E19" s="5">
        <v>1.649</v>
      </c>
      <c r="G19" s="6" t="s">
        <v>106</v>
      </c>
      <c r="H19" s="6" t="s">
        <v>126</v>
      </c>
      <c r="I19" s="5">
        <f>D51+D52+D53+D54+D55+D56</f>
        <v>1727</v>
      </c>
      <c r="J19" s="4">
        <f>I19/I24*100</f>
        <v>7.6558205514673281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143</v>
      </c>
      <c r="E20" s="5">
        <v>0.36699999999999999</v>
      </c>
      <c r="G20" s="6" t="s">
        <v>107</v>
      </c>
      <c r="H20" s="6" t="s">
        <v>127</v>
      </c>
      <c r="I20" s="5">
        <f>D57+D58+D59+D60</f>
        <v>1181</v>
      </c>
      <c r="J20" s="4">
        <f>I20/I24*100</f>
        <v>5.2353932086177855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238</v>
      </c>
      <c r="E21" s="5">
        <v>0.61</v>
      </c>
      <c r="G21" s="6" t="s">
        <v>109</v>
      </c>
      <c r="H21" s="6" t="s">
        <v>130</v>
      </c>
      <c r="I21" s="5">
        <f>D65</f>
        <v>392</v>
      </c>
      <c r="J21" s="4">
        <f>I21/I24*100</f>
        <v>1.7377427076868517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536</v>
      </c>
      <c r="E22" s="5">
        <v>1.3740000000000001</v>
      </c>
      <c r="G22" s="6" t="s">
        <v>110</v>
      </c>
      <c r="H22" s="6" t="s">
        <v>129</v>
      </c>
      <c r="I22" s="5">
        <f>D66+D67</f>
        <v>824</v>
      </c>
      <c r="J22" s="4">
        <f>I22/I24*100</f>
        <v>3.6528060998315453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126</v>
      </c>
      <c r="E23" s="5">
        <v>0.436</v>
      </c>
      <c r="G23" s="6" t="s">
        <v>108</v>
      </c>
      <c r="H23" s="6" t="s">
        <v>128</v>
      </c>
      <c r="I23" s="5">
        <f>D61+D62+D63+D64</f>
        <v>1261</v>
      </c>
      <c r="J23" s="4">
        <f>I23/I24*100</f>
        <v>5.5900345775334692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452</v>
      </c>
      <c r="E24" s="5">
        <v>1.5640000000000001</v>
      </c>
      <c r="I24" s="3">
        <f>SUM(I4:I23)</f>
        <v>22558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637</v>
      </c>
      <c r="E25" s="5">
        <v>0.96599999999999997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373</v>
      </c>
      <c r="E26" s="5">
        <v>0.56499999999999995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969</v>
      </c>
      <c r="E27" s="5">
        <v>1.4690000000000001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890</v>
      </c>
      <c r="E28" s="5">
        <v>1.502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295</v>
      </c>
      <c r="E29" s="5">
        <v>0.498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316</v>
      </c>
      <c r="E30" s="5">
        <v>1.155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158</v>
      </c>
      <c r="E31" s="5">
        <v>0.57799999999999996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131</v>
      </c>
      <c r="E32" s="5">
        <v>0.47899999999999998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1.788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759</v>
      </c>
      <c r="E34" s="5">
        <v>1.226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479</v>
      </c>
      <c r="E35" s="5">
        <v>0.77400000000000002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240</v>
      </c>
      <c r="E37" s="5">
        <v>0.45500000000000002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816</v>
      </c>
      <c r="E38" s="5">
        <v>1.5449999999999999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273</v>
      </c>
      <c r="E39" s="5">
        <v>1.1839999999999999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208</v>
      </c>
      <c r="E40" s="5">
        <v>0.90200000000000002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102</v>
      </c>
      <c r="E41" s="5">
        <v>0.443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339</v>
      </c>
      <c r="E42" s="5">
        <v>1.4710000000000001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627</v>
      </c>
      <c r="E43" s="5">
        <v>1.5640000000000001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175</v>
      </c>
      <c r="E44" s="5">
        <v>0.436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417</v>
      </c>
      <c r="E45" s="5">
        <v>1.5109999999999999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135</v>
      </c>
      <c r="E46" s="5">
        <v>0.48899999999999999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312</v>
      </c>
      <c r="E47" s="5">
        <v>1.56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74</v>
      </c>
      <c r="E48" s="5">
        <v>0.37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96</v>
      </c>
      <c r="E49" s="5">
        <v>0.48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318</v>
      </c>
      <c r="E50" s="5">
        <v>1.59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0.38700000000000001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354</v>
      </c>
      <c r="E52" s="5">
        <v>1.613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350</v>
      </c>
      <c r="E53" s="5">
        <v>1.087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276</v>
      </c>
      <c r="E54" s="5">
        <v>0.85699999999999998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163</v>
      </c>
      <c r="E55" s="5">
        <v>0.50600000000000001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499</v>
      </c>
      <c r="E56" s="5">
        <v>1.55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369</v>
      </c>
      <c r="E57" s="5">
        <v>1.25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204</v>
      </c>
      <c r="E58" s="5">
        <v>0.69099999999999995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130</v>
      </c>
      <c r="E59" s="5">
        <v>0.44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478</v>
      </c>
      <c r="E60" s="5">
        <v>1.619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485</v>
      </c>
      <c r="E61" s="5">
        <v>1.538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0.46300000000000002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167</v>
      </c>
      <c r="E63" s="5">
        <v>0.53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463</v>
      </c>
      <c r="E64" s="5">
        <v>1.4690000000000001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392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151</v>
      </c>
      <c r="E66" s="5">
        <v>0.36699999999999999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673</v>
      </c>
      <c r="E67" s="5">
        <v>1.633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4EBA9-7D66-45BB-AC0E-D86F01FC6A3C}">
  <dimension ref="B2:S68"/>
  <sheetViews>
    <sheetView tabSelected="1" zoomScale="70" zoomScaleNormal="70" workbookViewId="0">
      <selection activeCell="M36" sqref="M36"/>
    </sheetView>
  </sheetViews>
  <sheetFormatPr defaultRowHeight="16.5" x14ac:dyDescent="0.3"/>
  <cols>
    <col min="2" max="2" width="8.375" customWidth="1"/>
    <col min="3" max="3" width="7" customWidth="1"/>
    <col min="4" max="5" width="18.875" customWidth="1"/>
    <col min="7" max="13" width="13.125" customWidth="1"/>
  </cols>
  <sheetData>
    <row r="2" spans="2:19" x14ac:dyDescent="0.3">
      <c r="B2" s="11" t="s">
        <v>163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1245</v>
      </c>
      <c r="J4" s="4">
        <f>I4/I24*100</f>
        <v>5.5144616202329804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1368</v>
      </c>
      <c r="J5" s="4">
        <f>I5/I24*100</f>
        <v>6.0592638525933475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1064</v>
      </c>
      <c r="J6" s="4">
        <f>I6/I24*100</f>
        <v>4.7127607742392694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326</v>
      </c>
      <c r="E7" s="5">
        <v>1.0469999999999999</v>
      </c>
      <c r="G7" s="6" t="s">
        <v>93</v>
      </c>
      <c r="H7" s="6" t="s">
        <v>113</v>
      </c>
      <c r="I7" s="5">
        <f>D13+D14</f>
        <v>893</v>
      </c>
      <c r="J7" s="4">
        <f>I7/I24*100</f>
        <v>3.955352792665102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207</v>
      </c>
      <c r="E8" s="5">
        <v>0.66500000000000004</v>
      </c>
      <c r="G8" s="6" t="s">
        <v>92</v>
      </c>
      <c r="H8" s="6" t="s">
        <v>112</v>
      </c>
      <c r="I8" s="5">
        <f>D11+D12</f>
        <v>268</v>
      </c>
      <c r="J8" s="4">
        <f>I8/I24*100</f>
        <v>1.1870487664437259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143</v>
      </c>
      <c r="E9" s="5">
        <v>0.45900000000000002</v>
      </c>
      <c r="G9" s="6" t="s">
        <v>104</v>
      </c>
      <c r="H9" s="6" t="s">
        <v>124</v>
      </c>
      <c r="I9" s="5">
        <f>D43+D44</f>
        <v>792</v>
      </c>
      <c r="J9" s="4">
        <f>I9/I24*100</f>
        <v>3.5079948620277275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569</v>
      </c>
      <c r="E10" s="5">
        <v>1.8280000000000001</v>
      </c>
      <c r="G10" s="6" t="s">
        <v>94</v>
      </c>
      <c r="H10" s="6" t="s">
        <v>114</v>
      </c>
      <c r="I10" s="5">
        <f>D15+D16</f>
        <v>1187</v>
      </c>
      <c r="J10" s="4">
        <f>I10/I24*100</f>
        <v>5.2575630065996366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59</v>
      </c>
      <c r="E11" s="5">
        <v>0.44</v>
      </c>
      <c r="G11" s="6" t="s">
        <v>96</v>
      </c>
      <c r="H11" s="6" t="s">
        <v>116</v>
      </c>
      <c r="I11" s="5">
        <f>D19+D20+D21+D22</f>
        <v>1573</v>
      </c>
      <c r="J11" s="4">
        <f>I11/I24*100</f>
        <v>6.9672675731939577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209</v>
      </c>
      <c r="E12" s="5">
        <v>1.56</v>
      </c>
      <c r="G12" s="6" t="s">
        <v>97</v>
      </c>
      <c r="H12" s="6" t="s">
        <v>117</v>
      </c>
      <c r="I12" s="5">
        <f>D23+D24</f>
        <v>562</v>
      </c>
      <c r="J12" s="4">
        <f>I12/I24*100</f>
        <v>2.4892589803782608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176</v>
      </c>
      <c r="E13" s="5">
        <v>0.39400000000000002</v>
      </c>
      <c r="G13" s="6" t="s">
        <v>98</v>
      </c>
      <c r="H13" s="6" t="s">
        <v>118</v>
      </c>
      <c r="I13" s="5">
        <f>D25+D26+D27</f>
        <v>1996</v>
      </c>
      <c r="J13" s="4">
        <f>I13/I24*100</f>
        <v>8.8408557381405846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717</v>
      </c>
      <c r="E14" s="5">
        <v>1.6060000000000001</v>
      </c>
      <c r="G14" s="6" t="s">
        <v>100</v>
      </c>
      <c r="H14" s="6" t="s">
        <v>120</v>
      </c>
      <c r="I14" s="5">
        <f>D30+D31+D32+D33+D34+D35</f>
        <v>2309</v>
      </c>
      <c r="J14" s="4">
        <f>I14/I24*100</f>
        <v>10.22722239447225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897</v>
      </c>
      <c r="E15" s="5">
        <v>1.5109999999999999</v>
      </c>
      <c r="G15" s="6" t="s">
        <v>99</v>
      </c>
      <c r="H15" s="6" t="s">
        <v>119</v>
      </c>
      <c r="I15" s="5">
        <f>D28+D29</f>
        <v>1169</v>
      </c>
      <c r="J15" s="4">
        <f>I15/I24*100</f>
        <v>5.1778358506444615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290</v>
      </c>
      <c r="E16" s="5">
        <v>0.48899999999999999</v>
      </c>
      <c r="G16" s="6" t="s">
        <v>101</v>
      </c>
      <c r="H16" s="6" t="s">
        <v>121</v>
      </c>
      <c r="I16" s="5">
        <f>D36</f>
        <v>529</v>
      </c>
      <c r="J16" s="4">
        <f>I16/I24*100</f>
        <v>2.3430925277937722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459</v>
      </c>
      <c r="E17" s="5">
        <v>0.70599999999999996</v>
      </c>
      <c r="G17" s="6" t="s">
        <v>95</v>
      </c>
      <c r="H17" s="6" t="s">
        <v>115</v>
      </c>
      <c r="I17" s="5">
        <f>D17+D18</f>
        <v>1301</v>
      </c>
      <c r="J17" s="4">
        <f>I17/I24*100</f>
        <v>5.7625016609824158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842</v>
      </c>
      <c r="E18" s="5">
        <v>1.294</v>
      </c>
      <c r="G18" s="6" t="s">
        <v>103</v>
      </c>
      <c r="H18" s="6" t="s">
        <v>123</v>
      </c>
      <c r="I18" s="5">
        <f>D39+D40+D41+D42</f>
        <v>925</v>
      </c>
      <c r="J18" s="4">
        <f>I18/I24*100</f>
        <v>4.0970899588076364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602</v>
      </c>
      <c r="E19" s="5">
        <v>1.5309999999999999</v>
      </c>
      <c r="G19" s="6" t="s">
        <v>106</v>
      </c>
      <c r="H19" s="6" t="s">
        <v>126</v>
      </c>
      <c r="I19" s="5">
        <f>D51+D52+D53+D54+D55+D56</f>
        <v>1709</v>
      </c>
      <c r="J19" s="4">
        <f>I19/I24*100</f>
        <v>7.5696505292997305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157</v>
      </c>
      <c r="E20" s="5">
        <v>0.39900000000000002</v>
      </c>
      <c r="G20" s="6" t="s">
        <v>107</v>
      </c>
      <c r="H20" s="6" t="s">
        <v>127</v>
      </c>
      <c r="I20" s="5">
        <f>D57+D58+D59+D60</f>
        <v>1183</v>
      </c>
      <c r="J20" s="4">
        <f>I20/I24*100</f>
        <v>5.2398458608318199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278</v>
      </c>
      <c r="E21" s="5">
        <v>0.70699999999999996</v>
      </c>
      <c r="G21" s="6" t="s">
        <v>109</v>
      </c>
      <c r="H21" s="6" t="s">
        <v>130</v>
      </c>
      <c r="I21" s="5">
        <f>D65</f>
        <v>396</v>
      </c>
      <c r="J21" s="4">
        <f>I21/I24*100</f>
        <v>1.7539974310138637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536</v>
      </c>
      <c r="E22" s="5">
        <v>1.363</v>
      </c>
      <c r="G22" s="6" t="s">
        <v>110</v>
      </c>
      <c r="H22" s="6" t="s">
        <v>129</v>
      </c>
      <c r="I22" s="5">
        <f>D66+D67</f>
        <v>847</v>
      </c>
      <c r="J22" s="4">
        <f>I22/I24*100</f>
        <v>3.7516056163352083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126</v>
      </c>
      <c r="E23" s="5">
        <v>0.44800000000000001</v>
      </c>
      <c r="G23" s="6" t="s">
        <v>108</v>
      </c>
      <c r="H23" s="6" t="s">
        <v>128</v>
      </c>
      <c r="I23" s="5">
        <f>D61+D62+D63+D64</f>
        <v>1261</v>
      </c>
      <c r="J23" s="4">
        <f>I23/I24*100</f>
        <v>5.585330203304248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436</v>
      </c>
      <c r="E24" s="5">
        <v>1.552</v>
      </c>
      <c r="I24" s="3">
        <f>SUM(I4:I23)</f>
        <v>22577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647</v>
      </c>
      <c r="E25" s="5">
        <v>0.97199999999999998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376</v>
      </c>
      <c r="E26" s="5">
        <v>0.56499999999999995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973</v>
      </c>
      <c r="E27" s="5">
        <v>1.462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874</v>
      </c>
      <c r="E28" s="5">
        <v>1.4950000000000001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295</v>
      </c>
      <c r="E29" s="5">
        <v>0.505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315</v>
      </c>
      <c r="E30" s="5">
        <v>1.159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155</v>
      </c>
      <c r="E31" s="5">
        <v>0.56999999999999995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136</v>
      </c>
      <c r="E32" s="5">
        <v>0.5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481</v>
      </c>
      <c r="E33" s="5">
        <v>1.77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758</v>
      </c>
      <c r="E34" s="5">
        <v>1.2410000000000001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464</v>
      </c>
      <c r="E35" s="5">
        <v>0.75900000000000001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529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246</v>
      </c>
      <c r="E37" s="5">
        <v>0.46200000000000002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818</v>
      </c>
      <c r="E38" s="5">
        <v>1.538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263</v>
      </c>
      <c r="E39" s="5">
        <v>1.137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218</v>
      </c>
      <c r="E40" s="5">
        <v>0.94299999999999995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109</v>
      </c>
      <c r="E41" s="5">
        <v>0.47099999999999997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335</v>
      </c>
      <c r="E42" s="5">
        <v>1.4490000000000001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617</v>
      </c>
      <c r="E43" s="5">
        <v>1.5580000000000001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175</v>
      </c>
      <c r="E44" s="5">
        <v>0.442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418</v>
      </c>
      <c r="E45" s="5">
        <v>1.488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144</v>
      </c>
      <c r="E46" s="5">
        <v>0.51200000000000001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310</v>
      </c>
      <c r="E47" s="5">
        <v>1.538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79</v>
      </c>
      <c r="E48" s="5">
        <v>0.39200000000000002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102</v>
      </c>
      <c r="E49" s="5">
        <v>0.50600000000000001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315</v>
      </c>
      <c r="E50" s="5">
        <v>1.5629999999999999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82</v>
      </c>
      <c r="E51" s="5">
        <v>0.372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359</v>
      </c>
      <c r="E52" s="5">
        <v>1.6279999999999999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343</v>
      </c>
      <c r="E53" s="5">
        <v>1.0820000000000001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270</v>
      </c>
      <c r="E54" s="5">
        <v>0.85199999999999998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167</v>
      </c>
      <c r="E55" s="5">
        <v>0.52700000000000002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488</v>
      </c>
      <c r="E56" s="5">
        <v>1.5389999999999999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372</v>
      </c>
      <c r="E57" s="5">
        <v>1.258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210</v>
      </c>
      <c r="E58" s="5">
        <v>0.71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132</v>
      </c>
      <c r="E59" s="5">
        <v>0.44600000000000001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469</v>
      </c>
      <c r="E60" s="5">
        <v>1.5860000000000001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482</v>
      </c>
      <c r="E61" s="5">
        <v>1.5289999999999999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151</v>
      </c>
      <c r="E62" s="5">
        <v>0.47899999999999998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162</v>
      </c>
      <c r="E63" s="5">
        <v>0.51400000000000001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466</v>
      </c>
      <c r="E64" s="5">
        <v>1.478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160</v>
      </c>
      <c r="E66" s="5">
        <v>0.378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687</v>
      </c>
      <c r="E67" s="5">
        <v>1.6220000000000001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mergeCells count="1">
    <mergeCell ref="B2:E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61B-4843-46E7-88CD-EFBE6D4FA15C}">
  <dimension ref="B2:S68"/>
  <sheetViews>
    <sheetView zoomScale="70" zoomScaleNormal="70" workbookViewId="0">
      <selection activeCell="M29" sqref="M29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138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1242</v>
      </c>
      <c r="J4" s="4">
        <f>I4/I24*100</f>
        <v>5.4948458169269569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1340</v>
      </c>
      <c r="J5" s="4">
        <f>I5/I24*100</f>
        <v>5.928416581869663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1069</v>
      </c>
      <c r="J6" s="4">
        <f>I6/I24*100</f>
        <v>4.7294606910587085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342</v>
      </c>
      <c r="E7" s="5">
        <v>1.101</v>
      </c>
      <c r="G7" s="6" t="s">
        <v>93</v>
      </c>
      <c r="H7" s="6" t="s">
        <v>113</v>
      </c>
      <c r="I7" s="5">
        <f>D13+D14</f>
        <v>895</v>
      </c>
      <c r="J7" s="4">
        <f>I7/I24*100</f>
        <v>3.9596513737114543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199</v>
      </c>
      <c r="E8" s="5">
        <v>0.64100000000000001</v>
      </c>
      <c r="G8" s="6" t="s">
        <v>92</v>
      </c>
      <c r="H8" s="6" t="s">
        <v>112</v>
      </c>
      <c r="I8" s="5">
        <f>D11+D12</f>
        <v>263</v>
      </c>
      <c r="J8" s="4">
        <f>I8/I24*100</f>
        <v>1.1635623589788966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128</v>
      </c>
      <c r="E9" s="5">
        <v>0.41199999999999998</v>
      </c>
      <c r="G9" s="6" t="s">
        <v>104</v>
      </c>
      <c r="H9" s="6" t="s">
        <v>124</v>
      </c>
      <c r="I9" s="5">
        <f>D43+D44</f>
        <v>799</v>
      </c>
      <c r="J9" s="4">
        <f>I9/I24*100</f>
        <v>3.5349289917267623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573</v>
      </c>
      <c r="E10" s="5">
        <v>1.845</v>
      </c>
      <c r="G10" s="6" t="s">
        <v>94</v>
      </c>
      <c r="H10" s="6" t="s">
        <v>114</v>
      </c>
      <c r="I10" s="5">
        <f>D15+D16</f>
        <v>1191</v>
      </c>
      <c r="J10" s="4">
        <f>I10/I24*100</f>
        <v>5.2692120514975889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58</v>
      </c>
      <c r="E11" s="5">
        <v>0.441</v>
      </c>
      <c r="G11" s="6" t="s">
        <v>96</v>
      </c>
      <c r="H11" s="6" t="s">
        <v>116</v>
      </c>
      <c r="I11" s="5">
        <f>D19+D20+D21+D22</f>
        <v>1573</v>
      </c>
      <c r="J11" s="4">
        <f>I11/I24*100</f>
        <v>6.9592531964783433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205</v>
      </c>
      <c r="E12" s="5">
        <v>1.5589999999999999</v>
      </c>
      <c r="G12" s="6" t="s">
        <v>97</v>
      </c>
      <c r="H12" s="6" t="s">
        <v>117</v>
      </c>
      <c r="I12" s="5">
        <f>D23+D24</f>
        <v>577</v>
      </c>
      <c r="J12" s="4">
        <f>I12/I24*100</f>
        <v>2.5527584833871608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164</v>
      </c>
      <c r="E13" s="5">
        <v>0.36599999999999999</v>
      </c>
      <c r="G13" s="6" t="s">
        <v>98</v>
      </c>
      <c r="H13" s="6" t="s">
        <v>118</v>
      </c>
      <c r="I13" s="5">
        <f>D25+D26+D27</f>
        <v>1979</v>
      </c>
      <c r="J13" s="4">
        <f>I13/I24*100</f>
        <v>8.7554749369552702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731</v>
      </c>
      <c r="E14" s="5">
        <v>1.6339999999999999</v>
      </c>
      <c r="G14" s="6" t="s">
        <v>100</v>
      </c>
      <c r="H14" s="6" t="s">
        <v>120</v>
      </c>
      <c r="I14" s="5">
        <f>D30+D31+D32+D33+D34+D35</f>
        <v>2336</v>
      </c>
      <c r="J14" s="4">
        <f>I14/I24*100</f>
        <v>10.334911294960845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898</v>
      </c>
      <c r="E15" s="5">
        <v>1.508</v>
      </c>
      <c r="G15" s="6" t="s">
        <v>99</v>
      </c>
      <c r="H15" s="6" t="s">
        <v>119</v>
      </c>
      <c r="I15" s="5">
        <f>D28+D29</f>
        <v>1212</v>
      </c>
      <c r="J15" s="4">
        <f>I15/I24*100</f>
        <v>5.3621200725567402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293</v>
      </c>
      <c r="E16" s="5">
        <v>0.49199999999999999</v>
      </c>
      <c r="G16" s="6" t="s">
        <v>101</v>
      </c>
      <c r="H16" s="6" t="s">
        <v>121</v>
      </c>
      <c r="I16" s="5">
        <f>D36</f>
        <v>540</v>
      </c>
      <c r="J16" s="4">
        <f>I16/I24*100</f>
        <v>2.3890633986638941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447</v>
      </c>
      <c r="E17" s="5">
        <v>0.69399999999999995</v>
      </c>
      <c r="G17" s="6" t="s">
        <v>95</v>
      </c>
      <c r="H17" s="6" t="s">
        <v>115</v>
      </c>
      <c r="I17" s="5">
        <f>D17+D18</f>
        <v>1288</v>
      </c>
      <c r="J17" s="4">
        <f>I17/I24*100</f>
        <v>5.6983586249612879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841</v>
      </c>
      <c r="E18" s="5">
        <v>1.306</v>
      </c>
      <c r="G18" s="6" t="s">
        <v>103</v>
      </c>
      <c r="H18" s="6" t="s">
        <v>123</v>
      </c>
      <c r="I18" s="5">
        <f>D39+D40+D41+D42</f>
        <v>934</v>
      </c>
      <c r="J18" s="4">
        <f>I18/I24*100</f>
        <v>4.1321948413927352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642</v>
      </c>
      <c r="E19" s="5">
        <v>1.633</v>
      </c>
      <c r="G19" s="6" t="s">
        <v>106</v>
      </c>
      <c r="H19" s="6" t="s">
        <v>126</v>
      </c>
      <c r="I19" s="5">
        <f>D51+D52+D53+D54+D55+D56</f>
        <v>1710</v>
      </c>
      <c r="J19" s="4">
        <f>I19/I24*100</f>
        <v>7.5653674291023325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141</v>
      </c>
      <c r="E20" s="5">
        <v>0.35899999999999999</v>
      </c>
      <c r="G20" s="6" t="s">
        <v>107</v>
      </c>
      <c r="H20" s="6" t="s">
        <v>127</v>
      </c>
      <c r="I20" s="5">
        <f>D57+D58+D59+D60</f>
        <v>1173</v>
      </c>
      <c r="J20" s="4">
        <f>I20/I24*100</f>
        <v>5.1895766048754597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246</v>
      </c>
      <c r="E21" s="5">
        <v>0.626</v>
      </c>
      <c r="G21" s="6" t="s">
        <v>109</v>
      </c>
      <c r="H21" s="6" t="s">
        <v>130</v>
      </c>
      <c r="I21" s="5">
        <f>D65</f>
        <v>394</v>
      </c>
      <c r="J21" s="4">
        <f>I21/I24*100</f>
        <v>1.7431314427288414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544</v>
      </c>
      <c r="E22" s="5">
        <v>1.383</v>
      </c>
      <c r="G22" s="6" t="s">
        <v>110</v>
      </c>
      <c r="H22" s="6" t="s">
        <v>129</v>
      </c>
      <c r="I22" s="5">
        <f>D66+D67</f>
        <v>833</v>
      </c>
      <c r="J22" s="4">
        <f>I22/I24*100</f>
        <v>3.6853515020130074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123</v>
      </c>
      <c r="E23" s="5">
        <v>0.42599999999999999</v>
      </c>
      <c r="G23" s="6" t="s">
        <v>108</v>
      </c>
      <c r="H23" s="6" t="s">
        <v>128</v>
      </c>
      <c r="I23" s="5">
        <f>D61+D62+D63+D64</f>
        <v>1255</v>
      </c>
      <c r="J23" s="4">
        <f>I23/I24*100</f>
        <v>5.5523603061540507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454</v>
      </c>
      <c r="E24" s="5">
        <v>1.5740000000000001</v>
      </c>
      <c r="I24" s="3">
        <f>SUM(I4:I23)</f>
        <v>22603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640</v>
      </c>
      <c r="E25" s="5">
        <v>0.97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374</v>
      </c>
      <c r="E26" s="5">
        <v>0.56699999999999995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965</v>
      </c>
      <c r="E27" s="5">
        <v>1.4630000000000001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924</v>
      </c>
      <c r="E28" s="5">
        <v>1.5249999999999999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288</v>
      </c>
      <c r="E29" s="5">
        <v>0.47499999999999998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321</v>
      </c>
      <c r="E30" s="5">
        <v>1.179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155</v>
      </c>
      <c r="E31" s="5">
        <v>0.56899999999999995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124</v>
      </c>
      <c r="E32" s="5">
        <v>0.45500000000000002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1.796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771</v>
      </c>
      <c r="E34" s="5">
        <v>1.2370000000000001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476</v>
      </c>
      <c r="E35" s="5">
        <v>0.76300000000000001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540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241</v>
      </c>
      <c r="E37" s="5">
        <v>0.45100000000000001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828</v>
      </c>
      <c r="E38" s="5">
        <v>1.5489999999999999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280</v>
      </c>
      <c r="E39" s="5">
        <v>1.1990000000000001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210</v>
      </c>
      <c r="E40" s="5">
        <v>0.89900000000000002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97</v>
      </c>
      <c r="E41" s="5">
        <v>0.41499999999999998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347</v>
      </c>
      <c r="E42" s="5">
        <v>1.486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625</v>
      </c>
      <c r="E43" s="5">
        <v>1.5640000000000001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174</v>
      </c>
      <c r="E44" s="5">
        <v>0.436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424</v>
      </c>
      <c r="E45" s="5">
        <v>1.522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133</v>
      </c>
      <c r="E46" s="5">
        <v>0.47799999999999998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297</v>
      </c>
      <c r="E47" s="5">
        <v>1.5169999999999999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73</v>
      </c>
      <c r="E48" s="5">
        <v>0.373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97</v>
      </c>
      <c r="E49" s="5">
        <v>0.496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316</v>
      </c>
      <c r="E50" s="5">
        <v>1.6140000000000001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85</v>
      </c>
      <c r="E51" s="5">
        <v>0.39300000000000002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348</v>
      </c>
      <c r="E52" s="5">
        <v>1.607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362</v>
      </c>
      <c r="E53" s="5">
        <v>1.1339999999999999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260</v>
      </c>
      <c r="E54" s="5">
        <v>0.81399999999999995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149</v>
      </c>
      <c r="E55" s="5">
        <v>0.46700000000000003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506</v>
      </c>
      <c r="E56" s="5">
        <v>1.585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363</v>
      </c>
      <c r="E57" s="5">
        <v>1.238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207</v>
      </c>
      <c r="E58" s="5">
        <v>0.70599999999999996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128</v>
      </c>
      <c r="E59" s="5">
        <v>0.436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475</v>
      </c>
      <c r="E60" s="5">
        <v>1.62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484</v>
      </c>
      <c r="E61" s="5">
        <v>1.5429999999999999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142</v>
      </c>
      <c r="E62" s="5">
        <v>0.45300000000000001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166</v>
      </c>
      <c r="E63" s="5">
        <v>0.52900000000000003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463</v>
      </c>
      <c r="E64" s="5">
        <v>1.476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394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157</v>
      </c>
      <c r="E66" s="5">
        <v>0.377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676</v>
      </c>
      <c r="E67" s="5">
        <v>1.623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C3E4-636C-4079-84B9-604B87E4BD36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139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1252</v>
      </c>
      <c r="J4" s="4">
        <f>I4/I24*100</f>
        <v>5.5464492978336954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1360</v>
      </c>
      <c r="J5" s="4">
        <f>I5/I24*100</f>
        <v>6.0248970008417135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1057</v>
      </c>
      <c r="J6" s="4">
        <f>I6/I24*100</f>
        <v>4.6825853896247729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348</v>
      </c>
      <c r="E7" s="5">
        <v>1.1120000000000001</v>
      </c>
      <c r="G7" s="6" t="s">
        <v>93</v>
      </c>
      <c r="H7" s="6" t="s">
        <v>113</v>
      </c>
      <c r="I7" s="5">
        <f>D13+D14</f>
        <v>901</v>
      </c>
      <c r="J7" s="4">
        <f>I7/I24*100</f>
        <v>3.9914942630576351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201</v>
      </c>
      <c r="E8" s="5">
        <v>0.64200000000000002</v>
      </c>
      <c r="G8" s="6" t="s">
        <v>92</v>
      </c>
      <c r="H8" s="6" t="s">
        <v>112</v>
      </c>
      <c r="I8" s="5">
        <f>D11+D12</f>
        <v>254</v>
      </c>
      <c r="J8" s="4">
        <f>I8/I24*100</f>
        <v>1.1252381163336731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135</v>
      </c>
      <c r="E9" s="5">
        <v>0.43099999999999999</v>
      </c>
      <c r="G9" s="6" t="s">
        <v>104</v>
      </c>
      <c r="H9" s="6" t="s">
        <v>124</v>
      </c>
      <c r="I9" s="5">
        <f>D43+D44</f>
        <v>792</v>
      </c>
      <c r="J9" s="4">
        <f>I9/I24*100</f>
        <v>3.5086164887254681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568</v>
      </c>
      <c r="E10" s="5">
        <v>1.8149999999999999</v>
      </c>
      <c r="G10" s="6" t="s">
        <v>94</v>
      </c>
      <c r="H10" s="6" t="s">
        <v>114</v>
      </c>
      <c r="I10" s="5">
        <f>D15+D16</f>
        <v>1220</v>
      </c>
      <c r="J10" s="4">
        <f>I10/I24*100</f>
        <v>5.404687015460949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53</v>
      </c>
      <c r="E11" s="5">
        <v>0.41699999999999998</v>
      </c>
      <c r="G11" s="6" t="s">
        <v>96</v>
      </c>
      <c r="H11" s="6" t="s">
        <v>116</v>
      </c>
      <c r="I11" s="5">
        <f>D19+D20+D21+D22</f>
        <v>1573</v>
      </c>
      <c r="J11" s="4">
        <f>I11/I24*100</f>
        <v>6.968502192885305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201</v>
      </c>
      <c r="E12" s="5">
        <v>1.583</v>
      </c>
      <c r="G12" s="6" t="s">
        <v>97</v>
      </c>
      <c r="H12" s="6" t="s">
        <v>117</v>
      </c>
      <c r="I12" s="5">
        <f>D23+D24</f>
        <v>549</v>
      </c>
      <c r="J12" s="4">
        <f>I12/I24*100</f>
        <v>2.4321091569574271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175</v>
      </c>
      <c r="E13" s="5">
        <v>0.38800000000000001</v>
      </c>
      <c r="G13" s="6" t="s">
        <v>98</v>
      </c>
      <c r="H13" s="6" t="s">
        <v>118</v>
      </c>
      <c r="I13" s="5">
        <f>D25+D26+D27</f>
        <v>1967</v>
      </c>
      <c r="J13" s="4">
        <f>I13/I24*100</f>
        <v>8.7139502945997425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726</v>
      </c>
      <c r="E14" s="5">
        <v>1.6120000000000001</v>
      </c>
      <c r="G14" s="6" t="s">
        <v>100</v>
      </c>
      <c r="H14" s="6" t="s">
        <v>120</v>
      </c>
      <c r="I14" s="5">
        <f>D30+D31+D32+D33+D34+D35</f>
        <v>2328</v>
      </c>
      <c r="J14" s="4">
        <f>I14/I24*100</f>
        <v>10.313206042617287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914</v>
      </c>
      <c r="E15" s="5">
        <v>1.498</v>
      </c>
      <c r="G15" s="6" t="s">
        <v>99</v>
      </c>
      <c r="H15" s="6" t="s">
        <v>119</v>
      </c>
      <c r="I15" s="5">
        <f>D28+D29</f>
        <v>1183</v>
      </c>
      <c r="J15" s="4">
        <f>I15/I24*100</f>
        <v>5.2407743764674608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306</v>
      </c>
      <c r="E16" s="5">
        <v>0.502</v>
      </c>
      <c r="G16" s="6" t="s">
        <v>101</v>
      </c>
      <c r="H16" s="6" t="s">
        <v>121</v>
      </c>
      <c r="I16" s="5">
        <f>D36</f>
        <v>537</v>
      </c>
      <c r="J16" s="4">
        <f>I16/I24*100</f>
        <v>2.3789483010676471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460</v>
      </c>
      <c r="E17" s="5">
        <v>0.70299999999999996</v>
      </c>
      <c r="G17" s="6" t="s">
        <v>95</v>
      </c>
      <c r="H17" s="6" t="s">
        <v>115</v>
      </c>
      <c r="I17" s="5">
        <f>D17+D18</f>
        <v>1308</v>
      </c>
      <c r="J17" s="4">
        <f>I17/I24*100</f>
        <v>5.7945332919860011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848</v>
      </c>
      <c r="E18" s="5">
        <v>1.2969999999999999</v>
      </c>
      <c r="G18" s="6" t="s">
        <v>103</v>
      </c>
      <c r="H18" s="6" t="s">
        <v>123</v>
      </c>
      <c r="I18" s="5">
        <f>D39+D40+D41+D42</f>
        <v>943</v>
      </c>
      <c r="J18" s="4">
        <f>I18/I24*100</f>
        <v>4.1775572586718646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630</v>
      </c>
      <c r="E19" s="5">
        <v>1.6020000000000001</v>
      </c>
      <c r="G19" s="6" t="s">
        <v>106</v>
      </c>
      <c r="H19" s="6" t="s">
        <v>126</v>
      </c>
      <c r="I19" s="5">
        <f>D51+D52+D53+D54+D55+D56</f>
        <v>1714</v>
      </c>
      <c r="J19" s="4">
        <f>I19/I24*100</f>
        <v>7.5931422495902181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154</v>
      </c>
      <c r="E20" s="5">
        <v>0.39200000000000002</v>
      </c>
      <c r="G20" s="6" t="s">
        <v>107</v>
      </c>
      <c r="H20" s="6" t="s">
        <v>127</v>
      </c>
      <c r="I20" s="5">
        <f>D57+D58+D59+D60</f>
        <v>1141</v>
      </c>
      <c r="J20" s="4">
        <f>I20/I24*100</f>
        <v>5.0547113808532318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266</v>
      </c>
      <c r="E21" s="5">
        <v>0.67600000000000005</v>
      </c>
      <c r="G21" s="6" t="s">
        <v>109</v>
      </c>
      <c r="H21" s="6" t="s">
        <v>130</v>
      </c>
      <c r="I21" s="5">
        <f>D65</f>
        <v>400</v>
      </c>
      <c r="J21" s="4">
        <f>I21/I24*100</f>
        <v>1.7720285296593277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523</v>
      </c>
      <c r="E22" s="5">
        <v>1.33</v>
      </c>
      <c r="G22" s="6" t="s">
        <v>110</v>
      </c>
      <c r="H22" s="6" t="s">
        <v>129</v>
      </c>
      <c r="I22" s="5">
        <f>D66+D67</f>
        <v>829</v>
      </c>
      <c r="J22" s="4">
        <f>I22/I24*100</f>
        <v>3.6725291277189562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122</v>
      </c>
      <c r="E23" s="5">
        <v>0.44400000000000001</v>
      </c>
      <c r="G23" s="6" t="s">
        <v>108</v>
      </c>
      <c r="H23" s="6" t="s">
        <v>128</v>
      </c>
      <c r="I23" s="5">
        <f>D61+D62+D63+D64</f>
        <v>1265</v>
      </c>
      <c r="J23" s="4">
        <f>I23/I24*100</f>
        <v>5.6040402250476236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427</v>
      </c>
      <c r="E24" s="5">
        <v>1.556</v>
      </c>
      <c r="I24" s="3">
        <f>SUM(I4:I23)</f>
        <v>22573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625</v>
      </c>
      <c r="E25" s="5">
        <v>0.95299999999999996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392</v>
      </c>
      <c r="E26" s="5">
        <v>0.59799999999999998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950</v>
      </c>
      <c r="E27" s="5">
        <v>1.4490000000000001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892</v>
      </c>
      <c r="E28" s="5">
        <v>1.508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291</v>
      </c>
      <c r="E29" s="5">
        <v>0.49199999999999999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317</v>
      </c>
      <c r="E30" s="5">
        <v>1.1619999999999999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150</v>
      </c>
      <c r="E31" s="5">
        <v>0.55000000000000004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135</v>
      </c>
      <c r="E32" s="5">
        <v>0.495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489</v>
      </c>
      <c r="E33" s="5">
        <v>1.7929999999999999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759</v>
      </c>
      <c r="E34" s="5">
        <v>1.2270000000000001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478</v>
      </c>
      <c r="E35" s="5">
        <v>0.77300000000000002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537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236</v>
      </c>
      <c r="E37" s="5">
        <v>0.44700000000000001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821</v>
      </c>
      <c r="E38" s="5">
        <v>1.5529999999999999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275</v>
      </c>
      <c r="E39" s="5">
        <v>1.1659999999999999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212</v>
      </c>
      <c r="E40" s="5">
        <v>0.89900000000000002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112</v>
      </c>
      <c r="E41" s="5">
        <v>0.47499999999999998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344</v>
      </c>
      <c r="E42" s="5">
        <v>1.4590000000000001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608</v>
      </c>
      <c r="E43" s="5">
        <v>1.5349999999999999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184</v>
      </c>
      <c r="E44" s="5">
        <v>0.46500000000000002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412</v>
      </c>
      <c r="E45" s="5">
        <v>1.498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138</v>
      </c>
      <c r="E46" s="5">
        <v>0.502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325</v>
      </c>
      <c r="E47" s="5">
        <v>1.605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80</v>
      </c>
      <c r="E48" s="5">
        <v>0.39500000000000002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96</v>
      </c>
      <c r="E49" s="5">
        <v>0.47399999999999998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309</v>
      </c>
      <c r="E50" s="5">
        <v>1.526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92</v>
      </c>
      <c r="E51" s="5">
        <v>0.42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346</v>
      </c>
      <c r="E52" s="5">
        <v>1.58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367</v>
      </c>
      <c r="E53" s="5">
        <v>1.1499999999999999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271</v>
      </c>
      <c r="E54" s="5">
        <v>0.85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161</v>
      </c>
      <c r="E55" s="5">
        <v>0.505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477</v>
      </c>
      <c r="E56" s="5">
        <v>1.4950000000000001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338</v>
      </c>
      <c r="E57" s="5">
        <v>1.1850000000000001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213</v>
      </c>
      <c r="E58" s="5">
        <v>0.747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130</v>
      </c>
      <c r="E59" s="5">
        <v>0.45600000000000002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460</v>
      </c>
      <c r="E60" s="5">
        <v>1.613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465</v>
      </c>
      <c r="E61" s="5">
        <v>1.47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150</v>
      </c>
      <c r="E62" s="5">
        <v>0.47399999999999998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188</v>
      </c>
      <c r="E63" s="5">
        <v>0.59399999999999997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462</v>
      </c>
      <c r="E64" s="5">
        <v>1.4610000000000001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400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164</v>
      </c>
      <c r="E66" s="5">
        <v>0.39600000000000002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665</v>
      </c>
      <c r="E67" s="5">
        <v>1.6040000000000001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21B8-17AA-43D3-B4FA-1C1BBE663F91}">
  <dimension ref="B2:S68"/>
  <sheetViews>
    <sheetView topLeftCell="A9" zoomScale="70" zoomScaleNormal="70" workbookViewId="0">
      <selection activeCell="P6" sqref="P6:S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140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1247</v>
      </c>
      <c r="J4" s="4">
        <f>I4/I24*100</f>
        <v>5.52136373699358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1361</v>
      </c>
      <c r="J5" s="4">
        <f>I5/I24*100</f>
        <v>6.0261235333185743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1063</v>
      </c>
      <c r="J6" s="4">
        <f>I6/I24*100</f>
        <v>4.7066637148549928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336</v>
      </c>
      <c r="E7" s="5">
        <v>1.0780000000000001</v>
      </c>
      <c r="G7" s="6" t="s">
        <v>93</v>
      </c>
      <c r="H7" s="6" t="s">
        <v>113</v>
      </c>
      <c r="I7" s="5">
        <f>D13+D14</f>
        <v>899</v>
      </c>
      <c r="J7" s="4">
        <f>I7/I24*100</f>
        <v>3.98051804294886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210</v>
      </c>
      <c r="E8" s="5">
        <v>0.67400000000000004</v>
      </c>
      <c r="G8" s="6" t="s">
        <v>92</v>
      </c>
      <c r="H8" s="6" t="s">
        <v>112</v>
      </c>
      <c r="I8" s="5">
        <f>D11+D12</f>
        <v>268</v>
      </c>
      <c r="J8" s="4">
        <f>I8/I24*100</f>
        <v>1.1866282931148993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138</v>
      </c>
      <c r="E9" s="5">
        <v>0.443</v>
      </c>
      <c r="G9" s="6" t="s">
        <v>104</v>
      </c>
      <c r="H9" s="6" t="s">
        <v>124</v>
      </c>
      <c r="I9" s="5">
        <f>D43+D44</f>
        <v>789</v>
      </c>
      <c r="J9" s="4">
        <f>I9/I24*100</f>
        <v>3.4934691166703566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563</v>
      </c>
      <c r="E10" s="5">
        <v>1.806</v>
      </c>
      <c r="G10" s="6" t="s">
        <v>94</v>
      </c>
      <c r="H10" s="6" t="s">
        <v>114</v>
      </c>
      <c r="I10" s="5">
        <f>D15+D16</f>
        <v>1180</v>
      </c>
      <c r="J10" s="4">
        <f>I10/I24*100</f>
        <v>5.2247066637148549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55</v>
      </c>
      <c r="E11" s="5">
        <v>0.41</v>
      </c>
      <c r="G11" s="6" t="s">
        <v>96</v>
      </c>
      <c r="H11" s="6" t="s">
        <v>116</v>
      </c>
      <c r="I11" s="5">
        <f>D19+D20+D21+D22</f>
        <v>1579</v>
      </c>
      <c r="J11" s="4">
        <f>I11/I24*100</f>
        <v>6.9913659508523356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213</v>
      </c>
      <c r="E12" s="5">
        <v>1.59</v>
      </c>
      <c r="G12" s="6" t="s">
        <v>97</v>
      </c>
      <c r="H12" s="6" t="s">
        <v>117</v>
      </c>
      <c r="I12" s="5">
        <f>D23+D24</f>
        <v>576</v>
      </c>
      <c r="J12" s="4">
        <f>I12/I24*100</f>
        <v>2.5503652866947091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174</v>
      </c>
      <c r="E13" s="5">
        <v>0.38700000000000001</v>
      </c>
      <c r="G13" s="6" t="s">
        <v>98</v>
      </c>
      <c r="H13" s="6" t="s">
        <v>118</v>
      </c>
      <c r="I13" s="5">
        <f>D25+D26+D27</f>
        <v>1992</v>
      </c>
      <c r="J13" s="4">
        <f>I13/I24*100</f>
        <v>8.8200132831525355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725</v>
      </c>
      <c r="E14" s="5">
        <v>1.613</v>
      </c>
      <c r="G14" s="6" t="s">
        <v>100</v>
      </c>
      <c r="H14" s="6" t="s">
        <v>120</v>
      </c>
      <c r="I14" s="5">
        <f>D30+D31+D32+D33+D34+D35</f>
        <v>2339</v>
      </c>
      <c r="J14" s="4">
        <f>I14/I24*100</f>
        <v>10.356431259685632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888</v>
      </c>
      <c r="E15" s="5">
        <v>1.5049999999999999</v>
      </c>
      <c r="G15" s="6" t="s">
        <v>99</v>
      </c>
      <c r="H15" s="6" t="s">
        <v>119</v>
      </c>
      <c r="I15" s="5">
        <f>D28+D29</f>
        <v>1180</v>
      </c>
      <c r="J15" s="4">
        <f>I15/I24*100</f>
        <v>5.2247066637148549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292</v>
      </c>
      <c r="E16" s="5">
        <v>0.495</v>
      </c>
      <c r="G16" s="6" t="s">
        <v>101</v>
      </c>
      <c r="H16" s="6" t="s">
        <v>121</v>
      </c>
      <c r="I16" s="5">
        <f>D36</f>
        <v>535</v>
      </c>
      <c r="J16" s="4">
        <f>I16/I24*100</f>
        <v>2.3688288687181758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451</v>
      </c>
      <c r="E17" s="5">
        <v>0.70199999999999996</v>
      </c>
      <c r="G17" s="6" t="s">
        <v>95</v>
      </c>
      <c r="H17" s="6" t="s">
        <v>115</v>
      </c>
      <c r="I17" s="5">
        <f>D17+D18</f>
        <v>1285</v>
      </c>
      <c r="J17" s="4">
        <f>I17/I24*100</f>
        <v>5.689617002435245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834</v>
      </c>
      <c r="E18" s="5">
        <v>1.298</v>
      </c>
      <c r="G18" s="6" t="s">
        <v>103</v>
      </c>
      <c r="H18" s="6" t="s">
        <v>123</v>
      </c>
      <c r="I18" s="5">
        <f>D39+D40+D41+D42</f>
        <v>928</v>
      </c>
      <c r="J18" s="4">
        <f>I18/I24*100</f>
        <v>4.1089218507859195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644</v>
      </c>
      <c r="E19" s="5">
        <v>1.631</v>
      </c>
      <c r="G19" s="6" t="s">
        <v>106</v>
      </c>
      <c r="H19" s="6" t="s">
        <v>126</v>
      </c>
      <c r="I19" s="5">
        <f>D51+D52+D53+D54+D55+D56</f>
        <v>1721</v>
      </c>
      <c r="J19" s="4">
        <f>I19/I24*100</f>
        <v>7.6201018375027667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155</v>
      </c>
      <c r="E20" s="5">
        <v>0.39300000000000002</v>
      </c>
      <c r="G20" s="6" t="s">
        <v>107</v>
      </c>
      <c r="H20" s="6" t="s">
        <v>127</v>
      </c>
      <c r="I20" s="5">
        <f>D57+D58+D59+D60</f>
        <v>1170</v>
      </c>
      <c r="J20" s="4">
        <f>I20/I24*100</f>
        <v>5.1804294885986275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254</v>
      </c>
      <c r="E21" s="5">
        <v>0.64300000000000002</v>
      </c>
      <c r="G21" s="6" t="s">
        <v>109</v>
      </c>
      <c r="H21" s="6" t="s">
        <v>130</v>
      </c>
      <c r="I21" s="5">
        <f>D65</f>
        <v>394</v>
      </c>
      <c r="J21" s="4">
        <f>I21/I24*100</f>
        <v>1.7445206995793667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526</v>
      </c>
      <c r="E22" s="5">
        <v>1.3320000000000001</v>
      </c>
      <c r="G22" s="6" t="s">
        <v>110</v>
      </c>
      <c r="H22" s="6" t="s">
        <v>129</v>
      </c>
      <c r="I22" s="5">
        <f>D66+D67</f>
        <v>826</v>
      </c>
      <c r="J22" s="4">
        <f>I22/I24*100</f>
        <v>3.6572946646003981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125</v>
      </c>
      <c r="E23" s="5">
        <v>0.434</v>
      </c>
      <c r="G23" s="6" t="s">
        <v>108</v>
      </c>
      <c r="H23" s="6" t="s">
        <v>128</v>
      </c>
      <c r="I23" s="5">
        <f>D61+D62+D63+D64</f>
        <v>1253</v>
      </c>
      <c r="J23" s="4">
        <f>I23/I24*100</f>
        <v>5.5479300420633164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451</v>
      </c>
      <c r="E24" s="5">
        <v>1.5660000000000001</v>
      </c>
      <c r="I24" s="3">
        <f>SUM(I4:I23)</f>
        <v>22585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649</v>
      </c>
      <c r="E25" s="5">
        <v>0.97699999999999998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372</v>
      </c>
      <c r="E26" s="5">
        <v>0.56000000000000005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971</v>
      </c>
      <c r="E27" s="5">
        <v>1.462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887</v>
      </c>
      <c r="E28" s="5">
        <v>1.5029999999999999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293</v>
      </c>
      <c r="E29" s="5">
        <v>0.497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315</v>
      </c>
      <c r="E30" s="5">
        <v>1.1479999999999999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154</v>
      </c>
      <c r="E31" s="5">
        <v>0.56100000000000005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139</v>
      </c>
      <c r="E32" s="5">
        <v>0.50600000000000001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490</v>
      </c>
      <c r="E33" s="5">
        <v>1.7849999999999999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772</v>
      </c>
      <c r="E34" s="5">
        <v>1.244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469</v>
      </c>
      <c r="E35" s="5">
        <v>0.75600000000000001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535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246</v>
      </c>
      <c r="E37" s="5">
        <v>0.46300000000000002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817</v>
      </c>
      <c r="E38" s="5">
        <v>1.5369999999999999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262</v>
      </c>
      <c r="E39" s="5">
        <v>1.129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224</v>
      </c>
      <c r="E40" s="5">
        <v>0.96599999999999997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105</v>
      </c>
      <c r="E41" s="5">
        <v>0.45300000000000001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337</v>
      </c>
      <c r="E42" s="5">
        <v>1.4530000000000001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621</v>
      </c>
      <c r="E43" s="5">
        <v>1.5740000000000001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168</v>
      </c>
      <c r="E44" s="5">
        <v>0.42599999999999999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419</v>
      </c>
      <c r="E45" s="5">
        <v>1.504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138</v>
      </c>
      <c r="E46" s="5">
        <v>0.496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299</v>
      </c>
      <c r="E47" s="5">
        <v>1.488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84</v>
      </c>
      <c r="E48" s="5">
        <v>0.41799999999999998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110</v>
      </c>
      <c r="E49" s="5">
        <v>0.54700000000000004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311</v>
      </c>
      <c r="E50" s="5">
        <v>1.5469999999999999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88</v>
      </c>
      <c r="E51" s="5">
        <v>0.39600000000000002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356</v>
      </c>
      <c r="E52" s="5">
        <v>1.6040000000000001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355</v>
      </c>
      <c r="E53" s="5">
        <v>1.1120000000000001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262</v>
      </c>
      <c r="E54" s="5">
        <v>0.82099999999999995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163</v>
      </c>
      <c r="E55" s="5">
        <v>0.51100000000000001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497</v>
      </c>
      <c r="E56" s="5">
        <v>1.5569999999999999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359</v>
      </c>
      <c r="E57" s="5">
        <v>1.2270000000000001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209</v>
      </c>
      <c r="E58" s="5">
        <v>0.71499999999999997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136</v>
      </c>
      <c r="E59" s="5">
        <v>0.46500000000000002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466</v>
      </c>
      <c r="E60" s="5">
        <v>1.593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476</v>
      </c>
      <c r="E61" s="5">
        <v>1.52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146</v>
      </c>
      <c r="E62" s="5">
        <v>0.46600000000000003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164</v>
      </c>
      <c r="E63" s="5">
        <v>0.52400000000000002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467</v>
      </c>
      <c r="E64" s="5">
        <v>1.4910000000000001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394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152</v>
      </c>
      <c r="E66" s="5">
        <v>0.36799999999999999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674</v>
      </c>
      <c r="E67" s="5">
        <v>1.6319999999999999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3B6F-643C-4C99-BCD2-09A144DBF076}">
  <dimension ref="B2:S68"/>
  <sheetViews>
    <sheetView zoomScale="70" zoomScaleNormal="70" workbookViewId="0">
      <selection activeCell="L34" sqref="L34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141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1247</v>
      </c>
      <c r="J4" s="4">
        <f>I4/I24*100</f>
        <v>5.5363168176167639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1346</v>
      </c>
      <c r="J5" s="4">
        <f>I5/I24*100</f>
        <v>5.9758479843722254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1066</v>
      </c>
      <c r="J6" s="4">
        <f>I6/I24*100</f>
        <v>4.7327295329426384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353</v>
      </c>
      <c r="E7" s="5">
        <v>1.1319999999999999</v>
      </c>
      <c r="G7" s="6" t="s">
        <v>93</v>
      </c>
      <c r="H7" s="6" t="s">
        <v>113</v>
      </c>
      <c r="I7" s="5">
        <f>D13+D14</f>
        <v>900</v>
      </c>
      <c r="J7" s="4">
        <f>I7/I24*100</f>
        <v>3.9957378795950986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193</v>
      </c>
      <c r="E8" s="5">
        <v>0.61899999999999999</v>
      </c>
      <c r="G8" s="6" t="s">
        <v>92</v>
      </c>
      <c r="H8" s="6" t="s">
        <v>112</v>
      </c>
      <c r="I8" s="5">
        <f>D11+D12</f>
        <v>262</v>
      </c>
      <c r="J8" s="4">
        <f>I8/I24*100</f>
        <v>1.1632036938376842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122</v>
      </c>
      <c r="E9" s="5">
        <v>0.39100000000000001</v>
      </c>
      <c r="G9" s="6" t="s">
        <v>104</v>
      </c>
      <c r="H9" s="6" t="s">
        <v>124</v>
      </c>
      <c r="I9" s="5">
        <f>D43+D44</f>
        <v>801</v>
      </c>
      <c r="J9" s="4">
        <f>I9/I24*100</f>
        <v>3.556206712839638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579</v>
      </c>
      <c r="E10" s="5">
        <v>1.857</v>
      </c>
      <c r="G10" s="6" t="s">
        <v>94</v>
      </c>
      <c r="H10" s="6" t="s">
        <v>114</v>
      </c>
      <c r="I10" s="5">
        <f>D15+D16</f>
        <v>1214</v>
      </c>
      <c r="J10" s="4">
        <f>I10/I24*100</f>
        <v>5.389806428698277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49</v>
      </c>
      <c r="E11" s="5">
        <v>0.374</v>
      </c>
      <c r="G11" s="6" t="s">
        <v>96</v>
      </c>
      <c r="H11" s="6" t="s">
        <v>116</v>
      </c>
      <c r="I11" s="5">
        <f>D19+D20+D21+D22</f>
        <v>1578</v>
      </c>
      <c r="J11" s="4">
        <f>I11/I24*100</f>
        <v>7.0058604155567386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213</v>
      </c>
      <c r="E12" s="5">
        <v>1.6259999999999999</v>
      </c>
      <c r="G12" s="6" t="s">
        <v>97</v>
      </c>
      <c r="H12" s="6" t="s">
        <v>117</v>
      </c>
      <c r="I12" s="5">
        <f>D23+D24</f>
        <v>569</v>
      </c>
      <c r="J12" s="4">
        <f>I12/I24*100</f>
        <v>2.5261942816551235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175</v>
      </c>
      <c r="E13" s="5">
        <v>0.38900000000000001</v>
      </c>
      <c r="G13" s="6" t="s">
        <v>98</v>
      </c>
      <c r="H13" s="6" t="s">
        <v>118</v>
      </c>
      <c r="I13" s="5">
        <f>D25+D26+D27</f>
        <v>1948</v>
      </c>
      <c r="J13" s="4">
        <f>I13/I24*100</f>
        <v>8.6485526549458367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725</v>
      </c>
      <c r="E14" s="5">
        <v>1.611</v>
      </c>
      <c r="G14" s="6" t="s">
        <v>100</v>
      </c>
      <c r="H14" s="6" t="s">
        <v>120</v>
      </c>
      <c r="I14" s="5">
        <f>D30+D31+D32+D33+D34+D35</f>
        <v>2302</v>
      </c>
      <c r="J14" s="4">
        <f>I14/I24*100</f>
        <v>10.220209554253241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917</v>
      </c>
      <c r="E15" s="5">
        <v>1.5109999999999999</v>
      </c>
      <c r="G15" s="6" t="s">
        <v>99</v>
      </c>
      <c r="H15" s="6" t="s">
        <v>119</v>
      </c>
      <c r="I15" s="5">
        <f>D28+D29</f>
        <v>1170</v>
      </c>
      <c r="J15" s="4">
        <f>I15/I24*100</f>
        <v>5.1944592434736281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297</v>
      </c>
      <c r="E16" s="5">
        <v>0.48899999999999999</v>
      </c>
      <c r="G16" s="6" t="s">
        <v>101</v>
      </c>
      <c r="H16" s="6" t="s">
        <v>121</v>
      </c>
      <c r="I16" s="5">
        <f>D36</f>
        <v>542</v>
      </c>
      <c r="J16" s="4">
        <f>I16/I24*100</f>
        <v>2.4063221452672705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465</v>
      </c>
      <c r="E17" s="5">
        <v>0.72899999999999998</v>
      </c>
      <c r="G17" s="6" t="s">
        <v>95</v>
      </c>
      <c r="H17" s="6" t="s">
        <v>115</v>
      </c>
      <c r="I17" s="5">
        <f>D17+D18</f>
        <v>1275</v>
      </c>
      <c r="J17" s="4">
        <f>I17/I24*100</f>
        <v>5.6606286627597227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810</v>
      </c>
      <c r="E18" s="5">
        <v>1.2709999999999999</v>
      </c>
      <c r="G18" s="6" t="s">
        <v>103</v>
      </c>
      <c r="H18" s="6" t="s">
        <v>123</v>
      </c>
      <c r="I18" s="5">
        <f>D39+D40+D41+D42</f>
        <v>948</v>
      </c>
      <c r="J18" s="4">
        <f>I18/I24*100</f>
        <v>4.2088438998401712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651</v>
      </c>
      <c r="E19" s="5">
        <v>1.65</v>
      </c>
      <c r="G19" s="6" t="s">
        <v>106</v>
      </c>
      <c r="H19" s="6" t="s">
        <v>126</v>
      </c>
      <c r="I19" s="5">
        <f>D51+D52+D53+D54+D55+D56</f>
        <v>1724</v>
      </c>
      <c r="J19" s="4">
        <f>I19/I24*100</f>
        <v>7.6540578938021673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148</v>
      </c>
      <c r="E20" s="5">
        <v>0.375</v>
      </c>
      <c r="G20" s="6" t="s">
        <v>107</v>
      </c>
      <c r="H20" s="6" t="s">
        <v>127</v>
      </c>
      <c r="I20" s="5">
        <f>D57+D58+D59+D60</f>
        <v>1146</v>
      </c>
      <c r="J20" s="4">
        <f>I20/I24*100</f>
        <v>5.0879062333510925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247</v>
      </c>
      <c r="E21" s="5">
        <v>0.626</v>
      </c>
      <c r="G21" s="6" t="s">
        <v>109</v>
      </c>
      <c r="H21" s="6" t="s">
        <v>130</v>
      </c>
      <c r="I21" s="5">
        <f>D65</f>
        <v>396</v>
      </c>
      <c r="J21" s="4">
        <f>I21/I24*100</f>
        <v>1.7581246670218436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532</v>
      </c>
      <c r="E22" s="5">
        <v>1.349</v>
      </c>
      <c r="G22" s="6" t="s">
        <v>110</v>
      </c>
      <c r="H22" s="6" t="s">
        <v>129</v>
      </c>
      <c r="I22" s="5">
        <f>D66+D67</f>
        <v>826</v>
      </c>
      <c r="J22" s="4">
        <f>I22/I24*100</f>
        <v>3.6671994317172794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137</v>
      </c>
      <c r="E23" s="5">
        <v>0.48199999999999998</v>
      </c>
      <c r="G23" s="6" t="s">
        <v>108</v>
      </c>
      <c r="H23" s="6" t="s">
        <v>128</v>
      </c>
      <c r="I23" s="5">
        <f>D61+D62+D63+D64</f>
        <v>1264</v>
      </c>
      <c r="J23" s="4">
        <f>I23/I24*100</f>
        <v>5.6117918664535607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432</v>
      </c>
      <c r="E24" s="5">
        <v>1.518</v>
      </c>
      <c r="I24" s="3">
        <f>SUM(I4:I23)</f>
        <v>22524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615</v>
      </c>
      <c r="E25" s="5">
        <v>0.94699999999999995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389</v>
      </c>
      <c r="E26" s="5">
        <v>0.59899999999999998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944</v>
      </c>
      <c r="E27" s="5">
        <v>1.454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881</v>
      </c>
      <c r="E28" s="5">
        <v>1.506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289</v>
      </c>
      <c r="E29" s="5">
        <v>0.49399999999999999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319</v>
      </c>
      <c r="E30" s="5">
        <v>1.173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153</v>
      </c>
      <c r="E31" s="5">
        <v>0.56299999999999994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136</v>
      </c>
      <c r="E32" s="5">
        <v>0.5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480</v>
      </c>
      <c r="E33" s="5">
        <v>1.7649999999999999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740</v>
      </c>
      <c r="E34" s="5">
        <v>1.2190000000000001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474</v>
      </c>
      <c r="E35" s="5">
        <v>0.78100000000000003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542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243</v>
      </c>
      <c r="E37" s="5">
        <v>0.45600000000000002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823</v>
      </c>
      <c r="E38" s="5">
        <v>1.544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267</v>
      </c>
      <c r="E39" s="5">
        <v>1.127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200</v>
      </c>
      <c r="E40" s="5">
        <v>0.84399999999999997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115</v>
      </c>
      <c r="E41" s="5">
        <v>0.48499999999999999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366</v>
      </c>
      <c r="E42" s="5">
        <v>1.544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628</v>
      </c>
      <c r="E43" s="5">
        <v>1.5680000000000001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173</v>
      </c>
      <c r="E44" s="5">
        <v>0.432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409</v>
      </c>
      <c r="E45" s="5">
        <v>1.506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134</v>
      </c>
      <c r="E46" s="5">
        <v>0.49399999999999999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316</v>
      </c>
      <c r="E47" s="5">
        <v>1.5740000000000001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64</v>
      </c>
      <c r="E48" s="5">
        <v>0.31900000000000001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93</v>
      </c>
      <c r="E49" s="5">
        <v>0.46300000000000002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330</v>
      </c>
      <c r="E50" s="5">
        <v>1.6439999999999999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81</v>
      </c>
      <c r="E51" s="5">
        <v>0.36399999999999999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364</v>
      </c>
      <c r="E52" s="5">
        <v>1.6359999999999999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359</v>
      </c>
      <c r="E53" s="5">
        <v>1.123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266</v>
      </c>
      <c r="E54" s="5">
        <v>0.83199999999999996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162</v>
      </c>
      <c r="E55" s="5">
        <v>0.50700000000000001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492</v>
      </c>
      <c r="E56" s="5">
        <v>1.5389999999999999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352</v>
      </c>
      <c r="E57" s="5">
        <v>1.2290000000000001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214</v>
      </c>
      <c r="E58" s="5">
        <v>0.747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129</v>
      </c>
      <c r="E59" s="5">
        <v>0.45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451</v>
      </c>
      <c r="E60" s="5">
        <v>1.5740000000000001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485</v>
      </c>
      <c r="E61" s="5">
        <v>1.5349999999999999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150</v>
      </c>
      <c r="E62" s="5">
        <v>0.47499999999999998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174</v>
      </c>
      <c r="E63" s="5">
        <v>0.55100000000000005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455</v>
      </c>
      <c r="E64" s="5">
        <v>1.44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396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167</v>
      </c>
      <c r="E66" s="5">
        <v>0.40400000000000003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659</v>
      </c>
      <c r="E67" s="5">
        <v>1.5960000000000001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  <c r="P68" s="5"/>
      <c r="Q68" s="5"/>
      <c r="R68" s="5"/>
      <c r="S68" s="5"/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FAEA-CA0A-45AD-84CD-B82B99D61357}">
  <dimension ref="B2:S68"/>
  <sheetViews>
    <sheetView topLeftCell="A18" zoomScale="70" zoomScaleNormal="70" workbookViewId="0">
      <selection activeCell="Q6" sqref="Q6:T66"/>
    </sheetView>
  </sheetViews>
  <sheetFormatPr defaultRowHeight="16.5" x14ac:dyDescent="0.3"/>
  <cols>
    <col min="2" max="2" width="8.375" bestFit="1" customWidth="1"/>
    <col min="3" max="3" width="7" bestFit="1" customWidth="1"/>
    <col min="4" max="5" width="18.875" bestFit="1" customWidth="1"/>
    <col min="7" max="14" width="13.125" customWidth="1"/>
  </cols>
  <sheetData>
    <row r="2" spans="2:19" x14ac:dyDescent="0.3">
      <c r="B2" s="11" t="s">
        <v>142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1240</v>
      </c>
      <c r="J4" s="4">
        <f>I4/I24*100</f>
        <v>5.4806629834254137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1357</v>
      </c>
      <c r="J5" s="4">
        <f>I5/I24*100</f>
        <v>5.9977900552486192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1068</v>
      </c>
      <c r="J6" s="4">
        <f>I6/I24*100</f>
        <v>4.7204419889502764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339</v>
      </c>
      <c r="E7" s="5">
        <v>1.0940000000000001</v>
      </c>
      <c r="G7" s="6" t="s">
        <v>93</v>
      </c>
      <c r="H7" s="6" t="s">
        <v>113</v>
      </c>
      <c r="I7" s="5">
        <f>D13+D14</f>
        <v>905</v>
      </c>
      <c r="J7" s="4">
        <f>I7/I24*100</f>
        <v>4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203</v>
      </c>
      <c r="E8" s="5">
        <v>0.65500000000000003</v>
      </c>
      <c r="G8" s="6" t="s">
        <v>92</v>
      </c>
      <c r="H8" s="6" t="s">
        <v>112</v>
      </c>
      <c r="I8" s="5">
        <f>D11+D12</f>
        <v>269</v>
      </c>
      <c r="J8" s="4">
        <f>I8/I24*100</f>
        <v>1.1889502762430939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126</v>
      </c>
      <c r="E9" s="5">
        <v>0.40600000000000003</v>
      </c>
      <c r="G9" s="6" t="s">
        <v>104</v>
      </c>
      <c r="H9" s="6" t="s">
        <v>124</v>
      </c>
      <c r="I9" s="5">
        <f>D43+D44</f>
        <v>794</v>
      </c>
      <c r="J9" s="4">
        <f>I9/I24*100</f>
        <v>3.50939226519337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572</v>
      </c>
      <c r="E10" s="5">
        <v>1.845</v>
      </c>
      <c r="G10" s="6" t="s">
        <v>94</v>
      </c>
      <c r="H10" s="6" t="s">
        <v>114</v>
      </c>
      <c r="I10" s="5">
        <f>D15+D16</f>
        <v>1188</v>
      </c>
      <c r="J10" s="4">
        <f>I10/I24*100</f>
        <v>5.2508287292817677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61</v>
      </c>
      <c r="E11" s="5">
        <v>0.45400000000000001</v>
      </c>
      <c r="G11" s="6" t="s">
        <v>96</v>
      </c>
      <c r="H11" s="6" t="s">
        <v>116</v>
      </c>
      <c r="I11" s="5">
        <f>D19+D20+D21+D22</f>
        <v>1573</v>
      </c>
      <c r="J11" s="4">
        <f>I11/I24*100</f>
        <v>6.9524861878453041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208</v>
      </c>
      <c r="E12" s="5">
        <v>1.546</v>
      </c>
      <c r="G12" s="6" t="s">
        <v>97</v>
      </c>
      <c r="H12" s="6" t="s">
        <v>117</v>
      </c>
      <c r="I12" s="5">
        <f>D23+D24</f>
        <v>575</v>
      </c>
      <c r="J12" s="4">
        <f>I12/I24*100</f>
        <v>2.541436464088398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174</v>
      </c>
      <c r="E13" s="5">
        <v>0.38500000000000001</v>
      </c>
      <c r="G13" s="6" t="s">
        <v>98</v>
      </c>
      <c r="H13" s="6" t="s">
        <v>118</v>
      </c>
      <c r="I13" s="5">
        <f>D25+D26+D27</f>
        <v>1988</v>
      </c>
      <c r="J13" s="4">
        <f>I13/I24*100</f>
        <v>8.7867403314917123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731</v>
      </c>
      <c r="E14" s="5">
        <v>1.615</v>
      </c>
      <c r="G14" s="6" t="s">
        <v>100</v>
      </c>
      <c r="H14" s="6" t="s">
        <v>120</v>
      </c>
      <c r="I14" s="5">
        <f>D30+D31+D32+D33+D34+D35</f>
        <v>2331</v>
      </c>
      <c r="J14" s="4">
        <f>I14/I24*100</f>
        <v>10.302762430939225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891</v>
      </c>
      <c r="E15" s="5">
        <v>1.5</v>
      </c>
      <c r="G15" s="6" t="s">
        <v>99</v>
      </c>
      <c r="H15" s="6" t="s">
        <v>119</v>
      </c>
      <c r="I15" s="5">
        <f>D28+D29</f>
        <v>1186</v>
      </c>
      <c r="J15" s="4">
        <f>I15/I24*100</f>
        <v>5.2419889502762436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297</v>
      </c>
      <c r="E16" s="5">
        <v>0.5</v>
      </c>
      <c r="G16" s="6" t="s">
        <v>101</v>
      </c>
      <c r="H16" s="6" t="s">
        <v>121</v>
      </c>
      <c r="I16" s="5">
        <f>D36</f>
        <v>541</v>
      </c>
      <c r="J16" s="4">
        <f>I16/I24*100</f>
        <v>2.3911602209944753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453</v>
      </c>
      <c r="E17" s="5">
        <v>0.70099999999999996</v>
      </c>
      <c r="G17" s="6" t="s">
        <v>95</v>
      </c>
      <c r="H17" s="6" t="s">
        <v>115</v>
      </c>
      <c r="I17" s="5">
        <f>D17+D18</f>
        <v>1293</v>
      </c>
      <c r="J17" s="4">
        <f>I17/I24*100</f>
        <v>5.7149171270718231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840</v>
      </c>
      <c r="E18" s="5">
        <v>1.2989999999999999</v>
      </c>
      <c r="G18" s="6" t="s">
        <v>103</v>
      </c>
      <c r="H18" s="6" t="s">
        <v>123</v>
      </c>
      <c r="I18" s="5">
        <f>D39+D40+D41+D42</f>
        <v>940</v>
      </c>
      <c r="J18" s="4">
        <f>I18/I24*100</f>
        <v>4.1546961325966851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633</v>
      </c>
      <c r="E19" s="5">
        <v>1.61</v>
      </c>
      <c r="G19" s="6" t="s">
        <v>106</v>
      </c>
      <c r="H19" s="6" t="s">
        <v>126</v>
      </c>
      <c r="I19" s="5">
        <f>D51+D52+D53+D54+D55+D56</f>
        <v>1719</v>
      </c>
      <c r="J19" s="4">
        <f>I19/I24*100</f>
        <v>7.5977900552486179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152</v>
      </c>
      <c r="E20" s="5">
        <v>0.38700000000000001</v>
      </c>
      <c r="G20" s="6" t="s">
        <v>107</v>
      </c>
      <c r="H20" s="6" t="s">
        <v>127</v>
      </c>
      <c r="I20" s="5">
        <f>D57+D58+D59+D60</f>
        <v>1181</v>
      </c>
      <c r="J20" s="4">
        <f>I20/I24*100</f>
        <v>5.219889502762431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258</v>
      </c>
      <c r="E21" s="5">
        <v>0.65600000000000003</v>
      </c>
      <c r="G21" s="6" t="s">
        <v>109</v>
      </c>
      <c r="H21" s="6" t="s">
        <v>130</v>
      </c>
      <c r="I21" s="5">
        <f>D65</f>
        <v>391</v>
      </c>
      <c r="J21" s="4">
        <f>I21/I24*100</f>
        <v>1.7281767955801104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530</v>
      </c>
      <c r="E22" s="5">
        <v>1.3480000000000001</v>
      </c>
      <c r="G22" s="6" t="s">
        <v>110</v>
      </c>
      <c r="H22" s="6" t="s">
        <v>129</v>
      </c>
      <c r="I22" s="5">
        <f>D66+D67</f>
        <v>832</v>
      </c>
      <c r="J22" s="4">
        <f>I22/I24*100</f>
        <v>3.6773480662983422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130</v>
      </c>
      <c r="E23" s="5">
        <v>0.45200000000000001</v>
      </c>
      <c r="G23" s="6" t="s">
        <v>108</v>
      </c>
      <c r="H23" s="6" t="s">
        <v>128</v>
      </c>
      <c r="I23" s="5">
        <f>D61+D62+D63+D64</f>
        <v>1254</v>
      </c>
      <c r="J23" s="4">
        <f>I23/I24*100</f>
        <v>5.5425414364640888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445</v>
      </c>
      <c r="E24" s="5">
        <v>1.548</v>
      </c>
      <c r="I24" s="3">
        <f>SUM(I4:I23)</f>
        <v>22625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642</v>
      </c>
      <c r="E25" s="5">
        <v>0.96899999999999997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369</v>
      </c>
      <c r="E26" s="5">
        <v>0.55700000000000005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977</v>
      </c>
      <c r="E27" s="5">
        <v>1.474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901</v>
      </c>
      <c r="E28" s="5">
        <v>1.5189999999999999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285</v>
      </c>
      <c r="E29" s="5">
        <v>0.48099999999999998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309</v>
      </c>
      <c r="E30" s="5">
        <v>1.1259999999999999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156</v>
      </c>
      <c r="E31" s="5">
        <v>0.56799999999999995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140</v>
      </c>
      <c r="E32" s="5">
        <v>0.51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493</v>
      </c>
      <c r="E33" s="5">
        <v>1.796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765</v>
      </c>
      <c r="E34" s="5">
        <v>1.2410000000000001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468</v>
      </c>
      <c r="E35" s="5">
        <v>0.75900000000000001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541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243</v>
      </c>
      <c r="E37" s="5">
        <v>0.45500000000000002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825</v>
      </c>
      <c r="E38" s="5">
        <v>1.5449999999999999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272</v>
      </c>
      <c r="E39" s="5">
        <v>1.157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224</v>
      </c>
      <c r="E40" s="5">
        <v>0.95299999999999996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104</v>
      </c>
      <c r="E41" s="5">
        <v>0.443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340</v>
      </c>
      <c r="E42" s="5">
        <v>1.4470000000000001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621</v>
      </c>
      <c r="E43" s="5">
        <v>1.5640000000000001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173</v>
      </c>
      <c r="E44" s="5">
        <v>0.436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423</v>
      </c>
      <c r="E45" s="5">
        <v>1.524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132</v>
      </c>
      <c r="E46" s="5">
        <v>0.47599999999999998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308</v>
      </c>
      <c r="E47" s="5">
        <v>1.536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77</v>
      </c>
      <c r="E48" s="5">
        <v>0.38400000000000001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100</v>
      </c>
      <c r="E49" s="5">
        <v>0.499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317</v>
      </c>
      <c r="E50" s="5">
        <v>1.581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88</v>
      </c>
      <c r="E51" s="5">
        <v>0.4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352</v>
      </c>
      <c r="E52" s="5">
        <v>1.6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359</v>
      </c>
      <c r="E53" s="5">
        <v>1.123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269</v>
      </c>
      <c r="E54" s="5">
        <v>0.84099999999999997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156</v>
      </c>
      <c r="E55" s="5">
        <v>0.48799999999999999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495</v>
      </c>
      <c r="E56" s="5">
        <v>1.548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363</v>
      </c>
      <c r="E57" s="5">
        <v>1.2290000000000001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209</v>
      </c>
      <c r="E58" s="5">
        <v>0.70799999999999996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136</v>
      </c>
      <c r="E59" s="5">
        <v>0.46100000000000002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473</v>
      </c>
      <c r="E60" s="5">
        <v>1.6020000000000001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482</v>
      </c>
      <c r="E61" s="5">
        <v>1.5369999999999999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143</v>
      </c>
      <c r="E62" s="5">
        <v>0.45600000000000002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167</v>
      </c>
      <c r="E63" s="5">
        <v>0.53300000000000003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462</v>
      </c>
      <c r="E64" s="5">
        <v>1.474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391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155</v>
      </c>
      <c r="E66" s="5">
        <v>0.373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677</v>
      </c>
      <c r="E67" s="5">
        <v>1.627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29</v>
      </c>
    </row>
  </sheetData>
  <autoFilter ref="G3:J3" xr:uid="{E6D7A0F5-AE85-4F83-9D1F-3FC945867806}"/>
  <mergeCells count="1">
    <mergeCell ref="B2:E2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7838-3EAC-4D3B-BDB0-A5E2A523E8E0}">
  <dimension ref="B2:S68"/>
  <sheetViews>
    <sheetView zoomScale="70" zoomScaleNormal="70" workbookViewId="0">
      <selection activeCell="Q6" sqref="Q6:T66"/>
    </sheetView>
  </sheetViews>
  <sheetFormatPr defaultRowHeight="16.5" x14ac:dyDescent="0.3"/>
  <cols>
    <col min="2" max="2" width="8.375" customWidth="1"/>
    <col min="3" max="3" width="7" customWidth="1"/>
    <col min="4" max="5" width="18.875" customWidth="1"/>
    <col min="7" max="13" width="13.125" customWidth="1"/>
  </cols>
  <sheetData>
    <row r="2" spans="2:19" x14ac:dyDescent="0.3">
      <c r="B2" s="11" t="s">
        <v>164</v>
      </c>
      <c r="C2" s="11"/>
      <c r="D2" s="11"/>
      <c r="E2" s="11"/>
    </row>
    <row r="3" spans="2:19" ht="17.25" thickBot="1" x14ac:dyDescent="0.35">
      <c r="B3" s="7" t="s">
        <v>0</v>
      </c>
      <c r="C3" s="7" t="s">
        <v>1</v>
      </c>
      <c r="D3" s="7" t="s">
        <v>2</v>
      </c>
      <c r="E3" s="7" t="s">
        <v>3</v>
      </c>
      <c r="G3" s="8" t="s">
        <v>131</v>
      </c>
      <c r="H3" s="8" t="s">
        <v>132</v>
      </c>
      <c r="I3" s="8" t="s">
        <v>133</v>
      </c>
      <c r="J3" s="8" t="s">
        <v>134</v>
      </c>
    </row>
    <row r="4" spans="2:19" ht="17.25" thickTop="1" x14ac:dyDescent="0.3">
      <c r="B4" s="2" t="s">
        <v>4</v>
      </c>
      <c r="C4" s="2" t="s">
        <v>5</v>
      </c>
      <c r="D4" s="5">
        <v>0</v>
      </c>
      <c r="E4" s="5" t="s">
        <v>7</v>
      </c>
      <c r="G4" s="6" t="s">
        <v>91</v>
      </c>
      <c r="H4" s="6" t="s">
        <v>111</v>
      </c>
      <c r="I4" s="5">
        <f>D7+D8+D9+D10</f>
        <v>277</v>
      </c>
      <c r="J4" s="4">
        <f>I4/I24*100</f>
        <v>3.6567656765676566</v>
      </c>
      <c r="P4" s="5"/>
      <c r="Q4" s="5"/>
      <c r="R4" s="5"/>
      <c r="S4" s="5"/>
    </row>
    <row r="5" spans="2:19" x14ac:dyDescent="0.3">
      <c r="B5" s="2" t="s">
        <v>8</v>
      </c>
      <c r="C5" s="2" t="s">
        <v>5</v>
      </c>
      <c r="D5" s="5">
        <v>0</v>
      </c>
      <c r="E5" s="5" t="s">
        <v>7</v>
      </c>
      <c r="G5" s="6" t="s">
        <v>105</v>
      </c>
      <c r="H5" s="6" t="s">
        <v>125</v>
      </c>
      <c r="I5" s="5">
        <f>D45+D46+D47+D48+D49+D50</f>
        <v>601</v>
      </c>
      <c r="J5" s="4">
        <f>I5/I24*100</f>
        <v>7.9339933993399336</v>
      </c>
      <c r="P5" s="5"/>
      <c r="Q5" s="5"/>
      <c r="R5" s="5"/>
      <c r="S5" s="5"/>
    </row>
    <row r="6" spans="2:19" x14ac:dyDescent="0.3">
      <c r="B6" s="2" t="s">
        <v>9</v>
      </c>
      <c r="C6" s="2" t="s">
        <v>5</v>
      </c>
      <c r="D6" s="5" t="s">
        <v>6</v>
      </c>
      <c r="E6" s="5" t="s">
        <v>7</v>
      </c>
      <c r="G6" s="6" t="s">
        <v>102</v>
      </c>
      <c r="H6" s="6" t="s">
        <v>122</v>
      </c>
      <c r="I6" s="5">
        <f>D37+D38</f>
        <v>453</v>
      </c>
      <c r="J6" s="4">
        <f>I6/I24*100</f>
        <v>5.9801980198019802</v>
      </c>
      <c r="P6" s="5"/>
      <c r="Q6" s="5"/>
      <c r="R6" s="5"/>
      <c r="S6" s="5"/>
    </row>
    <row r="7" spans="2:19" x14ac:dyDescent="0.3">
      <c r="B7" s="5" t="s">
        <v>10</v>
      </c>
      <c r="C7" s="5" t="s">
        <v>11</v>
      </c>
      <c r="D7" s="5">
        <v>92</v>
      </c>
      <c r="E7" s="5">
        <v>1.329</v>
      </c>
      <c r="G7" s="6" t="s">
        <v>93</v>
      </c>
      <c r="H7" s="6" t="s">
        <v>113</v>
      </c>
      <c r="I7" s="5">
        <f>D13+D14</f>
        <v>324</v>
      </c>
      <c r="J7" s="4">
        <f>I7/I24*100</f>
        <v>4.2772277227722775</v>
      </c>
      <c r="P7" s="5"/>
      <c r="Q7" s="5"/>
      <c r="R7" s="5"/>
      <c r="S7" s="5"/>
    </row>
    <row r="8" spans="2:19" x14ac:dyDescent="0.3">
      <c r="B8" s="5" t="s">
        <v>12</v>
      </c>
      <c r="C8" s="5" t="s">
        <v>11</v>
      </c>
      <c r="D8" s="5">
        <v>52</v>
      </c>
      <c r="E8" s="5">
        <v>0.751</v>
      </c>
      <c r="G8" s="6" t="s">
        <v>92</v>
      </c>
      <c r="H8" s="6" t="s">
        <v>112</v>
      </c>
      <c r="I8" s="5">
        <f>D11+D12</f>
        <v>98</v>
      </c>
      <c r="J8" s="4">
        <f>I8/I24*100</f>
        <v>1.2937293729372938</v>
      </c>
      <c r="P8" s="5"/>
      <c r="Q8" s="5"/>
      <c r="R8" s="5"/>
      <c r="S8" s="5"/>
    </row>
    <row r="9" spans="2:19" x14ac:dyDescent="0.3">
      <c r="B9" s="5" t="s">
        <v>13</v>
      </c>
      <c r="C9" s="5" t="s">
        <v>11</v>
      </c>
      <c r="D9" s="5">
        <v>23</v>
      </c>
      <c r="E9" s="5">
        <v>0.33200000000000002</v>
      </c>
      <c r="G9" s="6" t="s">
        <v>104</v>
      </c>
      <c r="H9" s="6" t="s">
        <v>124</v>
      </c>
      <c r="I9" s="5">
        <f>D43+D44</f>
        <v>266</v>
      </c>
      <c r="J9" s="4">
        <f>I9/I24*100</f>
        <v>3.5115511551155119</v>
      </c>
      <c r="P9" s="5"/>
      <c r="Q9" s="5"/>
      <c r="R9" s="5"/>
      <c r="S9" s="5"/>
    </row>
    <row r="10" spans="2:19" x14ac:dyDescent="0.3">
      <c r="B10" s="5" t="s">
        <v>14</v>
      </c>
      <c r="C10" s="5" t="s">
        <v>11</v>
      </c>
      <c r="D10" s="5">
        <v>110</v>
      </c>
      <c r="E10" s="5">
        <v>1.5880000000000001</v>
      </c>
      <c r="G10" s="6" t="s">
        <v>94</v>
      </c>
      <c r="H10" s="6" t="s">
        <v>114</v>
      </c>
      <c r="I10" s="5">
        <f>D15+D16</f>
        <v>415</v>
      </c>
      <c r="J10" s="4">
        <f>I10/I24*100</f>
        <v>5.4785478547854787</v>
      </c>
      <c r="P10" s="5"/>
      <c r="Q10" s="5"/>
      <c r="R10" s="5"/>
      <c r="S10" s="5"/>
    </row>
    <row r="11" spans="2:19" x14ac:dyDescent="0.3">
      <c r="B11" s="5" t="s">
        <v>15</v>
      </c>
      <c r="C11" s="5" t="s">
        <v>16</v>
      </c>
      <c r="D11" s="5">
        <v>26</v>
      </c>
      <c r="E11" s="5">
        <v>0.53100000000000003</v>
      </c>
      <c r="G11" s="6" t="s">
        <v>96</v>
      </c>
      <c r="H11" s="6" t="s">
        <v>116</v>
      </c>
      <c r="I11" s="5">
        <f>D19+D20+D21+D22</f>
        <v>418</v>
      </c>
      <c r="J11" s="4">
        <f>I11/I24*100</f>
        <v>5.5181518151815183</v>
      </c>
      <c r="P11" s="5"/>
      <c r="Q11" s="5"/>
      <c r="R11" s="5"/>
      <c r="S11" s="5"/>
    </row>
    <row r="12" spans="2:19" x14ac:dyDescent="0.3">
      <c r="B12" s="5" t="s">
        <v>17</v>
      </c>
      <c r="C12" s="5" t="s">
        <v>16</v>
      </c>
      <c r="D12" s="5">
        <v>72</v>
      </c>
      <c r="E12" s="5">
        <v>1.4690000000000001</v>
      </c>
      <c r="G12" s="6" t="s">
        <v>97</v>
      </c>
      <c r="H12" s="6" t="s">
        <v>117</v>
      </c>
      <c r="I12" s="5">
        <f>D23+D24</f>
        <v>178</v>
      </c>
      <c r="J12" s="4">
        <f>I12/I24*100</f>
        <v>2.3498349834983498</v>
      </c>
      <c r="P12" s="5"/>
      <c r="Q12" s="5"/>
      <c r="R12" s="5"/>
      <c r="S12" s="5"/>
    </row>
    <row r="13" spans="2:19" x14ac:dyDescent="0.3">
      <c r="B13" s="5" t="s">
        <v>18</v>
      </c>
      <c r="C13" s="5" t="s">
        <v>19</v>
      </c>
      <c r="D13" s="5">
        <v>62</v>
      </c>
      <c r="E13" s="5">
        <v>0.38300000000000001</v>
      </c>
      <c r="G13" s="6" t="s">
        <v>98</v>
      </c>
      <c r="H13" s="6" t="s">
        <v>118</v>
      </c>
      <c r="I13" s="5">
        <f>D25+D26+D27</f>
        <v>685</v>
      </c>
      <c r="J13" s="4">
        <f>I13/I24*100</f>
        <v>9.0429042904290426</v>
      </c>
      <c r="P13" s="5"/>
      <c r="Q13" s="5"/>
      <c r="R13" s="5"/>
      <c r="S13" s="5"/>
    </row>
    <row r="14" spans="2:19" x14ac:dyDescent="0.3">
      <c r="B14" s="5" t="s">
        <v>20</v>
      </c>
      <c r="C14" s="5" t="s">
        <v>19</v>
      </c>
      <c r="D14" s="5">
        <v>262</v>
      </c>
      <c r="E14" s="5">
        <v>1.617</v>
      </c>
      <c r="G14" s="6" t="s">
        <v>100</v>
      </c>
      <c r="H14" s="6" t="s">
        <v>120</v>
      </c>
      <c r="I14" s="5">
        <f>D30+D31+D32+D33+D34+D35</f>
        <v>682</v>
      </c>
      <c r="J14" s="4">
        <f>I14/I24*100</f>
        <v>9.003300330033003</v>
      </c>
      <c r="P14" s="5"/>
      <c r="Q14" s="5"/>
      <c r="R14" s="5"/>
      <c r="S14" s="5"/>
    </row>
    <row r="15" spans="2:19" x14ac:dyDescent="0.3">
      <c r="B15" s="5" t="s">
        <v>21</v>
      </c>
      <c r="C15" s="5" t="s">
        <v>22</v>
      </c>
      <c r="D15" s="5">
        <v>306</v>
      </c>
      <c r="E15" s="5">
        <v>1.4750000000000001</v>
      </c>
      <c r="G15" s="6" t="s">
        <v>99</v>
      </c>
      <c r="H15" s="6" t="s">
        <v>119</v>
      </c>
      <c r="I15" s="5">
        <f>D28+D29</f>
        <v>656</v>
      </c>
      <c r="J15" s="4">
        <f>I15/I24*100</f>
        <v>8.6600660066006601</v>
      </c>
      <c r="P15" s="5"/>
      <c r="Q15" s="5"/>
      <c r="R15" s="5"/>
      <c r="S15" s="5"/>
    </row>
    <row r="16" spans="2:19" x14ac:dyDescent="0.3">
      <c r="B16" s="5" t="s">
        <v>23</v>
      </c>
      <c r="C16" s="5" t="s">
        <v>22</v>
      </c>
      <c r="D16" s="5">
        <v>109</v>
      </c>
      <c r="E16" s="5">
        <v>0.52500000000000002</v>
      </c>
      <c r="G16" s="6" t="s">
        <v>101</v>
      </c>
      <c r="H16" s="6" t="s">
        <v>121</v>
      </c>
      <c r="I16" s="5">
        <f>D36</f>
        <v>175</v>
      </c>
      <c r="J16" s="4">
        <f>I16/I24*100</f>
        <v>2.3102310231023102</v>
      </c>
      <c r="P16" s="5"/>
      <c r="Q16" s="5"/>
      <c r="R16" s="5"/>
      <c r="S16" s="5"/>
    </row>
    <row r="17" spans="2:19" x14ac:dyDescent="0.3">
      <c r="B17" s="5" t="s">
        <v>24</v>
      </c>
      <c r="C17" s="5" t="s">
        <v>25</v>
      </c>
      <c r="D17" s="5">
        <v>144</v>
      </c>
      <c r="E17" s="5">
        <v>0.72899999999999998</v>
      </c>
      <c r="G17" s="6" t="s">
        <v>95</v>
      </c>
      <c r="H17" s="6" t="s">
        <v>115</v>
      </c>
      <c r="I17" s="5">
        <f>D17+D18</f>
        <v>395</v>
      </c>
      <c r="J17" s="4">
        <f>I17/I24*100</f>
        <v>5.214521452145215</v>
      </c>
      <c r="P17" s="5"/>
      <c r="Q17" s="5"/>
      <c r="R17" s="5"/>
      <c r="S17" s="5"/>
    </row>
    <row r="18" spans="2:19" x14ac:dyDescent="0.3">
      <c r="B18" s="5" t="s">
        <v>26</v>
      </c>
      <c r="C18" s="5" t="s">
        <v>25</v>
      </c>
      <c r="D18" s="5">
        <v>251</v>
      </c>
      <c r="E18" s="5">
        <v>1.2709999999999999</v>
      </c>
      <c r="G18" s="6" t="s">
        <v>103</v>
      </c>
      <c r="H18" s="6" t="s">
        <v>123</v>
      </c>
      <c r="I18" s="5">
        <f>D39+D40+D41+D42</f>
        <v>290</v>
      </c>
      <c r="J18" s="4">
        <f>I18/I24*100</f>
        <v>3.8283828382838281</v>
      </c>
      <c r="P18" s="5"/>
      <c r="Q18" s="5"/>
      <c r="R18" s="5"/>
      <c r="S18" s="5"/>
    </row>
    <row r="19" spans="2:19" x14ac:dyDescent="0.3">
      <c r="B19" s="5" t="s">
        <v>27</v>
      </c>
      <c r="C19" s="5" t="s">
        <v>28</v>
      </c>
      <c r="D19" s="5">
        <v>156</v>
      </c>
      <c r="E19" s="5">
        <v>1.4930000000000001</v>
      </c>
      <c r="G19" s="6" t="s">
        <v>106</v>
      </c>
      <c r="H19" s="6" t="s">
        <v>126</v>
      </c>
      <c r="I19" s="5">
        <f>D51+D52+D53+D54+D55+D56</f>
        <v>601</v>
      </c>
      <c r="J19" s="4">
        <f>I19/I24*100</f>
        <v>7.9339933993399336</v>
      </c>
      <c r="P19" s="5"/>
      <c r="Q19" s="5"/>
      <c r="R19" s="5"/>
      <c r="S19" s="5"/>
    </row>
    <row r="20" spans="2:19" x14ac:dyDescent="0.3">
      <c r="B20" s="5" t="s">
        <v>29</v>
      </c>
      <c r="C20" s="5" t="s">
        <v>28</v>
      </c>
      <c r="D20" s="5">
        <v>45</v>
      </c>
      <c r="E20" s="5">
        <v>0.43099999999999999</v>
      </c>
      <c r="G20" s="6" t="s">
        <v>107</v>
      </c>
      <c r="H20" s="6" t="s">
        <v>127</v>
      </c>
      <c r="I20" s="5">
        <f>D57+D58+D59+D60</f>
        <v>356</v>
      </c>
      <c r="J20" s="4">
        <f>I20/I24*100</f>
        <v>4.6996699669966997</v>
      </c>
      <c r="P20" s="5"/>
      <c r="Q20" s="5"/>
      <c r="R20" s="5"/>
      <c r="S20" s="5"/>
    </row>
    <row r="21" spans="2:19" x14ac:dyDescent="0.3">
      <c r="B21" s="5" t="s">
        <v>30</v>
      </c>
      <c r="C21" s="5" t="s">
        <v>28</v>
      </c>
      <c r="D21" s="5">
        <v>86</v>
      </c>
      <c r="E21" s="5">
        <v>0.82299999999999995</v>
      </c>
      <c r="G21" s="6" t="s">
        <v>109</v>
      </c>
      <c r="H21" s="6" t="s">
        <v>130</v>
      </c>
      <c r="I21" s="5">
        <f>D65</f>
        <v>101</v>
      </c>
      <c r="J21" s="4">
        <f>I21/I24*100</f>
        <v>1.3333333333333335</v>
      </c>
      <c r="P21" s="5"/>
      <c r="Q21" s="5"/>
      <c r="R21" s="5"/>
      <c r="S21" s="5"/>
    </row>
    <row r="22" spans="2:19" x14ac:dyDescent="0.3">
      <c r="B22" s="5" t="s">
        <v>31</v>
      </c>
      <c r="C22" s="5" t="s">
        <v>28</v>
      </c>
      <c r="D22" s="5">
        <v>131</v>
      </c>
      <c r="E22" s="5">
        <v>1.254</v>
      </c>
      <c r="G22" s="6" t="s">
        <v>110</v>
      </c>
      <c r="H22" s="6" t="s">
        <v>129</v>
      </c>
      <c r="I22" s="5">
        <f>D66+D67</f>
        <v>270</v>
      </c>
      <c r="J22" s="4">
        <f>I22/I24*100</f>
        <v>3.564356435643564</v>
      </c>
      <c r="P22" s="5"/>
      <c r="Q22" s="5"/>
      <c r="R22" s="5"/>
      <c r="S22" s="5"/>
    </row>
    <row r="23" spans="2:19" x14ac:dyDescent="0.3">
      <c r="B23" s="5" t="s">
        <v>32</v>
      </c>
      <c r="C23" s="5" t="s">
        <v>33</v>
      </c>
      <c r="D23" s="5">
        <v>37</v>
      </c>
      <c r="E23" s="5">
        <v>0.41599999999999998</v>
      </c>
      <c r="G23" s="6" t="s">
        <v>108</v>
      </c>
      <c r="H23" s="6" t="s">
        <v>128</v>
      </c>
      <c r="I23" s="5">
        <f>D61+D62+D63+D64</f>
        <v>334</v>
      </c>
      <c r="J23" s="4">
        <f>I23/I24*100</f>
        <v>4.4092409240924093</v>
      </c>
      <c r="P23" s="5"/>
      <c r="Q23" s="5"/>
      <c r="R23" s="5"/>
      <c r="S23" s="5"/>
    </row>
    <row r="24" spans="2:19" x14ac:dyDescent="0.3">
      <c r="B24" s="5" t="s">
        <v>34</v>
      </c>
      <c r="C24" s="5" t="s">
        <v>33</v>
      </c>
      <c r="D24" s="5">
        <v>141</v>
      </c>
      <c r="E24" s="5">
        <v>1.5840000000000001</v>
      </c>
      <c r="I24" s="3">
        <f>SUM(I4:I23)</f>
        <v>7575</v>
      </c>
      <c r="P24" s="5"/>
      <c r="Q24" s="5"/>
      <c r="R24" s="5"/>
      <c r="S24" s="5"/>
    </row>
    <row r="25" spans="2:19" x14ac:dyDescent="0.3">
      <c r="B25" s="5" t="s">
        <v>35</v>
      </c>
      <c r="C25" s="5" t="s">
        <v>36</v>
      </c>
      <c r="D25" s="5">
        <v>233</v>
      </c>
      <c r="E25" s="5">
        <v>1.02</v>
      </c>
      <c r="P25" s="5"/>
      <c r="Q25" s="5"/>
      <c r="R25" s="5"/>
      <c r="S25" s="5"/>
    </row>
    <row r="26" spans="2:19" x14ac:dyDescent="0.3">
      <c r="B26" s="5" t="s">
        <v>37</v>
      </c>
      <c r="C26" s="5" t="s">
        <v>36</v>
      </c>
      <c r="D26" s="5">
        <v>125</v>
      </c>
      <c r="E26" s="5">
        <v>0.54700000000000004</v>
      </c>
      <c r="P26" s="5"/>
      <c r="Q26" s="5"/>
      <c r="R26" s="5"/>
      <c r="S26" s="5"/>
    </row>
    <row r="27" spans="2:19" x14ac:dyDescent="0.3">
      <c r="B27" s="5" t="s">
        <v>38</v>
      </c>
      <c r="C27" s="5" t="s">
        <v>36</v>
      </c>
      <c r="D27" s="5">
        <v>327</v>
      </c>
      <c r="E27" s="5">
        <v>1.4319999999999999</v>
      </c>
      <c r="G27" s="9"/>
      <c r="H27" s="5"/>
      <c r="I27" s="5"/>
      <c r="J27" s="5"/>
      <c r="K27" s="5"/>
      <c r="L27" s="5"/>
      <c r="M27" s="5"/>
      <c r="P27" s="5"/>
      <c r="Q27" s="5"/>
      <c r="R27" s="5"/>
      <c r="S27" s="5"/>
    </row>
    <row r="28" spans="2:19" x14ac:dyDescent="0.3">
      <c r="B28" s="5" t="s">
        <v>39</v>
      </c>
      <c r="C28" s="5" t="s">
        <v>40</v>
      </c>
      <c r="D28" s="5">
        <v>498</v>
      </c>
      <c r="E28" s="5">
        <v>1.518</v>
      </c>
      <c r="G28" s="9"/>
      <c r="H28" s="5"/>
      <c r="I28" s="5"/>
      <c r="J28" s="5"/>
      <c r="K28" s="5"/>
      <c r="L28" s="5"/>
      <c r="M28" s="5"/>
      <c r="P28" s="5"/>
      <c r="Q28" s="5"/>
      <c r="R28" s="5"/>
      <c r="S28" s="5"/>
    </row>
    <row r="29" spans="2:19" x14ac:dyDescent="0.3">
      <c r="B29" s="5" t="s">
        <v>41</v>
      </c>
      <c r="C29" s="5" t="s">
        <v>40</v>
      </c>
      <c r="D29" s="5">
        <v>158</v>
      </c>
      <c r="E29" s="5">
        <v>0.48199999999999998</v>
      </c>
      <c r="G29" s="9"/>
      <c r="H29" s="5"/>
      <c r="I29" s="5"/>
      <c r="J29" s="5"/>
      <c r="K29" s="5"/>
      <c r="L29" s="5"/>
      <c r="M29" s="5"/>
      <c r="P29" s="5"/>
      <c r="Q29" s="5"/>
      <c r="R29" s="5"/>
      <c r="S29" s="5"/>
    </row>
    <row r="30" spans="2:19" x14ac:dyDescent="0.3">
      <c r="B30" s="5" t="s">
        <v>42</v>
      </c>
      <c r="C30" s="5" t="s">
        <v>43</v>
      </c>
      <c r="D30" s="5">
        <v>96</v>
      </c>
      <c r="E30" s="5">
        <v>1.1259999999999999</v>
      </c>
      <c r="G30" s="9"/>
      <c r="H30" s="5"/>
      <c r="I30" s="5"/>
      <c r="J30" s="5"/>
      <c r="K30" s="5"/>
      <c r="L30" s="5"/>
      <c r="M30" s="5"/>
      <c r="P30" s="5"/>
      <c r="Q30" s="5"/>
      <c r="R30" s="5"/>
      <c r="S30" s="5"/>
    </row>
    <row r="31" spans="2:19" x14ac:dyDescent="0.3">
      <c r="B31" s="5" t="s">
        <v>44</v>
      </c>
      <c r="C31" s="5" t="s">
        <v>43</v>
      </c>
      <c r="D31" s="5">
        <v>40</v>
      </c>
      <c r="E31" s="5">
        <v>0.46899999999999997</v>
      </c>
      <c r="G31" s="9"/>
      <c r="H31" s="5"/>
      <c r="I31" s="5"/>
      <c r="J31" s="5"/>
      <c r="K31" s="5"/>
      <c r="L31" s="5"/>
      <c r="M31" s="5"/>
      <c r="P31" s="5"/>
      <c r="Q31" s="5"/>
      <c r="R31" s="5"/>
      <c r="S31" s="5"/>
    </row>
    <row r="32" spans="2:19" x14ac:dyDescent="0.3">
      <c r="B32" s="5" t="s">
        <v>45</v>
      </c>
      <c r="C32" s="5" t="s">
        <v>43</v>
      </c>
      <c r="D32" s="5">
        <v>51</v>
      </c>
      <c r="E32" s="5">
        <v>0.59799999999999998</v>
      </c>
      <c r="G32" s="9"/>
      <c r="H32" s="5"/>
      <c r="I32" s="5"/>
      <c r="J32" s="5"/>
      <c r="K32" s="5"/>
      <c r="L32" s="5"/>
      <c r="M32" s="5"/>
      <c r="P32" s="5"/>
      <c r="Q32" s="5"/>
      <c r="R32" s="5"/>
      <c r="S32" s="5"/>
    </row>
    <row r="33" spans="2:19" x14ac:dyDescent="0.3">
      <c r="B33" s="5" t="s">
        <v>46</v>
      </c>
      <c r="C33" s="5" t="s">
        <v>43</v>
      </c>
      <c r="D33" s="5">
        <v>154</v>
      </c>
      <c r="E33" s="5">
        <v>1.806</v>
      </c>
      <c r="G33" s="9"/>
      <c r="H33" s="5"/>
      <c r="I33" s="5"/>
      <c r="J33" s="5"/>
      <c r="K33" s="5"/>
      <c r="L33" s="5"/>
      <c r="M33" s="5"/>
      <c r="P33" s="5"/>
      <c r="Q33" s="5"/>
      <c r="R33" s="5"/>
      <c r="S33" s="5"/>
    </row>
    <row r="34" spans="2:19" x14ac:dyDescent="0.3">
      <c r="B34" s="5" t="s">
        <v>47</v>
      </c>
      <c r="C34" s="5" t="s">
        <v>43</v>
      </c>
      <c r="D34" s="5">
        <v>200</v>
      </c>
      <c r="E34" s="5">
        <v>1.173</v>
      </c>
      <c r="G34" s="9"/>
      <c r="H34" s="5"/>
      <c r="I34" s="5"/>
      <c r="J34" s="5"/>
      <c r="K34" s="5"/>
      <c r="L34" s="5"/>
      <c r="M34" s="5"/>
      <c r="P34" s="5"/>
      <c r="Q34" s="5"/>
      <c r="R34" s="5"/>
      <c r="S34" s="5"/>
    </row>
    <row r="35" spans="2:19" x14ac:dyDescent="0.3">
      <c r="B35" s="5" t="s">
        <v>48</v>
      </c>
      <c r="C35" s="5" t="s">
        <v>43</v>
      </c>
      <c r="D35" s="5">
        <v>141</v>
      </c>
      <c r="E35" s="5">
        <v>0.82699999999999996</v>
      </c>
      <c r="G35" s="9"/>
      <c r="H35" s="5"/>
      <c r="I35" s="5"/>
      <c r="J35" s="5"/>
      <c r="K35" s="5"/>
      <c r="L35" s="5"/>
      <c r="M35" s="5"/>
      <c r="P35" s="5"/>
      <c r="Q35" s="5"/>
      <c r="R35" s="5"/>
      <c r="S35" s="5"/>
    </row>
    <row r="36" spans="2:19" x14ac:dyDescent="0.3">
      <c r="B36" s="5" t="s">
        <v>49</v>
      </c>
      <c r="C36" s="5" t="s">
        <v>50</v>
      </c>
      <c r="D36" s="5">
        <v>175</v>
      </c>
      <c r="E36" s="5">
        <v>1</v>
      </c>
      <c r="G36" s="9"/>
      <c r="H36" s="5"/>
      <c r="I36" s="5"/>
      <c r="J36" s="5"/>
      <c r="K36" s="5"/>
      <c r="L36" s="5"/>
      <c r="M36" s="5"/>
      <c r="P36" s="5"/>
      <c r="Q36" s="5"/>
      <c r="R36" s="5"/>
      <c r="S36" s="5"/>
    </row>
    <row r="37" spans="2:19" x14ac:dyDescent="0.3">
      <c r="B37" s="5" t="s">
        <v>51</v>
      </c>
      <c r="C37" s="5" t="s">
        <v>52</v>
      </c>
      <c r="D37" s="5">
        <v>110</v>
      </c>
      <c r="E37" s="5">
        <v>0.48599999999999999</v>
      </c>
      <c r="G37" s="9"/>
      <c r="H37" s="5"/>
      <c r="I37" s="5"/>
      <c r="J37" s="5"/>
      <c r="K37" s="5"/>
      <c r="L37" s="5"/>
      <c r="M37" s="5"/>
      <c r="P37" s="5"/>
      <c r="Q37" s="5"/>
      <c r="R37" s="5"/>
      <c r="S37" s="5"/>
    </row>
    <row r="38" spans="2:19" x14ac:dyDescent="0.3">
      <c r="B38" s="5" t="s">
        <v>53</v>
      </c>
      <c r="C38" s="5" t="s">
        <v>52</v>
      </c>
      <c r="D38" s="5">
        <v>343</v>
      </c>
      <c r="E38" s="5">
        <v>1.514</v>
      </c>
      <c r="G38" s="9"/>
      <c r="H38" s="5"/>
      <c r="I38" s="5"/>
      <c r="J38" s="5"/>
      <c r="K38" s="5"/>
      <c r="L38" s="5"/>
      <c r="M38" s="5"/>
      <c r="P38" s="5"/>
      <c r="Q38" s="5"/>
      <c r="R38" s="5"/>
      <c r="S38" s="5"/>
    </row>
    <row r="39" spans="2:19" x14ac:dyDescent="0.3">
      <c r="B39" s="5" t="s">
        <v>54</v>
      </c>
      <c r="C39" s="5" t="s">
        <v>55</v>
      </c>
      <c r="D39" s="5">
        <v>79</v>
      </c>
      <c r="E39" s="5">
        <v>1.0900000000000001</v>
      </c>
      <c r="G39" s="9"/>
      <c r="H39" s="5"/>
      <c r="I39" s="5"/>
      <c r="J39" s="5"/>
      <c r="K39" s="5"/>
      <c r="L39" s="5"/>
      <c r="M39" s="5"/>
      <c r="P39" s="5"/>
      <c r="Q39" s="5"/>
      <c r="R39" s="5"/>
      <c r="S39" s="5"/>
    </row>
    <row r="40" spans="2:19" x14ac:dyDescent="0.3">
      <c r="B40" s="5" t="s">
        <v>56</v>
      </c>
      <c r="C40" s="5" t="s">
        <v>55</v>
      </c>
      <c r="D40" s="5">
        <v>80</v>
      </c>
      <c r="E40" s="5">
        <v>1.103</v>
      </c>
      <c r="G40" s="9"/>
      <c r="H40" s="5"/>
      <c r="I40" s="5"/>
      <c r="J40" s="5"/>
      <c r="K40" s="5"/>
      <c r="L40" s="5"/>
      <c r="M40" s="5"/>
      <c r="P40" s="5"/>
      <c r="Q40" s="5"/>
      <c r="R40" s="5"/>
      <c r="S40" s="5"/>
    </row>
    <row r="41" spans="2:19" x14ac:dyDescent="0.3">
      <c r="B41" s="5" t="s">
        <v>57</v>
      </c>
      <c r="C41" s="5" t="s">
        <v>55</v>
      </c>
      <c r="D41" s="5">
        <v>33</v>
      </c>
      <c r="E41" s="5">
        <v>0.45500000000000002</v>
      </c>
      <c r="G41" s="9"/>
      <c r="H41" s="5"/>
      <c r="I41" s="5"/>
      <c r="J41" s="5"/>
      <c r="K41" s="5"/>
      <c r="L41" s="5"/>
      <c r="M41" s="5"/>
      <c r="P41" s="5"/>
      <c r="Q41" s="5"/>
      <c r="R41" s="5"/>
      <c r="S41" s="5"/>
    </row>
    <row r="42" spans="2:19" x14ac:dyDescent="0.3">
      <c r="B42" s="5" t="s">
        <v>58</v>
      </c>
      <c r="C42" s="5" t="s">
        <v>55</v>
      </c>
      <c r="D42" s="5">
        <v>98</v>
      </c>
      <c r="E42" s="5">
        <v>1.3520000000000001</v>
      </c>
      <c r="G42" s="9"/>
      <c r="H42" s="5"/>
      <c r="I42" s="5"/>
      <c r="J42" s="5"/>
      <c r="K42" s="5"/>
      <c r="L42" s="5"/>
      <c r="M42" s="5"/>
      <c r="P42" s="5"/>
      <c r="Q42" s="5"/>
      <c r="R42" s="5"/>
      <c r="S42" s="5"/>
    </row>
    <row r="43" spans="2:19" x14ac:dyDescent="0.3">
      <c r="B43" s="5" t="s">
        <v>59</v>
      </c>
      <c r="C43" s="5" t="s">
        <v>60</v>
      </c>
      <c r="D43" s="5">
        <v>207</v>
      </c>
      <c r="E43" s="5">
        <v>1.556</v>
      </c>
      <c r="G43" s="9"/>
      <c r="H43" s="5"/>
      <c r="I43" s="5"/>
      <c r="J43" s="5"/>
      <c r="K43" s="5"/>
      <c r="L43" s="5"/>
      <c r="M43" s="5"/>
      <c r="P43" s="5"/>
      <c r="Q43" s="5"/>
      <c r="R43" s="5"/>
      <c r="S43" s="5"/>
    </row>
    <row r="44" spans="2:19" x14ac:dyDescent="0.3">
      <c r="B44" s="5" t="s">
        <v>61</v>
      </c>
      <c r="C44" s="5" t="s">
        <v>60</v>
      </c>
      <c r="D44" s="5">
        <v>59</v>
      </c>
      <c r="E44" s="5">
        <v>0.44400000000000001</v>
      </c>
      <c r="G44" s="9"/>
      <c r="H44" s="5"/>
      <c r="I44" s="5"/>
      <c r="J44" s="5"/>
      <c r="K44" s="5"/>
      <c r="L44" s="5"/>
      <c r="M44" s="5"/>
      <c r="P44" s="5"/>
      <c r="Q44" s="5"/>
      <c r="R44" s="5"/>
      <c r="S44" s="5"/>
    </row>
    <row r="45" spans="2:19" x14ac:dyDescent="0.3">
      <c r="B45" s="5" t="s">
        <v>62</v>
      </c>
      <c r="C45" s="5" t="s">
        <v>63</v>
      </c>
      <c r="D45" s="5">
        <v>210</v>
      </c>
      <c r="E45" s="5">
        <v>1.5329999999999999</v>
      </c>
      <c r="G45" s="9"/>
      <c r="H45" s="5"/>
      <c r="I45" s="5"/>
      <c r="J45" s="5"/>
      <c r="K45" s="5"/>
      <c r="L45" s="5"/>
      <c r="M45" s="5"/>
      <c r="P45" s="5"/>
      <c r="Q45" s="5"/>
      <c r="R45" s="5"/>
      <c r="S45" s="5"/>
    </row>
    <row r="46" spans="2:19" x14ac:dyDescent="0.3">
      <c r="B46" s="5" t="s">
        <v>64</v>
      </c>
      <c r="C46" s="5" t="s">
        <v>63</v>
      </c>
      <c r="D46" s="5">
        <v>64</v>
      </c>
      <c r="E46" s="5">
        <v>0.46700000000000003</v>
      </c>
      <c r="G46" s="9"/>
      <c r="H46" s="5"/>
      <c r="I46" s="5"/>
      <c r="J46" s="5"/>
      <c r="K46" s="5"/>
      <c r="L46" s="5"/>
      <c r="M46" s="5"/>
      <c r="P46" s="5"/>
      <c r="Q46" s="5"/>
      <c r="R46" s="5"/>
      <c r="S46" s="5"/>
    </row>
    <row r="47" spans="2:19" x14ac:dyDescent="0.3">
      <c r="B47" s="5" t="s">
        <v>65</v>
      </c>
      <c r="C47" s="5" t="s">
        <v>63</v>
      </c>
      <c r="D47" s="5">
        <v>128</v>
      </c>
      <c r="E47" s="5">
        <v>1.5660000000000001</v>
      </c>
      <c r="P47" s="5"/>
      <c r="Q47" s="5"/>
      <c r="R47" s="5"/>
      <c r="S47" s="5"/>
    </row>
    <row r="48" spans="2:19" x14ac:dyDescent="0.3">
      <c r="B48" s="5" t="s">
        <v>66</v>
      </c>
      <c r="C48" s="5" t="s">
        <v>63</v>
      </c>
      <c r="D48" s="5">
        <v>29</v>
      </c>
      <c r="E48" s="5">
        <v>0.35499999999999998</v>
      </c>
      <c r="P48" s="5"/>
      <c r="Q48" s="5"/>
      <c r="R48" s="5"/>
      <c r="S48" s="5"/>
    </row>
    <row r="49" spans="2:19" x14ac:dyDescent="0.3">
      <c r="B49" s="5" t="s">
        <v>67</v>
      </c>
      <c r="C49" s="5" t="s">
        <v>63</v>
      </c>
      <c r="D49" s="5">
        <v>44</v>
      </c>
      <c r="E49" s="5">
        <v>0.53800000000000003</v>
      </c>
      <c r="P49" s="5"/>
      <c r="Q49" s="5"/>
      <c r="R49" s="5"/>
      <c r="S49" s="5"/>
    </row>
    <row r="50" spans="2:19" x14ac:dyDescent="0.3">
      <c r="B50" s="5" t="s">
        <v>68</v>
      </c>
      <c r="C50" s="5" t="s">
        <v>63</v>
      </c>
      <c r="D50" s="5">
        <v>126</v>
      </c>
      <c r="E50" s="5">
        <v>1.5409999999999999</v>
      </c>
      <c r="P50" s="5"/>
      <c r="Q50" s="5"/>
      <c r="R50" s="5"/>
      <c r="S50" s="5"/>
    </row>
    <row r="51" spans="2:19" x14ac:dyDescent="0.3">
      <c r="B51" s="5" t="s">
        <v>69</v>
      </c>
      <c r="C51" s="5" t="s">
        <v>70</v>
      </c>
      <c r="D51" s="5">
        <v>33</v>
      </c>
      <c r="E51" s="5">
        <v>0.45800000000000002</v>
      </c>
      <c r="P51" s="5"/>
      <c r="Q51" s="5"/>
      <c r="R51" s="5"/>
      <c r="S51" s="5"/>
    </row>
    <row r="52" spans="2:19" x14ac:dyDescent="0.3">
      <c r="B52" s="5" t="s">
        <v>71</v>
      </c>
      <c r="C52" s="5" t="s">
        <v>70</v>
      </c>
      <c r="D52" s="5">
        <v>111</v>
      </c>
      <c r="E52" s="5">
        <v>1.542</v>
      </c>
      <c r="P52" s="5"/>
      <c r="Q52" s="5"/>
      <c r="R52" s="5"/>
      <c r="S52" s="5"/>
    </row>
    <row r="53" spans="2:19" x14ac:dyDescent="0.3">
      <c r="B53" s="5" t="s">
        <v>72</v>
      </c>
      <c r="C53" s="5" t="s">
        <v>70</v>
      </c>
      <c r="D53" s="5">
        <v>134</v>
      </c>
      <c r="E53" s="5">
        <v>1.173</v>
      </c>
      <c r="P53" s="5"/>
      <c r="Q53" s="5"/>
      <c r="R53" s="5"/>
      <c r="S53" s="5"/>
    </row>
    <row r="54" spans="2:19" x14ac:dyDescent="0.3">
      <c r="B54" s="5" t="s">
        <v>73</v>
      </c>
      <c r="C54" s="5" t="s">
        <v>70</v>
      </c>
      <c r="D54" s="5">
        <v>99</v>
      </c>
      <c r="E54" s="5">
        <v>0.86699999999999999</v>
      </c>
      <c r="P54" s="5"/>
      <c r="Q54" s="5"/>
      <c r="R54" s="5"/>
      <c r="S54" s="5"/>
    </row>
    <row r="55" spans="2:19" x14ac:dyDescent="0.3">
      <c r="B55" s="5" t="s">
        <v>74</v>
      </c>
      <c r="C55" s="5" t="s">
        <v>70</v>
      </c>
      <c r="D55" s="5">
        <v>71</v>
      </c>
      <c r="E55" s="5">
        <v>0.621</v>
      </c>
      <c r="P55" s="5"/>
      <c r="Q55" s="5"/>
      <c r="R55" s="5"/>
      <c r="S55" s="5"/>
    </row>
    <row r="56" spans="2:19" x14ac:dyDescent="0.3">
      <c r="B56" s="5" t="s">
        <v>75</v>
      </c>
      <c r="C56" s="5" t="s">
        <v>70</v>
      </c>
      <c r="D56" s="5">
        <v>153</v>
      </c>
      <c r="E56" s="5">
        <v>1.339</v>
      </c>
      <c r="P56" s="5"/>
      <c r="Q56" s="5"/>
      <c r="R56" s="5"/>
      <c r="S56" s="5"/>
    </row>
    <row r="57" spans="2:19" x14ac:dyDescent="0.3">
      <c r="B57" s="5" t="s">
        <v>76</v>
      </c>
      <c r="C57" s="5" t="s">
        <v>77</v>
      </c>
      <c r="D57" s="5">
        <v>122</v>
      </c>
      <c r="E57" s="5">
        <v>1.371</v>
      </c>
      <c r="P57" s="5"/>
      <c r="Q57" s="5"/>
      <c r="R57" s="5"/>
      <c r="S57" s="5"/>
    </row>
    <row r="58" spans="2:19" x14ac:dyDescent="0.3">
      <c r="B58" s="5" t="s">
        <v>78</v>
      </c>
      <c r="C58" s="5" t="s">
        <v>77</v>
      </c>
      <c r="D58" s="5">
        <v>72</v>
      </c>
      <c r="E58" s="5">
        <v>0.80900000000000005</v>
      </c>
      <c r="P58" s="5"/>
      <c r="Q58" s="5"/>
      <c r="R58" s="5"/>
      <c r="S58" s="5"/>
    </row>
    <row r="59" spans="2:19" x14ac:dyDescent="0.3">
      <c r="B59" s="5" t="s">
        <v>79</v>
      </c>
      <c r="C59" s="5" t="s">
        <v>77</v>
      </c>
      <c r="D59" s="5">
        <v>49</v>
      </c>
      <c r="E59" s="5">
        <v>0.55100000000000005</v>
      </c>
      <c r="P59" s="5"/>
      <c r="Q59" s="5"/>
      <c r="R59" s="5"/>
      <c r="S59" s="5"/>
    </row>
    <row r="60" spans="2:19" x14ac:dyDescent="0.3">
      <c r="B60" s="5" t="s">
        <v>80</v>
      </c>
      <c r="C60" s="5" t="s">
        <v>77</v>
      </c>
      <c r="D60" s="5">
        <v>113</v>
      </c>
      <c r="E60" s="5">
        <v>1.27</v>
      </c>
      <c r="P60" s="5"/>
      <c r="Q60" s="5"/>
      <c r="R60" s="5"/>
      <c r="S60" s="5"/>
    </row>
    <row r="61" spans="2:19" x14ac:dyDescent="0.3">
      <c r="B61" s="5" t="s">
        <v>81</v>
      </c>
      <c r="C61" s="5" t="s">
        <v>82</v>
      </c>
      <c r="D61" s="5">
        <v>110</v>
      </c>
      <c r="E61" s="5">
        <v>1.3169999999999999</v>
      </c>
      <c r="P61" s="5"/>
      <c r="Q61" s="5"/>
      <c r="R61" s="5"/>
      <c r="S61" s="5"/>
    </row>
    <row r="62" spans="2:19" x14ac:dyDescent="0.3">
      <c r="B62" s="5" t="s">
        <v>83</v>
      </c>
      <c r="C62" s="5" t="s">
        <v>82</v>
      </c>
      <c r="D62" s="5">
        <v>49</v>
      </c>
      <c r="E62" s="5">
        <v>0.58699999999999997</v>
      </c>
      <c r="P62" s="5"/>
      <c r="Q62" s="5"/>
      <c r="R62" s="5"/>
      <c r="S62" s="5"/>
    </row>
    <row r="63" spans="2:19" x14ac:dyDescent="0.3">
      <c r="B63" s="5" t="s">
        <v>84</v>
      </c>
      <c r="C63" s="5" t="s">
        <v>82</v>
      </c>
      <c r="D63" s="5">
        <v>42</v>
      </c>
      <c r="E63" s="5">
        <v>0.503</v>
      </c>
      <c r="P63" s="5"/>
      <c r="Q63" s="5"/>
      <c r="R63" s="5"/>
      <c r="S63" s="5"/>
    </row>
    <row r="64" spans="2:19" x14ac:dyDescent="0.3">
      <c r="B64" s="5" t="s">
        <v>85</v>
      </c>
      <c r="C64" s="5" t="s">
        <v>82</v>
      </c>
      <c r="D64" s="5">
        <v>133</v>
      </c>
      <c r="E64" s="5">
        <v>1.593</v>
      </c>
      <c r="P64" s="5"/>
      <c r="Q64" s="5"/>
      <c r="R64" s="5"/>
      <c r="S64" s="5"/>
    </row>
    <row r="65" spans="2:19" x14ac:dyDescent="0.3">
      <c r="B65" s="5" t="s">
        <v>86</v>
      </c>
      <c r="C65" s="5" t="s">
        <v>87</v>
      </c>
      <c r="D65" s="5">
        <v>101</v>
      </c>
      <c r="E65" s="5">
        <v>1</v>
      </c>
      <c r="P65" s="5"/>
      <c r="Q65" s="5"/>
      <c r="R65" s="5"/>
      <c r="S65" s="5"/>
    </row>
    <row r="66" spans="2:19" x14ac:dyDescent="0.3">
      <c r="B66" s="5" t="s">
        <v>88</v>
      </c>
      <c r="C66" s="5" t="s">
        <v>89</v>
      </c>
      <c r="D66" s="5">
        <v>51</v>
      </c>
      <c r="E66" s="5">
        <v>0.378</v>
      </c>
      <c r="P66" s="5"/>
      <c r="Q66" s="5"/>
      <c r="R66" s="5"/>
      <c r="S66" s="5"/>
    </row>
    <row r="67" spans="2:19" x14ac:dyDescent="0.3">
      <c r="B67" s="5" t="s">
        <v>90</v>
      </c>
      <c r="C67" s="5" t="s">
        <v>89</v>
      </c>
      <c r="D67" s="5">
        <v>219</v>
      </c>
      <c r="E67" s="5">
        <v>1.6220000000000001</v>
      </c>
      <c r="P67" s="5"/>
      <c r="Q67" s="5"/>
      <c r="R67" s="5"/>
      <c r="S67" s="5"/>
    </row>
    <row r="68" spans="2:19" x14ac:dyDescent="0.3">
      <c r="B68" s="1"/>
      <c r="C68" s="1"/>
      <c r="D68" s="1"/>
      <c r="E68" s="10">
        <f>COUNTIF(E7:E67,"&gt;"&amp;1)</f>
        <v>31</v>
      </c>
    </row>
  </sheetData>
  <mergeCells count="1">
    <mergeCell ref="B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Aristea ecklonii</vt:lpstr>
      <vt:lpstr>Chasmanthe florbunda</vt:lpstr>
      <vt:lpstr>Crocus cartwrightianus</vt:lpstr>
      <vt:lpstr>Crocus sativus</vt:lpstr>
      <vt:lpstr>Cypella coelestis</vt:lpstr>
      <vt:lpstr>Dierama igneum</vt:lpstr>
      <vt:lpstr>Diplarrena moraea</vt:lpstr>
      <vt:lpstr>Freesia laxa</vt:lpstr>
      <vt:lpstr>Geosiris aphylla</vt:lpstr>
      <vt:lpstr>Geosiris australiensis</vt:lpstr>
      <vt:lpstr>Gladiolus communis</vt:lpstr>
      <vt:lpstr>Hesperantha coccinea</vt:lpstr>
      <vt:lpstr>Iris domestica</vt:lpstr>
      <vt:lpstr>Iris gatesii</vt:lpstr>
      <vt:lpstr>Iris koreana</vt:lpstr>
      <vt:lpstr>Iris sanguinea</vt:lpstr>
      <vt:lpstr>Isophysis tasmanica</vt:lpstr>
      <vt:lpstr>Liberta pulchella</vt:lpstr>
      <vt:lpstr>Moraea polystachya</vt:lpstr>
      <vt:lpstr>Moraea spathulata</vt:lpstr>
      <vt:lpstr>Neomarica candida</vt:lpstr>
      <vt:lpstr>Nivenia stokoei</vt:lpstr>
      <vt:lpstr>Olsynium douglasii</vt:lpstr>
      <vt:lpstr>Patersonia fragilis</vt:lpstr>
      <vt:lpstr>Sisyrinchium angustifolium</vt:lpstr>
      <vt:lpstr>Sisyrinchium idahoense</vt:lpstr>
      <vt:lpstr>Tigridia pavonia</vt:lpstr>
      <vt:lpstr>Trimezia steyermarkii</vt:lpstr>
      <vt:lpstr>Tritonia distichium</vt:lpstr>
      <vt:lpstr>Watsonia pillansii</vt:lpstr>
      <vt:lpstr>Witsenia maura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식물분류학연구실</cp:lastModifiedBy>
  <dcterms:created xsi:type="dcterms:W3CDTF">2022-08-24T04:22:10Z</dcterms:created>
  <dcterms:modified xsi:type="dcterms:W3CDTF">2023-01-03T02:12:00Z</dcterms:modified>
</cp:coreProperties>
</file>