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95280A1F-E63F-486F-AC1A-B908F144CD1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Lipid data" sheetId="2" r:id="rId1"/>
  </sheets>
  <calcPr calcId="191029"/>
</workbook>
</file>

<file path=xl/calcChain.xml><?xml version="1.0" encoding="utf-8"?>
<calcChain xmlns="http://schemas.openxmlformats.org/spreadsheetml/2006/main">
  <c r="J182" i="2" l="1"/>
  <c r="V200" i="2" l="1"/>
  <c r="U200" i="2"/>
  <c r="T200" i="2"/>
  <c r="P200" i="2"/>
  <c r="O200" i="2"/>
  <c r="N200" i="2"/>
  <c r="J200" i="2"/>
  <c r="I200" i="2"/>
  <c r="H200" i="2"/>
  <c r="C200" i="2"/>
  <c r="D200" i="2"/>
  <c r="B200" i="2"/>
  <c r="V198" i="2"/>
  <c r="U198" i="2"/>
  <c r="T198" i="2"/>
  <c r="V197" i="2"/>
  <c r="V196" i="2"/>
  <c r="U196" i="2"/>
  <c r="T196" i="2"/>
  <c r="V195" i="2"/>
  <c r="U195" i="2"/>
  <c r="T195" i="2"/>
  <c r="V194" i="2"/>
  <c r="U194" i="2"/>
  <c r="T194" i="2"/>
  <c r="V193" i="2"/>
  <c r="U193" i="2"/>
  <c r="T193" i="2"/>
  <c r="V192" i="2"/>
  <c r="U192" i="2"/>
  <c r="T192" i="2"/>
  <c r="V191" i="2"/>
  <c r="U191" i="2"/>
  <c r="T191" i="2"/>
  <c r="V190" i="2"/>
  <c r="U190" i="2"/>
  <c r="T190" i="2"/>
  <c r="V189" i="2"/>
  <c r="U189" i="2"/>
  <c r="T189" i="2"/>
  <c r="V188" i="2"/>
  <c r="U188" i="2"/>
  <c r="T188" i="2"/>
  <c r="V187" i="2"/>
  <c r="U187" i="2"/>
  <c r="T187" i="2"/>
  <c r="V186" i="2"/>
  <c r="U186" i="2"/>
  <c r="T186" i="2"/>
  <c r="V185" i="2"/>
  <c r="U185" i="2"/>
  <c r="T185" i="2"/>
  <c r="P198" i="2"/>
  <c r="O198" i="2"/>
  <c r="N198" i="2"/>
  <c r="P196" i="2"/>
  <c r="O196" i="2"/>
  <c r="N196" i="2"/>
  <c r="P195" i="2"/>
  <c r="O195" i="2"/>
  <c r="N195" i="2"/>
  <c r="P194" i="2"/>
  <c r="O194" i="2"/>
  <c r="N194" i="2"/>
  <c r="P193" i="2"/>
  <c r="O193" i="2"/>
  <c r="N193" i="2"/>
  <c r="P192" i="2"/>
  <c r="O192" i="2"/>
  <c r="N192" i="2"/>
  <c r="P191" i="2"/>
  <c r="O191" i="2"/>
  <c r="N191" i="2"/>
  <c r="P190" i="2"/>
  <c r="O190" i="2"/>
  <c r="N190" i="2"/>
  <c r="P189" i="2"/>
  <c r="O189" i="2"/>
  <c r="N189" i="2"/>
  <c r="P188" i="2"/>
  <c r="O188" i="2"/>
  <c r="N188" i="2"/>
  <c r="P187" i="2"/>
  <c r="O187" i="2"/>
  <c r="N187" i="2"/>
  <c r="P186" i="2"/>
  <c r="O186" i="2"/>
  <c r="N186" i="2"/>
  <c r="P185" i="2"/>
  <c r="O185" i="2"/>
  <c r="N185" i="2"/>
  <c r="V181" i="2"/>
  <c r="U181" i="2"/>
  <c r="T181" i="2"/>
  <c r="P181" i="2"/>
  <c r="O181" i="2"/>
  <c r="O197" i="2" s="1"/>
  <c r="N181" i="2"/>
  <c r="J181" i="2"/>
  <c r="I181" i="2"/>
  <c r="H181" i="2"/>
  <c r="C181" i="2"/>
  <c r="D181" i="2"/>
  <c r="B181" i="2"/>
  <c r="V157" i="2"/>
  <c r="U157" i="2"/>
  <c r="T157" i="2"/>
  <c r="P157" i="2"/>
  <c r="O157" i="2"/>
  <c r="N157" i="2"/>
  <c r="J157" i="2"/>
  <c r="I157" i="2"/>
  <c r="H157" i="2"/>
  <c r="C157" i="2"/>
  <c r="D157" i="2"/>
  <c r="B157" i="2"/>
  <c r="T140" i="2"/>
  <c r="V140" i="2"/>
  <c r="U140" i="2"/>
  <c r="P140" i="2"/>
  <c r="O140" i="2"/>
  <c r="N140" i="2"/>
  <c r="J140" i="2"/>
  <c r="I140" i="2"/>
  <c r="H140" i="2"/>
  <c r="C140" i="2"/>
  <c r="D140" i="2"/>
  <c r="B140" i="2"/>
  <c r="V117" i="2"/>
  <c r="U117" i="2"/>
  <c r="T117" i="2"/>
  <c r="P117" i="2"/>
  <c r="O117" i="2"/>
  <c r="N117" i="2"/>
  <c r="J117" i="2"/>
  <c r="I117" i="2"/>
  <c r="H117" i="2"/>
  <c r="C117" i="2"/>
  <c r="D117" i="2"/>
  <c r="B117" i="2"/>
  <c r="V95" i="2"/>
  <c r="U95" i="2"/>
  <c r="T95" i="2"/>
  <c r="P95" i="2"/>
  <c r="O95" i="2"/>
  <c r="N95" i="2"/>
  <c r="J95" i="2"/>
  <c r="I95" i="2"/>
  <c r="H95" i="2"/>
  <c r="C95" i="2"/>
  <c r="D95" i="2"/>
  <c r="B95" i="2"/>
  <c r="V61" i="2"/>
  <c r="U61" i="2"/>
  <c r="T61" i="2"/>
  <c r="P61" i="2"/>
  <c r="O61" i="2"/>
  <c r="N61" i="2"/>
  <c r="J61" i="2"/>
  <c r="I61" i="2"/>
  <c r="H61" i="2"/>
  <c r="C61" i="2"/>
  <c r="D61" i="2"/>
  <c r="B61" i="2"/>
  <c r="V39" i="2"/>
  <c r="U39" i="2"/>
  <c r="T39" i="2"/>
  <c r="P39" i="2"/>
  <c r="O39" i="2"/>
  <c r="N39" i="2"/>
  <c r="J39" i="2"/>
  <c r="I39" i="2"/>
  <c r="H39" i="2"/>
  <c r="C39" i="2"/>
  <c r="D39" i="2"/>
  <c r="B39" i="2"/>
  <c r="V30" i="2"/>
  <c r="U30" i="2"/>
  <c r="T30" i="2"/>
  <c r="P30" i="2"/>
  <c r="O30" i="2"/>
  <c r="N30" i="2"/>
  <c r="J30" i="2"/>
  <c r="I30" i="2"/>
  <c r="H30" i="2"/>
  <c r="C30" i="2"/>
  <c r="D30" i="2"/>
  <c r="B30" i="2"/>
  <c r="E30" i="2" s="1"/>
  <c r="D16" i="2"/>
  <c r="B16" i="2"/>
  <c r="E6" i="2"/>
  <c r="E7" i="2"/>
  <c r="E8" i="2"/>
  <c r="E9" i="2"/>
  <c r="E10" i="2"/>
  <c r="E11" i="2"/>
  <c r="E12" i="2"/>
  <c r="E13" i="2"/>
  <c r="E14" i="2"/>
  <c r="E5" i="2"/>
  <c r="E4" i="2"/>
  <c r="V16" i="2"/>
  <c r="U16" i="2"/>
  <c r="T16" i="2"/>
  <c r="P16" i="2"/>
  <c r="O16" i="2"/>
  <c r="N16" i="2"/>
  <c r="J16" i="2"/>
  <c r="I16" i="2"/>
  <c r="H16" i="2"/>
  <c r="C16" i="2"/>
  <c r="T40" i="2" l="1"/>
  <c r="I182" i="2"/>
  <c r="T31" i="2"/>
  <c r="X16" i="2"/>
  <c r="X39" i="2"/>
  <c r="T118" i="2"/>
  <c r="X140" i="2"/>
  <c r="H17" i="2"/>
  <c r="H40" i="2"/>
  <c r="F30" i="2"/>
  <c r="E39" i="2"/>
  <c r="N40" i="2"/>
  <c r="B96" i="2"/>
  <c r="L117" i="2"/>
  <c r="N141" i="2"/>
  <c r="B158" i="2"/>
  <c r="P182" i="2"/>
  <c r="P197" i="2" s="1"/>
  <c r="N182" i="2"/>
  <c r="N197" i="2" s="1"/>
  <c r="B182" i="2"/>
  <c r="H182" i="2"/>
  <c r="E181" i="2"/>
  <c r="T182" i="2"/>
  <c r="T197" i="2" s="1"/>
  <c r="F181" i="2"/>
  <c r="L181" i="2"/>
  <c r="R181" i="2"/>
  <c r="X181" i="2"/>
  <c r="U182" i="2"/>
  <c r="C182" i="2"/>
  <c r="T17" i="2"/>
  <c r="B31" i="2"/>
  <c r="B40" i="2"/>
  <c r="E95" i="2"/>
  <c r="J31" i="2"/>
  <c r="P40" i="2"/>
  <c r="E117" i="2"/>
  <c r="N118" i="2"/>
  <c r="E140" i="2"/>
  <c r="H141" i="2"/>
  <c r="V158" i="2"/>
  <c r="J158" i="2"/>
  <c r="R157" i="2"/>
  <c r="L157" i="2"/>
  <c r="O158" i="2"/>
  <c r="P158" i="2"/>
  <c r="I158" i="2"/>
  <c r="B141" i="2"/>
  <c r="F157" i="2" s="1"/>
  <c r="U158" i="2"/>
  <c r="C158" i="2"/>
  <c r="D158" i="2"/>
  <c r="X157" i="2"/>
  <c r="I141" i="2"/>
  <c r="P141" i="2"/>
  <c r="C141" i="2"/>
  <c r="D141" i="2"/>
  <c r="O141" i="2"/>
  <c r="F140" i="2"/>
  <c r="L140" i="2"/>
  <c r="R140" i="2"/>
  <c r="J141" i="2"/>
  <c r="L141" i="2" s="1"/>
  <c r="T141" i="2"/>
  <c r="U141" i="2"/>
  <c r="V141" i="2"/>
  <c r="R117" i="2"/>
  <c r="V118" i="2"/>
  <c r="I118" i="2"/>
  <c r="P118" i="2"/>
  <c r="O118" i="2"/>
  <c r="J118" i="2"/>
  <c r="F117" i="2"/>
  <c r="D118" i="2"/>
  <c r="B118" i="2"/>
  <c r="U118" i="2"/>
  <c r="C118" i="2"/>
  <c r="H118" i="2"/>
  <c r="X117" i="2"/>
  <c r="I96" i="2"/>
  <c r="V96" i="2"/>
  <c r="P96" i="2"/>
  <c r="C96" i="2"/>
  <c r="J96" i="2"/>
  <c r="O96" i="2"/>
  <c r="H96" i="2"/>
  <c r="D96" i="2"/>
  <c r="N96" i="2"/>
  <c r="F95" i="2"/>
  <c r="L95" i="2"/>
  <c r="R95" i="2"/>
  <c r="X95" i="2"/>
  <c r="T96" i="2"/>
  <c r="U96" i="2"/>
  <c r="N62" i="2"/>
  <c r="I62" i="2"/>
  <c r="V62" i="2"/>
  <c r="C62" i="2"/>
  <c r="P62" i="2"/>
  <c r="J62" i="2"/>
  <c r="O62" i="2"/>
  <c r="U62" i="2"/>
  <c r="E61" i="2"/>
  <c r="T62" i="2"/>
  <c r="H62" i="2"/>
  <c r="D62" i="2"/>
  <c r="R61" i="2"/>
  <c r="B62" i="2"/>
  <c r="F61" i="2"/>
  <c r="L61" i="2"/>
  <c r="X61" i="2"/>
  <c r="J40" i="2"/>
  <c r="I40" i="2"/>
  <c r="O40" i="2"/>
  <c r="C40" i="2"/>
  <c r="D40" i="2"/>
  <c r="F39" i="2"/>
  <c r="R39" i="2"/>
  <c r="U40" i="2"/>
  <c r="V40" i="2"/>
  <c r="L39" i="2"/>
  <c r="O31" i="2"/>
  <c r="C31" i="2"/>
  <c r="R30" i="2"/>
  <c r="P31" i="2"/>
  <c r="L30" i="2"/>
  <c r="I31" i="2"/>
  <c r="U31" i="2"/>
  <c r="H31" i="2"/>
  <c r="V31" i="2"/>
  <c r="D31" i="2"/>
  <c r="N31" i="2"/>
  <c r="X30" i="2"/>
  <c r="B17" i="2"/>
  <c r="P17" i="2"/>
  <c r="N17" i="2"/>
  <c r="V17" i="2"/>
  <c r="J17" i="2"/>
  <c r="L16" i="2"/>
  <c r="R16" i="2"/>
  <c r="O17" i="2"/>
  <c r="D17" i="2"/>
  <c r="U17" i="2"/>
  <c r="C17" i="2"/>
  <c r="I17" i="2"/>
  <c r="F16" i="2"/>
  <c r="E16" i="2"/>
  <c r="B201" i="2" l="1"/>
  <c r="E200" i="2"/>
  <c r="F200" i="2"/>
  <c r="E96" i="2"/>
  <c r="Q118" i="2"/>
  <c r="K182" i="2"/>
  <c r="P201" i="2"/>
  <c r="U197" i="2"/>
  <c r="J201" i="2"/>
  <c r="X118" i="2"/>
  <c r="F141" i="2"/>
  <c r="Q40" i="2"/>
  <c r="X40" i="2"/>
  <c r="L182" i="2"/>
  <c r="R182" i="2"/>
  <c r="Q182" i="2"/>
  <c r="X182" i="2"/>
  <c r="E182" i="2"/>
  <c r="W182" i="2"/>
  <c r="F182" i="2"/>
  <c r="Q62" i="2"/>
  <c r="L40" i="2"/>
  <c r="T158" i="2"/>
  <c r="X158" i="2" s="1"/>
  <c r="F158" i="2"/>
  <c r="N158" i="2"/>
  <c r="R158" i="2" s="1"/>
  <c r="H158" i="2"/>
  <c r="L158" i="2" s="1"/>
  <c r="E157" i="2"/>
  <c r="E158" i="2"/>
  <c r="Q141" i="2"/>
  <c r="R141" i="2"/>
  <c r="E141" i="2"/>
  <c r="X141" i="2"/>
  <c r="W141" i="2"/>
  <c r="K141" i="2"/>
  <c r="W118" i="2"/>
  <c r="R118" i="2"/>
  <c r="E118" i="2"/>
  <c r="F118" i="2"/>
  <c r="L118" i="2"/>
  <c r="K118" i="2"/>
  <c r="L96" i="2"/>
  <c r="F96" i="2"/>
  <c r="K96" i="2"/>
  <c r="Q96" i="2"/>
  <c r="R96" i="2"/>
  <c r="X96" i="2"/>
  <c r="W96" i="2"/>
  <c r="W62" i="2"/>
  <c r="L62" i="2"/>
  <c r="R62" i="2"/>
  <c r="K62" i="2"/>
  <c r="X62" i="2"/>
  <c r="E62" i="2"/>
  <c r="F62" i="2"/>
  <c r="K40" i="2"/>
  <c r="R40" i="2"/>
  <c r="W40" i="2"/>
  <c r="E40" i="2"/>
  <c r="F40" i="2"/>
  <c r="X31" i="2"/>
  <c r="W31" i="2"/>
  <c r="E31" i="2"/>
  <c r="F31" i="2"/>
  <c r="R31" i="2"/>
  <c r="Q31" i="2"/>
  <c r="K31" i="2"/>
  <c r="L31" i="2"/>
  <c r="Q17" i="2"/>
  <c r="R17" i="2"/>
  <c r="W17" i="2"/>
  <c r="E17" i="2"/>
  <c r="F17" i="2"/>
  <c r="X17" i="2"/>
  <c r="K17" i="2"/>
  <c r="L17" i="2"/>
  <c r="U201" i="2" l="1"/>
  <c r="I201" i="2"/>
  <c r="X200" i="2"/>
  <c r="C201" i="2"/>
  <c r="E201" i="2" s="1"/>
  <c r="H201" i="2"/>
  <c r="L200" i="2"/>
  <c r="T201" i="2"/>
  <c r="L201" i="2"/>
  <c r="R200" i="2"/>
  <c r="N201" i="2"/>
  <c r="D201" i="2"/>
  <c r="Q158" i="2"/>
  <c r="W158" i="2"/>
  <c r="K158" i="2"/>
  <c r="Q201" i="2" l="1"/>
  <c r="R201" i="2"/>
  <c r="F201" i="2"/>
  <c r="X201" i="2"/>
  <c r="W201" i="2"/>
  <c r="K201" i="2"/>
  <c r="W179" i="2" l="1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</calcChain>
</file>

<file path=xl/sharedStrings.xml><?xml version="1.0" encoding="utf-8"?>
<sst xmlns="http://schemas.openxmlformats.org/spreadsheetml/2006/main" count="192" uniqueCount="162">
  <si>
    <t>Rep 1</t>
  </si>
  <si>
    <t>Rep 2</t>
  </si>
  <si>
    <t>Rep 3</t>
  </si>
  <si>
    <t>DGDG(18:3/16:3)</t>
  </si>
  <si>
    <t>DGDG(18:3/16:2)</t>
  </si>
  <si>
    <t>DGDG(18:2/16:3)</t>
  </si>
  <si>
    <t>DGDG(18:2/16:2)</t>
  </si>
  <si>
    <t>DGDG(18:3/18:3)</t>
  </si>
  <si>
    <t>DGDG(18:3/18:2)</t>
  </si>
  <si>
    <t>DGDG(18:2/18:2)</t>
  </si>
  <si>
    <t>DGDG(20:5/18:3)</t>
  </si>
  <si>
    <t>DGDG(20:5/18:2)</t>
  </si>
  <si>
    <t>DGDG(20:4/18:3)</t>
  </si>
  <si>
    <t>DGDG(20:4/18:2)</t>
  </si>
  <si>
    <t>Peak Area</t>
  </si>
  <si>
    <t>N+/Day5</t>
  </si>
  <si>
    <t>N-/Day5</t>
  </si>
  <si>
    <t>N+/Day7</t>
  </si>
  <si>
    <t>N-/Day7</t>
  </si>
  <si>
    <t>SD</t>
  </si>
  <si>
    <t>Total peak area</t>
  </si>
  <si>
    <t>profile</t>
  </si>
  <si>
    <t>GlcADG(16:0/18:0)</t>
  </si>
  <si>
    <t>GlcADG(16:3/20:3)</t>
  </si>
  <si>
    <t>GlcADG(18:3/18:3)</t>
  </si>
  <si>
    <t>GlcADG(16:3/20:2)</t>
  </si>
  <si>
    <t>GlcADG(18:3/18:2)</t>
  </si>
  <si>
    <t>GlcADG(16:2/20:2)</t>
  </si>
  <si>
    <t>GlcADG(18:2/18:2)</t>
  </si>
  <si>
    <t>GlcADG(18:1/18:1)</t>
  </si>
  <si>
    <t>GlcADG(16:0/20:1)</t>
  </si>
  <si>
    <t>MGDG(18:3/16:3)</t>
  </si>
  <si>
    <t>MGDG(18:3/16:2)</t>
  </si>
  <si>
    <t>MGDG(18:2/16:3)</t>
  </si>
  <si>
    <t>MGDG(18:2/16:2)</t>
  </si>
  <si>
    <t>PC(16:3/18:3)</t>
  </si>
  <si>
    <t>PC(16:3/18:2)</t>
  </si>
  <si>
    <t>PC(16:2/18:3)</t>
  </si>
  <si>
    <t>PC(16:1/18:1)</t>
  </si>
  <si>
    <t>PC(16:0/18:2)</t>
  </si>
  <si>
    <t>PC(16:0/18:1)</t>
  </si>
  <si>
    <t>PC(18:3/18:2)</t>
  </si>
  <si>
    <t>PC(16:0/20:4)</t>
  </si>
  <si>
    <t>PC(18:3/18:1)</t>
  </si>
  <si>
    <t>PC(18:2/18:2)</t>
  </si>
  <si>
    <t>PC(18:2/18:1)</t>
  </si>
  <si>
    <t>PC(18:1/18:1)</t>
  </si>
  <si>
    <t>PC(20:5/20:4)</t>
  </si>
  <si>
    <t>PC(20:4/20:4)</t>
  </si>
  <si>
    <t>PC(20:4/18:3)</t>
  </si>
  <si>
    <t>PC(20:4/18:2)</t>
  </si>
  <si>
    <t>PC(20:4/18:1)</t>
  </si>
  <si>
    <t>PE(16:1/16:0)</t>
  </si>
  <si>
    <t>PE(16:0/16:0)</t>
  </si>
  <si>
    <t>PE(16:1/18:1)</t>
  </si>
  <si>
    <t>PE(16:0/18:2)</t>
  </si>
  <si>
    <t>PE(16:0/18:1)</t>
  </si>
  <si>
    <t>PE(16:0/20:4)</t>
  </si>
  <si>
    <t>PE(18:3/18:1)</t>
  </si>
  <si>
    <t>PE(18:2/18:1)</t>
  </si>
  <si>
    <t>PE(20:1/16:1)</t>
  </si>
  <si>
    <t>PE(20:2/16:0)</t>
  </si>
  <si>
    <t>PE(18:2/18:0)</t>
  </si>
  <si>
    <t>PE(18:1/18:1)</t>
  </si>
  <si>
    <t>PE(22:1/14:0)</t>
  </si>
  <si>
    <t>PE(20:1/16:0)</t>
  </si>
  <si>
    <t>PE(20:0/16:1)</t>
  </si>
  <si>
    <t>PE(20:0/16:0)</t>
  </si>
  <si>
    <t>PE(20:4/18:3)</t>
  </si>
  <si>
    <t>PE(20:4/18:2)</t>
  </si>
  <si>
    <t>PE(20:4/18:1)</t>
  </si>
  <si>
    <t>PE(20:3/18:2)</t>
  </si>
  <si>
    <t>PE(20:4/18:0)</t>
  </si>
  <si>
    <t>PE(20:3/18:1)</t>
  </si>
  <si>
    <t>PE(20:2/18:1)</t>
  </si>
  <si>
    <t>PE(20:1/18:2)</t>
  </si>
  <si>
    <t>PE(20:1/18:1)</t>
  </si>
  <si>
    <t>PE(20:5/20:4)</t>
  </si>
  <si>
    <t>PE(20:4/20:4)</t>
  </si>
  <si>
    <t>PE(20:4/20:3)</t>
  </si>
  <si>
    <t>PE(20:4/24:0)</t>
  </si>
  <si>
    <t>PG(16:0/16:0)</t>
  </si>
  <si>
    <t>PG(14:0/18:1)</t>
  </si>
  <si>
    <t>PG(16:1/16:0)</t>
  </si>
  <si>
    <t>PG(16:2/18:2)</t>
  </si>
  <si>
    <t>PG(16:1/18:3)</t>
  </si>
  <si>
    <t>PG(14:0/20:3)</t>
  </si>
  <si>
    <t>PG(16:2/18:1)</t>
  </si>
  <si>
    <t>PG(16:1/18:2)</t>
  </si>
  <si>
    <t>PG(18:3/16:0)</t>
  </si>
  <si>
    <t>PG(16:1/18:1)</t>
  </si>
  <si>
    <t>PG(16:0/18:2)</t>
  </si>
  <si>
    <t>PG(16:1/18:0)</t>
  </si>
  <si>
    <t>PG(16:0/18:1)</t>
  </si>
  <si>
    <t>PG(16:0/20:4)</t>
  </si>
  <si>
    <t>PG(18:3/20:0)</t>
  </si>
  <si>
    <t>PG(18:2/20:0)</t>
  </si>
  <si>
    <t>PG(20:4/20:0)</t>
  </si>
  <si>
    <t>PS(16:2/16:1)</t>
  </si>
  <si>
    <t>PS(16:2/16:0)</t>
  </si>
  <si>
    <t>PS(18:2/18:1)</t>
  </si>
  <si>
    <t>PS(18:3/18:3)</t>
  </si>
  <si>
    <t>PS(18:3/18:2)</t>
  </si>
  <si>
    <t>PS(18:2/20:2)</t>
  </si>
  <si>
    <t>PS(20:0/18:1)</t>
  </si>
  <si>
    <t>PS(22:1/16:0)</t>
  </si>
  <si>
    <t>PS(22:0/16:1)</t>
  </si>
  <si>
    <t>PS(22:0/16:0)</t>
  </si>
  <si>
    <t>PS(20:4/20:0)</t>
  </si>
  <si>
    <t>PS(22:1/18:3)</t>
  </si>
  <si>
    <t>PS(22:1/18:2)</t>
  </si>
  <si>
    <t>PS(22:0/18:3)</t>
  </si>
  <si>
    <t>PS(22:1/18:1)</t>
  </si>
  <si>
    <t>PS(22:0/18:2)</t>
  </si>
  <si>
    <t>PS(22:0/18:1)</t>
  </si>
  <si>
    <t>PS(22:1/20:4)</t>
  </si>
  <si>
    <t>SQDG(14:0/16:2)</t>
  </si>
  <si>
    <t>SQDG(14:0/16:1)</t>
  </si>
  <si>
    <t>SQDG(14:0/16:0)</t>
  </si>
  <si>
    <t>SQDG(16:0/18:3)</t>
  </si>
  <si>
    <t>SQDG(16:0/18:2)</t>
  </si>
  <si>
    <t>SQDG(18:3/18:2)</t>
  </si>
  <si>
    <t>SQDG(16:0/20:4)</t>
  </si>
  <si>
    <t>SQDG(18:2/18:2)</t>
  </si>
  <si>
    <t>SQDG(18:2/18:1)</t>
  </si>
  <si>
    <t>SQDG(18:3/20:4)</t>
  </si>
  <si>
    <t>SQDG(18:2/20:4)</t>
  </si>
  <si>
    <t>SQDG(18:1/20:4)</t>
  </si>
  <si>
    <t>TAG(50:1)</t>
  </si>
  <si>
    <t>TAG(52:6)</t>
  </si>
  <si>
    <t>TAG(52:5)</t>
  </si>
  <si>
    <t>TAG(52:3)</t>
  </si>
  <si>
    <t>TAG(52:2)</t>
  </si>
  <si>
    <t>TAG(52:1)</t>
  </si>
  <si>
    <t>TAG(54:7)</t>
  </si>
  <si>
    <t>TAG(54:6)</t>
  </si>
  <si>
    <t>TAG(54:5)</t>
  </si>
  <si>
    <t>TAG(54:3)</t>
  </si>
  <si>
    <t>TAG(54:2)</t>
  </si>
  <si>
    <t>TAG(56:8)</t>
  </si>
  <si>
    <t>TAG(56:7)</t>
  </si>
  <si>
    <t>TAG(56:6)</t>
  </si>
  <si>
    <t>TAG(56:5)</t>
  </si>
  <si>
    <t>TAG(58:11)</t>
  </si>
  <si>
    <t>TAG(58:10)</t>
  </si>
  <si>
    <t>TAG(58:9)</t>
  </si>
  <si>
    <t>TAG(60:12)</t>
  </si>
  <si>
    <t>DAG(18:2/16:3)</t>
  </si>
  <si>
    <t>DAG(18:3/16:2)</t>
  </si>
  <si>
    <t>DAG(18:3/16:3)</t>
  </si>
  <si>
    <t>DAG(18:2/16:2)</t>
  </si>
  <si>
    <t>DAG(18:2/16:0)</t>
  </si>
  <si>
    <t>DAG(18:1/16:0)</t>
  </si>
  <si>
    <t>DAG(18:3/18:3)</t>
  </si>
  <si>
    <t>DAG(18:3/18:2)</t>
  </si>
  <si>
    <t>DAG(18:2/18:2)</t>
  </si>
  <si>
    <t>DAG(20:4/16:0)</t>
  </si>
  <si>
    <t>DAG(18:2/18:1)</t>
  </si>
  <si>
    <t>DAG(18:1/18:1)</t>
  </si>
  <si>
    <t>DAG(18:1/18:0)</t>
  </si>
  <si>
    <t>DAG(20:4/20:4)</t>
  </si>
  <si>
    <r>
      <t xml:space="preserve">Supplementary Table S1. </t>
    </r>
    <r>
      <rPr>
        <sz val="11"/>
        <color theme="1"/>
        <rFont val="Calibri"/>
        <family val="2"/>
        <scheme val="minor"/>
      </rPr>
      <t xml:space="preserve">Lipidomic analysis of </t>
    </r>
    <r>
      <rPr>
        <i/>
        <sz val="11"/>
        <color theme="1"/>
        <rFont val="Calibri"/>
        <family val="2"/>
        <scheme val="minor"/>
      </rPr>
      <t>L. incisa</t>
    </r>
    <r>
      <rPr>
        <sz val="11"/>
        <color theme="1"/>
        <rFont val="Calibri"/>
        <family val="2"/>
        <scheme val="minor"/>
      </rPr>
      <t xml:space="preserve"> during nitrogen starvation.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</si>
</sst>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2" fontId="0" fillId="0" borderId="0" xfId="0" applyNumberFormat="1"/>
    <xf numFmtId="0" fontId="0" fillId="0" borderId="1" xfId="0" applyBorder="1"/>
    <xf numFmtId="11" fontId="0" fillId="0" borderId="2" xfId="0" applyNumberFormat="1" applyBorder="1"/>
    <xf numFmtId="11" fontId="1" fillId="0" borderId="2" xfId="0" applyNumberFormat="1" applyFont="1" applyBorder="1"/>
    <xf numFmtId="2" fontId="0" fillId="0" borderId="2" xfId="0" applyNumberFormat="1" applyBorder="1"/>
    <xf numFmtId="0" fontId="0" fillId="0" borderId="0" xfId="0" applyBorder="1"/>
    <xf numFmtId="0" fontId="2" fillId="0" borderId="0" xfId="0" applyFont="1"/>
    <xf numFmtId="0" fontId="0" fillId="0" borderId="0" xfId="0" applyFill="1" applyBorder="1"/>
    <xf numFmtId="2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6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23.5703125" bestFit="1" customWidth="1"/>
    <col min="2" max="3" width="8.5703125" bestFit="1" customWidth="1"/>
    <col min="4" max="4" width="8.5703125" style="9" bestFit="1" customWidth="1"/>
    <col min="5" max="5" width="10.5703125" style="9" bestFit="1" customWidth="1"/>
    <col min="6" max="6" width="8.5703125" style="9" bestFit="1" customWidth="1"/>
    <col min="7" max="7" width="8.5703125" style="9" customWidth="1"/>
    <col min="8" max="12" width="8.5703125" style="9" bestFit="1" customWidth="1"/>
    <col min="13" max="13" width="8.5703125" style="9" customWidth="1"/>
    <col min="14" max="18" width="8.5703125" style="9" bestFit="1" customWidth="1"/>
    <col min="19" max="19" width="8.5703125" style="9" customWidth="1"/>
    <col min="20" max="24" width="8.5703125" style="9" bestFit="1" customWidth="1"/>
  </cols>
  <sheetData>
    <row r="1" spans="1:24" x14ac:dyDescent="0.25">
      <c r="A1" s="10" t="s">
        <v>161</v>
      </c>
    </row>
    <row r="2" spans="1:24" ht="15.75" thickBot="1" x14ac:dyDescent="0.3">
      <c r="A2" s="10"/>
    </row>
    <row r="3" spans="1:24" x14ac:dyDescent="0.25">
      <c r="A3" s="10" t="s">
        <v>14</v>
      </c>
      <c r="B3" t="s">
        <v>0</v>
      </c>
      <c r="C3" t="s">
        <v>1</v>
      </c>
      <c r="D3" t="s">
        <v>2</v>
      </c>
      <c r="E3" s="5" t="s">
        <v>15</v>
      </c>
      <c r="F3" s="11" t="s">
        <v>19</v>
      </c>
      <c r="G3" s="11"/>
      <c r="H3" t="s">
        <v>0</v>
      </c>
      <c r="I3" t="s">
        <v>1</v>
      </c>
      <c r="J3" t="s">
        <v>2</v>
      </c>
      <c r="K3" s="5" t="s">
        <v>16</v>
      </c>
      <c r="L3" s="11" t="s">
        <v>19</v>
      </c>
      <c r="M3" s="11"/>
      <c r="N3" t="s">
        <v>0</v>
      </c>
      <c r="O3" t="s">
        <v>1</v>
      </c>
      <c r="P3" t="s">
        <v>2</v>
      </c>
      <c r="Q3" s="5" t="s">
        <v>17</v>
      </c>
      <c r="R3" s="11" t="s">
        <v>19</v>
      </c>
      <c r="S3" s="11"/>
      <c r="T3" t="s">
        <v>0</v>
      </c>
      <c r="U3" t="s">
        <v>1</v>
      </c>
      <c r="V3" t="s">
        <v>2</v>
      </c>
      <c r="W3" s="5" t="s">
        <v>18</v>
      </c>
      <c r="X3" s="11" t="s">
        <v>19</v>
      </c>
    </row>
    <row r="4" spans="1:24" x14ac:dyDescent="0.25">
      <c r="A4" t="s">
        <v>3</v>
      </c>
      <c r="B4" s="1">
        <v>1865000</v>
      </c>
      <c r="C4" s="1">
        <v>1327000</v>
      </c>
      <c r="D4" s="1">
        <v>1229000</v>
      </c>
      <c r="E4" s="6">
        <f>AVERAGE(B4:D4)</f>
        <v>1473666.6666666667</v>
      </c>
      <c r="F4" s="1"/>
      <c r="G4" s="1"/>
      <c r="H4" s="1">
        <v>1017000</v>
      </c>
      <c r="I4" s="1">
        <v>862000</v>
      </c>
      <c r="J4" s="1">
        <v>672000</v>
      </c>
      <c r="K4" s="6">
        <v>850333.33333333337</v>
      </c>
      <c r="L4" s="1"/>
      <c r="M4" s="1"/>
      <c r="N4" s="1">
        <v>458000</v>
      </c>
      <c r="O4" s="1">
        <v>407000</v>
      </c>
      <c r="P4" s="1">
        <v>490000</v>
      </c>
      <c r="Q4" s="6">
        <v>451666.66666666669</v>
      </c>
      <c r="R4" s="1"/>
      <c r="S4" s="1"/>
      <c r="T4" s="1">
        <v>638000</v>
      </c>
      <c r="U4" s="1">
        <v>714000</v>
      </c>
      <c r="V4" s="1">
        <v>577000</v>
      </c>
      <c r="W4" s="6">
        <v>643000</v>
      </c>
      <c r="X4" s="1"/>
    </row>
    <row r="5" spans="1:24" x14ac:dyDescent="0.25">
      <c r="A5" t="s">
        <v>4</v>
      </c>
      <c r="B5" s="1">
        <v>620000</v>
      </c>
      <c r="C5" s="1">
        <v>537000</v>
      </c>
      <c r="D5" s="1">
        <v>446000</v>
      </c>
      <c r="E5" s="6">
        <f>AVERAGE(B5:D5)</f>
        <v>534333.33333333337</v>
      </c>
      <c r="F5" s="1"/>
      <c r="G5" s="1"/>
      <c r="H5" s="1">
        <v>340000</v>
      </c>
      <c r="I5" s="1">
        <v>290000</v>
      </c>
      <c r="J5" s="1">
        <v>245100</v>
      </c>
      <c r="K5" s="6">
        <v>291700</v>
      </c>
      <c r="L5" s="1"/>
      <c r="M5" s="1"/>
      <c r="N5" s="1">
        <v>277700</v>
      </c>
      <c r="O5" s="1">
        <v>250900</v>
      </c>
      <c r="P5" s="1">
        <v>336000</v>
      </c>
      <c r="Q5" s="6">
        <v>288200</v>
      </c>
      <c r="R5" s="1"/>
      <c r="S5" s="1"/>
      <c r="T5" s="1">
        <v>313000</v>
      </c>
      <c r="U5" s="1">
        <v>300000</v>
      </c>
      <c r="V5" s="1">
        <v>250000</v>
      </c>
      <c r="W5" s="6">
        <v>287666.66666666669</v>
      </c>
      <c r="X5" s="1"/>
    </row>
    <row r="6" spans="1:24" x14ac:dyDescent="0.25">
      <c r="A6" t="s">
        <v>5</v>
      </c>
      <c r="B6" s="1">
        <v>277000</v>
      </c>
      <c r="C6" s="1">
        <v>285000</v>
      </c>
      <c r="D6" s="1">
        <v>262000</v>
      </c>
      <c r="E6" s="6">
        <f t="shared" ref="E6:E17" si="0">AVERAGE(B6:D6)</f>
        <v>274666.66666666669</v>
      </c>
      <c r="F6" s="1"/>
      <c r="G6" s="1"/>
      <c r="H6" s="1">
        <v>111000</v>
      </c>
      <c r="I6" s="1">
        <v>114200</v>
      </c>
      <c r="J6" s="1">
        <v>66000</v>
      </c>
      <c r="K6" s="6">
        <v>97066.666666666672</v>
      </c>
      <c r="L6" s="1"/>
      <c r="M6" s="1"/>
      <c r="N6" s="1">
        <v>122100</v>
      </c>
      <c r="O6" s="1">
        <v>117900</v>
      </c>
      <c r="P6" s="1">
        <v>167700</v>
      </c>
      <c r="Q6" s="6">
        <v>135900</v>
      </c>
      <c r="R6" s="1"/>
      <c r="S6" s="1"/>
      <c r="T6" s="1">
        <v>87900</v>
      </c>
      <c r="U6" s="1">
        <v>92700</v>
      </c>
      <c r="V6" s="1">
        <v>88300</v>
      </c>
      <c r="W6" s="6">
        <v>89633.333333333328</v>
      </c>
      <c r="X6" s="1"/>
    </row>
    <row r="7" spans="1:24" x14ac:dyDescent="0.25">
      <c r="A7" t="s">
        <v>6</v>
      </c>
      <c r="B7" s="1">
        <v>1112000</v>
      </c>
      <c r="C7" s="1">
        <v>994000</v>
      </c>
      <c r="D7" s="1">
        <v>934000</v>
      </c>
      <c r="E7" s="6">
        <f t="shared" si="0"/>
        <v>1013333.3333333334</v>
      </c>
      <c r="F7" s="1"/>
      <c r="G7" s="1"/>
      <c r="H7" s="1">
        <v>287000</v>
      </c>
      <c r="I7" s="1">
        <v>282000</v>
      </c>
      <c r="J7" s="1">
        <v>305000</v>
      </c>
      <c r="K7" s="6">
        <v>291333.33333333331</v>
      </c>
      <c r="L7" s="1"/>
      <c r="M7" s="1"/>
      <c r="N7" s="1">
        <v>520000</v>
      </c>
      <c r="O7" s="1">
        <v>445000</v>
      </c>
      <c r="P7" s="1">
        <v>709000</v>
      </c>
      <c r="Q7" s="6">
        <v>558000</v>
      </c>
      <c r="R7" s="1"/>
      <c r="S7" s="1"/>
      <c r="T7" s="1">
        <v>315000</v>
      </c>
      <c r="U7" s="1">
        <v>337000</v>
      </c>
      <c r="V7" s="1">
        <v>296000</v>
      </c>
      <c r="W7" s="6">
        <v>316000</v>
      </c>
      <c r="X7" s="1"/>
    </row>
    <row r="8" spans="1:24" x14ac:dyDescent="0.25">
      <c r="A8" t="s">
        <v>7</v>
      </c>
      <c r="B8" s="1">
        <v>697000</v>
      </c>
      <c r="C8" s="1">
        <v>600000</v>
      </c>
      <c r="D8" s="1">
        <v>483000</v>
      </c>
      <c r="E8" s="6">
        <f t="shared" si="0"/>
        <v>593333.33333333337</v>
      </c>
      <c r="F8" s="1"/>
      <c r="G8" s="1"/>
      <c r="H8" s="1">
        <v>169000</v>
      </c>
      <c r="I8" s="1">
        <v>138000</v>
      </c>
      <c r="J8" s="1">
        <v>148000</v>
      </c>
      <c r="K8" s="6">
        <v>151666.66666666666</v>
      </c>
      <c r="L8" s="1"/>
      <c r="M8" s="1"/>
      <c r="N8" s="1">
        <v>187000</v>
      </c>
      <c r="O8" s="1">
        <v>184000</v>
      </c>
      <c r="P8" s="1">
        <v>218000</v>
      </c>
      <c r="Q8" s="6">
        <v>196333.33333333334</v>
      </c>
      <c r="R8" s="1"/>
      <c r="S8" s="1"/>
      <c r="T8" s="1">
        <v>155000</v>
      </c>
      <c r="U8" s="1">
        <v>147000</v>
      </c>
      <c r="V8" s="1">
        <v>125000</v>
      </c>
      <c r="W8" s="6">
        <v>142333.33333333334</v>
      </c>
      <c r="X8" s="1"/>
    </row>
    <row r="9" spans="1:24" x14ac:dyDescent="0.25">
      <c r="A9" t="s">
        <v>8</v>
      </c>
      <c r="B9" s="1">
        <v>808000</v>
      </c>
      <c r="C9" s="1">
        <v>682000</v>
      </c>
      <c r="D9" s="1">
        <v>545000</v>
      </c>
      <c r="E9" s="6">
        <f t="shared" si="0"/>
        <v>678333.33333333337</v>
      </c>
      <c r="F9" s="1"/>
      <c r="G9" s="1"/>
      <c r="H9" s="1">
        <v>58200</v>
      </c>
      <c r="I9" s="1">
        <v>37600</v>
      </c>
      <c r="J9" s="1">
        <v>72600</v>
      </c>
      <c r="K9" s="6">
        <v>56133.333333333336</v>
      </c>
      <c r="L9" s="1"/>
      <c r="M9" s="1"/>
      <c r="N9" s="1">
        <v>305000</v>
      </c>
      <c r="O9" s="1">
        <v>274000</v>
      </c>
      <c r="P9" s="1">
        <v>351000</v>
      </c>
      <c r="Q9" s="6">
        <v>310000</v>
      </c>
      <c r="R9" s="1"/>
      <c r="S9" s="1"/>
      <c r="T9" s="1">
        <v>59100</v>
      </c>
      <c r="U9" s="1">
        <v>57000</v>
      </c>
      <c r="V9" s="1">
        <v>71200</v>
      </c>
      <c r="W9" s="6">
        <v>62433.333333333336</v>
      </c>
      <c r="X9" s="1"/>
    </row>
    <row r="10" spans="1:24" x14ac:dyDescent="0.25">
      <c r="A10" t="s">
        <v>9</v>
      </c>
      <c r="B10" s="1">
        <v>772000</v>
      </c>
      <c r="C10" s="1">
        <v>804000</v>
      </c>
      <c r="D10" s="1">
        <v>755000</v>
      </c>
      <c r="E10" s="6">
        <f t="shared" si="0"/>
        <v>777000</v>
      </c>
      <c r="F10" s="1"/>
      <c r="G10" s="1"/>
      <c r="H10" s="1">
        <v>28800</v>
      </c>
      <c r="I10" s="1">
        <v>32500</v>
      </c>
      <c r="J10" s="1">
        <v>31700</v>
      </c>
      <c r="K10" s="6">
        <v>31000</v>
      </c>
      <c r="L10" s="1"/>
      <c r="M10" s="1"/>
      <c r="N10" s="1">
        <v>302000</v>
      </c>
      <c r="O10" s="1">
        <v>290000</v>
      </c>
      <c r="P10" s="1">
        <v>435000</v>
      </c>
      <c r="Q10" s="6">
        <v>342333.33333333331</v>
      </c>
      <c r="R10" s="1"/>
      <c r="S10" s="1"/>
      <c r="T10" s="1">
        <v>23600</v>
      </c>
      <c r="U10" s="1">
        <v>37400</v>
      </c>
      <c r="V10" s="1">
        <v>35500</v>
      </c>
      <c r="W10" s="6">
        <v>32166.666666666668</v>
      </c>
      <c r="X10" s="1"/>
    </row>
    <row r="11" spans="1:24" x14ac:dyDescent="0.25">
      <c r="A11" t="s">
        <v>10</v>
      </c>
      <c r="B11" s="1">
        <v>270900</v>
      </c>
      <c r="C11" s="1">
        <v>278600</v>
      </c>
      <c r="D11" s="1">
        <v>200700</v>
      </c>
      <c r="E11" s="6">
        <f t="shared" si="0"/>
        <v>250066.66666666666</v>
      </c>
      <c r="F11" s="1"/>
      <c r="G11" s="1"/>
      <c r="H11" s="1">
        <v>38900</v>
      </c>
      <c r="I11" s="1">
        <v>44600</v>
      </c>
      <c r="J11" s="1">
        <v>30200</v>
      </c>
      <c r="K11" s="6">
        <v>37900</v>
      </c>
      <c r="L11" s="1"/>
      <c r="M11" s="1"/>
      <c r="N11" s="1">
        <v>61600</v>
      </c>
      <c r="O11" s="1">
        <v>61100</v>
      </c>
      <c r="P11" s="1">
        <v>62500</v>
      </c>
      <c r="Q11" s="6">
        <v>61733.333333333336</v>
      </c>
      <c r="R11" s="1"/>
      <c r="S11" s="1"/>
      <c r="T11" s="1">
        <v>32900</v>
      </c>
      <c r="U11" s="1">
        <v>24240</v>
      </c>
      <c r="V11" s="1">
        <v>23830</v>
      </c>
      <c r="W11" s="6">
        <v>26990</v>
      </c>
      <c r="X11" s="1"/>
    </row>
    <row r="12" spans="1:24" x14ac:dyDescent="0.25">
      <c r="A12" t="s">
        <v>11</v>
      </c>
      <c r="B12" s="1">
        <v>289100</v>
      </c>
      <c r="C12" s="1">
        <v>349000</v>
      </c>
      <c r="D12" s="1">
        <v>257300</v>
      </c>
      <c r="E12" s="6">
        <f t="shared" si="0"/>
        <v>298466.66666666669</v>
      </c>
      <c r="F12" s="1"/>
      <c r="G12" s="1"/>
      <c r="H12" s="1">
        <v>16420</v>
      </c>
      <c r="I12" s="1">
        <v>15590</v>
      </c>
      <c r="J12" s="1">
        <v>14630</v>
      </c>
      <c r="K12" s="6">
        <v>15546.666666666666</v>
      </c>
      <c r="L12" s="1"/>
      <c r="M12" s="1"/>
      <c r="N12" s="1">
        <v>73400</v>
      </c>
      <c r="O12" s="1">
        <v>79400</v>
      </c>
      <c r="P12" s="1">
        <v>93200</v>
      </c>
      <c r="Q12" s="6">
        <v>82000</v>
      </c>
      <c r="R12" s="1"/>
      <c r="S12" s="1"/>
      <c r="T12" s="1">
        <v>11810</v>
      </c>
      <c r="U12" s="1">
        <v>10620</v>
      </c>
      <c r="V12" s="1">
        <v>11600</v>
      </c>
      <c r="W12" s="6">
        <v>11343.333333333334</v>
      </c>
      <c r="X12" s="1"/>
    </row>
    <row r="13" spans="1:24" x14ac:dyDescent="0.25">
      <c r="A13" t="s">
        <v>12</v>
      </c>
      <c r="B13" s="1">
        <v>1393000</v>
      </c>
      <c r="C13" s="1">
        <v>1450000</v>
      </c>
      <c r="D13" s="1">
        <v>1039000</v>
      </c>
      <c r="E13" s="6">
        <f t="shared" si="0"/>
        <v>1294000</v>
      </c>
      <c r="F13" s="1"/>
      <c r="G13" s="1"/>
      <c r="H13" s="1">
        <v>137000</v>
      </c>
      <c r="I13" s="1">
        <v>126600</v>
      </c>
      <c r="J13" s="1">
        <v>121500</v>
      </c>
      <c r="K13" s="6">
        <v>128366.66666666667</v>
      </c>
      <c r="L13" s="1"/>
      <c r="M13" s="1"/>
      <c r="N13" s="1">
        <v>383000</v>
      </c>
      <c r="O13" s="1">
        <v>377000</v>
      </c>
      <c r="P13" s="1">
        <v>436000</v>
      </c>
      <c r="Q13" s="6">
        <v>398666.66666666669</v>
      </c>
      <c r="R13" s="1"/>
      <c r="S13" s="1"/>
      <c r="T13" s="1">
        <v>111900</v>
      </c>
      <c r="U13" s="1">
        <v>96000</v>
      </c>
      <c r="V13" s="1">
        <v>119700</v>
      </c>
      <c r="W13" s="6">
        <v>109200</v>
      </c>
      <c r="X13" s="1"/>
    </row>
    <row r="14" spans="1:24" x14ac:dyDescent="0.25">
      <c r="A14" t="s">
        <v>13</v>
      </c>
      <c r="B14" s="1">
        <v>1675000</v>
      </c>
      <c r="C14" s="1">
        <v>2150000</v>
      </c>
      <c r="D14" s="1">
        <v>1510000</v>
      </c>
      <c r="E14" s="6">
        <f t="shared" si="0"/>
        <v>1778333.3333333333</v>
      </c>
      <c r="F14" s="1"/>
      <c r="G14" s="1"/>
      <c r="H14" s="1">
        <v>41100</v>
      </c>
      <c r="I14" s="1">
        <v>43900</v>
      </c>
      <c r="J14" s="1">
        <v>60100</v>
      </c>
      <c r="K14" s="6">
        <v>48366.666666666664</v>
      </c>
      <c r="L14" s="1"/>
      <c r="M14" s="1"/>
      <c r="N14" s="1">
        <v>502000</v>
      </c>
      <c r="O14" s="1">
        <v>468000</v>
      </c>
      <c r="P14" s="1">
        <v>684000</v>
      </c>
      <c r="Q14" s="6">
        <v>551333.33333333337</v>
      </c>
      <c r="R14" s="1"/>
      <c r="S14" s="1"/>
      <c r="T14" s="1">
        <v>70100</v>
      </c>
      <c r="U14" s="1">
        <v>52500</v>
      </c>
      <c r="V14" s="1">
        <v>53300</v>
      </c>
      <c r="W14" s="6">
        <v>58633.333333333336</v>
      </c>
      <c r="X14" s="1"/>
    </row>
    <row r="15" spans="1:24" x14ac:dyDescent="0.25">
      <c r="B15" s="1"/>
      <c r="C15" s="1"/>
      <c r="D15" s="1"/>
      <c r="E15" s="6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  <c r="Q15" s="6"/>
      <c r="R15" s="1"/>
      <c r="S15" s="1"/>
      <c r="T15" s="1"/>
      <c r="U15" s="1"/>
      <c r="V15" s="1"/>
      <c r="W15" s="6"/>
      <c r="X15" s="1"/>
    </row>
    <row r="16" spans="1:24" x14ac:dyDescent="0.25">
      <c r="A16" t="s">
        <v>20</v>
      </c>
      <c r="B16" s="1">
        <f>SUM(B4:B14)</f>
        <v>9779000</v>
      </c>
      <c r="C16" s="1">
        <f t="shared" ref="C16" si="1">SUM(C4:C14)</f>
        <v>9456600</v>
      </c>
      <c r="D16" s="1">
        <f>SUM(D4:D14)</f>
        <v>7661000</v>
      </c>
      <c r="E16" s="6">
        <f t="shared" si="0"/>
        <v>8965533.333333334</v>
      </c>
      <c r="F16" s="1">
        <f>_xlfn.STDEV.S(B16:D16)</f>
        <v>1141201.4955008288</v>
      </c>
      <c r="G16" s="1"/>
      <c r="H16" s="1">
        <f>SUM(H4:H14)</f>
        <v>2244420</v>
      </c>
      <c r="I16" s="1">
        <f t="shared" ref="I16:J16" si="2">SUM(I4:I14)</f>
        <v>1986990</v>
      </c>
      <c r="J16" s="1">
        <f t="shared" si="2"/>
        <v>1766830</v>
      </c>
      <c r="K16" s="6">
        <v>1778333.3333333333</v>
      </c>
      <c r="L16" s="1">
        <f>_xlfn.STDEV.S(H16:J16)</f>
        <v>239037.24904987784</v>
      </c>
      <c r="M16" s="1"/>
      <c r="N16" s="1">
        <f>SUM(N4:N14)</f>
        <v>3191800</v>
      </c>
      <c r="O16" s="1">
        <f t="shared" ref="O16:P16" si="3">SUM(O4:O14)</f>
        <v>2954300</v>
      </c>
      <c r="P16" s="1">
        <f t="shared" si="3"/>
        <v>3982400</v>
      </c>
      <c r="Q16" s="6">
        <v>1778333.3333333333</v>
      </c>
      <c r="R16" s="1">
        <f>_xlfn.STDEV.S(N16:P16)</f>
        <v>538275.67596291588</v>
      </c>
      <c r="S16" s="1"/>
      <c r="T16" s="1">
        <f>SUM(T4:T14)</f>
        <v>1818310</v>
      </c>
      <c r="U16" s="1">
        <f t="shared" ref="U16:V16" si="4">SUM(U4:U14)</f>
        <v>1868460</v>
      </c>
      <c r="V16" s="1">
        <f t="shared" si="4"/>
        <v>1651430</v>
      </c>
      <c r="W16" s="6">
        <v>1778333.3333333333</v>
      </c>
      <c r="X16" s="1">
        <f>_xlfn.STDEV.S(T16:V16)</f>
        <v>113626.56511573339</v>
      </c>
    </row>
    <row r="17" spans="1:24" x14ac:dyDescent="0.25">
      <c r="A17" t="s">
        <v>21</v>
      </c>
      <c r="B17" s="4">
        <f>B16/SUM($B16,$H16,$N16,$T16)*100</f>
        <v>57.41029604550554</v>
      </c>
      <c r="C17" s="4">
        <f>C16/SUM($C16,$I16,$O16,$U16)*100</f>
        <v>58.135967810848776</v>
      </c>
      <c r="D17" s="4">
        <f>D16/SUM($D16,$J16,$P16,$V16)*100</f>
        <v>50.864247367156082</v>
      </c>
      <c r="E17" s="8">
        <f t="shared" si="0"/>
        <v>55.470170407836804</v>
      </c>
      <c r="F17" s="4">
        <f>_xlfn.STDEV.S(B17:D17)</f>
        <v>4.0053146156399775</v>
      </c>
      <c r="G17" s="4"/>
      <c r="H17" s="4">
        <f>H16/SUM($B16,$H16,$N16,$T16)*100</f>
        <v>13.176481915375145</v>
      </c>
      <c r="I17" s="4">
        <f>I16/SUM($C16,$I16,$O16,$U16)*100</f>
        <v>12.215340257648458</v>
      </c>
      <c r="J17" s="4">
        <f>J16/SUM($D16,$J16,$P16,$V16)*100</f>
        <v>11.730645891621508</v>
      </c>
      <c r="K17" s="8">
        <f>AVERAGE(H17:J17)</f>
        <v>12.374156021548371</v>
      </c>
      <c r="L17" s="4">
        <f>_xlfn.STDEV.S(H17:J17)</f>
        <v>0.73588537629393513</v>
      </c>
      <c r="M17" s="4"/>
      <c r="N17" s="4">
        <f>N16/SUM($B16,$H16,$N16,$T16)*100</f>
        <v>18.738335506498068</v>
      </c>
      <c r="O17" s="4">
        <f>O16/SUM($C16,$I16,$O16,$U16)*100</f>
        <v>18.162033892053227</v>
      </c>
      <c r="P17" s="4">
        <f>P16/SUM($D16,$J16,$P16,$V16)*100</f>
        <v>26.440644656697863</v>
      </c>
      <c r="Q17" s="8">
        <f t="shared" ref="Q17" si="5">AVERAGE(N17:P17)</f>
        <v>21.113671351749719</v>
      </c>
      <c r="R17" s="4">
        <f>_xlfn.STDEV.S(N17:P17)</f>
        <v>4.6222845359654938</v>
      </c>
      <c r="S17" s="4"/>
      <c r="T17" s="4">
        <f>T16/SUM($B16,$H16,$N16,$T16)*100</f>
        <v>10.674886532621247</v>
      </c>
      <c r="U17" s="4">
        <f>U16/SUM($C16,$I16,$O16,$U16)*100</f>
        <v>11.486658039449539</v>
      </c>
      <c r="V17" s="4">
        <f>V16/SUM($D16,$J16,$P16,$V16)*100</f>
        <v>10.964462084524548</v>
      </c>
      <c r="W17" s="8">
        <f>AVERAGE(T17:V17)</f>
        <v>11.042002218865113</v>
      </c>
      <c r="X17" s="4">
        <f>_xlfn.STDEV.S(T17:V17)</f>
        <v>0.41140320751026382</v>
      </c>
    </row>
    <row r="18" spans="1:24" x14ac:dyDescent="0.25">
      <c r="B18" s="1"/>
      <c r="C18" s="1"/>
      <c r="D18" s="1"/>
      <c r="E18" s="6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  <c r="Q18" s="6"/>
      <c r="R18" s="1"/>
      <c r="S18" s="1"/>
      <c r="T18" s="1"/>
      <c r="U18" s="1"/>
      <c r="V18" s="1"/>
      <c r="W18" s="6"/>
      <c r="X18" s="1"/>
    </row>
    <row r="19" spans="1:24" x14ac:dyDescent="0.25">
      <c r="B19" s="1"/>
      <c r="C19" s="1"/>
      <c r="D19" s="1"/>
      <c r="E19" s="6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  <c r="Q19" s="6"/>
      <c r="R19" s="1"/>
      <c r="S19" s="1"/>
      <c r="T19" s="1"/>
      <c r="U19" s="1"/>
      <c r="V19" s="1"/>
      <c r="W19" s="6"/>
      <c r="X19" s="1"/>
    </row>
    <row r="20" spans="1:24" x14ac:dyDescent="0.25">
      <c r="A20" t="s">
        <v>22</v>
      </c>
      <c r="B20" s="1">
        <v>93000</v>
      </c>
      <c r="C20" s="1">
        <v>84600</v>
      </c>
      <c r="D20" s="1">
        <v>80100</v>
      </c>
      <c r="E20" s="6">
        <v>85900</v>
      </c>
      <c r="F20" s="1"/>
      <c r="G20" s="1"/>
      <c r="H20" s="1">
        <v>125000</v>
      </c>
      <c r="I20" s="1">
        <v>103380</v>
      </c>
      <c r="J20" s="1">
        <v>118000</v>
      </c>
      <c r="K20" s="6">
        <v>115460</v>
      </c>
      <c r="L20" s="1"/>
      <c r="M20" s="1"/>
      <c r="N20" s="1">
        <v>61100</v>
      </c>
      <c r="O20" s="1">
        <v>63300</v>
      </c>
      <c r="P20" s="1">
        <v>96600</v>
      </c>
      <c r="Q20" s="6">
        <v>73666.666666666672</v>
      </c>
      <c r="R20" s="1"/>
      <c r="S20" s="1"/>
      <c r="T20" s="1">
        <v>78200</v>
      </c>
      <c r="U20" s="1">
        <v>94900</v>
      </c>
      <c r="V20" s="1">
        <v>79900</v>
      </c>
      <c r="W20" s="6">
        <v>84333.333333333328</v>
      </c>
      <c r="X20" s="1"/>
    </row>
    <row r="21" spans="1:24" x14ac:dyDescent="0.25">
      <c r="A21" t="s">
        <v>23</v>
      </c>
      <c r="B21" s="1">
        <v>71500</v>
      </c>
      <c r="C21" s="1">
        <v>55100</v>
      </c>
      <c r="D21" s="1">
        <v>65600</v>
      </c>
      <c r="E21" s="6">
        <v>64066.666666666664</v>
      </c>
      <c r="F21" s="1"/>
      <c r="G21" s="1"/>
      <c r="H21" s="1">
        <v>28300</v>
      </c>
      <c r="I21" s="1">
        <v>26400</v>
      </c>
      <c r="J21" s="1">
        <v>32800</v>
      </c>
      <c r="K21" s="6">
        <v>29166.666666666668</v>
      </c>
      <c r="L21" s="1"/>
      <c r="M21" s="1"/>
      <c r="N21" s="1">
        <v>25300</v>
      </c>
      <c r="O21" s="1">
        <v>17300</v>
      </c>
      <c r="P21" s="1">
        <v>29600</v>
      </c>
      <c r="Q21" s="6">
        <v>24066.666666666668</v>
      </c>
      <c r="R21" s="1"/>
      <c r="S21" s="1"/>
      <c r="T21" s="1">
        <v>30400</v>
      </c>
      <c r="U21" s="1">
        <v>28300</v>
      </c>
      <c r="V21" s="1">
        <v>32000</v>
      </c>
      <c r="W21" s="6">
        <v>30233.333333333332</v>
      </c>
      <c r="X21" s="1"/>
    </row>
    <row r="22" spans="1:24" x14ac:dyDescent="0.25">
      <c r="A22" t="s">
        <v>24</v>
      </c>
      <c r="B22" s="1">
        <v>105000</v>
      </c>
      <c r="C22" s="1">
        <v>118000</v>
      </c>
      <c r="D22" s="1">
        <v>118000</v>
      </c>
      <c r="E22" s="6">
        <v>113666.66666666667</v>
      </c>
      <c r="F22" s="1"/>
      <c r="G22" s="1"/>
      <c r="H22" s="1">
        <v>46000</v>
      </c>
      <c r="I22" s="1">
        <v>44400</v>
      </c>
      <c r="J22" s="1">
        <v>51900</v>
      </c>
      <c r="K22" s="6">
        <v>47433.333333333336</v>
      </c>
      <c r="L22" s="1"/>
      <c r="M22" s="1"/>
      <c r="N22" s="1">
        <v>39800</v>
      </c>
      <c r="O22" s="1">
        <v>47800</v>
      </c>
      <c r="P22" s="1">
        <v>46700</v>
      </c>
      <c r="Q22" s="6">
        <v>44766.666666666664</v>
      </c>
      <c r="R22" s="1"/>
      <c r="S22" s="1"/>
      <c r="T22" s="1">
        <v>53600</v>
      </c>
      <c r="U22" s="1">
        <v>43500</v>
      </c>
      <c r="V22" s="1">
        <v>51000</v>
      </c>
      <c r="W22" s="6">
        <v>49366.666666666664</v>
      </c>
      <c r="X22" s="1"/>
    </row>
    <row r="23" spans="1:24" x14ac:dyDescent="0.25">
      <c r="A23" t="s">
        <v>25</v>
      </c>
      <c r="B23" s="1">
        <v>21500</v>
      </c>
      <c r="C23" s="1">
        <v>19700</v>
      </c>
      <c r="D23" s="1">
        <v>18700</v>
      </c>
      <c r="E23" s="6">
        <v>19966.666666666668</v>
      </c>
      <c r="F23" s="1"/>
      <c r="G23" s="1"/>
      <c r="H23" s="1">
        <v>1860</v>
      </c>
      <c r="I23" s="1">
        <v>2810</v>
      </c>
      <c r="J23" s="1">
        <v>5000</v>
      </c>
      <c r="K23" s="6">
        <v>3223.3333333333335</v>
      </c>
      <c r="L23" s="1"/>
      <c r="M23" s="1"/>
      <c r="N23" s="1">
        <v>9150</v>
      </c>
      <c r="O23" s="1">
        <v>7230</v>
      </c>
      <c r="P23" s="1">
        <v>12300</v>
      </c>
      <c r="Q23" s="6">
        <v>9560</v>
      </c>
      <c r="R23" s="1"/>
      <c r="S23" s="1"/>
      <c r="T23" s="1">
        <v>4200</v>
      </c>
      <c r="U23" s="1">
        <v>6910</v>
      </c>
      <c r="V23" s="1">
        <v>4400</v>
      </c>
      <c r="W23" s="6">
        <v>5170</v>
      </c>
      <c r="X23" s="1"/>
    </row>
    <row r="24" spans="1:24" x14ac:dyDescent="0.25">
      <c r="A24" t="s">
        <v>26</v>
      </c>
      <c r="B24" s="1">
        <v>66100</v>
      </c>
      <c r="C24" s="1">
        <v>65200</v>
      </c>
      <c r="D24" s="1">
        <v>60700</v>
      </c>
      <c r="E24" s="6">
        <v>64000</v>
      </c>
      <c r="F24" s="1"/>
      <c r="G24" s="1"/>
      <c r="H24" s="1">
        <v>4740</v>
      </c>
      <c r="I24" s="1">
        <v>10850</v>
      </c>
      <c r="J24" s="1">
        <v>9300</v>
      </c>
      <c r="K24" s="6">
        <v>8296.6666666666661</v>
      </c>
      <c r="L24" s="1"/>
      <c r="M24" s="1"/>
      <c r="N24" s="1">
        <v>23900</v>
      </c>
      <c r="O24" s="1">
        <v>25400</v>
      </c>
      <c r="P24" s="1">
        <v>30900</v>
      </c>
      <c r="Q24" s="6">
        <v>26733.333333333332</v>
      </c>
      <c r="R24" s="1"/>
      <c r="S24" s="1"/>
      <c r="T24" s="1">
        <v>10340</v>
      </c>
      <c r="U24" s="1">
        <v>3690</v>
      </c>
      <c r="V24" s="1">
        <v>9440</v>
      </c>
      <c r="W24" s="6">
        <v>7823.333333333333</v>
      </c>
      <c r="X24" s="1"/>
    </row>
    <row r="25" spans="1:24" x14ac:dyDescent="0.25">
      <c r="A25" t="s">
        <v>27</v>
      </c>
      <c r="B25" s="1">
        <v>36300</v>
      </c>
      <c r="C25" s="1">
        <v>44500</v>
      </c>
      <c r="D25" s="1">
        <v>41900</v>
      </c>
      <c r="E25" s="6">
        <v>40900</v>
      </c>
      <c r="F25" s="1"/>
      <c r="G25" s="1"/>
      <c r="H25" s="1">
        <v>3280</v>
      </c>
      <c r="I25" s="1">
        <v>6480</v>
      </c>
      <c r="J25" s="1">
        <v>3200</v>
      </c>
      <c r="K25" s="6">
        <v>4320</v>
      </c>
      <c r="L25" s="1"/>
      <c r="M25" s="1"/>
      <c r="N25" s="1">
        <v>16300</v>
      </c>
      <c r="O25" s="1">
        <v>13300</v>
      </c>
      <c r="P25" s="1">
        <v>15500</v>
      </c>
      <c r="Q25" s="6">
        <v>15033.333333333334</v>
      </c>
      <c r="R25" s="1"/>
      <c r="S25" s="1"/>
      <c r="T25" s="1">
        <v>1890</v>
      </c>
      <c r="U25" s="1">
        <v>2320</v>
      </c>
      <c r="V25" s="1">
        <v>1860</v>
      </c>
      <c r="W25" s="6">
        <v>2023.3333333333333</v>
      </c>
      <c r="X25" s="1"/>
    </row>
    <row r="26" spans="1:24" x14ac:dyDescent="0.25">
      <c r="A26" t="s">
        <v>28</v>
      </c>
      <c r="B26" s="1">
        <v>51100</v>
      </c>
      <c r="C26" s="1">
        <v>55200</v>
      </c>
      <c r="D26" s="1">
        <v>53100</v>
      </c>
      <c r="E26" s="6">
        <v>53133.333333333336</v>
      </c>
      <c r="F26" s="1"/>
      <c r="G26" s="1"/>
      <c r="H26" s="1">
        <v>3650</v>
      </c>
      <c r="I26" s="1">
        <v>1460</v>
      </c>
      <c r="J26" s="1">
        <v>3260</v>
      </c>
      <c r="K26" s="6">
        <v>2790</v>
      </c>
      <c r="L26" s="1"/>
      <c r="M26" s="1"/>
      <c r="N26" s="1">
        <v>30400</v>
      </c>
      <c r="O26" s="1">
        <v>32300</v>
      </c>
      <c r="P26" s="1">
        <v>35600</v>
      </c>
      <c r="Q26" s="6">
        <v>32766.666666666668</v>
      </c>
      <c r="R26" s="1"/>
      <c r="S26" s="1"/>
      <c r="T26" s="1">
        <v>4120</v>
      </c>
      <c r="U26" s="1">
        <v>1410</v>
      </c>
      <c r="V26" s="1">
        <v>2270</v>
      </c>
      <c r="W26" s="6">
        <v>2600</v>
      </c>
      <c r="X26" s="1"/>
    </row>
    <row r="27" spans="1:24" x14ac:dyDescent="0.25">
      <c r="A27" t="s">
        <v>29</v>
      </c>
      <c r="B27" s="1">
        <v>25100</v>
      </c>
      <c r="C27" s="1">
        <v>25800</v>
      </c>
      <c r="D27" s="1">
        <v>22900</v>
      </c>
      <c r="E27" s="6">
        <v>24600</v>
      </c>
      <c r="F27" s="1"/>
      <c r="G27" s="1"/>
      <c r="H27" s="1">
        <v>18700</v>
      </c>
      <c r="I27" s="1">
        <v>25200</v>
      </c>
      <c r="J27" s="1">
        <v>19200</v>
      </c>
      <c r="K27" s="6">
        <v>21033.333333333332</v>
      </c>
      <c r="L27" s="1"/>
      <c r="M27" s="1"/>
      <c r="N27" s="1">
        <v>25200</v>
      </c>
      <c r="O27" s="1">
        <v>41900</v>
      </c>
      <c r="P27" s="1">
        <v>40000</v>
      </c>
      <c r="Q27" s="6">
        <v>35700</v>
      </c>
      <c r="R27" s="1"/>
      <c r="S27" s="1"/>
      <c r="T27" s="1">
        <v>20600</v>
      </c>
      <c r="U27" s="1">
        <v>19200</v>
      </c>
      <c r="V27" s="1">
        <v>17800</v>
      </c>
      <c r="W27" s="6">
        <v>19200</v>
      </c>
      <c r="X27" s="1"/>
    </row>
    <row r="28" spans="1:24" x14ac:dyDescent="0.25">
      <c r="A28" t="s">
        <v>30</v>
      </c>
      <c r="B28" s="1">
        <v>20000</v>
      </c>
      <c r="C28" s="1">
        <v>19100</v>
      </c>
      <c r="D28" s="1">
        <v>26300</v>
      </c>
      <c r="E28" s="6">
        <v>21800</v>
      </c>
      <c r="F28" s="1"/>
      <c r="G28" s="1"/>
      <c r="H28" s="1">
        <v>14100</v>
      </c>
      <c r="I28" s="1">
        <v>18800</v>
      </c>
      <c r="J28" s="1">
        <v>13200</v>
      </c>
      <c r="K28" s="6">
        <v>15366.666666666666</v>
      </c>
      <c r="L28" s="1"/>
      <c r="M28" s="1"/>
      <c r="N28" s="1">
        <v>17800</v>
      </c>
      <c r="O28" s="1">
        <v>15000</v>
      </c>
      <c r="P28" s="1">
        <v>6440</v>
      </c>
      <c r="Q28" s="6">
        <v>13080</v>
      </c>
      <c r="R28" s="1"/>
      <c r="S28" s="1"/>
      <c r="T28" s="1">
        <v>12300</v>
      </c>
      <c r="U28" s="1">
        <v>10100</v>
      </c>
      <c r="V28" s="1">
        <v>15000</v>
      </c>
      <c r="W28" s="6">
        <v>12466.666666666666</v>
      </c>
      <c r="X28" s="1"/>
    </row>
    <row r="29" spans="1:24" x14ac:dyDescent="0.25">
      <c r="B29" s="1"/>
      <c r="C29" s="1"/>
      <c r="D29" s="1"/>
      <c r="E29" s="6"/>
      <c r="F29" s="1"/>
      <c r="G29" s="1"/>
      <c r="H29" s="1"/>
      <c r="I29" s="1"/>
      <c r="J29" s="1"/>
      <c r="K29" s="6"/>
      <c r="L29" s="1"/>
      <c r="M29" s="1"/>
      <c r="N29" s="1"/>
      <c r="O29" s="1"/>
      <c r="P29" s="1"/>
      <c r="Q29" s="6"/>
      <c r="R29" s="1"/>
      <c r="S29" s="1"/>
      <c r="T29" s="1"/>
      <c r="U29" s="1"/>
      <c r="V29" s="1"/>
      <c r="W29" s="6"/>
      <c r="X29" s="1"/>
    </row>
    <row r="30" spans="1:24" x14ac:dyDescent="0.25">
      <c r="A30" t="s">
        <v>20</v>
      </c>
      <c r="B30" s="1">
        <f>SUM(B20:B28)</f>
        <v>489600</v>
      </c>
      <c r="C30" s="1">
        <f t="shared" ref="C30:D30" si="6">SUM(C20:C28)</f>
        <v>487200</v>
      </c>
      <c r="D30" s="1">
        <f t="shared" si="6"/>
        <v>487300</v>
      </c>
      <c r="E30" s="6">
        <f>AVERAGE(B30:D30)</f>
        <v>488033.33333333331</v>
      </c>
      <c r="F30" s="1">
        <f>_xlfn.STDEV.S(B30:D30)</f>
        <v>1357.6941236277532</v>
      </c>
      <c r="G30" s="1"/>
      <c r="H30" s="1">
        <f>SUM(H20:H28)</f>
        <v>245630</v>
      </c>
      <c r="I30" s="1">
        <f t="shared" ref="I30:J30" si="7">SUM(I20:I28)</f>
        <v>239780</v>
      </c>
      <c r="J30" s="1">
        <f t="shared" si="7"/>
        <v>255860</v>
      </c>
      <c r="K30" s="6">
        <v>1778333.3333333333</v>
      </c>
      <c r="L30" s="1">
        <f>_xlfn.STDEV.S(H30:J30)</f>
        <v>8138.8144099739739</v>
      </c>
      <c r="M30" s="1"/>
      <c r="N30" s="1">
        <f>SUM(N20:N28)</f>
        <v>248950</v>
      </c>
      <c r="O30" s="1">
        <f t="shared" ref="O30:P30" si="8">SUM(O20:O28)</f>
        <v>263530</v>
      </c>
      <c r="P30" s="1">
        <f t="shared" si="8"/>
        <v>313640</v>
      </c>
      <c r="Q30" s="6">
        <v>1778333.3333333333</v>
      </c>
      <c r="R30" s="1">
        <f>_xlfn.STDEV.S(N30:P30)</f>
        <v>33932.247690557255</v>
      </c>
      <c r="S30" s="1"/>
      <c r="T30" s="1">
        <f>SUM(T20:T28)</f>
        <v>215650</v>
      </c>
      <c r="U30" s="1">
        <f t="shared" ref="U30:V30" si="9">SUM(U20:U28)</f>
        <v>210330</v>
      </c>
      <c r="V30" s="1">
        <f t="shared" si="9"/>
        <v>213670</v>
      </c>
      <c r="W30" s="6">
        <v>1778333.3333333333</v>
      </c>
      <c r="X30" s="1">
        <f>_xlfn.STDEV.S(T30:V30)</f>
        <v>2688.816344292286</v>
      </c>
    </row>
    <row r="31" spans="1:24" x14ac:dyDescent="0.25">
      <c r="A31" t="s">
        <v>21</v>
      </c>
      <c r="B31" s="4">
        <f>B30/SUM($B30,$H30,$N30,$T30)*100</f>
        <v>40.805780818949351</v>
      </c>
      <c r="C31" s="4">
        <f>C30/SUM($C30,$I30,$O30,$U30)*100</f>
        <v>40.571599880083944</v>
      </c>
      <c r="D31" s="4">
        <f>D30/SUM($D30,$J30,$P30,$V30)*100</f>
        <v>38.355884042913253</v>
      </c>
      <c r="E31" s="8">
        <f t="shared" ref="E31" si="10">AVERAGE(B31:D31)</f>
        <v>39.911088247315519</v>
      </c>
      <c r="F31" s="4">
        <f>_xlfn.STDEV.S(B31:D31)</f>
        <v>1.3519265017281186</v>
      </c>
      <c r="G31" s="4"/>
      <c r="H31" s="4">
        <f>H30/SUM($B30,$H30,$N30,$T30)*100</f>
        <v>20.472066876140786</v>
      </c>
      <c r="I31" s="4">
        <f>I30/SUM($C30,$I30,$O30,$U30)*100</f>
        <v>19.967689284167751</v>
      </c>
      <c r="J31" s="4">
        <f>J30/SUM($D30,$J30,$P30,$V30)*100</f>
        <v>20.139003675805018</v>
      </c>
      <c r="K31" s="8">
        <f>AVERAGE(H31:J31)</f>
        <v>20.192919945371184</v>
      </c>
      <c r="L31" s="4">
        <f>_xlfn.STDEV.S(H31:J31)</f>
        <v>0.25647497327045038</v>
      </c>
      <c r="M31" s="4"/>
      <c r="N31" s="4">
        <f>N30/SUM($B30,$H30,$N30,$T30)*100</f>
        <v>20.74877274280523</v>
      </c>
      <c r="O31" s="4">
        <f>O30/SUM($C30,$I30,$O30,$U30)*100</f>
        <v>21.945471503281038</v>
      </c>
      <c r="P31" s="4">
        <f>P30/SUM($D30,$J30,$P30,$V30)*100</f>
        <v>24.686926885325903</v>
      </c>
      <c r="Q31" s="8">
        <f t="shared" ref="Q31" si="11">AVERAGE(N31:P31)</f>
        <v>22.46039037713739</v>
      </c>
      <c r="R31" s="4">
        <f>_xlfn.STDEV.S(N31:P31)</f>
        <v>2.0189404640933089</v>
      </c>
      <c r="S31" s="4"/>
      <c r="T31" s="4">
        <f>T30/SUM($B30,$H30,$N30,$T30)*100</f>
        <v>17.973379562104633</v>
      </c>
      <c r="U31" s="4">
        <f>U30/SUM($C30,$I30,$O30,$U30)*100</f>
        <v>17.515239332467271</v>
      </c>
      <c r="V31" s="4">
        <f>V30/SUM($D30,$J30,$P30,$V30)*100</f>
        <v>16.81818539595583</v>
      </c>
      <c r="W31" s="8">
        <f>AVERAGE(T31:V31)</f>
        <v>17.435601430175911</v>
      </c>
      <c r="X31" s="4">
        <f>_xlfn.STDEV.S(T31:V31)</f>
        <v>0.58170012634267421</v>
      </c>
    </row>
    <row r="32" spans="1:24" x14ac:dyDescent="0.25">
      <c r="B32" s="1"/>
      <c r="C32" s="1"/>
      <c r="D32" s="1"/>
      <c r="E32" s="6"/>
      <c r="F32" s="1"/>
      <c r="G32" s="1"/>
      <c r="H32" s="1"/>
      <c r="I32" s="1"/>
      <c r="J32" s="1"/>
      <c r="K32" s="6"/>
      <c r="L32" s="1"/>
      <c r="M32" s="1"/>
      <c r="N32" s="1"/>
      <c r="O32" s="1"/>
      <c r="P32" s="1"/>
      <c r="Q32" s="6"/>
      <c r="R32" s="1"/>
      <c r="S32" s="1"/>
      <c r="T32" s="1"/>
      <c r="U32" s="1"/>
      <c r="V32" s="1"/>
      <c r="W32" s="6"/>
      <c r="X32" s="1"/>
    </row>
    <row r="33" spans="1:24" x14ac:dyDescent="0.25">
      <c r="B33" s="1"/>
      <c r="C33" s="1"/>
      <c r="D33" s="1"/>
      <c r="E33" s="6"/>
      <c r="F33" s="1"/>
      <c r="G33" s="1"/>
      <c r="H33" s="1"/>
      <c r="I33" s="1"/>
      <c r="J33" s="1"/>
      <c r="K33" s="6"/>
      <c r="L33" s="1"/>
      <c r="M33" s="1"/>
      <c r="N33" s="1"/>
      <c r="O33" s="1"/>
      <c r="P33" s="1"/>
      <c r="Q33" s="6"/>
      <c r="R33" s="1"/>
      <c r="S33" s="1"/>
      <c r="T33" s="1"/>
      <c r="U33" s="1"/>
      <c r="V33" s="1"/>
      <c r="W33" s="6"/>
      <c r="X33" s="1"/>
    </row>
    <row r="34" spans="1:24" x14ac:dyDescent="0.25">
      <c r="A34" t="s">
        <v>31</v>
      </c>
      <c r="B34" s="1">
        <v>8540000</v>
      </c>
      <c r="C34" s="1">
        <v>5930000</v>
      </c>
      <c r="D34" s="1">
        <v>4750000</v>
      </c>
      <c r="E34" s="6">
        <v>6406666.666666667</v>
      </c>
      <c r="F34" s="1"/>
      <c r="G34" s="1"/>
      <c r="H34" s="1">
        <v>1848000</v>
      </c>
      <c r="I34" s="1">
        <v>3065000</v>
      </c>
      <c r="J34" s="1">
        <v>2350000</v>
      </c>
      <c r="K34" s="6">
        <v>2421000</v>
      </c>
      <c r="L34" s="1"/>
      <c r="M34" s="1"/>
      <c r="N34" s="1">
        <v>2686000</v>
      </c>
      <c r="O34" s="1">
        <v>2620000</v>
      </c>
      <c r="P34" s="1">
        <v>3190000</v>
      </c>
      <c r="Q34" s="6">
        <v>2832000</v>
      </c>
      <c r="R34" s="1"/>
      <c r="S34" s="1"/>
      <c r="T34" s="1">
        <v>2465000</v>
      </c>
      <c r="U34" s="1">
        <v>2246000</v>
      </c>
      <c r="V34" s="1">
        <v>2577000</v>
      </c>
      <c r="W34" s="6">
        <v>2429333.3333333335</v>
      </c>
      <c r="X34" s="1"/>
    </row>
    <row r="35" spans="1:24" x14ac:dyDescent="0.25">
      <c r="A35" t="s">
        <v>32</v>
      </c>
      <c r="B35" s="1">
        <v>1832000</v>
      </c>
      <c r="C35" s="1">
        <v>1740000</v>
      </c>
      <c r="D35" s="1">
        <v>1540000</v>
      </c>
      <c r="E35" s="6">
        <v>1704000</v>
      </c>
      <c r="F35" s="1"/>
      <c r="G35" s="1"/>
      <c r="H35" s="1">
        <v>172300</v>
      </c>
      <c r="I35" s="1">
        <v>271000</v>
      </c>
      <c r="J35" s="1">
        <v>213500</v>
      </c>
      <c r="K35" s="6">
        <v>218933.33333333334</v>
      </c>
      <c r="L35" s="1"/>
      <c r="M35" s="1"/>
      <c r="N35" s="1">
        <v>766000</v>
      </c>
      <c r="O35" s="1">
        <v>744000</v>
      </c>
      <c r="P35" s="1">
        <v>961000</v>
      </c>
      <c r="Q35" s="6">
        <v>823666.66666666663</v>
      </c>
      <c r="R35" s="1"/>
      <c r="S35" s="1"/>
      <c r="T35" s="1">
        <v>309000</v>
      </c>
      <c r="U35" s="1">
        <v>232200</v>
      </c>
      <c r="V35" s="1">
        <v>216300</v>
      </c>
      <c r="W35" s="6">
        <v>252500</v>
      </c>
      <c r="X35" s="1"/>
    </row>
    <row r="36" spans="1:24" x14ac:dyDescent="0.25">
      <c r="A36" t="s">
        <v>33</v>
      </c>
      <c r="B36" s="1">
        <v>1919000</v>
      </c>
      <c r="C36" s="1">
        <v>1667000</v>
      </c>
      <c r="D36" s="1">
        <v>1490000</v>
      </c>
      <c r="E36" s="6">
        <v>1692000</v>
      </c>
      <c r="F36" s="1"/>
      <c r="G36" s="1"/>
      <c r="H36" s="1">
        <v>238100</v>
      </c>
      <c r="I36" s="1">
        <v>321000</v>
      </c>
      <c r="J36" s="1">
        <v>280300</v>
      </c>
      <c r="K36" s="6">
        <v>279800</v>
      </c>
      <c r="L36" s="1"/>
      <c r="M36" s="1"/>
      <c r="N36" s="1">
        <v>777000</v>
      </c>
      <c r="O36" s="1">
        <v>783000</v>
      </c>
      <c r="P36" s="1">
        <v>975000</v>
      </c>
      <c r="Q36" s="6">
        <v>845000</v>
      </c>
      <c r="R36" s="1"/>
      <c r="S36" s="1"/>
      <c r="T36" s="1">
        <v>333000</v>
      </c>
      <c r="U36" s="1">
        <v>276500</v>
      </c>
      <c r="V36" s="1">
        <v>260600</v>
      </c>
      <c r="W36" s="6">
        <v>290033.33333333331</v>
      </c>
      <c r="X36" s="1"/>
    </row>
    <row r="37" spans="1:24" x14ac:dyDescent="0.25">
      <c r="A37" t="s">
        <v>34</v>
      </c>
      <c r="B37" s="1">
        <v>3092000</v>
      </c>
      <c r="C37" s="1">
        <v>2811000</v>
      </c>
      <c r="D37" s="1">
        <v>2803000</v>
      </c>
      <c r="E37" s="6">
        <v>2902000</v>
      </c>
      <c r="F37" s="1"/>
      <c r="G37" s="1"/>
      <c r="H37" s="1">
        <v>179200</v>
      </c>
      <c r="I37" s="1">
        <v>265200</v>
      </c>
      <c r="J37" s="1">
        <v>254000</v>
      </c>
      <c r="K37" s="6">
        <v>232800</v>
      </c>
      <c r="L37" s="1"/>
      <c r="M37" s="1"/>
      <c r="N37" s="1">
        <v>1318000</v>
      </c>
      <c r="O37" s="1">
        <v>1515000</v>
      </c>
      <c r="P37" s="1">
        <v>1895000</v>
      </c>
      <c r="Q37" s="6">
        <v>1576000</v>
      </c>
      <c r="R37" s="1"/>
      <c r="S37" s="1"/>
      <c r="T37" s="1">
        <v>236300</v>
      </c>
      <c r="U37" s="1">
        <v>237900</v>
      </c>
      <c r="V37" s="1">
        <v>284300</v>
      </c>
      <c r="W37" s="6">
        <v>252833.33333333334</v>
      </c>
      <c r="X37" s="1"/>
    </row>
    <row r="38" spans="1:24" x14ac:dyDescent="0.25">
      <c r="B38" s="1"/>
      <c r="C38" s="1"/>
      <c r="D38" s="1"/>
      <c r="E38" s="6"/>
      <c r="F38" s="1"/>
      <c r="G38" s="1"/>
      <c r="H38" s="1"/>
      <c r="I38" s="1"/>
      <c r="J38" s="1"/>
      <c r="K38" s="6"/>
      <c r="L38" s="1"/>
      <c r="M38" s="1"/>
      <c r="N38" s="1"/>
      <c r="O38" s="1"/>
      <c r="P38" s="1"/>
      <c r="Q38" s="6"/>
      <c r="R38" s="1"/>
      <c r="S38" s="1"/>
      <c r="T38" s="1"/>
      <c r="U38" s="1"/>
      <c r="V38" s="1"/>
      <c r="W38" s="6"/>
      <c r="X38" s="1"/>
    </row>
    <row r="39" spans="1:24" x14ac:dyDescent="0.25">
      <c r="A39" t="s">
        <v>20</v>
      </c>
      <c r="B39" s="1">
        <f>SUM(B34:B37)</f>
        <v>15383000</v>
      </c>
      <c r="C39" s="1">
        <f t="shared" ref="C39:D39" si="12">SUM(C34:C37)</f>
        <v>12148000</v>
      </c>
      <c r="D39" s="1">
        <f t="shared" si="12"/>
        <v>10583000</v>
      </c>
      <c r="E39" s="6">
        <f>AVERAGE(B39:D39)</f>
        <v>12704666.666666666</v>
      </c>
      <c r="F39" s="1">
        <f>_xlfn.STDEV.S(B39:D39)</f>
        <v>2447939.6098215627</v>
      </c>
      <c r="G39" s="1"/>
      <c r="H39" s="1">
        <f>SUM(H34:H37)</f>
        <v>2437600</v>
      </c>
      <c r="I39" s="1">
        <f t="shared" ref="I39:J39" si="13">SUM(I34:I37)</f>
        <v>3922200</v>
      </c>
      <c r="J39" s="1">
        <f t="shared" si="13"/>
        <v>3097800</v>
      </c>
      <c r="K39" s="6">
        <v>1778333.3333333333</v>
      </c>
      <c r="L39" s="1">
        <f>_xlfn.STDEV.S(H39:J39)</f>
        <v>743811.86689466983</v>
      </c>
      <c r="M39" s="1"/>
      <c r="N39" s="1">
        <f>SUM(N34:N37)</f>
        <v>5547000</v>
      </c>
      <c r="O39" s="1">
        <f t="shared" ref="O39:P39" si="14">SUM(O34:O37)</f>
        <v>5662000</v>
      </c>
      <c r="P39" s="1">
        <f t="shared" si="14"/>
        <v>7021000</v>
      </c>
      <c r="Q39" s="6">
        <v>1778333.3333333333</v>
      </c>
      <c r="R39" s="1">
        <f>_xlfn.STDEV.S(N39:P39)</f>
        <v>819835.55261609377</v>
      </c>
      <c r="S39" s="1"/>
      <c r="T39" s="1">
        <f>SUM(T34:T37)</f>
        <v>3343300</v>
      </c>
      <c r="U39" s="1">
        <f t="shared" ref="U39:V39" si="15">SUM(U34:U37)</f>
        <v>2992600</v>
      </c>
      <c r="V39" s="1">
        <f t="shared" si="15"/>
        <v>3338200</v>
      </c>
      <c r="W39" s="6">
        <v>1778333.3333333333</v>
      </c>
      <c r="X39" s="1">
        <f>_xlfn.STDEV.S(T39:V39)</f>
        <v>201020.67057892331</v>
      </c>
    </row>
    <row r="40" spans="1:24" x14ac:dyDescent="0.25">
      <c r="A40" t="s">
        <v>21</v>
      </c>
      <c r="B40" s="4">
        <f>B39/SUM($B39,$H39,$N39,$T39)*100</f>
        <v>57.590721390892853</v>
      </c>
      <c r="C40" s="4">
        <f>C39/SUM($C39,$I39,$O39,$U39)*100</f>
        <v>49.132854461916779</v>
      </c>
      <c r="D40" s="4">
        <f>D39/SUM($D39,$J39,$P39,$V39)*100</f>
        <v>44.022462562396008</v>
      </c>
      <c r="E40" s="8">
        <f t="shared" ref="E40" si="16">AVERAGE(B40:D40)</f>
        <v>50.248679471735215</v>
      </c>
      <c r="F40" s="4">
        <f>_xlfn.STDEV.S(B40:D40)</f>
        <v>6.8526061464724686</v>
      </c>
      <c r="G40" s="4"/>
      <c r="H40" s="4">
        <f>H39/SUM($B39,$H39,$N39,$T39)*100</f>
        <v>9.1258624756185682</v>
      </c>
      <c r="I40" s="4">
        <f>I39/SUM($C39,$I39,$O39,$U39)*100</f>
        <v>15.863424577751891</v>
      </c>
      <c r="J40" s="4">
        <f>J39/SUM($D39,$J39,$P39,$V39)*100</f>
        <v>12.886023294509153</v>
      </c>
      <c r="K40" s="8">
        <f>AVERAGE(H40:J40)</f>
        <v>12.625103449293205</v>
      </c>
      <c r="L40" s="4">
        <f>_xlfn.STDEV.S(H40:J40)</f>
        <v>3.376350862135983</v>
      </c>
      <c r="M40" s="4"/>
      <c r="N40" s="4">
        <f>N39/SUM($B39,$H39,$N39,$T39)*100</f>
        <v>20.766803065415242</v>
      </c>
      <c r="O40" s="4">
        <f>O39/SUM($C39,$I39,$O39,$U39)*100</f>
        <v>22.900084126059664</v>
      </c>
      <c r="P40" s="4">
        <f>P39/SUM($D39,$J39,$P39,$V39)*100</f>
        <v>29.20549084858569</v>
      </c>
      <c r="Q40" s="8">
        <f t="shared" ref="Q40" si="17">AVERAGE(N40:P40)</f>
        <v>24.2907926800202</v>
      </c>
      <c r="R40" s="4">
        <f>_xlfn.STDEV.S(N40:P40)</f>
        <v>4.3878714186951608</v>
      </c>
      <c r="S40" s="4"/>
      <c r="T40" s="4">
        <f>T39/SUM($B39,$H39,$N39,$T39)*100</f>
        <v>12.516613068073335</v>
      </c>
      <c r="U40" s="4">
        <f>U39/SUM($C39,$I39,$O39,$U39)*100</f>
        <v>12.103636834271663</v>
      </c>
      <c r="V40" s="4">
        <f>V39/SUM($D39,$J39,$P39,$V39)*100</f>
        <v>13.886023294509151</v>
      </c>
      <c r="W40" s="8">
        <f>AVERAGE(T40:V40)</f>
        <v>12.835424398951384</v>
      </c>
      <c r="X40" s="4">
        <f>_xlfn.STDEV.S(T40:V40)</f>
        <v>0.93298224631107241</v>
      </c>
    </row>
    <row r="41" spans="1:24" x14ac:dyDescent="0.25">
      <c r="B41" s="1"/>
      <c r="C41" s="1"/>
      <c r="D41" s="1"/>
      <c r="E41" s="6"/>
      <c r="F41" s="1"/>
      <c r="G41" s="1"/>
      <c r="H41" s="1"/>
      <c r="I41" s="1"/>
      <c r="J41" s="1"/>
      <c r="K41" s="6"/>
      <c r="L41" s="1"/>
      <c r="M41" s="1"/>
      <c r="N41" s="1"/>
      <c r="O41" s="1"/>
      <c r="P41" s="1"/>
      <c r="Q41" s="6"/>
      <c r="R41" s="1"/>
      <c r="S41" s="1"/>
      <c r="T41" s="1"/>
      <c r="U41" s="1"/>
      <c r="V41" s="1"/>
      <c r="W41" s="6"/>
      <c r="X41" s="1"/>
    </row>
    <row r="42" spans="1:24" x14ac:dyDescent="0.25">
      <c r="B42" s="1"/>
      <c r="C42" s="1"/>
      <c r="D42" s="1"/>
      <c r="E42" s="6"/>
      <c r="F42" s="1"/>
      <c r="G42" s="1"/>
      <c r="H42" s="1"/>
      <c r="I42" s="1"/>
      <c r="J42" s="1"/>
      <c r="K42" s="6"/>
      <c r="L42" s="1"/>
      <c r="M42" s="1"/>
      <c r="N42" s="1"/>
      <c r="O42" s="1"/>
      <c r="P42" s="1"/>
      <c r="Q42" s="6"/>
      <c r="R42" s="1"/>
      <c r="S42" s="1"/>
      <c r="T42" s="1"/>
      <c r="U42" s="1"/>
      <c r="V42" s="1"/>
      <c r="W42" s="6"/>
      <c r="X42" s="1"/>
    </row>
    <row r="43" spans="1:24" x14ac:dyDescent="0.25">
      <c r="A43" t="s">
        <v>35</v>
      </c>
      <c r="B43" s="1">
        <v>566000</v>
      </c>
      <c r="C43" s="1">
        <v>624000</v>
      </c>
      <c r="D43" s="1">
        <v>566000</v>
      </c>
      <c r="E43" s="6">
        <v>585333.33333333337</v>
      </c>
      <c r="F43" s="1"/>
      <c r="G43" s="1"/>
      <c r="H43" s="1">
        <v>82200</v>
      </c>
      <c r="I43" s="1">
        <v>87000</v>
      </c>
      <c r="J43" s="1">
        <v>78100</v>
      </c>
      <c r="K43" s="6">
        <v>82433.333333333328</v>
      </c>
      <c r="L43" s="1"/>
      <c r="M43" s="1"/>
      <c r="N43" s="1">
        <v>264000</v>
      </c>
      <c r="O43" s="1">
        <v>229900</v>
      </c>
      <c r="P43" s="1">
        <v>356000</v>
      </c>
      <c r="Q43" s="6">
        <v>283300</v>
      </c>
      <c r="R43" s="1"/>
      <c r="S43" s="1"/>
      <c r="T43" s="1">
        <v>97700</v>
      </c>
      <c r="U43" s="1">
        <v>76900</v>
      </c>
      <c r="V43" s="1">
        <v>104800</v>
      </c>
      <c r="W43" s="6">
        <v>93133.333333333328</v>
      </c>
      <c r="X43" s="1"/>
    </row>
    <row r="44" spans="1:24" x14ac:dyDescent="0.25">
      <c r="A44" t="s">
        <v>36</v>
      </c>
      <c r="B44" s="1">
        <v>662020</v>
      </c>
      <c r="C44" s="1">
        <v>756960</v>
      </c>
      <c r="D44" s="1">
        <v>724466</v>
      </c>
      <c r="E44" s="6">
        <v>714482</v>
      </c>
      <c r="F44" s="1"/>
      <c r="G44" s="1"/>
      <c r="H44" s="1">
        <v>34966</v>
      </c>
      <c r="I44" s="1">
        <v>44592</v>
      </c>
      <c r="J44" s="1">
        <v>49400</v>
      </c>
      <c r="K44" s="6">
        <v>42986</v>
      </c>
      <c r="L44" s="1"/>
      <c r="M44" s="1"/>
      <c r="N44" s="1">
        <v>307466</v>
      </c>
      <c r="O44" s="1">
        <v>280873</v>
      </c>
      <c r="P44" s="1">
        <v>387000</v>
      </c>
      <c r="Q44" s="6">
        <v>325113</v>
      </c>
      <c r="R44" s="1"/>
      <c r="S44" s="1"/>
      <c r="T44" s="1">
        <v>55966</v>
      </c>
      <c r="U44" s="1">
        <v>49490</v>
      </c>
      <c r="V44" s="1">
        <v>48931</v>
      </c>
      <c r="W44" s="6">
        <v>51462.333333333336</v>
      </c>
      <c r="X44" s="1"/>
    </row>
    <row r="45" spans="1:24" x14ac:dyDescent="0.25">
      <c r="A45" t="s">
        <v>37</v>
      </c>
      <c r="B45" s="1">
        <v>413580</v>
      </c>
      <c r="C45" s="1">
        <v>588390</v>
      </c>
      <c r="D45" s="1">
        <v>504160</v>
      </c>
      <c r="E45" s="6">
        <v>502043.33333333331</v>
      </c>
      <c r="F45" s="1"/>
      <c r="G45" s="1"/>
      <c r="H45" s="1">
        <v>31800</v>
      </c>
      <c r="I45" s="1">
        <v>41012</v>
      </c>
      <c r="J45" s="1">
        <v>33012</v>
      </c>
      <c r="K45" s="6">
        <v>35274.666666666664</v>
      </c>
      <c r="L45" s="1"/>
      <c r="M45" s="1"/>
      <c r="N45" s="1">
        <v>238550</v>
      </c>
      <c r="O45" s="1">
        <v>190466</v>
      </c>
      <c r="P45" s="1">
        <v>247000</v>
      </c>
      <c r="Q45" s="6">
        <v>225338.66666666666</v>
      </c>
      <c r="R45" s="1"/>
      <c r="S45" s="1"/>
      <c r="T45" s="1">
        <v>27292</v>
      </c>
      <c r="U45" s="1">
        <v>27920</v>
      </c>
      <c r="V45" s="1">
        <v>35366</v>
      </c>
      <c r="W45" s="6">
        <v>30192.666666666668</v>
      </c>
      <c r="X45" s="1"/>
    </row>
    <row r="46" spans="1:24" x14ac:dyDescent="0.25">
      <c r="A46" s="2" t="s">
        <v>38</v>
      </c>
      <c r="B46" s="1">
        <v>25710</v>
      </c>
      <c r="C46" s="1">
        <v>21700</v>
      </c>
      <c r="D46" s="1">
        <v>22350</v>
      </c>
      <c r="E46" s="6">
        <v>23253.333333333332</v>
      </c>
      <c r="F46" s="1"/>
      <c r="G46" s="1"/>
      <c r="H46" s="1">
        <v>216400</v>
      </c>
      <c r="I46" s="1">
        <v>132200</v>
      </c>
      <c r="J46" s="1">
        <v>187700</v>
      </c>
      <c r="K46" s="6">
        <v>178766.66666666666</v>
      </c>
      <c r="L46" s="1"/>
      <c r="M46" s="1"/>
      <c r="N46" s="1">
        <v>13520</v>
      </c>
      <c r="O46" s="1">
        <v>38100</v>
      </c>
      <c r="P46" s="1">
        <v>24070</v>
      </c>
      <c r="Q46" s="6">
        <v>25230</v>
      </c>
      <c r="R46" s="1"/>
      <c r="S46" s="1"/>
      <c r="T46" s="1">
        <v>217700</v>
      </c>
      <c r="U46" s="1">
        <v>188300</v>
      </c>
      <c r="V46" s="1">
        <v>181900</v>
      </c>
      <c r="W46" s="6">
        <v>195966.66666666666</v>
      </c>
      <c r="X46" s="1"/>
    </row>
    <row r="47" spans="1:24" x14ac:dyDescent="0.25">
      <c r="A47" s="2" t="s">
        <v>39</v>
      </c>
      <c r="B47" s="1">
        <v>777000</v>
      </c>
      <c r="C47" s="1">
        <v>868000</v>
      </c>
      <c r="D47" s="1">
        <v>710000</v>
      </c>
      <c r="E47" s="6">
        <v>785000</v>
      </c>
      <c r="F47" s="1"/>
      <c r="G47" s="1"/>
      <c r="H47" s="1">
        <v>658000</v>
      </c>
      <c r="I47" s="1">
        <v>559000</v>
      </c>
      <c r="J47" s="1">
        <v>494000</v>
      </c>
      <c r="K47" s="6">
        <v>570333.33333333337</v>
      </c>
      <c r="L47" s="1"/>
      <c r="M47" s="1"/>
      <c r="N47" s="1">
        <v>314600</v>
      </c>
      <c r="O47" s="1">
        <v>257900</v>
      </c>
      <c r="P47" s="1">
        <v>257600</v>
      </c>
      <c r="Q47" s="6">
        <v>276700</v>
      </c>
      <c r="R47" s="1"/>
      <c r="S47" s="1"/>
      <c r="T47" s="1">
        <v>535000</v>
      </c>
      <c r="U47" s="1">
        <v>481000</v>
      </c>
      <c r="V47" s="1">
        <v>522000</v>
      </c>
      <c r="W47" s="6">
        <v>512666.66666666669</v>
      </c>
      <c r="X47" s="1"/>
    </row>
    <row r="48" spans="1:24" x14ac:dyDescent="0.25">
      <c r="A48" s="2" t="s">
        <v>40</v>
      </c>
      <c r="B48" s="1">
        <v>250000</v>
      </c>
      <c r="C48" s="1">
        <v>295000</v>
      </c>
      <c r="D48" s="1">
        <v>233000</v>
      </c>
      <c r="E48" s="6">
        <v>259333.33333333334</v>
      </c>
      <c r="F48" s="1"/>
      <c r="G48" s="1"/>
      <c r="H48" s="1">
        <v>153100</v>
      </c>
      <c r="I48" s="1">
        <v>141700</v>
      </c>
      <c r="J48" s="1">
        <v>126900</v>
      </c>
      <c r="K48" s="6">
        <v>140566.66666666666</v>
      </c>
      <c r="L48" s="1"/>
      <c r="M48" s="1"/>
      <c r="N48" s="1">
        <v>90200</v>
      </c>
      <c r="O48" s="1">
        <v>73100</v>
      </c>
      <c r="P48" s="1">
        <v>91000</v>
      </c>
      <c r="Q48" s="6">
        <v>84766.666666666672</v>
      </c>
      <c r="R48" s="1"/>
      <c r="S48" s="1"/>
      <c r="T48" s="1">
        <v>131600</v>
      </c>
      <c r="U48" s="1">
        <v>93600</v>
      </c>
      <c r="V48" s="1">
        <v>109900</v>
      </c>
      <c r="W48" s="6">
        <v>111700</v>
      </c>
      <c r="X48" s="1"/>
    </row>
    <row r="49" spans="1:24" x14ac:dyDescent="0.25">
      <c r="A49" t="s">
        <v>41</v>
      </c>
      <c r="B49" s="1">
        <v>120400</v>
      </c>
      <c r="C49" s="1">
        <v>105200</v>
      </c>
      <c r="D49" s="1">
        <v>107500</v>
      </c>
      <c r="E49" s="6">
        <v>111033.33333333333</v>
      </c>
      <c r="F49" s="1"/>
      <c r="G49" s="1"/>
      <c r="H49" s="1">
        <v>131300</v>
      </c>
      <c r="I49" s="1">
        <v>103300</v>
      </c>
      <c r="J49" s="1">
        <v>88400</v>
      </c>
      <c r="K49" s="6">
        <v>107666.66666666667</v>
      </c>
      <c r="L49" s="1"/>
      <c r="M49" s="1"/>
      <c r="N49" s="1">
        <v>56400</v>
      </c>
      <c r="O49" s="1">
        <v>43400</v>
      </c>
      <c r="P49" s="1">
        <v>67900</v>
      </c>
      <c r="Q49" s="6">
        <v>55900</v>
      </c>
      <c r="R49" s="1"/>
      <c r="S49" s="1"/>
      <c r="T49" s="1">
        <v>69500</v>
      </c>
      <c r="U49" s="1">
        <v>78700</v>
      </c>
      <c r="V49" s="1">
        <v>72200</v>
      </c>
      <c r="W49" s="6">
        <v>73466.666666666672</v>
      </c>
      <c r="X49" s="1"/>
    </row>
    <row r="50" spans="1:24" x14ac:dyDescent="0.25">
      <c r="A50" t="s">
        <v>42</v>
      </c>
      <c r="B50" s="1">
        <v>375000</v>
      </c>
      <c r="C50" s="1">
        <v>465000</v>
      </c>
      <c r="D50" s="1">
        <v>322400</v>
      </c>
      <c r="E50" s="6">
        <v>387466.66666666669</v>
      </c>
      <c r="F50" s="1"/>
      <c r="G50" s="1"/>
      <c r="H50" s="1">
        <v>325000</v>
      </c>
      <c r="I50" s="1">
        <v>217000</v>
      </c>
      <c r="J50" s="1">
        <v>268000</v>
      </c>
      <c r="K50" s="6">
        <v>270000</v>
      </c>
      <c r="L50" s="1"/>
      <c r="M50" s="1"/>
      <c r="N50" s="1">
        <v>93800</v>
      </c>
      <c r="O50" s="1">
        <v>97200</v>
      </c>
      <c r="P50" s="1">
        <v>70700</v>
      </c>
      <c r="Q50" s="6">
        <v>87233.333333333328</v>
      </c>
      <c r="R50" s="1"/>
      <c r="S50" s="1"/>
      <c r="T50" s="1">
        <v>304800</v>
      </c>
      <c r="U50" s="1">
        <v>273700</v>
      </c>
      <c r="V50" s="1">
        <v>328000</v>
      </c>
      <c r="W50" s="6">
        <v>302166.66666666669</v>
      </c>
      <c r="X50" s="1"/>
    </row>
    <row r="51" spans="1:24" x14ac:dyDescent="0.25">
      <c r="A51" t="s">
        <v>43</v>
      </c>
      <c r="B51" s="1">
        <v>93900</v>
      </c>
      <c r="C51" s="1">
        <v>100000</v>
      </c>
      <c r="D51" s="1">
        <v>67300</v>
      </c>
      <c r="E51" s="6">
        <v>87066.666666666672</v>
      </c>
      <c r="F51" s="1"/>
      <c r="G51" s="1"/>
      <c r="H51" s="1">
        <v>116000</v>
      </c>
      <c r="I51" s="1">
        <v>100400</v>
      </c>
      <c r="J51" s="1">
        <v>80900</v>
      </c>
      <c r="K51" s="6">
        <v>99100</v>
      </c>
      <c r="L51" s="1"/>
      <c r="M51" s="1"/>
      <c r="N51" s="1">
        <v>24030</v>
      </c>
      <c r="O51" s="1">
        <v>24200</v>
      </c>
      <c r="P51" s="1">
        <v>32100</v>
      </c>
      <c r="Q51" s="6">
        <v>26776.666666666668</v>
      </c>
      <c r="R51" s="1"/>
      <c r="S51" s="1"/>
      <c r="T51" s="1">
        <v>98600</v>
      </c>
      <c r="U51" s="1">
        <v>65900</v>
      </c>
      <c r="V51" s="1">
        <v>77700</v>
      </c>
      <c r="W51" s="6">
        <v>80733.333333333328</v>
      </c>
      <c r="X51" s="1"/>
    </row>
    <row r="52" spans="1:24" x14ac:dyDescent="0.25">
      <c r="A52" t="s">
        <v>44</v>
      </c>
      <c r="B52" s="1">
        <v>188000</v>
      </c>
      <c r="C52" s="1">
        <v>170000</v>
      </c>
      <c r="D52" s="1">
        <v>175000</v>
      </c>
      <c r="E52" s="6">
        <v>177666.66666666666</v>
      </c>
      <c r="F52" s="1"/>
      <c r="G52" s="1"/>
      <c r="H52" s="1">
        <v>161000</v>
      </c>
      <c r="I52" s="1">
        <v>165000</v>
      </c>
      <c r="J52" s="1">
        <v>111000</v>
      </c>
      <c r="K52" s="6">
        <v>145666.66666666666</v>
      </c>
      <c r="L52" s="1"/>
      <c r="M52" s="1"/>
      <c r="N52" s="1">
        <v>119000</v>
      </c>
      <c r="O52" s="1">
        <v>84600</v>
      </c>
      <c r="P52" s="1">
        <v>92500</v>
      </c>
      <c r="Q52" s="6">
        <v>98700</v>
      </c>
      <c r="R52" s="1"/>
      <c r="S52" s="1"/>
      <c r="T52" s="1">
        <v>98500</v>
      </c>
      <c r="U52" s="1">
        <v>86000</v>
      </c>
      <c r="V52" s="1">
        <v>103000</v>
      </c>
      <c r="W52" s="6">
        <v>95833.333333333328</v>
      </c>
      <c r="X52" s="1"/>
    </row>
    <row r="53" spans="1:24" x14ac:dyDescent="0.25">
      <c r="A53" t="s">
        <v>45</v>
      </c>
      <c r="B53" s="1">
        <v>223800</v>
      </c>
      <c r="C53" s="1">
        <v>278300</v>
      </c>
      <c r="D53" s="1">
        <v>169400</v>
      </c>
      <c r="E53" s="6">
        <v>223833.33333333334</v>
      </c>
      <c r="F53" s="1"/>
      <c r="G53" s="1"/>
      <c r="H53" s="1">
        <v>241100</v>
      </c>
      <c r="I53" s="1">
        <v>238300</v>
      </c>
      <c r="J53" s="1">
        <v>194500</v>
      </c>
      <c r="K53" s="6">
        <v>224633.33333333334</v>
      </c>
      <c r="L53" s="1"/>
      <c r="M53" s="1"/>
      <c r="N53" s="1">
        <v>104200</v>
      </c>
      <c r="O53" s="1">
        <v>100000</v>
      </c>
      <c r="P53" s="1">
        <v>111600</v>
      </c>
      <c r="Q53" s="6">
        <v>105266.66666666667</v>
      </c>
      <c r="R53" s="1"/>
      <c r="S53" s="1"/>
      <c r="T53" s="1">
        <v>274200</v>
      </c>
      <c r="U53" s="1">
        <v>212800</v>
      </c>
      <c r="V53" s="1">
        <v>232000</v>
      </c>
      <c r="W53" s="6">
        <v>239666.66666666666</v>
      </c>
      <c r="X53" s="1"/>
    </row>
    <row r="54" spans="1:24" x14ac:dyDescent="0.25">
      <c r="A54" s="2" t="s">
        <v>46</v>
      </c>
      <c r="B54" s="3">
        <v>107000</v>
      </c>
      <c r="C54" s="3">
        <v>111000</v>
      </c>
      <c r="D54" s="3">
        <v>95600</v>
      </c>
      <c r="E54" s="7">
        <v>104533.33333333333</v>
      </c>
      <c r="F54" s="3"/>
      <c r="G54" s="3"/>
      <c r="H54" s="3">
        <v>192000</v>
      </c>
      <c r="I54" s="3">
        <v>138000</v>
      </c>
      <c r="J54" s="3">
        <v>139000</v>
      </c>
      <c r="K54" s="7">
        <v>156333.33333333334</v>
      </c>
      <c r="L54" s="3"/>
      <c r="M54" s="3"/>
      <c r="N54" s="3">
        <v>62900</v>
      </c>
      <c r="O54" s="3">
        <v>126000</v>
      </c>
      <c r="P54" s="3">
        <v>123000</v>
      </c>
      <c r="Q54" s="7">
        <v>103966.66666666667</v>
      </c>
      <c r="R54" s="3"/>
      <c r="S54" s="3"/>
      <c r="T54" s="3">
        <v>150000</v>
      </c>
      <c r="U54" s="3">
        <v>110000</v>
      </c>
      <c r="V54" s="3">
        <v>122000</v>
      </c>
      <c r="W54" s="7">
        <v>127333.33333333333</v>
      </c>
      <c r="X54" s="3"/>
    </row>
    <row r="55" spans="1:24" x14ac:dyDescent="0.25">
      <c r="A55" s="2" t="s">
        <v>47</v>
      </c>
      <c r="B55" s="3">
        <v>202955</v>
      </c>
      <c r="C55" s="3">
        <v>223410</v>
      </c>
      <c r="D55" s="3">
        <v>233934</v>
      </c>
      <c r="E55" s="7">
        <v>220099.66666666666</v>
      </c>
      <c r="F55" s="3"/>
      <c r="G55" s="3"/>
      <c r="H55" s="3">
        <v>0</v>
      </c>
      <c r="I55" s="3">
        <v>1910</v>
      </c>
      <c r="J55" s="3">
        <v>0</v>
      </c>
      <c r="K55" s="7">
        <v>636.66666666666663</v>
      </c>
      <c r="L55" s="3"/>
      <c r="M55" s="3"/>
      <c r="N55" s="3">
        <v>43400</v>
      </c>
      <c r="O55" s="3">
        <v>30800</v>
      </c>
      <c r="P55" s="3">
        <v>45300</v>
      </c>
      <c r="Q55" s="7">
        <v>39833.333333333336</v>
      </c>
      <c r="R55" s="3"/>
      <c r="S55" s="3"/>
      <c r="T55" s="3">
        <v>498</v>
      </c>
      <c r="U55" s="3">
        <v>1978</v>
      </c>
      <c r="V55" s="3">
        <v>1930</v>
      </c>
      <c r="W55" s="7">
        <v>1468.6666666666667</v>
      </c>
      <c r="X55" s="3"/>
    </row>
    <row r="56" spans="1:24" x14ac:dyDescent="0.25">
      <c r="A56" s="2" t="s">
        <v>48</v>
      </c>
      <c r="B56" s="3">
        <v>499000</v>
      </c>
      <c r="C56" s="3">
        <v>486000</v>
      </c>
      <c r="D56" s="3">
        <v>425000</v>
      </c>
      <c r="E56" s="7">
        <v>470000</v>
      </c>
      <c r="F56" s="3"/>
      <c r="G56" s="3"/>
      <c r="H56" s="3">
        <v>327000</v>
      </c>
      <c r="I56" s="3">
        <v>213000</v>
      </c>
      <c r="J56" s="3">
        <v>253000</v>
      </c>
      <c r="K56" s="7">
        <v>264333.33333333331</v>
      </c>
      <c r="L56" s="3"/>
      <c r="M56" s="3"/>
      <c r="N56" s="3">
        <v>99900</v>
      </c>
      <c r="O56" s="3">
        <v>88100</v>
      </c>
      <c r="P56" s="3">
        <v>81100</v>
      </c>
      <c r="Q56" s="7">
        <v>89700</v>
      </c>
      <c r="R56" s="3"/>
      <c r="S56" s="3"/>
      <c r="T56" s="3">
        <v>271000</v>
      </c>
      <c r="U56" s="3">
        <v>185000</v>
      </c>
      <c r="V56" s="3">
        <v>285000</v>
      </c>
      <c r="W56" s="7">
        <v>247000</v>
      </c>
      <c r="X56" s="3"/>
    </row>
    <row r="57" spans="1:24" x14ac:dyDescent="0.25">
      <c r="A57" s="2" t="s">
        <v>49</v>
      </c>
      <c r="B57" s="3">
        <v>295800</v>
      </c>
      <c r="C57" s="3">
        <v>290700</v>
      </c>
      <c r="D57" s="3">
        <v>254600</v>
      </c>
      <c r="E57" s="7">
        <v>280366.66666666669</v>
      </c>
      <c r="F57" s="3"/>
      <c r="G57" s="3"/>
      <c r="H57" s="3">
        <v>230600</v>
      </c>
      <c r="I57" s="3">
        <v>172000</v>
      </c>
      <c r="J57" s="3">
        <v>163300</v>
      </c>
      <c r="K57" s="7">
        <v>188633.33333333334</v>
      </c>
      <c r="L57" s="3"/>
      <c r="M57" s="3"/>
      <c r="N57" s="3">
        <v>76000</v>
      </c>
      <c r="O57" s="3">
        <v>58800</v>
      </c>
      <c r="P57" s="3">
        <v>68800</v>
      </c>
      <c r="Q57" s="7">
        <v>67866.666666666672</v>
      </c>
      <c r="R57" s="3"/>
      <c r="S57" s="3"/>
      <c r="T57" s="3">
        <v>135200</v>
      </c>
      <c r="U57" s="3">
        <v>110000</v>
      </c>
      <c r="V57" s="3">
        <v>120200</v>
      </c>
      <c r="W57" s="7">
        <v>121800</v>
      </c>
      <c r="X57" s="3"/>
    </row>
    <row r="58" spans="1:24" x14ac:dyDescent="0.25">
      <c r="A58" t="s">
        <v>50</v>
      </c>
      <c r="B58" s="1">
        <v>891000</v>
      </c>
      <c r="C58" s="1">
        <v>991000</v>
      </c>
      <c r="D58" s="1">
        <v>830000</v>
      </c>
      <c r="E58" s="6">
        <v>904000</v>
      </c>
      <c r="F58" s="1"/>
      <c r="G58" s="1"/>
      <c r="H58" s="1">
        <v>647000</v>
      </c>
      <c r="I58" s="1">
        <v>492000</v>
      </c>
      <c r="J58" s="1">
        <v>496000</v>
      </c>
      <c r="K58" s="6">
        <v>545000</v>
      </c>
      <c r="L58" s="1"/>
      <c r="M58" s="1"/>
      <c r="N58" s="1">
        <v>293600</v>
      </c>
      <c r="O58" s="1">
        <v>209200</v>
      </c>
      <c r="P58" s="1">
        <v>266700</v>
      </c>
      <c r="Q58" s="6">
        <v>256500</v>
      </c>
      <c r="R58" s="1"/>
      <c r="S58" s="1"/>
      <c r="T58" s="1">
        <v>509000</v>
      </c>
      <c r="U58" s="1">
        <v>404000</v>
      </c>
      <c r="V58" s="1">
        <v>517000</v>
      </c>
      <c r="W58" s="6">
        <v>476666.66666666669</v>
      </c>
      <c r="X58" s="1"/>
    </row>
    <row r="59" spans="1:24" x14ac:dyDescent="0.25">
      <c r="A59" t="s">
        <v>51</v>
      </c>
      <c r="B59" s="1">
        <v>189400</v>
      </c>
      <c r="C59" s="1">
        <v>261000</v>
      </c>
      <c r="D59" s="1">
        <v>159500</v>
      </c>
      <c r="E59" s="6">
        <v>203300</v>
      </c>
      <c r="F59" s="1"/>
      <c r="G59" s="1"/>
      <c r="H59" s="1">
        <v>198100</v>
      </c>
      <c r="I59" s="1">
        <v>145600</v>
      </c>
      <c r="J59" s="1">
        <v>137100</v>
      </c>
      <c r="K59" s="6">
        <v>160266.66666666666</v>
      </c>
      <c r="L59" s="1"/>
      <c r="M59" s="1"/>
      <c r="N59" s="1">
        <v>51200</v>
      </c>
      <c r="O59" s="1">
        <v>56900</v>
      </c>
      <c r="P59" s="1">
        <v>45000</v>
      </c>
      <c r="Q59" s="6">
        <v>51033.333333333336</v>
      </c>
      <c r="R59" s="1"/>
      <c r="S59" s="1"/>
      <c r="T59" s="1">
        <v>197800</v>
      </c>
      <c r="U59" s="1">
        <v>134200</v>
      </c>
      <c r="V59" s="1">
        <v>185900</v>
      </c>
      <c r="W59" s="6">
        <v>172633.33333333334</v>
      </c>
      <c r="X59" s="1"/>
    </row>
    <row r="60" spans="1:24" x14ac:dyDescent="0.25">
      <c r="B60" s="1"/>
      <c r="C60" s="1"/>
      <c r="D60" s="1"/>
      <c r="E60" s="6"/>
      <c r="F60" s="1"/>
      <c r="G60" s="1"/>
      <c r="H60" s="1"/>
      <c r="I60" s="1"/>
      <c r="J60" s="1"/>
      <c r="K60" s="6"/>
      <c r="L60" s="1"/>
      <c r="M60" s="1"/>
      <c r="N60" s="1"/>
      <c r="O60" s="1"/>
      <c r="P60" s="1"/>
      <c r="Q60" s="6"/>
      <c r="R60" s="1"/>
      <c r="S60" s="1"/>
      <c r="T60" s="1"/>
      <c r="U60" s="1"/>
      <c r="V60" s="1"/>
      <c r="W60" s="6"/>
      <c r="X60" s="1"/>
    </row>
    <row r="61" spans="1:24" x14ac:dyDescent="0.25">
      <c r="A61" t="s">
        <v>20</v>
      </c>
      <c r="B61" s="1">
        <f>SUM(B43:B59)</f>
        <v>5880565</v>
      </c>
      <c r="C61" s="1">
        <f t="shared" ref="C61:D61" si="18">SUM(C43:C59)</f>
        <v>6635660</v>
      </c>
      <c r="D61" s="1">
        <f t="shared" si="18"/>
        <v>5600210</v>
      </c>
      <c r="E61" s="6">
        <f>AVERAGE(B61:D61)</f>
        <v>6038811.666666667</v>
      </c>
      <c r="F61" s="1">
        <f>_xlfn.STDEV.S(B61:D61)</f>
        <v>535556.42210539617</v>
      </c>
      <c r="G61" s="1"/>
      <c r="H61" s="1">
        <f>SUM(H43:H59)</f>
        <v>3745566</v>
      </c>
      <c r="I61" s="1">
        <f t="shared" ref="I61:J61" si="19">SUM(I43:I59)</f>
        <v>2992014</v>
      </c>
      <c r="J61" s="1">
        <f t="shared" si="19"/>
        <v>2900312</v>
      </c>
      <c r="K61" s="6">
        <v>1778333.3333333333</v>
      </c>
      <c r="L61" s="1">
        <f>_xlfn.STDEV.S(H61:J61)</f>
        <v>463807.46688397974</v>
      </c>
      <c r="M61" s="1"/>
      <c r="N61" s="1">
        <f>SUM(N43:N59)</f>
        <v>2252766</v>
      </c>
      <c r="O61" s="1">
        <f t="shared" ref="O61:P61" si="20">SUM(O43:O59)</f>
        <v>1989539</v>
      </c>
      <c r="P61" s="1">
        <f t="shared" si="20"/>
        <v>2367370</v>
      </c>
      <c r="Q61" s="6">
        <v>1778333.3333333333</v>
      </c>
      <c r="R61" s="1">
        <f>_xlfn.STDEV.S(N61:P61)</f>
        <v>193726.09310828525</v>
      </c>
      <c r="S61" s="1"/>
      <c r="T61" s="1">
        <f>SUM(T43:T59)</f>
        <v>3174356</v>
      </c>
      <c r="U61" s="1">
        <f t="shared" ref="U61:V61" si="21">SUM(U43:U59)</f>
        <v>2579488</v>
      </c>
      <c r="V61" s="1">
        <f t="shared" si="21"/>
        <v>3047827</v>
      </c>
      <c r="W61" s="6">
        <v>1778333.3333333333</v>
      </c>
      <c r="X61" s="1">
        <f>_xlfn.STDEV.S(T61:V61)</f>
        <v>313373.83005658491</v>
      </c>
    </row>
    <row r="62" spans="1:24" x14ac:dyDescent="0.25">
      <c r="A62" t="s">
        <v>21</v>
      </c>
      <c r="B62" s="4">
        <f>B61/SUM($B61,$H61,$N61,$T61)*100</f>
        <v>39.065077827363957</v>
      </c>
      <c r="C62" s="4">
        <f>C61/SUM($C61,$I61,$O61,$U61)*100</f>
        <v>46.74085902069784</v>
      </c>
      <c r="D62" s="4">
        <f>D61/SUM($D61,$J61,$P61,$V61)*100</f>
        <v>40.243770372195641</v>
      </c>
      <c r="E62" s="8">
        <f t="shared" ref="E62" si="22">AVERAGE(B62:D62)</f>
        <v>42.016569073419149</v>
      </c>
      <c r="F62" s="4">
        <f>_xlfn.STDEV.S(B62:D62)</f>
        <v>4.1335838758006762</v>
      </c>
      <c r="G62" s="4"/>
      <c r="H62" s="4">
        <f>H61/SUM($B61,$H61,$N61,$T61)*100</f>
        <v>24.882103555955645</v>
      </c>
      <c r="I62" s="4">
        <f>I61/SUM($C61,$I61,$O61,$U61)*100</f>
        <v>21.075417450857071</v>
      </c>
      <c r="J62" s="4">
        <f>J61/SUM($D61,$J61,$P61,$V61)*100</f>
        <v>20.841984521245362</v>
      </c>
      <c r="K62" s="8">
        <f>AVERAGE(H62:J62)</f>
        <v>22.266501842686026</v>
      </c>
      <c r="L62" s="4">
        <f>_xlfn.STDEV.S(H62:J62)</f>
        <v>2.2681825268264904</v>
      </c>
      <c r="M62" s="4"/>
      <c r="N62" s="4">
        <f>N61/SUM($B61,$H61,$N61,$T61)*100</f>
        <v>14.965310155884579</v>
      </c>
      <c r="O62" s="4">
        <f>O61/SUM($C61,$I61,$O61,$U61)*100</f>
        <v>14.01409383771624</v>
      </c>
      <c r="P62" s="4">
        <f>P61/SUM($D61,$J61,$P61,$V61)*100</f>
        <v>17.012200375704627</v>
      </c>
      <c r="Q62" s="8">
        <f t="shared" ref="Q62" si="23">AVERAGE(N62:P62)</f>
        <v>15.330534789768484</v>
      </c>
      <c r="R62" s="4">
        <f>_xlfn.STDEV.S(N62:P62)</f>
        <v>1.5320582489510313</v>
      </c>
      <c r="S62" s="4"/>
      <c r="T62" s="4">
        <f>T61/SUM($B61,$H61,$N61,$T61)*100</f>
        <v>21.087508460795814</v>
      </c>
      <c r="U62" s="4">
        <f>U61/SUM($C61,$I61,$O61,$U61)*100</f>
        <v>18.169629690728854</v>
      </c>
      <c r="V62" s="4">
        <f>V61/SUM($D61,$J61,$P61,$V61)*100</f>
        <v>21.902044730854367</v>
      </c>
      <c r="W62" s="8">
        <f>AVERAGE(T62:V62)</f>
        <v>20.386394294126347</v>
      </c>
      <c r="X62" s="4">
        <f>_xlfn.STDEV.S(T62:V62)</f>
        <v>1.9624987424116356</v>
      </c>
    </row>
    <row r="63" spans="1:24" x14ac:dyDescent="0.25">
      <c r="B63" s="1"/>
      <c r="C63" s="1"/>
      <c r="D63" s="1"/>
      <c r="E63" s="6"/>
      <c r="F63" s="1"/>
      <c r="G63" s="1"/>
      <c r="H63" s="1"/>
      <c r="I63" s="1"/>
      <c r="J63" s="1"/>
      <c r="K63" s="6"/>
      <c r="L63" s="1"/>
      <c r="M63" s="1"/>
      <c r="N63" s="1"/>
      <c r="O63" s="1"/>
      <c r="P63" s="1"/>
      <c r="Q63" s="6"/>
      <c r="R63" s="1"/>
      <c r="S63" s="1"/>
      <c r="T63" s="1"/>
      <c r="U63" s="1"/>
      <c r="V63" s="1"/>
      <c r="W63" s="6"/>
      <c r="X63" s="1"/>
    </row>
    <row r="64" spans="1:24" x14ac:dyDescent="0.25">
      <c r="B64" s="1"/>
      <c r="C64" s="1"/>
      <c r="D64" s="1"/>
      <c r="E64" s="6"/>
      <c r="F64" s="1"/>
      <c r="G64" s="1"/>
      <c r="H64" s="1"/>
      <c r="I64" s="1"/>
      <c r="J64" s="1"/>
      <c r="K64" s="6"/>
      <c r="L64" s="1"/>
      <c r="M64" s="1"/>
      <c r="N64" s="1"/>
      <c r="O64" s="1"/>
      <c r="P64" s="1"/>
      <c r="Q64" s="6"/>
      <c r="R64" s="1"/>
      <c r="S64" s="1"/>
      <c r="T64" s="1"/>
      <c r="U64" s="1"/>
      <c r="V64" s="1"/>
      <c r="W64" s="6"/>
      <c r="X64" s="1"/>
    </row>
    <row r="65" spans="1:24" x14ac:dyDescent="0.25">
      <c r="A65" t="s">
        <v>52</v>
      </c>
      <c r="B65" s="1">
        <v>13680</v>
      </c>
      <c r="C65" s="1">
        <v>6980</v>
      </c>
      <c r="D65" s="1">
        <v>19710</v>
      </c>
      <c r="E65" s="6">
        <v>13456.666666666666</v>
      </c>
      <c r="F65" s="1"/>
      <c r="G65" s="1"/>
      <c r="H65" s="1">
        <v>59000</v>
      </c>
      <c r="I65" s="1">
        <v>32400</v>
      </c>
      <c r="J65" s="1">
        <v>79400</v>
      </c>
      <c r="K65" s="6">
        <v>56933.333333333336</v>
      </c>
      <c r="L65" s="1"/>
      <c r="M65" s="1"/>
      <c r="N65" s="1">
        <v>4760</v>
      </c>
      <c r="O65" s="1">
        <v>15720</v>
      </c>
      <c r="P65" s="1">
        <v>14000</v>
      </c>
      <c r="Q65" s="6">
        <v>11493.333333333334</v>
      </c>
      <c r="R65" s="1"/>
      <c r="S65" s="1"/>
      <c r="T65" s="1">
        <v>58100</v>
      </c>
      <c r="U65" s="1">
        <v>30720</v>
      </c>
      <c r="V65" s="1">
        <v>41410</v>
      </c>
      <c r="W65" s="6">
        <v>43410</v>
      </c>
      <c r="X65" s="1"/>
    </row>
    <row r="66" spans="1:24" x14ac:dyDescent="0.25">
      <c r="A66" t="s">
        <v>53</v>
      </c>
      <c r="B66" s="1">
        <v>1250</v>
      </c>
      <c r="C66" s="1">
        <v>1620</v>
      </c>
      <c r="D66" s="1">
        <v>3580</v>
      </c>
      <c r="E66" s="6">
        <v>2150</v>
      </c>
      <c r="F66" s="1"/>
      <c r="G66" s="1"/>
      <c r="H66" s="1">
        <v>51000</v>
      </c>
      <c r="I66" s="1">
        <v>31600</v>
      </c>
      <c r="J66" s="1">
        <v>44300</v>
      </c>
      <c r="K66" s="6">
        <v>42300</v>
      </c>
      <c r="L66" s="1"/>
      <c r="M66" s="1"/>
      <c r="N66" s="1">
        <v>2190</v>
      </c>
      <c r="O66" s="1">
        <v>1770</v>
      </c>
      <c r="P66" s="1">
        <v>5150</v>
      </c>
      <c r="Q66" s="6">
        <v>3036.6666666666665</v>
      </c>
      <c r="R66" s="1"/>
      <c r="S66" s="1"/>
      <c r="T66" s="1">
        <v>29200</v>
      </c>
      <c r="U66" s="1">
        <v>21500</v>
      </c>
      <c r="V66" s="1">
        <v>26600</v>
      </c>
      <c r="W66" s="6">
        <v>25766.666666666668</v>
      </c>
      <c r="X66" s="1"/>
    </row>
    <row r="67" spans="1:24" x14ac:dyDescent="0.25">
      <c r="A67" t="s">
        <v>54</v>
      </c>
      <c r="B67" s="1">
        <v>77300</v>
      </c>
      <c r="C67" s="1">
        <v>69800</v>
      </c>
      <c r="D67" s="1">
        <v>90700</v>
      </c>
      <c r="E67" s="6">
        <v>79266.666666666672</v>
      </c>
      <c r="F67" s="1"/>
      <c r="G67" s="1"/>
      <c r="H67" s="1">
        <v>469700</v>
      </c>
      <c r="I67" s="1">
        <v>264900</v>
      </c>
      <c r="J67" s="1">
        <v>643000</v>
      </c>
      <c r="K67" s="6">
        <v>459200</v>
      </c>
      <c r="L67" s="1"/>
      <c r="M67" s="1"/>
      <c r="N67" s="1">
        <v>94500</v>
      </c>
      <c r="O67" s="1">
        <v>190500</v>
      </c>
      <c r="P67" s="1">
        <v>187900</v>
      </c>
      <c r="Q67" s="6">
        <v>157633.33333333334</v>
      </c>
      <c r="R67" s="1"/>
      <c r="S67" s="1"/>
      <c r="T67" s="1">
        <v>468000</v>
      </c>
      <c r="U67" s="1">
        <v>349400</v>
      </c>
      <c r="V67" s="1">
        <v>513000</v>
      </c>
      <c r="W67" s="6">
        <v>443466.66666666669</v>
      </c>
      <c r="X67" s="1"/>
    </row>
    <row r="68" spans="1:24" x14ac:dyDescent="0.25">
      <c r="A68" t="s">
        <v>55</v>
      </c>
      <c r="B68" s="1">
        <v>70800</v>
      </c>
      <c r="C68" s="1">
        <v>69100</v>
      </c>
      <c r="D68" s="1">
        <v>59000</v>
      </c>
      <c r="E68" s="6">
        <v>66300</v>
      </c>
      <c r="F68" s="1"/>
      <c r="G68" s="1"/>
      <c r="H68" s="1">
        <v>64100</v>
      </c>
      <c r="I68" s="1">
        <v>42800</v>
      </c>
      <c r="J68" s="1">
        <v>53200</v>
      </c>
      <c r="K68" s="6">
        <v>53366.666666666664</v>
      </c>
      <c r="L68" s="1"/>
      <c r="M68" s="1"/>
      <c r="N68" s="1">
        <v>39600</v>
      </c>
      <c r="O68" s="1">
        <v>52700</v>
      </c>
      <c r="P68" s="1">
        <v>52400</v>
      </c>
      <c r="Q68" s="6">
        <v>48233.333333333336</v>
      </c>
      <c r="R68" s="1"/>
      <c r="S68" s="1"/>
      <c r="T68" s="1">
        <v>48900</v>
      </c>
      <c r="U68" s="1">
        <v>35780</v>
      </c>
      <c r="V68" s="1">
        <v>57500</v>
      </c>
      <c r="W68" s="6">
        <v>47393.333333333336</v>
      </c>
      <c r="X68" s="1"/>
    </row>
    <row r="69" spans="1:24" x14ac:dyDescent="0.25">
      <c r="A69" t="s">
        <v>56</v>
      </c>
      <c r="B69" s="1">
        <v>63000</v>
      </c>
      <c r="C69" s="1">
        <v>75300</v>
      </c>
      <c r="D69" s="1">
        <v>84800</v>
      </c>
      <c r="E69" s="6">
        <v>74366.666666666672</v>
      </c>
      <c r="F69" s="1"/>
      <c r="G69" s="1"/>
      <c r="H69" s="1">
        <v>188400</v>
      </c>
      <c r="I69" s="1">
        <v>102400</v>
      </c>
      <c r="J69" s="1">
        <v>164000</v>
      </c>
      <c r="K69" s="6">
        <v>151600</v>
      </c>
      <c r="L69" s="1"/>
      <c r="M69" s="1"/>
      <c r="N69" s="1">
        <v>72500</v>
      </c>
      <c r="O69" s="1">
        <v>99800</v>
      </c>
      <c r="P69" s="1">
        <v>108200</v>
      </c>
      <c r="Q69" s="6">
        <v>93500</v>
      </c>
      <c r="R69" s="1"/>
      <c r="S69" s="1"/>
      <c r="T69" s="1">
        <v>129200</v>
      </c>
      <c r="U69" s="1">
        <v>101600</v>
      </c>
      <c r="V69" s="1">
        <v>82000</v>
      </c>
      <c r="W69" s="6">
        <v>104266.66666666667</v>
      </c>
      <c r="X69" s="1"/>
    </row>
    <row r="70" spans="1:24" x14ac:dyDescent="0.25">
      <c r="A70" t="s">
        <v>57</v>
      </c>
      <c r="B70" s="1">
        <v>210500</v>
      </c>
      <c r="C70" s="1">
        <v>258600</v>
      </c>
      <c r="D70" s="1">
        <v>169300</v>
      </c>
      <c r="E70" s="6">
        <v>212800</v>
      </c>
      <c r="F70" s="1"/>
      <c r="G70" s="1"/>
      <c r="H70" s="1">
        <v>136900</v>
      </c>
      <c r="I70" s="1">
        <v>116600</v>
      </c>
      <c r="J70" s="1">
        <v>143000</v>
      </c>
      <c r="K70" s="6">
        <v>132166.66666666666</v>
      </c>
      <c r="L70" s="1"/>
      <c r="M70" s="1"/>
      <c r="N70" s="1">
        <v>75400</v>
      </c>
      <c r="O70" s="1">
        <v>70100</v>
      </c>
      <c r="P70" s="1">
        <v>68400</v>
      </c>
      <c r="Q70" s="6">
        <v>71300</v>
      </c>
      <c r="R70" s="1"/>
      <c r="S70" s="1"/>
      <c r="T70" s="1">
        <v>129900</v>
      </c>
      <c r="U70" s="1">
        <v>94700</v>
      </c>
      <c r="V70" s="1">
        <v>127800</v>
      </c>
      <c r="W70" s="6">
        <v>117466.66666666667</v>
      </c>
      <c r="X70" s="1"/>
    </row>
    <row r="71" spans="1:24" x14ac:dyDescent="0.25">
      <c r="A71" t="s">
        <v>58</v>
      </c>
      <c r="B71" s="1">
        <v>51600</v>
      </c>
      <c r="C71" s="1">
        <v>53690</v>
      </c>
      <c r="D71" s="1">
        <v>48000</v>
      </c>
      <c r="E71" s="6">
        <v>51096.666666666664</v>
      </c>
      <c r="F71" s="1"/>
      <c r="G71" s="1"/>
      <c r="H71" s="1">
        <v>96600</v>
      </c>
      <c r="I71" s="1">
        <v>63700</v>
      </c>
      <c r="J71" s="1">
        <v>74700</v>
      </c>
      <c r="K71" s="6">
        <v>78333.333333333328</v>
      </c>
      <c r="L71" s="1"/>
      <c r="M71" s="1"/>
      <c r="N71" s="1">
        <v>19940</v>
      </c>
      <c r="O71" s="1">
        <v>40470</v>
      </c>
      <c r="P71" s="1">
        <v>38900</v>
      </c>
      <c r="Q71" s="6">
        <v>33103.333333333336</v>
      </c>
      <c r="R71" s="1"/>
      <c r="S71" s="1"/>
      <c r="T71" s="1">
        <v>42400</v>
      </c>
      <c r="U71" s="1">
        <v>44560</v>
      </c>
      <c r="V71" s="1">
        <v>43690</v>
      </c>
      <c r="W71" s="6">
        <v>43550</v>
      </c>
      <c r="X71" s="1"/>
    </row>
    <row r="72" spans="1:24" x14ac:dyDescent="0.25">
      <c r="A72" t="s">
        <v>59</v>
      </c>
      <c r="B72" s="1">
        <v>143600</v>
      </c>
      <c r="C72" s="1">
        <v>158800</v>
      </c>
      <c r="D72" s="1">
        <v>150400</v>
      </c>
      <c r="E72" s="6">
        <v>150933.33333333334</v>
      </c>
      <c r="F72" s="1"/>
      <c r="G72" s="1"/>
      <c r="H72" s="1">
        <v>144900</v>
      </c>
      <c r="I72" s="1">
        <v>91700</v>
      </c>
      <c r="J72" s="1">
        <v>141600</v>
      </c>
      <c r="K72" s="6">
        <v>126066.66666666667</v>
      </c>
      <c r="L72" s="1"/>
      <c r="M72" s="1"/>
      <c r="N72" s="1">
        <v>120100</v>
      </c>
      <c r="O72" s="1">
        <v>147600</v>
      </c>
      <c r="P72" s="1">
        <v>130200</v>
      </c>
      <c r="Q72" s="6">
        <v>132633.33333333334</v>
      </c>
      <c r="R72" s="1"/>
      <c r="S72" s="1"/>
      <c r="T72" s="1">
        <v>81000</v>
      </c>
      <c r="U72" s="1">
        <v>87100</v>
      </c>
      <c r="V72" s="1">
        <v>98000</v>
      </c>
      <c r="W72" s="6">
        <v>88700</v>
      </c>
      <c r="X72" s="1"/>
    </row>
    <row r="73" spans="1:24" x14ac:dyDescent="0.25">
      <c r="A73" t="s">
        <v>60</v>
      </c>
      <c r="B73" s="1">
        <v>4790</v>
      </c>
      <c r="C73" s="1">
        <v>2820</v>
      </c>
      <c r="D73" s="1">
        <v>1710</v>
      </c>
      <c r="E73" s="6">
        <v>3106.6666666666665</v>
      </c>
      <c r="F73" s="1"/>
      <c r="G73" s="1"/>
      <c r="H73" s="1">
        <v>36000</v>
      </c>
      <c r="I73" s="1">
        <v>20400</v>
      </c>
      <c r="J73" s="1">
        <v>33700</v>
      </c>
      <c r="K73" s="6">
        <v>30033.333333333332</v>
      </c>
      <c r="L73" s="1"/>
      <c r="M73" s="1"/>
      <c r="N73" s="1">
        <v>3520</v>
      </c>
      <c r="O73" s="1">
        <v>4220</v>
      </c>
      <c r="P73" s="1">
        <v>4270</v>
      </c>
      <c r="Q73" s="6">
        <v>4003.3333333333335</v>
      </c>
      <c r="R73" s="1"/>
      <c r="S73" s="1"/>
      <c r="T73" s="1">
        <v>42700</v>
      </c>
      <c r="U73" s="1">
        <v>22400</v>
      </c>
      <c r="V73" s="1">
        <v>35400</v>
      </c>
      <c r="W73" s="6">
        <v>33500</v>
      </c>
      <c r="X73" s="1"/>
    </row>
    <row r="74" spans="1:24" x14ac:dyDescent="0.25">
      <c r="A74" t="s">
        <v>61</v>
      </c>
      <c r="B74" s="1">
        <v>44100</v>
      </c>
      <c r="C74" s="1">
        <v>61600</v>
      </c>
      <c r="D74" s="1">
        <v>42500</v>
      </c>
      <c r="E74" s="6">
        <v>49400</v>
      </c>
      <c r="F74" s="1"/>
      <c r="G74" s="1"/>
      <c r="H74" s="1">
        <v>37200</v>
      </c>
      <c r="I74" s="1">
        <v>45200</v>
      </c>
      <c r="J74" s="1">
        <v>28900</v>
      </c>
      <c r="K74" s="6">
        <v>37100</v>
      </c>
      <c r="L74" s="1"/>
      <c r="M74" s="1"/>
      <c r="N74" s="1">
        <v>19300</v>
      </c>
      <c r="O74" s="1">
        <v>14100</v>
      </c>
      <c r="P74" s="1">
        <v>17300</v>
      </c>
      <c r="Q74" s="6">
        <v>16900</v>
      </c>
      <c r="R74" s="1"/>
      <c r="S74" s="1"/>
      <c r="T74" s="1">
        <v>35200</v>
      </c>
      <c r="U74" s="1">
        <v>33400</v>
      </c>
      <c r="V74" s="1">
        <v>37400</v>
      </c>
      <c r="W74" s="6">
        <v>35333.333333333336</v>
      </c>
      <c r="X74" s="1"/>
    </row>
    <row r="75" spans="1:24" x14ac:dyDescent="0.25">
      <c r="A75" t="s">
        <v>62</v>
      </c>
      <c r="B75" s="1">
        <v>173000</v>
      </c>
      <c r="C75" s="1">
        <v>174000</v>
      </c>
      <c r="D75" s="1">
        <v>133507</v>
      </c>
      <c r="E75" s="6">
        <v>160169</v>
      </c>
      <c r="F75" s="1"/>
      <c r="G75" s="1"/>
      <c r="H75" s="1">
        <v>125000</v>
      </c>
      <c r="I75" s="1">
        <v>111740</v>
      </c>
      <c r="J75" s="1">
        <v>99000</v>
      </c>
      <c r="K75" s="6">
        <v>111913.33333333333</v>
      </c>
      <c r="L75" s="1"/>
      <c r="M75" s="1"/>
      <c r="N75" s="1">
        <v>51200</v>
      </c>
      <c r="O75" s="1">
        <v>53800</v>
      </c>
      <c r="P75" s="1">
        <v>35200</v>
      </c>
      <c r="Q75" s="6">
        <v>46733.333333333336</v>
      </c>
      <c r="R75" s="1"/>
      <c r="S75" s="1"/>
      <c r="T75" s="1">
        <v>94600</v>
      </c>
      <c r="U75" s="1">
        <v>85200</v>
      </c>
      <c r="V75" s="1">
        <v>98700</v>
      </c>
      <c r="W75" s="6">
        <v>92833.333333333328</v>
      </c>
      <c r="X75" s="1"/>
    </row>
    <row r="76" spans="1:24" x14ac:dyDescent="0.25">
      <c r="A76" t="s">
        <v>63</v>
      </c>
      <c r="B76" s="1">
        <v>210000</v>
      </c>
      <c r="C76" s="1">
        <v>191000</v>
      </c>
      <c r="D76" s="1">
        <v>236000</v>
      </c>
      <c r="E76" s="6">
        <v>212333.33333333334</v>
      </c>
      <c r="F76" s="1"/>
      <c r="G76" s="1"/>
      <c r="H76" s="1">
        <v>186000</v>
      </c>
      <c r="I76" s="1">
        <v>92200</v>
      </c>
      <c r="J76" s="1">
        <v>198000</v>
      </c>
      <c r="K76" s="6">
        <v>158733.33333333334</v>
      </c>
      <c r="L76" s="1"/>
      <c r="M76" s="1"/>
      <c r="N76" s="1">
        <v>199000</v>
      </c>
      <c r="O76" s="1">
        <v>319000</v>
      </c>
      <c r="P76" s="1">
        <v>298000</v>
      </c>
      <c r="Q76" s="6">
        <v>272000</v>
      </c>
      <c r="R76" s="1"/>
      <c r="S76" s="1"/>
      <c r="T76" s="1">
        <v>138000</v>
      </c>
      <c r="U76" s="1">
        <v>112000</v>
      </c>
      <c r="V76" s="1">
        <v>145000</v>
      </c>
      <c r="W76" s="6">
        <v>131666.66666666666</v>
      </c>
      <c r="X76" s="1"/>
    </row>
    <row r="77" spans="1:24" x14ac:dyDescent="0.25">
      <c r="A77" t="s">
        <v>64</v>
      </c>
      <c r="B77" s="1">
        <v>22300</v>
      </c>
      <c r="C77" s="1">
        <v>16900</v>
      </c>
      <c r="D77" s="1">
        <v>10400</v>
      </c>
      <c r="E77" s="6">
        <v>16533.333333333332</v>
      </c>
      <c r="F77" s="1"/>
      <c r="G77" s="1"/>
      <c r="H77" s="1">
        <v>12100</v>
      </c>
      <c r="I77" s="1">
        <v>5300</v>
      </c>
      <c r="J77" s="1">
        <v>5200</v>
      </c>
      <c r="K77" s="6">
        <v>7533.333333333333</v>
      </c>
      <c r="L77" s="1"/>
      <c r="M77" s="1"/>
      <c r="N77" s="1">
        <v>9840</v>
      </c>
      <c r="O77" s="1">
        <v>10400</v>
      </c>
      <c r="P77" s="1">
        <v>11800</v>
      </c>
      <c r="Q77" s="6">
        <v>10680</v>
      </c>
      <c r="R77" s="1"/>
      <c r="S77" s="1"/>
      <c r="T77" s="1">
        <v>6980</v>
      </c>
      <c r="U77" s="1">
        <v>5660</v>
      </c>
      <c r="V77" s="1">
        <v>6890</v>
      </c>
      <c r="W77" s="6">
        <v>6510</v>
      </c>
      <c r="X77" s="1"/>
    </row>
    <row r="78" spans="1:24" x14ac:dyDescent="0.25">
      <c r="A78" t="s">
        <v>65</v>
      </c>
      <c r="B78" s="1">
        <v>24900</v>
      </c>
      <c r="C78" s="1">
        <v>16000</v>
      </c>
      <c r="D78" s="1">
        <v>16200</v>
      </c>
      <c r="E78" s="6">
        <v>19033.333333333332</v>
      </c>
      <c r="F78" s="1"/>
      <c r="G78" s="1"/>
      <c r="H78" s="1">
        <v>13400</v>
      </c>
      <c r="I78" s="1">
        <v>11700</v>
      </c>
      <c r="J78" s="1">
        <v>15900</v>
      </c>
      <c r="K78" s="6">
        <v>13666.666666666666</v>
      </c>
      <c r="L78" s="1"/>
      <c r="M78" s="1"/>
      <c r="N78" s="1">
        <v>12500</v>
      </c>
      <c r="O78" s="1">
        <v>8840</v>
      </c>
      <c r="P78" s="1">
        <v>12500</v>
      </c>
      <c r="Q78" s="6">
        <v>11280</v>
      </c>
      <c r="R78" s="1"/>
      <c r="S78" s="1"/>
      <c r="T78" s="1">
        <v>8630</v>
      </c>
      <c r="U78" s="1">
        <v>2230</v>
      </c>
      <c r="V78" s="1">
        <v>8650</v>
      </c>
      <c r="W78" s="6">
        <v>6503.333333333333</v>
      </c>
      <c r="X78" s="1"/>
    </row>
    <row r="79" spans="1:24" x14ac:dyDescent="0.25">
      <c r="A79" t="s">
        <v>66</v>
      </c>
      <c r="B79" s="1">
        <v>115000</v>
      </c>
      <c r="C79" s="1">
        <v>122000</v>
      </c>
      <c r="D79" s="1">
        <v>93500</v>
      </c>
      <c r="E79" s="6">
        <v>110166.66666666667</v>
      </c>
      <c r="F79" s="1"/>
      <c r="G79" s="1"/>
      <c r="H79" s="1">
        <v>84500</v>
      </c>
      <c r="I79" s="1">
        <v>59600</v>
      </c>
      <c r="J79" s="1">
        <v>55600</v>
      </c>
      <c r="K79" s="6">
        <v>66566.666666666672</v>
      </c>
      <c r="L79" s="1"/>
      <c r="M79" s="1"/>
      <c r="N79" s="1">
        <v>64500</v>
      </c>
      <c r="O79" s="1">
        <v>43300</v>
      </c>
      <c r="P79" s="1">
        <v>88800</v>
      </c>
      <c r="Q79" s="6">
        <v>65533.333333333336</v>
      </c>
      <c r="R79" s="1"/>
      <c r="S79" s="1"/>
      <c r="T79" s="1">
        <v>57600</v>
      </c>
      <c r="U79" s="1">
        <v>51700</v>
      </c>
      <c r="V79" s="1">
        <v>78000</v>
      </c>
      <c r="W79" s="6">
        <v>62433.333333333336</v>
      </c>
      <c r="X79" s="1"/>
    </row>
    <row r="80" spans="1:24" x14ac:dyDescent="0.25">
      <c r="A80" t="s">
        <v>67</v>
      </c>
      <c r="B80" s="1">
        <v>218000</v>
      </c>
      <c r="C80" s="1">
        <v>189000</v>
      </c>
      <c r="D80" s="1">
        <v>130000</v>
      </c>
      <c r="E80" s="6">
        <v>179000</v>
      </c>
      <c r="F80" s="1"/>
      <c r="G80" s="1"/>
      <c r="H80" s="1">
        <v>42600</v>
      </c>
      <c r="I80" s="1">
        <v>45900</v>
      </c>
      <c r="J80" s="1">
        <v>35600</v>
      </c>
      <c r="K80" s="6">
        <v>41366.666666666664</v>
      </c>
      <c r="L80" s="1"/>
      <c r="M80" s="1"/>
      <c r="N80" s="1">
        <v>122000</v>
      </c>
      <c r="O80" s="1">
        <v>84200</v>
      </c>
      <c r="P80" s="1">
        <v>132000</v>
      </c>
      <c r="Q80" s="6">
        <v>112733.33333333333</v>
      </c>
      <c r="R80" s="1"/>
      <c r="S80" s="1"/>
      <c r="T80" s="1">
        <v>27100</v>
      </c>
      <c r="U80" s="1">
        <v>30200</v>
      </c>
      <c r="V80" s="1">
        <v>35400</v>
      </c>
      <c r="W80" s="6">
        <v>30900</v>
      </c>
      <c r="X80" s="1"/>
    </row>
    <row r="81" spans="1:24" x14ac:dyDescent="0.25">
      <c r="A81" t="s">
        <v>68</v>
      </c>
      <c r="B81" s="1">
        <v>107900</v>
      </c>
      <c r="C81" s="1">
        <v>93900</v>
      </c>
      <c r="D81" s="1">
        <v>87200</v>
      </c>
      <c r="E81" s="6">
        <v>96333.333333333328</v>
      </c>
      <c r="F81" s="1"/>
      <c r="G81" s="1"/>
      <c r="H81" s="1">
        <v>46800</v>
      </c>
      <c r="I81" s="1">
        <v>40000</v>
      </c>
      <c r="J81" s="1">
        <v>45500</v>
      </c>
      <c r="K81" s="6">
        <v>44100</v>
      </c>
      <c r="L81" s="1"/>
      <c r="M81" s="1"/>
      <c r="N81" s="1">
        <v>52100</v>
      </c>
      <c r="O81" s="1">
        <v>48400</v>
      </c>
      <c r="P81" s="1">
        <v>62100</v>
      </c>
      <c r="Q81" s="6">
        <v>54200</v>
      </c>
      <c r="R81" s="1"/>
      <c r="S81" s="1"/>
      <c r="T81" s="1">
        <v>36000</v>
      </c>
      <c r="U81" s="1">
        <v>14330</v>
      </c>
      <c r="V81" s="1">
        <v>14500</v>
      </c>
      <c r="W81" s="6">
        <v>21610</v>
      </c>
      <c r="X81" s="1"/>
    </row>
    <row r="82" spans="1:24" x14ac:dyDescent="0.25">
      <c r="A82" t="s">
        <v>69</v>
      </c>
      <c r="B82" s="1">
        <v>323000</v>
      </c>
      <c r="C82" s="1">
        <v>319000</v>
      </c>
      <c r="D82" s="1">
        <v>301000</v>
      </c>
      <c r="E82" s="6">
        <v>314333.33333333331</v>
      </c>
      <c r="F82" s="1"/>
      <c r="G82" s="1"/>
      <c r="H82" s="1">
        <v>109800</v>
      </c>
      <c r="I82" s="1">
        <v>64500</v>
      </c>
      <c r="J82" s="1">
        <v>75800</v>
      </c>
      <c r="K82" s="6">
        <v>83366.666666666672</v>
      </c>
      <c r="L82" s="1"/>
      <c r="M82" s="1"/>
      <c r="N82" s="1">
        <v>210800</v>
      </c>
      <c r="O82" s="1">
        <v>143300</v>
      </c>
      <c r="P82" s="1">
        <v>173200</v>
      </c>
      <c r="Q82" s="6">
        <v>175766.66666666666</v>
      </c>
      <c r="R82" s="1"/>
      <c r="S82" s="1"/>
      <c r="T82" s="1">
        <v>48100</v>
      </c>
      <c r="U82" s="1">
        <v>42800</v>
      </c>
      <c r="V82" s="1">
        <v>38100</v>
      </c>
      <c r="W82" s="6">
        <v>43000</v>
      </c>
      <c r="X82" s="1"/>
    </row>
    <row r="83" spans="1:24" x14ac:dyDescent="0.25">
      <c r="A83" t="s">
        <v>70</v>
      </c>
      <c r="B83" s="1">
        <v>900000</v>
      </c>
      <c r="C83" s="1">
        <v>1100000</v>
      </c>
      <c r="D83" s="1">
        <v>783000</v>
      </c>
      <c r="E83" s="6">
        <v>927666.66666666663</v>
      </c>
      <c r="F83" s="1"/>
      <c r="G83" s="1"/>
      <c r="H83" s="1">
        <v>514000</v>
      </c>
      <c r="I83" s="1">
        <v>362000</v>
      </c>
      <c r="J83" s="1">
        <v>467000</v>
      </c>
      <c r="K83" s="6">
        <v>447666.66666666669</v>
      </c>
      <c r="L83" s="1"/>
      <c r="M83" s="1"/>
      <c r="N83" s="1">
        <v>281200</v>
      </c>
      <c r="O83" s="1">
        <v>242800</v>
      </c>
      <c r="P83" s="1">
        <v>296700</v>
      </c>
      <c r="Q83" s="6">
        <v>273566.66666666669</v>
      </c>
      <c r="R83" s="1"/>
      <c r="S83" s="1"/>
      <c r="T83" s="1">
        <v>464000</v>
      </c>
      <c r="U83" s="1">
        <v>326900</v>
      </c>
      <c r="V83" s="1">
        <v>476000</v>
      </c>
      <c r="W83" s="6">
        <v>422300</v>
      </c>
      <c r="X83" s="1"/>
    </row>
    <row r="84" spans="1:24" x14ac:dyDescent="0.25">
      <c r="A84" t="s">
        <v>71</v>
      </c>
      <c r="B84" s="1">
        <v>44300</v>
      </c>
      <c r="C84" s="1">
        <v>31600</v>
      </c>
      <c r="D84" s="1">
        <v>40600</v>
      </c>
      <c r="E84" s="6">
        <v>38833.333333333336</v>
      </c>
      <c r="F84" s="1"/>
      <c r="G84" s="1"/>
      <c r="H84" s="1">
        <v>11710</v>
      </c>
      <c r="I84" s="1">
        <v>7430</v>
      </c>
      <c r="J84" s="1">
        <v>12070</v>
      </c>
      <c r="K84" s="6">
        <v>10403.333333333334</v>
      </c>
      <c r="L84" s="1"/>
      <c r="M84" s="1"/>
      <c r="N84" s="1">
        <v>14680</v>
      </c>
      <c r="O84" s="1">
        <v>13390</v>
      </c>
      <c r="P84" s="1">
        <v>13260</v>
      </c>
      <c r="Q84" s="6">
        <v>13776.666666666666</v>
      </c>
      <c r="R84" s="1"/>
      <c r="S84" s="1"/>
      <c r="T84" s="1">
        <v>9530</v>
      </c>
      <c r="U84" s="1">
        <v>2617</v>
      </c>
      <c r="V84" s="1">
        <v>4022</v>
      </c>
      <c r="W84" s="6">
        <v>5389.666666666667</v>
      </c>
      <c r="X84" s="1"/>
    </row>
    <row r="85" spans="1:24" x14ac:dyDescent="0.25">
      <c r="A85" t="s">
        <v>72</v>
      </c>
      <c r="B85" s="1">
        <v>296100</v>
      </c>
      <c r="C85" s="1">
        <v>309300</v>
      </c>
      <c r="D85" s="1">
        <v>245400</v>
      </c>
      <c r="E85" s="6">
        <v>283600</v>
      </c>
      <c r="F85" s="1"/>
      <c r="G85" s="1"/>
      <c r="H85" s="1">
        <v>68900</v>
      </c>
      <c r="I85" s="1">
        <v>67600</v>
      </c>
      <c r="J85" s="1">
        <v>61400</v>
      </c>
      <c r="K85" s="6">
        <v>65966.666666666672</v>
      </c>
      <c r="L85" s="1"/>
      <c r="M85" s="1"/>
      <c r="N85" s="1">
        <v>77400</v>
      </c>
      <c r="O85" s="1">
        <v>61800</v>
      </c>
      <c r="P85" s="1">
        <v>67400</v>
      </c>
      <c r="Q85" s="6">
        <v>68866.666666666672</v>
      </c>
      <c r="R85" s="1"/>
      <c r="S85" s="1"/>
      <c r="T85" s="1">
        <v>53160</v>
      </c>
      <c r="U85" s="1">
        <v>56400</v>
      </c>
      <c r="V85" s="1">
        <v>58900</v>
      </c>
      <c r="W85" s="6">
        <v>56153.333333333336</v>
      </c>
      <c r="X85" s="1"/>
    </row>
    <row r="86" spans="1:24" x14ac:dyDescent="0.25">
      <c r="A86" t="s">
        <v>73</v>
      </c>
      <c r="B86" s="1">
        <v>140000</v>
      </c>
      <c r="C86" s="1">
        <v>133700</v>
      </c>
      <c r="D86" s="1">
        <v>107300</v>
      </c>
      <c r="E86" s="6">
        <v>127000</v>
      </c>
      <c r="F86" s="1"/>
      <c r="G86" s="1"/>
      <c r="H86" s="1">
        <v>62500</v>
      </c>
      <c r="I86" s="1">
        <v>42900</v>
      </c>
      <c r="J86" s="1">
        <v>54300</v>
      </c>
      <c r="K86" s="6">
        <v>53233.333333333336</v>
      </c>
      <c r="L86" s="1"/>
      <c r="M86" s="1"/>
      <c r="N86" s="1">
        <v>31790</v>
      </c>
      <c r="O86" s="1">
        <v>25900</v>
      </c>
      <c r="P86" s="1">
        <v>25960</v>
      </c>
      <c r="Q86" s="6">
        <v>27883.333333333332</v>
      </c>
      <c r="R86" s="1"/>
      <c r="S86" s="1"/>
      <c r="T86" s="1">
        <v>35800</v>
      </c>
      <c r="U86" s="1">
        <v>34820</v>
      </c>
      <c r="V86" s="1">
        <v>32540</v>
      </c>
      <c r="W86" s="6">
        <v>34386.666666666664</v>
      </c>
      <c r="X86" s="1"/>
    </row>
    <row r="87" spans="1:24" x14ac:dyDescent="0.25">
      <c r="A87" t="s">
        <v>74</v>
      </c>
      <c r="B87" s="1">
        <v>14100</v>
      </c>
      <c r="C87" s="1">
        <v>14100</v>
      </c>
      <c r="D87" s="1">
        <v>16100</v>
      </c>
      <c r="E87" s="6">
        <v>14766.666666666666</v>
      </c>
      <c r="F87" s="1"/>
      <c r="G87" s="1"/>
      <c r="H87" s="1">
        <v>12100</v>
      </c>
      <c r="I87" s="1">
        <v>15900</v>
      </c>
      <c r="J87" s="1">
        <v>11900</v>
      </c>
      <c r="K87" s="6">
        <v>13300</v>
      </c>
      <c r="L87" s="1"/>
      <c r="M87" s="1"/>
      <c r="N87" s="1">
        <v>6890</v>
      </c>
      <c r="O87" s="1">
        <v>9460</v>
      </c>
      <c r="P87" s="1">
        <v>3900</v>
      </c>
      <c r="Q87" s="6">
        <v>6750</v>
      </c>
      <c r="R87" s="1"/>
      <c r="S87" s="1"/>
      <c r="T87" s="1">
        <v>19900</v>
      </c>
      <c r="U87" s="1">
        <v>4660</v>
      </c>
      <c r="V87" s="1">
        <v>13500</v>
      </c>
      <c r="W87" s="6">
        <v>12686.666666666666</v>
      </c>
      <c r="X87" s="1"/>
    </row>
    <row r="88" spans="1:24" x14ac:dyDescent="0.25">
      <c r="A88" t="s">
        <v>75</v>
      </c>
      <c r="B88" s="1">
        <v>38800</v>
      </c>
      <c r="C88" s="1">
        <v>41900</v>
      </c>
      <c r="D88" s="1">
        <v>22000</v>
      </c>
      <c r="E88" s="6">
        <v>34233.333333333336</v>
      </c>
      <c r="F88" s="1"/>
      <c r="G88" s="1"/>
      <c r="H88" s="1">
        <v>43900</v>
      </c>
      <c r="I88" s="1">
        <v>35800</v>
      </c>
      <c r="J88" s="1">
        <v>35200</v>
      </c>
      <c r="K88" s="6">
        <v>38300</v>
      </c>
      <c r="L88" s="1"/>
      <c r="M88" s="1"/>
      <c r="N88" s="1">
        <v>13200</v>
      </c>
      <c r="O88" s="1">
        <v>12200</v>
      </c>
      <c r="P88" s="1">
        <v>15100</v>
      </c>
      <c r="Q88" s="6">
        <v>13500</v>
      </c>
      <c r="R88" s="1"/>
      <c r="S88" s="1"/>
      <c r="T88" s="1">
        <v>40400</v>
      </c>
      <c r="U88" s="1">
        <v>36700</v>
      </c>
      <c r="V88" s="1">
        <v>49700</v>
      </c>
      <c r="W88" s="6">
        <v>42266.666666666664</v>
      </c>
      <c r="X88" s="1"/>
    </row>
    <row r="89" spans="1:24" x14ac:dyDescent="0.25">
      <c r="A89" t="s">
        <v>76</v>
      </c>
      <c r="B89" s="1">
        <v>27300</v>
      </c>
      <c r="C89" s="1">
        <v>19200</v>
      </c>
      <c r="D89" s="1">
        <v>26200</v>
      </c>
      <c r="E89" s="6">
        <v>24233.333333333332</v>
      </c>
      <c r="F89" s="1"/>
      <c r="G89" s="1"/>
      <c r="H89" s="1">
        <v>42900</v>
      </c>
      <c r="I89" s="1">
        <v>32000</v>
      </c>
      <c r="J89" s="1">
        <v>38784</v>
      </c>
      <c r="K89" s="6">
        <v>37894.666666666664</v>
      </c>
      <c r="L89" s="1"/>
      <c r="M89" s="1"/>
      <c r="N89" s="1">
        <v>17000</v>
      </c>
      <c r="O89" s="1">
        <v>32900</v>
      </c>
      <c r="P89" s="1">
        <v>24700</v>
      </c>
      <c r="Q89" s="6">
        <v>24866.666666666668</v>
      </c>
      <c r="R89" s="1"/>
      <c r="S89" s="1"/>
      <c r="T89" s="1">
        <v>34000</v>
      </c>
      <c r="U89" s="1">
        <v>20100</v>
      </c>
      <c r="V89" s="1">
        <v>22900</v>
      </c>
      <c r="W89" s="6">
        <v>25666.666666666668</v>
      </c>
      <c r="X89" s="1"/>
    </row>
    <row r="90" spans="1:24" x14ac:dyDescent="0.25">
      <c r="A90" t="s">
        <v>77</v>
      </c>
      <c r="B90" s="1">
        <v>47800</v>
      </c>
      <c r="C90" s="1">
        <v>47800</v>
      </c>
      <c r="D90" s="1">
        <v>40800</v>
      </c>
      <c r="E90" s="6">
        <v>45466.666666666664</v>
      </c>
      <c r="F90" s="1"/>
      <c r="G90" s="1"/>
      <c r="H90" s="1">
        <v>10740</v>
      </c>
      <c r="I90" s="1">
        <v>6580</v>
      </c>
      <c r="J90" s="1">
        <v>5300</v>
      </c>
      <c r="K90" s="6">
        <v>7540</v>
      </c>
      <c r="L90" s="1"/>
      <c r="M90" s="1"/>
      <c r="N90" s="1">
        <v>13890</v>
      </c>
      <c r="O90" s="1">
        <v>10310</v>
      </c>
      <c r="P90" s="1">
        <v>9870</v>
      </c>
      <c r="Q90" s="6">
        <v>11356.666666666666</v>
      </c>
      <c r="R90" s="1"/>
      <c r="S90" s="1"/>
      <c r="T90" s="1">
        <v>4277</v>
      </c>
      <c r="U90" s="1">
        <v>1432</v>
      </c>
      <c r="V90" s="1">
        <v>3360</v>
      </c>
      <c r="W90" s="6">
        <v>3023</v>
      </c>
      <c r="X90" s="1"/>
    </row>
    <row r="91" spans="1:24" x14ac:dyDescent="0.25">
      <c r="A91" t="s">
        <v>78</v>
      </c>
      <c r="B91" s="1">
        <v>814000</v>
      </c>
      <c r="C91" s="1">
        <v>873000</v>
      </c>
      <c r="D91" s="1">
        <v>703000</v>
      </c>
      <c r="E91" s="6">
        <v>796666.66666666663</v>
      </c>
      <c r="F91" s="1"/>
      <c r="G91" s="1"/>
      <c r="H91" s="1">
        <v>200000</v>
      </c>
      <c r="I91" s="1">
        <v>115000</v>
      </c>
      <c r="J91" s="1">
        <v>172000</v>
      </c>
      <c r="K91" s="6">
        <v>162333.33333333334</v>
      </c>
      <c r="L91" s="1"/>
      <c r="M91" s="1"/>
      <c r="N91" s="1">
        <v>312000</v>
      </c>
      <c r="O91" s="1">
        <v>226000</v>
      </c>
      <c r="P91" s="1">
        <v>318000</v>
      </c>
      <c r="Q91" s="6">
        <v>285333.33333333331</v>
      </c>
      <c r="R91" s="1"/>
      <c r="S91" s="1"/>
      <c r="T91" s="1">
        <v>135000</v>
      </c>
      <c r="U91" s="1">
        <v>105000</v>
      </c>
      <c r="V91" s="1">
        <v>112000</v>
      </c>
      <c r="W91" s="6">
        <v>117333.33333333333</v>
      </c>
      <c r="X91" s="1"/>
    </row>
    <row r="92" spans="1:24" x14ac:dyDescent="0.25">
      <c r="A92" t="s">
        <v>79</v>
      </c>
      <c r="B92" s="1">
        <v>176700</v>
      </c>
      <c r="C92" s="1">
        <v>192300</v>
      </c>
      <c r="D92" s="1">
        <v>133400</v>
      </c>
      <c r="E92" s="6">
        <v>167466.66666666666</v>
      </c>
      <c r="F92" s="1"/>
      <c r="G92" s="1"/>
      <c r="H92" s="1">
        <v>34100</v>
      </c>
      <c r="I92" s="1">
        <v>24900</v>
      </c>
      <c r="J92" s="1">
        <v>35700</v>
      </c>
      <c r="K92" s="6">
        <v>31566.666666666668</v>
      </c>
      <c r="L92" s="1"/>
      <c r="M92" s="1"/>
      <c r="N92" s="1">
        <v>45800</v>
      </c>
      <c r="O92" s="1">
        <v>43400</v>
      </c>
      <c r="P92" s="1">
        <v>49500</v>
      </c>
      <c r="Q92" s="6">
        <v>46233.333333333336</v>
      </c>
      <c r="R92" s="1"/>
      <c r="S92" s="1"/>
      <c r="T92" s="1">
        <v>10330</v>
      </c>
      <c r="U92" s="1">
        <v>15420</v>
      </c>
      <c r="V92" s="1">
        <v>24580</v>
      </c>
      <c r="W92" s="6">
        <v>16776.666666666668</v>
      </c>
      <c r="X92" s="1"/>
    </row>
    <row r="93" spans="1:24" x14ac:dyDescent="0.25">
      <c r="A93" t="s">
        <v>80</v>
      </c>
      <c r="B93" s="1">
        <v>66600</v>
      </c>
      <c r="C93" s="1">
        <v>85300</v>
      </c>
      <c r="D93" s="1">
        <v>71200</v>
      </c>
      <c r="E93" s="6">
        <v>74366.666666666672</v>
      </c>
      <c r="F93" s="1"/>
      <c r="G93" s="1"/>
      <c r="H93" s="1">
        <v>5560</v>
      </c>
      <c r="I93" s="1">
        <v>6120</v>
      </c>
      <c r="J93" s="1">
        <v>5667</v>
      </c>
      <c r="K93" s="6">
        <v>5782.333333333333</v>
      </c>
      <c r="L93" s="1"/>
      <c r="M93" s="1"/>
      <c r="N93" s="1">
        <v>14870</v>
      </c>
      <c r="O93" s="1">
        <v>4258</v>
      </c>
      <c r="P93" s="1">
        <v>7080</v>
      </c>
      <c r="Q93" s="6">
        <v>8736</v>
      </c>
      <c r="R93" s="1"/>
      <c r="S93" s="1"/>
      <c r="T93" s="1">
        <v>6107</v>
      </c>
      <c r="U93" s="1">
        <v>3208</v>
      </c>
      <c r="V93" s="1">
        <v>7480</v>
      </c>
      <c r="W93" s="6">
        <v>5598.333333333333</v>
      </c>
      <c r="X93" s="1"/>
    </row>
    <row r="94" spans="1:24" x14ac:dyDescent="0.25">
      <c r="B94" s="1"/>
      <c r="C94" s="1"/>
      <c r="D94" s="1"/>
      <c r="E94" s="6"/>
      <c r="F94" s="1"/>
      <c r="G94" s="1"/>
      <c r="H94" s="1"/>
      <c r="I94" s="1"/>
      <c r="J94" s="1"/>
      <c r="K94" s="6"/>
      <c r="L94" s="1"/>
      <c r="M94" s="1"/>
      <c r="N94" s="1"/>
      <c r="O94" s="1"/>
      <c r="P94" s="1"/>
      <c r="Q94" s="6"/>
      <c r="R94" s="1"/>
      <c r="S94" s="1"/>
      <c r="T94" s="1"/>
      <c r="U94" s="1"/>
      <c r="V94" s="1"/>
      <c r="W94" s="6"/>
      <c r="X94" s="1"/>
    </row>
    <row r="95" spans="1:24" x14ac:dyDescent="0.25">
      <c r="A95" t="s">
        <v>20</v>
      </c>
      <c r="B95" s="1">
        <f>SUM(B65:B93)</f>
        <v>4440420</v>
      </c>
      <c r="C95" s="1">
        <f t="shared" ref="C95:D95" si="24">SUM(C65:C93)</f>
        <v>4728310</v>
      </c>
      <c r="D95" s="1">
        <f t="shared" si="24"/>
        <v>3866507</v>
      </c>
      <c r="E95" s="6">
        <f>AVERAGE(B95:D95)</f>
        <v>4345079</v>
      </c>
      <c r="F95" s="1">
        <f>_xlfn.STDEV.S(B95:D95)</f>
        <v>438740.84880826861</v>
      </c>
      <c r="G95" s="1"/>
      <c r="H95" s="1">
        <f>SUM(H65:H93)</f>
        <v>2910410</v>
      </c>
      <c r="I95" s="1">
        <f t="shared" ref="I95:J95" si="25">SUM(I65:I93)</f>
        <v>1958870</v>
      </c>
      <c r="J95" s="1">
        <f t="shared" si="25"/>
        <v>2835721</v>
      </c>
      <c r="K95" s="6">
        <v>1778333.3333333333</v>
      </c>
      <c r="L95" s="1">
        <f>_xlfn.STDEV.S(H95:J95)</f>
        <v>529130.49658882257</v>
      </c>
      <c r="M95" s="1"/>
      <c r="N95" s="1">
        <f>SUM(N65:N93)</f>
        <v>2002470</v>
      </c>
      <c r="O95" s="1">
        <f t="shared" ref="O95:P95" si="26">SUM(O65:O93)</f>
        <v>2030638</v>
      </c>
      <c r="P95" s="1">
        <f t="shared" si="26"/>
        <v>2271790</v>
      </c>
      <c r="Q95" s="6">
        <v>1778333.3333333333</v>
      </c>
      <c r="R95" s="1">
        <f>_xlfn.STDEV.S(N95:P95)</f>
        <v>148032.0830811123</v>
      </c>
      <c r="S95" s="1"/>
      <c r="T95" s="1">
        <f>SUM(T65:T93)</f>
        <v>2294114</v>
      </c>
      <c r="U95" s="1">
        <f t="shared" ref="U95:V95" si="27">SUM(U65:U93)</f>
        <v>1772537</v>
      </c>
      <c r="V95" s="1">
        <f t="shared" si="27"/>
        <v>2293022</v>
      </c>
      <c r="W95" s="6">
        <v>1778333.3333333333</v>
      </c>
      <c r="X95" s="1">
        <f>_xlfn.STDEV.S(T95:V95)</f>
        <v>300817.8836156521</v>
      </c>
    </row>
    <row r="96" spans="1:24" x14ac:dyDescent="0.25">
      <c r="A96" t="s">
        <v>21</v>
      </c>
      <c r="B96" s="4">
        <f>B95/SUM($B95,$H95,$N95,$T95)*100</f>
        <v>38.123655602866009</v>
      </c>
      <c r="C96" s="4">
        <f>C95/SUM($C95,$I95,$O95,$U95)*100</f>
        <v>45.072926512019848</v>
      </c>
      <c r="D96" s="4">
        <f>D95/SUM($D95,$J95,$P95,$V95)*100</f>
        <v>34.316972337011322</v>
      </c>
      <c r="E96" s="8">
        <f t="shared" ref="E96" si="28">AVERAGE(B96:D96)</f>
        <v>39.171184817299057</v>
      </c>
      <c r="F96" s="4">
        <f>_xlfn.STDEV.S(B96:D96)</f>
        <v>5.4539550461146202</v>
      </c>
      <c r="G96" s="4"/>
      <c r="H96" s="4">
        <f>H95/SUM($B95,$H95,$N95,$T95)*100</f>
        <v>24.987606691064641</v>
      </c>
      <c r="I96" s="4">
        <f>I95/SUM($C95,$I95,$O95,$U95)*100</f>
        <v>18.67305729882354</v>
      </c>
      <c r="J96" s="4">
        <f>J95/SUM($D95,$J95,$P95,$V95)*100</f>
        <v>25.168287323023613</v>
      </c>
      <c r="K96" s="8">
        <f>AVERAGE(H96:J96)</f>
        <v>22.942983770970596</v>
      </c>
      <c r="L96" s="4">
        <f>_xlfn.STDEV.S(H96:J96)</f>
        <v>3.6989681575877493</v>
      </c>
      <c r="M96" s="4"/>
      <c r="N96" s="4">
        <f>N95/SUM($B95,$H95,$N95,$T95)*100</f>
        <v>17.192399961055731</v>
      </c>
      <c r="O96" s="4">
        <f>O95/SUM($C95,$I95,$O95,$U95)*100</f>
        <v>19.357190485927312</v>
      </c>
      <c r="P96" s="4">
        <f>P95/SUM($D95,$J95,$P95,$V95)*100</f>
        <v>20.163148440051689</v>
      </c>
      <c r="Q96" s="8">
        <f t="shared" ref="Q96" si="29">AVERAGE(N96:P96)</f>
        <v>18.904246295678245</v>
      </c>
      <c r="R96" s="4">
        <f>_xlfn.STDEV.S(N96:P96)</f>
        <v>1.5362960199696174</v>
      </c>
      <c r="S96" s="4"/>
      <c r="T96" s="4">
        <f>T95/SUM($B95,$H95,$N95,$T95)*100</f>
        <v>19.696337745013615</v>
      </c>
      <c r="U96" s="4">
        <f>U95/SUM($C95,$I95,$O95,$U95)*100</f>
        <v>16.896825703229297</v>
      </c>
      <c r="V96" s="4">
        <f>V95/SUM($D95,$J95,$P95,$V95)*100</f>
        <v>20.351591899913377</v>
      </c>
      <c r="W96" s="8">
        <f>AVERAGE(T96:V96)</f>
        <v>18.981585116052099</v>
      </c>
      <c r="X96" s="4">
        <f>_xlfn.STDEV.S(T96:V96)</f>
        <v>1.8349402875552374</v>
      </c>
    </row>
    <row r="97" spans="1:24" x14ac:dyDescent="0.25">
      <c r="B97" s="1"/>
      <c r="C97" s="1"/>
      <c r="D97" s="1"/>
      <c r="E97" s="6"/>
      <c r="F97" s="1"/>
      <c r="G97" s="1"/>
      <c r="H97" s="1"/>
      <c r="I97" s="1"/>
      <c r="J97" s="1"/>
      <c r="K97" s="6"/>
      <c r="L97" s="1"/>
      <c r="M97" s="1"/>
      <c r="N97" s="1"/>
      <c r="O97" s="1"/>
      <c r="P97" s="1"/>
      <c r="Q97" s="6"/>
      <c r="R97" s="1"/>
      <c r="S97" s="1"/>
      <c r="T97" s="1"/>
      <c r="U97" s="1"/>
      <c r="V97" s="1"/>
      <c r="W97" s="6"/>
      <c r="X97" s="1"/>
    </row>
    <row r="98" spans="1:24" x14ac:dyDescent="0.25">
      <c r="B98" s="1"/>
      <c r="C98" s="1"/>
      <c r="D98" s="1"/>
      <c r="E98" s="6"/>
      <c r="F98" s="1"/>
      <c r="G98" s="1"/>
      <c r="H98" s="1"/>
      <c r="I98" s="1"/>
      <c r="J98" s="1"/>
      <c r="K98" s="6"/>
      <c r="L98" s="1"/>
      <c r="M98" s="1"/>
      <c r="N98" s="1"/>
      <c r="O98" s="1"/>
      <c r="P98" s="1"/>
      <c r="Q98" s="6"/>
      <c r="R98" s="1"/>
      <c r="S98" s="1"/>
      <c r="T98" s="1"/>
      <c r="U98" s="1"/>
      <c r="V98" s="1"/>
      <c r="W98" s="6"/>
      <c r="X98" s="1"/>
    </row>
    <row r="99" spans="1:24" x14ac:dyDescent="0.25">
      <c r="A99" t="s">
        <v>81</v>
      </c>
      <c r="B99" s="1">
        <v>10100</v>
      </c>
      <c r="C99" s="1">
        <v>10600</v>
      </c>
      <c r="D99" s="1">
        <v>8540</v>
      </c>
      <c r="E99" s="6">
        <v>9746.6666666666661</v>
      </c>
      <c r="F99" s="1"/>
      <c r="G99" s="1"/>
      <c r="H99" s="1">
        <v>35700</v>
      </c>
      <c r="I99" s="1">
        <v>29000</v>
      </c>
      <c r="J99" s="1">
        <v>34000</v>
      </c>
      <c r="K99" s="6">
        <v>32900</v>
      </c>
      <c r="L99" s="1"/>
      <c r="M99" s="1"/>
      <c r="N99" s="1">
        <v>10500</v>
      </c>
      <c r="O99" s="1">
        <v>4140</v>
      </c>
      <c r="P99" s="1">
        <v>8670</v>
      </c>
      <c r="Q99" s="6">
        <v>7770</v>
      </c>
      <c r="R99" s="1"/>
      <c r="S99" s="1"/>
      <c r="T99" s="1">
        <v>30900</v>
      </c>
      <c r="U99" s="1">
        <v>25100</v>
      </c>
      <c r="V99" s="1">
        <v>26900</v>
      </c>
      <c r="W99" s="6">
        <v>27633.333333333332</v>
      </c>
      <c r="X99" s="1"/>
    </row>
    <row r="100" spans="1:24" x14ac:dyDescent="0.25">
      <c r="A100" t="s">
        <v>82</v>
      </c>
      <c r="B100" s="1">
        <v>5120</v>
      </c>
      <c r="C100" s="1">
        <v>4290</v>
      </c>
      <c r="D100" s="1">
        <v>3712</v>
      </c>
      <c r="E100" s="6">
        <v>4374</v>
      </c>
      <c r="F100" s="1"/>
      <c r="G100" s="1"/>
      <c r="H100" s="1">
        <v>9730</v>
      </c>
      <c r="I100" s="1">
        <v>3302</v>
      </c>
      <c r="J100" s="1">
        <v>6910</v>
      </c>
      <c r="K100" s="6">
        <v>6647.333333333333</v>
      </c>
      <c r="L100" s="1"/>
      <c r="M100" s="1"/>
      <c r="N100" s="1">
        <v>3302</v>
      </c>
      <c r="O100" s="1">
        <v>4182</v>
      </c>
      <c r="P100" s="1">
        <v>2220</v>
      </c>
      <c r="Q100" s="6">
        <v>3234.6666666666665</v>
      </c>
      <c r="R100" s="1"/>
      <c r="S100" s="1"/>
      <c r="T100" s="1">
        <v>5240</v>
      </c>
      <c r="U100" s="1">
        <v>5140</v>
      </c>
      <c r="V100" s="1">
        <v>4293</v>
      </c>
      <c r="W100" s="6">
        <v>4891</v>
      </c>
      <c r="X100" s="1"/>
    </row>
    <row r="101" spans="1:24" x14ac:dyDescent="0.25">
      <c r="A101" t="s">
        <v>83</v>
      </c>
      <c r="B101" s="1">
        <v>11030</v>
      </c>
      <c r="C101" s="1">
        <v>8720</v>
      </c>
      <c r="D101" s="1">
        <v>5600</v>
      </c>
      <c r="E101" s="6">
        <v>8450</v>
      </c>
      <c r="F101" s="1"/>
      <c r="G101" s="1"/>
      <c r="H101" s="1">
        <v>23090</v>
      </c>
      <c r="I101" s="1">
        <v>21240</v>
      </c>
      <c r="J101" s="1">
        <v>26100</v>
      </c>
      <c r="K101" s="6">
        <v>23476.666666666668</v>
      </c>
      <c r="L101" s="1"/>
      <c r="M101" s="1"/>
      <c r="N101" s="1">
        <v>984</v>
      </c>
      <c r="O101" s="1">
        <v>6000</v>
      </c>
      <c r="P101" s="1">
        <v>12410</v>
      </c>
      <c r="Q101" s="6">
        <v>6464.666666666667</v>
      </c>
      <c r="R101" s="1"/>
      <c r="S101" s="1"/>
      <c r="T101" s="1">
        <v>24640</v>
      </c>
      <c r="U101" s="1">
        <v>19990</v>
      </c>
      <c r="V101" s="1">
        <v>21840</v>
      </c>
      <c r="W101" s="6">
        <v>22156.666666666668</v>
      </c>
      <c r="X101" s="1"/>
    </row>
    <row r="102" spans="1:24" x14ac:dyDescent="0.25">
      <c r="A102" t="s">
        <v>84</v>
      </c>
      <c r="B102" s="1">
        <v>492</v>
      </c>
      <c r="C102" s="1">
        <v>1860</v>
      </c>
      <c r="D102" s="1">
        <v>0</v>
      </c>
      <c r="E102" s="6">
        <v>784</v>
      </c>
      <c r="F102" s="1"/>
      <c r="G102" s="1"/>
      <c r="H102" s="1">
        <v>0</v>
      </c>
      <c r="I102" s="1">
        <v>1455</v>
      </c>
      <c r="J102" s="1">
        <v>0</v>
      </c>
      <c r="K102" s="6">
        <v>485</v>
      </c>
      <c r="L102" s="1"/>
      <c r="M102" s="1"/>
      <c r="N102" s="1">
        <v>942</v>
      </c>
      <c r="O102" s="1">
        <v>0</v>
      </c>
      <c r="P102" s="1">
        <v>0</v>
      </c>
      <c r="Q102" s="6">
        <v>314</v>
      </c>
      <c r="R102" s="1"/>
      <c r="S102" s="1"/>
      <c r="T102" s="1">
        <v>2360</v>
      </c>
      <c r="U102" s="1">
        <v>984</v>
      </c>
      <c r="V102" s="1">
        <v>492</v>
      </c>
      <c r="W102" s="6">
        <v>1278.6666666666667</v>
      </c>
      <c r="X102" s="1"/>
    </row>
    <row r="103" spans="1:24" x14ac:dyDescent="0.25">
      <c r="A103" t="s">
        <v>85</v>
      </c>
      <c r="B103" s="1">
        <v>94000</v>
      </c>
      <c r="C103" s="1">
        <v>84400</v>
      </c>
      <c r="D103" s="1">
        <v>54900</v>
      </c>
      <c r="E103" s="6">
        <v>77766.666666666672</v>
      </c>
      <c r="F103" s="1"/>
      <c r="G103" s="1"/>
      <c r="H103" s="1">
        <v>74400</v>
      </c>
      <c r="I103" s="1">
        <v>55300</v>
      </c>
      <c r="J103" s="1">
        <v>48300</v>
      </c>
      <c r="K103" s="6">
        <v>59333.333333333336</v>
      </c>
      <c r="L103" s="1"/>
      <c r="M103" s="1"/>
      <c r="N103" s="1">
        <v>28300</v>
      </c>
      <c r="O103" s="1">
        <v>33800</v>
      </c>
      <c r="P103" s="1">
        <v>21090</v>
      </c>
      <c r="Q103" s="6">
        <v>27730</v>
      </c>
      <c r="R103" s="1"/>
      <c r="S103" s="1"/>
      <c r="T103" s="1">
        <v>99600</v>
      </c>
      <c r="U103" s="1">
        <v>75800</v>
      </c>
      <c r="V103" s="1">
        <v>101700</v>
      </c>
      <c r="W103" s="6">
        <v>92366.666666666672</v>
      </c>
      <c r="X103" s="1"/>
    </row>
    <row r="104" spans="1:24" x14ac:dyDescent="0.25">
      <c r="A104" t="s">
        <v>86</v>
      </c>
      <c r="B104" s="1">
        <v>47700</v>
      </c>
      <c r="C104" s="1">
        <v>44200</v>
      </c>
      <c r="D104" s="1">
        <v>25400</v>
      </c>
      <c r="E104" s="6">
        <v>39100</v>
      </c>
      <c r="F104" s="1"/>
      <c r="G104" s="1"/>
      <c r="H104" s="1">
        <v>20700</v>
      </c>
      <c r="I104" s="1">
        <v>21500</v>
      </c>
      <c r="J104" s="1">
        <v>20100</v>
      </c>
      <c r="K104" s="6">
        <v>20766.666666666668</v>
      </c>
      <c r="L104" s="1"/>
      <c r="M104" s="1"/>
      <c r="N104" s="1">
        <v>25200</v>
      </c>
      <c r="O104" s="1">
        <v>17000</v>
      </c>
      <c r="P104" s="1">
        <v>27300</v>
      </c>
      <c r="Q104" s="6">
        <v>23166.666666666668</v>
      </c>
      <c r="R104" s="1"/>
      <c r="S104" s="1"/>
      <c r="T104" s="1">
        <v>16800</v>
      </c>
      <c r="U104" s="1">
        <v>22300</v>
      </c>
      <c r="V104" s="1">
        <v>27700</v>
      </c>
      <c r="W104" s="6">
        <v>22266.666666666668</v>
      </c>
      <c r="X104" s="1"/>
    </row>
    <row r="105" spans="1:24" x14ac:dyDescent="0.25">
      <c r="A105" t="s">
        <v>87</v>
      </c>
      <c r="B105" s="1">
        <v>942</v>
      </c>
      <c r="C105" s="1">
        <v>0</v>
      </c>
      <c r="D105" s="1">
        <v>492</v>
      </c>
      <c r="E105" s="6">
        <v>478</v>
      </c>
      <c r="F105" s="1"/>
      <c r="G105" s="1"/>
      <c r="H105" s="1">
        <v>492</v>
      </c>
      <c r="I105" s="1">
        <v>0</v>
      </c>
      <c r="J105" s="1">
        <v>492</v>
      </c>
      <c r="K105" s="6">
        <v>328</v>
      </c>
      <c r="L105" s="1"/>
      <c r="M105" s="1"/>
      <c r="N105" s="1">
        <v>0</v>
      </c>
      <c r="O105" s="1">
        <v>1410</v>
      </c>
      <c r="P105" s="1">
        <v>0</v>
      </c>
      <c r="Q105" s="6">
        <v>470</v>
      </c>
      <c r="R105" s="1"/>
      <c r="S105" s="1"/>
      <c r="T105" s="1">
        <v>0</v>
      </c>
      <c r="U105" s="1">
        <v>492</v>
      </c>
      <c r="V105" s="1">
        <v>0</v>
      </c>
      <c r="W105" s="6">
        <v>164</v>
      </c>
      <c r="X105" s="1"/>
    </row>
    <row r="106" spans="1:24" x14ac:dyDescent="0.25">
      <c r="A106" t="s">
        <v>88</v>
      </c>
      <c r="B106" s="1">
        <v>1040000</v>
      </c>
      <c r="C106" s="1">
        <v>1035000</v>
      </c>
      <c r="D106" s="1">
        <v>785000</v>
      </c>
      <c r="E106" s="6">
        <v>953333.33333333337</v>
      </c>
      <c r="F106" s="1"/>
      <c r="G106" s="1"/>
      <c r="H106" s="1">
        <v>686000</v>
      </c>
      <c r="I106" s="1">
        <v>519000</v>
      </c>
      <c r="J106" s="1">
        <v>495000</v>
      </c>
      <c r="K106" s="6">
        <v>566666.66666666663</v>
      </c>
      <c r="L106" s="1"/>
      <c r="M106" s="1"/>
      <c r="N106" s="1">
        <v>583000</v>
      </c>
      <c r="O106" s="1">
        <v>462000</v>
      </c>
      <c r="P106" s="1">
        <v>578000</v>
      </c>
      <c r="Q106" s="6">
        <v>541000</v>
      </c>
      <c r="R106" s="1"/>
      <c r="S106" s="1"/>
      <c r="T106" s="1">
        <v>499000</v>
      </c>
      <c r="U106" s="1">
        <v>449000</v>
      </c>
      <c r="V106" s="1">
        <v>534000</v>
      </c>
      <c r="W106" s="6">
        <v>494000</v>
      </c>
      <c r="X106" s="1"/>
    </row>
    <row r="107" spans="1:24" x14ac:dyDescent="0.25">
      <c r="A107" t="s">
        <v>89</v>
      </c>
      <c r="B107" s="1">
        <v>222000</v>
      </c>
      <c r="C107" s="1">
        <v>191500</v>
      </c>
      <c r="D107" s="1">
        <v>151800</v>
      </c>
      <c r="E107" s="6">
        <v>188433.33333333334</v>
      </c>
      <c r="F107" s="1"/>
      <c r="G107" s="1"/>
      <c r="H107" s="1">
        <v>188800</v>
      </c>
      <c r="I107" s="1">
        <v>173800</v>
      </c>
      <c r="J107" s="1">
        <v>125100</v>
      </c>
      <c r="K107" s="6">
        <v>162566.66666666666</v>
      </c>
      <c r="L107" s="1"/>
      <c r="M107" s="1"/>
      <c r="N107" s="1">
        <v>86300</v>
      </c>
      <c r="O107" s="1">
        <v>72500</v>
      </c>
      <c r="P107" s="1">
        <v>99400</v>
      </c>
      <c r="Q107" s="6">
        <v>86066.666666666672</v>
      </c>
      <c r="R107" s="1"/>
      <c r="S107" s="1"/>
      <c r="T107" s="1">
        <v>91500</v>
      </c>
      <c r="U107" s="1">
        <v>103900</v>
      </c>
      <c r="V107" s="1">
        <v>90900</v>
      </c>
      <c r="W107" s="6">
        <v>95433.333333333328</v>
      </c>
      <c r="X107" s="1"/>
    </row>
    <row r="108" spans="1:24" x14ac:dyDescent="0.25">
      <c r="A108" t="s">
        <v>90</v>
      </c>
      <c r="B108" s="1">
        <v>42900</v>
      </c>
      <c r="C108" s="1">
        <v>42300</v>
      </c>
      <c r="D108" s="1">
        <v>33300</v>
      </c>
      <c r="E108" s="6">
        <v>39500</v>
      </c>
      <c r="F108" s="1"/>
      <c r="G108" s="1"/>
      <c r="H108" s="1">
        <v>107000</v>
      </c>
      <c r="I108" s="1">
        <v>79800</v>
      </c>
      <c r="J108" s="1">
        <v>74492</v>
      </c>
      <c r="K108" s="6">
        <v>87097.333333333328</v>
      </c>
      <c r="L108" s="1"/>
      <c r="M108" s="1"/>
      <c r="N108" s="1">
        <v>28600</v>
      </c>
      <c r="O108" s="1">
        <v>31600</v>
      </c>
      <c r="P108" s="1">
        <v>34800</v>
      </c>
      <c r="Q108" s="6">
        <v>31666.666666666668</v>
      </c>
      <c r="R108" s="1"/>
      <c r="S108" s="1"/>
      <c r="T108" s="1">
        <v>68700</v>
      </c>
      <c r="U108" s="1">
        <v>53700</v>
      </c>
      <c r="V108" s="1">
        <v>53600</v>
      </c>
      <c r="W108" s="6">
        <v>58666.666666666664</v>
      </c>
      <c r="X108" s="1"/>
    </row>
    <row r="109" spans="1:24" x14ac:dyDescent="0.25">
      <c r="A109" t="s">
        <v>91</v>
      </c>
      <c r="B109" s="1">
        <v>1298000</v>
      </c>
      <c r="C109" s="1">
        <v>1146000</v>
      </c>
      <c r="D109" s="1">
        <v>910000</v>
      </c>
      <c r="E109" s="6">
        <v>1118000</v>
      </c>
      <c r="F109" s="1"/>
      <c r="G109" s="1"/>
      <c r="H109" s="1">
        <v>422000</v>
      </c>
      <c r="I109" s="1">
        <v>348000</v>
      </c>
      <c r="J109" s="1">
        <v>317000</v>
      </c>
      <c r="K109" s="6">
        <v>362333.33333333331</v>
      </c>
      <c r="L109" s="1"/>
      <c r="M109" s="1"/>
      <c r="N109" s="1">
        <v>752000</v>
      </c>
      <c r="O109" s="1">
        <v>634000</v>
      </c>
      <c r="P109" s="1">
        <v>766000</v>
      </c>
      <c r="Q109" s="6">
        <v>717333.33333333337</v>
      </c>
      <c r="R109" s="1"/>
      <c r="S109" s="1"/>
      <c r="T109" s="1">
        <v>282000</v>
      </c>
      <c r="U109" s="1">
        <v>303000</v>
      </c>
      <c r="V109" s="1">
        <v>292000</v>
      </c>
      <c r="W109" s="6">
        <v>292333.33333333331</v>
      </c>
      <c r="X109" s="1"/>
    </row>
    <row r="110" spans="1:24" x14ac:dyDescent="0.25">
      <c r="A110" t="s">
        <v>92</v>
      </c>
      <c r="B110" s="1">
        <v>8580</v>
      </c>
      <c r="C110" s="1">
        <v>16200</v>
      </c>
      <c r="D110" s="1">
        <v>9050</v>
      </c>
      <c r="E110" s="6">
        <v>11276.666666666666</v>
      </c>
      <c r="F110" s="1"/>
      <c r="G110" s="1"/>
      <c r="H110" s="1">
        <v>9410</v>
      </c>
      <c r="I110" s="1">
        <v>7350</v>
      </c>
      <c r="J110" s="1">
        <v>6350</v>
      </c>
      <c r="K110" s="6">
        <v>7703.333333333333</v>
      </c>
      <c r="L110" s="1"/>
      <c r="M110" s="1"/>
      <c r="N110" s="1">
        <v>5190</v>
      </c>
      <c r="O110" s="1">
        <v>5100</v>
      </c>
      <c r="P110" s="1">
        <v>6540</v>
      </c>
      <c r="Q110" s="6">
        <v>5610</v>
      </c>
      <c r="R110" s="1"/>
      <c r="S110" s="1"/>
      <c r="T110" s="1">
        <v>5920</v>
      </c>
      <c r="U110" s="1">
        <v>7300</v>
      </c>
      <c r="V110" s="1">
        <v>4870</v>
      </c>
      <c r="W110" s="6">
        <v>6030</v>
      </c>
      <c r="X110" s="1"/>
    </row>
    <row r="111" spans="1:24" x14ac:dyDescent="0.25">
      <c r="A111" t="s">
        <v>93</v>
      </c>
      <c r="B111" s="1">
        <v>474000</v>
      </c>
      <c r="C111" s="1">
        <v>510000</v>
      </c>
      <c r="D111" s="1">
        <v>511000</v>
      </c>
      <c r="E111" s="6">
        <v>498333.33333333331</v>
      </c>
      <c r="F111" s="1"/>
      <c r="G111" s="1"/>
      <c r="H111" s="1">
        <v>321000</v>
      </c>
      <c r="I111" s="1">
        <v>224000</v>
      </c>
      <c r="J111" s="1">
        <v>241000</v>
      </c>
      <c r="K111" s="6">
        <v>262000</v>
      </c>
      <c r="L111" s="1"/>
      <c r="M111" s="1"/>
      <c r="N111" s="1">
        <v>310000</v>
      </c>
      <c r="O111" s="1">
        <v>268600</v>
      </c>
      <c r="P111" s="1">
        <v>327000</v>
      </c>
      <c r="Q111" s="6">
        <v>301866.66666666669</v>
      </c>
      <c r="R111" s="1"/>
      <c r="S111" s="1"/>
      <c r="T111" s="1">
        <v>182400</v>
      </c>
      <c r="U111" s="1">
        <v>196400</v>
      </c>
      <c r="V111" s="1">
        <v>214000</v>
      </c>
      <c r="W111" s="6">
        <v>197600</v>
      </c>
      <c r="X111" s="1"/>
    </row>
    <row r="112" spans="1:24" x14ac:dyDescent="0.25">
      <c r="A112" t="s">
        <v>94</v>
      </c>
      <c r="B112" s="1">
        <v>58500</v>
      </c>
      <c r="C112" s="1">
        <v>41500</v>
      </c>
      <c r="D112" s="1">
        <v>40900</v>
      </c>
      <c r="E112" s="6">
        <v>46966.666666666664</v>
      </c>
      <c r="F112" s="1"/>
      <c r="G112" s="1"/>
      <c r="H112" s="1">
        <v>70200</v>
      </c>
      <c r="I112" s="1">
        <v>53900</v>
      </c>
      <c r="J112" s="1">
        <v>61100</v>
      </c>
      <c r="K112" s="6">
        <v>61733.333333333336</v>
      </c>
      <c r="L112" s="1"/>
      <c r="M112" s="1"/>
      <c r="N112" s="1">
        <v>21880</v>
      </c>
      <c r="O112" s="1">
        <v>15340</v>
      </c>
      <c r="P112" s="1">
        <v>21500</v>
      </c>
      <c r="Q112" s="6">
        <v>19573.333333333332</v>
      </c>
      <c r="R112" s="1"/>
      <c r="S112" s="1"/>
      <c r="T112" s="1">
        <v>36000</v>
      </c>
      <c r="U112" s="1">
        <v>45100</v>
      </c>
      <c r="V112" s="1">
        <v>59600</v>
      </c>
      <c r="W112" s="6">
        <v>46900</v>
      </c>
      <c r="X112" s="1"/>
    </row>
    <row r="113" spans="1:24" x14ac:dyDescent="0.25">
      <c r="A113" t="s">
        <v>95</v>
      </c>
      <c r="B113" s="1">
        <v>62400</v>
      </c>
      <c r="C113" s="1">
        <v>80900</v>
      </c>
      <c r="D113" s="1">
        <v>59400</v>
      </c>
      <c r="E113" s="6">
        <v>67566.666666666672</v>
      </c>
      <c r="F113" s="1"/>
      <c r="G113" s="1"/>
      <c r="H113" s="1">
        <v>1840</v>
      </c>
      <c r="I113" s="1">
        <v>492</v>
      </c>
      <c r="J113" s="1">
        <v>943</v>
      </c>
      <c r="K113" s="6">
        <v>1091.6666666666667</v>
      </c>
      <c r="L113" s="1"/>
      <c r="M113" s="1"/>
      <c r="N113" s="1">
        <v>8910</v>
      </c>
      <c r="O113" s="1">
        <v>15500</v>
      </c>
      <c r="P113" s="1">
        <v>11000</v>
      </c>
      <c r="Q113" s="6">
        <v>11803.333333333334</v>
      </c>
      <c r="R113" s="1"/>
      <c r="S113" s="1"/>
      <c r="T113" s="1">
        <v>1460</v>
      </c>
      <c r="U113" s="1">
        <v>2080</v>
      </c>
      <c r="V113" s="1">
        <v>1840</v>
      </c>
      <c r="W113" s="6">
        <v>1793.3333333333333</v>
      </c>
      <c r="X113" s="1"/>
    </row>
    <row r="114" spans="1:24" x14ac:dyDescent="0.25">
      <c r="A114" t="s">
        <v>96</v>
      </c>
      <c r="B114" s="1">
        <v>99700</v>
      </c>
      <c r="C114" s="1">
        <v>131000</v>
      </c>
      <c r="D114" s="1">
        <v>119000</v>
      </c>
      <c r="E114" s="6">
        <v>116566.66666666667</v>
      </c>
      <c r="F114" s="1"/>
      <c r="G114" s="1"/>
      <c r="H114" s="1">
        <v>0</v>
      </c>
      <c r="I114" s="1">
        <v>0</v>
      </c>
      <c r="J114" s="1">
        <v>1860</v>
      </c>
      <c r="K114" s="6">
        <v>620</v>
      </c>
      <c r="L114" s="1"/>
      <c r="M114" s="1"/>
      <c r="N114" s="1">
        <v>26400</v>
      </c>
      <c r="O114" s="1">
        <v>23300</v>
      </c>
      <c r="P114" s="1">
        <v>21900</v>
      </c>
      <c r="Q114" s="6">
        <v>23866.666666666668</v>
      </c>
      <c r="R114" s="1"/>
      <c r="S114" s="1"/>
      <c r="T114" s="1">
        <v>1860</v>
      </c>
      <c r="U114" s="1">
        <v>492</v>
      </c>
      <c r="V114" s="1">
        <v>492</v>
      </c>
      <c r="W114" s="6">
        <v>948</v>
      </c>
      <c r="X114" s="1"/>
    </row>
    <row r="115" spans="1:24" x14ac:dyDescent="0.25">
      <c r="A115" t="s">
        <v>97</v>
      </c>
      <c r="B115" s="1">
        <v>125492</v>
      </c>
      <c r="C115" s="1">
        <v>202000</v>
      </c>
      <c r="D115" s="1">
        <v>151000</v>
      </c>
      <c r="E115" s="6">
        <v>159497.33333333334</v>
      </c>
      <c r="F115" s="1"/>
      <c r="G115" s="1"/>
      <c r="H115" s="1">
        <v>942</v>
      </c>
      <c r="I115" s="1">
        <v>1390</v>
      </c>
      <c r="J115" s="1">
        <v>983</v>
      </c>
      <c r="K115" s="6">
        <v>1105</v>
      </c>
      <c r="L115" s="1"/>
      <c r="M115" s="1"/>
      <c r="N115" s="1">
        <v>39700</v>
      </c>
      <c r="O115" s="1">
        <v>29500</v>
      </c>
      <c r="P115" s="1">
        <v>36200</v>
      </c>
      <c r="Q115" s="6">
        <v>35133.333333333336</v>
      </c>
      <c r="R115" s="1"/>
      <c r="S115" s="1"/>
      <c r="T115" s="1">
        <v>0</v>
      </c>
      <c r="U115" s="1">
        <v>492</v>
      </c>
      <c r="V115" s="1">
        <v>950</v>
      </c>
      <c r="W115" s="6">
        <v>480.66666666666669</v>
      </c>
      <c r="X115" s="1"/>
    </row>
    <row r="116" spans="1:24" x14ac:dyDescent="0.25">
      <c r="B116" s="1"/>
      <c r="C116" s="1"/>
      <c r="D116" s="1"/>
      <c r="E116" s="6"/>
      <c r="F116" s="1"/>
      <c r="G116" s="1"/>
      <c r="H116" s="1"/>
      <c r="I116" s="1"/>
      <c r="J116" s="1"/>
      <c r="K116" s="6"/>
      <c r="L116" s="1"/>
      <c r="M116" s="1"/>
      <c r="N116" s="1"/>
      <c r="O116" s="1"/>
      <c r="P116" s="1"/>
      <c r="Q116" s="6"/>
      <c r="R116" s="1"/>
      <c r="S116" s="1"/>
      <c r="T116" s="1"/>
      <c r="U116" s="1"/>
      <c r="V116" s="1"/>
      <c r="W116" s="6"/>
      <c r="X116" s="1"/>
    </row>
    <row r="117" spans="1:24" x14ac:dyDescent="0.25">
      <c r="A117" t="s">
        <v>20</v>
      </c>
      <c r="B117" s="1">
        <f>SUM(B99:B115)</f>
        <v>3600956</v>
      </c>
      <c r="C117" s="1">
        <f t="shared" ref="C117:D117" si="30">SUM(C99:C115)</f>
        <v>3550470</v>
      </c>
      <c r="D117" s="1">
        <f t="shared" si="30"/>
        <v>2869094</v>
      </c>
      <c r="E117" s="6">
        <f>AVERAGE(B117:D117)</f>
        <v>3340173.3333333335</v>
      </c>
      <c r="F117" s="1">
        <f>_xlfn.STDEV.S(B117:D117)</f>
        <v>408746.88105150516</v>
      </c>
      <c r="G117" s="1"/>
      <c r="H117" s="1">
        <f>SUM(H99:H115)</f>
        <v>1971304</v>
      </c>
      <c r="I117" s="1">
        <f t="shared" ref="I117:J117" si="31">SUM(I99:I115)</f>
        <v>1539529</v>
      </c>
      <c r="J117" s="1">
        <f t="shared" si="31"/>
        <v>1459730</v>
      </c>
      <c r="K117" s="6">
        <v>1778333.3333333333</v>
      </c>
      <c r="L117" s="1">
        <f>_xlfn.STDEV.S(H117:J117)</f>
        <v>275228.84069503599</v>
      </c>
      <c r="M117" s="1"/>
      <c r="N117" s="1">
        <f>SUM(N99:N115)</f>
        <v>1931208</v>
      </c>
      <c r="O117" s="1">
        <f t="shared" ref="O117:P117" si="32">SUM(O99:O115)</f>
        <v>1623972</v>
      </c>
      <c r="P117" s="1">
        <f t="shared" si="32"/>
        <v>1974030</v>
      </c>
      <c r="Q117" s="6">
        <v>1778333.3333333333</v>
      </c>
      <c r="R117" s="1">
        <f>_xlfn.STDEV.S(N117:P117)</f>
        <v>190948.63477909446</v>
      </c>
      <c r="S117" s="1"/>
      <c r="T117" s="1">
        <f>SUM(T99:T115)</f>
        <v>1348380</v>
      </c>
      <c r="U117" s="1">
        <f t="shared" ref="U117:V117" si="33">SUM(U99:U115)</f>
        <v>1311270</v>
      </c>
      <c r="V117" s="1">
        <f t="shared" si="33"/>
        <v>1435177</v>
      </c>
      <c r="W117" s="6">
        <v>1778333.3333333333</v>
      </c>
      <c r="X117" s="1">
        <f>_xlfn.STDEV.S(T117:V117)</f>
        <v>63592.211208082183</v>
      </c>
    </row>
    <row r="118" spans="1:24" x14ac:dyDescent="0.25">
      <c r="A118" t="s">
        <v>21</v>
      </c>
      <c r="B118" s="4">
        <f>B117/SUM($B117,$H117,$N117,$T117)*100</f>
        <v>40.680273768822055</v>
      </c>
      <c r="C118" s="4">
        <f>C117/SUM($C117,$I117,$O117,$U117)*100</f>
        <v>44.241288205550461</v>
      </c>
      <c r="D118" s="4">
        <f>D117/SUM($D117,$J117,$P117,$V117)*100</f>
        <v>37.077830264572476</v>
      </c>
      <c r="E118" s="8">
        <f t="shared" ref="E118" si="34">AVERAGE(B118:D118)</f>
        <v>40.666464079648328</v>
      </c>
      <c r="F118" s="4">
        <f>_xlfn.STDEV.S(B118:D118)</f>
        <v>3.5817489371362203</v>
      </c>
      <c r="G118" s="4"/>
      <c r="H118" s="4">
        <f>H117/SUM($B117,$H117,$N117,$T117)*100</f>
        <v>22.269971196974915</v>
      </c>
      <c r="I118" s="4">
        <f>I117/SUM($C117,$I117,$O117,$U117)*100</f>
        <v>19.183585888573315</v>
      </c>
      <c r="J118" s="4">
        <f>J117/SUM($D117,$J117,$P117,$V117)*100</f>
        <v>18.864359680130512</v>
      </c>
      <c r="K118" s="8">
        <f>AVERAGE(H118:J118)</f>
        <v>20.105972255226245</v>
      </c>
      <c r="L118" s="4">
        <f>_xlfn.STDEV.S(H118:J118)</f>
        <v>1.8808628094457622</v>
      </c>
      <c r="M118" s="4"/>
      <c r="N118" s="4">
        <f>N117/SUM($B117,$H117,$N117,$T117)*100</f>
        <v>21.817003635850956</v>
      </c>
      <c r="O118" s="4">
        <f>O117/SUM($C117,$I117,$O117,$U117)*100</f>
        <v>20.235803510449095</v>
      </c>
      <c r="P118" s="4">
        <f>P117/SUM($D117,$J117,$P117,$V117)*100</f>
        <v>25.510753316961381</v>
      </c>
      <c r="Q118" s="8">
        <f t="shared" ref="Q118" si="35">AVERAGE(N118:P118)</f>
        <v>22.521186821087145</v>
      </c>
      <c r="R118" s="4">
        <f>_xlfn.STDEV.S(N118:P118)</f>
        <v>2.7070610141042328</v>
      </c>
      <c r="S118" s="4"/>
      <c r="T118" s="4">
        <f>T117/SUM($B117,$H117,$N117,$T117)*100</f>
        <v>15.232751398352073</v>
      </c>
      <c r="U118" s="4">
        <f>U117/SUM($C117,$I117,$O117,$U117)*100</f>
        <v>16.339322395427128</v>
      </c>
      <c r="V118" s="4">
        <f>V117/SUM($D117,$J117,$P117,$V117)*100</f>
        <v>18.547056738335634</v>
      </c>
      <c r="W118" s="8">
        <f>AVERAGE(T118:V118)</f>
        <v>16.706376844038278</v>
      </c>
      <c r="X118" s="4">
        <f>_xlfn.STDEV.S(T118:V118)</f>
        <v>1.6873653125049159</v>
      </c>
    </row>
    <row r="119" spans="1:24" x14ac:dyDescent="0.25">
      <c r="B119" s="1"/>
      <c r="C119" s="1"/>
      <c r="D119" s="1"/>
      <c r="E119" s="6"/>
      <c r="F119" s="1"/>
      <c r="G119" s="1"/>
      <c r="H119" s="1"/>
      <c r="I119" s="1"/>
      <c r="J119" s="1"/>
      <c r="K119" s="6"/>
      <c r="L119" s="1"/>
      <c r="M119" s="1"/>
      <c r="N119" s="1"/>
      <c r="O119" s="1"/>
      <c r="P119" s="1"/>
      <c r="Q119" s="6"/>
      <c r="R119" s="1"/>
      <c r="S119" s="1"/>
      <c r="T119" s="1"/>
      <c r="U119" s="1"/>
      <c r="V119" s="1"/>
      <c r="W119" s="6"/>
      <c r="X119" s="1"/>
    </row>
    <row r="120" spans="1:24" x14ac:dyDescent="0.25">
      <c r="B120" s="1"/>
      <c r="C120" s="1"/>
      <c r="D120" s="1"/>
      <c r="E120" s="6"/>
      <c r="F120" s="1"/>
      <c r="G120" s="1"/>
      <c r="H120" s="1"/>
      <c r="I120" s="1"/>
      <c r="J120" s="1"/>
      <c r="K120" s="6"/>
      <c r="L120" s="1"/>
      <c r="M120" s="1"/>
      <c r="N120" s="1"/>
      <c r="O120" s="1"/>
      <c r="P120" s="1"/>
      <c r="Q120" s="6"/>
      <c r="R120" s="1"/>
      <c r="S120" s="1"/>
      <c r="T120" s="1"/>
      <c r="U120" s="1"/>
      <c r="V120" s="1"/>
      <c r="W120" s="6"/>
      <c r="X120" s="1"/>
    </row>
    <row r="121" spans="1:24" x14ac:dyDescent="0.25">
      <c r="A121" t="s">
        <v>98</v>
      </c>
      <c r="B121" s="1">
        <v>6500</v>
      </c>
      <c r="C121" s="1">
        <v>2780</v>
      </c>
      <c r="D121" s="1">
        <v>3440</v>
      </c>
      <c r="E121" s="6">
        <v>4240</v>
      </c>
      <c r="F121" s="1"/>
      <c r="G121" s="1"/>
      <c r="H121" s="1">
        <v>17600</v>
      </c>
      <c r="I121" s="1">
        <v>19500</v>
      </c>
      <c r="J121" s="1">
        <v>22200</v>
      </c>
      <c r="K121" s="6">
        <v>19766.666666666668</v>
      </c>
      <c r="L121" s="1"/>
      <c r="M121" s="1"/>
      <c r="N121" s="1">
        <v>10300</v>
      </c>
      <c r="O121" s="1">
        <v>14900</v>
      </c>
      <c r="P121" s="1">
        <v>23100</v>
      </c>
      <c r="Q121" s="6">
        <v>16100</v>
      </c>
      <c r="R121" s="1"/>
      <c r="S121" s="1"/>
      <c r="T121" s="1">
        <v>29500</v>
      </c>
      <c r="U121" s="1">
        <v>32000</v>
      </c>
      <c r="V121" s="1">
        <v>28800</v>
      </c>
      <c r="W121" s="6">
        <v>30100</v>
      </c>
      <c r="X121" s="1"/>
    </row>
    <row r="122" spans="1:24" x14ac:dyDescent="0.25">
      <c r="A122" t="s">
        <v>99</v>
      </c>
      <c r="B122" s="1">
        <v>17800</v>
      </c>
      <c r="C122" s="1">
        <v>20600</v>
      </c>
      <c r="D122" s="1">
        <v>21100</v>
      </c>
      <c r="E122" s="6">
        <v>19833.333333333332</v>
      </c>
      <c r="F122" s="1"/>
      <c r="G122" s="1"/>
      <c r="H122" s="1">
        <v>16100</v>
      </c>
      <c r="I122" s="1">
        <v>13900</v>
      </c>
      <c r="J122" s="1">
        <v>17100</v>
      </c>
      <c r="K122" s="6">
        <v>15700</v>
      </c>
      <c r="L122" s="1"/>
      <c r="M122" s="1"/>
      <c r="N122" s="1">
        <v>24900</v>
      </c>
      <c r="O122" s="1">
        <v>27800</v>
      </c>
      <c r="P122" s="1">
        <v>33700</v>
      </c>
      <c r="Q122" s="6">
        <v>28800</v>
      </c>
      <c r="R122" s="1"/>
      <c r="S122" s="1"/>
      <c r="T122" s="1">
        <v>14000</v>
      </c>
      <c r="U122" s="1">
        <v>28900</v>
      </c>
      <c r="V122" s="1">
        <v>26100</v>
      </c>
      <c r="W122" s="6">
        <v>23000</v>
      </c>
      <c r="X122" s="1"/>
    </row>
    <row r="123" spans="1:24" x14ac:dyDescent="0.25">
      <c r="A123" t="s">
        <v>100</v>
      </c>
      <c r="B123" s="1">
        <v>14960</v>
      </c>
      <c r="C123" s="1">
        <v>18915</v>
      </c>
      <c r="D123" s="1">
        <v>22592</v>
      </c>
      <c r="E123" s="6">
        <v>18822.333333333332</v>
      </c>
      <c r="F123" s="1"/>
      <c r="G123" s="1"/>
      <c r="H123" s="1">
        <v>18466</v>
      </c>
      <c r="I123" s="1">
        <v>12020</v>
      </c>
      <c r="J123" s="1">
        <v>18500</v>
      </c>
      <c r="K123" s="6">
        <v>16328.666666666666</v>
      </c>
      <c r="L123" s="1"/>
      <c r="M123" s="1"/>
      <c r="N123" s="1">
        <v>22000</v>
      </c>
      <c r="O123" s="1">
        <v>24231</v>
      </c>
      <c r="P123" s="1">
        <v>25300</v>
      </c>
      <c r="Q123" s="6">
        <v>23843.666666666668</v>
      </c>
      <c r="R123" s="1"/>
      <c r="S123" s="1"/>
      <c r="T123" s="1">
        <v>16695</v>
      </c>
      <c r="U123" s="1">
        <v>23100</v>
      </c>
      <c r="V123" s="1">
        <v>18000</v>
      </c>
      <c r="W123" s="6">
        <v>19265</v>
      </c>
      <c r="X123" s="1"/>
    </row>
    <row r="124" spans="1:24" x14ac:dyDescent="0.25">
      <c r="A124" t="s">
        <v>101</v>
      </c>
      <c r="B124" s="1">
        <v>1570000</v>
      </c>
      <c r="C124" s="1">
        <v>1370000</v>
      </c>
      <c r="D124" s="1">
        <v>1270000</v>
      </c>
      <c r="E124" s="6">
        <v>1403333.3333333333</v>
      </c>
      <c r="F124" s="1"/>
      <c r="G124" s="1"/>
      <c r="H124" s="1">
        <v>477000</v>
      </c>
      <c r="I124" s="1">
        <v>548000</v>
      </c>
      <c r="J124" s="1">
        <v>498000</v>
      </c>
      <c r="K124" s="6">
        <v>507666.66666666669</v>
      </c>
      <c r="L124" s="1"/>
      <c r="M124" s="1"/>
      <c r="N124" s="1">
        <v>501000</v>
      </c>
      <c r="O124" s="1">
        <v>459000</v>
      </c>
      <c r="P124" s="1">
        <v>543000</v>
      </c>
      <c r="Q124" s="6">
        <v>501000</v>
      </c>
      <c r="R124" s="1"/>
      <c r="S124" s="1"/>
      <c r="T124" s="1">
        <v>520000</v>
      </c>
      <c r="U124" s="1">
        <v>509000</v>
      </c>
      <c r="V124" s="1">
        <v>590000</v>
      </c>
      <c r="W124" s="6">
        <v>539666.66666666663</v>
      </c>
      <c r="X124" s="1"/>
    </row>
    <row r="125" spans="1:24" x14ac:dyDescent="0.25">
      <c r="A125" t="s">
        <v>102</v>
      </c>
      <c r="B125" s="1">
        <v>723000</v>
      </c>
      <c r="C125" s="1">
        <v>721000</v>
      </c>
      <c r="D125" s="1">
        <v>741000</v>
      </c>
      <c r="E125" s="6">
        <v>728333.33333333337</v>
      </c>
      <c r="F125" s="1"/>
      <c r="G125" s="1"/>
      <c r="H125" s="1">
        <v>92500</v>
      </c>
      <c r="I125" s="1">
        <v>102000</v>
      </c>
      <c r="J125" s="1">
        <v>119800</v>
      </c>
      <c r="K125" s="6">
        <v>104766.66666666667</v>
      </c>
      <c r="L125" s="1"/>
      <c r="M125" s="1"/>
      <c r="N125" s="1">
        <v>307000</v>
      </c>
      <c r="O125" s="1">
        <v>289000</v>
      </c>
      <c r="P125" s="1">
        <v>393000</v>
      </c>
      <c r="Q125" s="6">
        <v>329666.66666666669</v>
      </c>
      <c r="R125" s="1"/>
      <c r="S125" s="1"/>
      <c r="T125" s="1">
        <v>108300</v>
      </c>
      <c r="U125" s="1">
        <v>115000</v>
      </c>
      <c r="V125" s="1">
        <v>120100</v>
      </c>
      <c r="W125" s="6">
        <v>114466.66666666667</v>
      </c>
      <c r="X125" s="1"/>
    </row>
    <row r="126" spans="1:24" x14ac:dyDescent="0.25">
      <c r="A126" t="s">
        <v>103</v>
      </c>
      <c r="B126" s="1">
        <v>652465</v>
      </c>
      <c r="C126" s="1">
        <v>836000</v>
      </c>
      <c r="D126" s="1">
        <v>667000</v>
      </c>
      <c r="E126" s="6">
        <v>718488.33333333337</v>
      </c>
      <c r="F126" s="1"/>
      <c r="G126" s="1"/>
      <c r="H126" s="1">
        <v>32000</v>
      </c>
      <c r="I126" s="1">
        <v>52600</v>
      </c>
      <c r="J126" s="1">
        <v>50500</v>
      </c>
      <c r="K126" s="6">
        <v>45033.333333333336</v>
      </c>
      <c r="L126" s="1"/>
      <c r="M126" s="1"/>
      <c r="N126" s="1">
        <v>264000</v>
      </c>
      <c r="O126" s="1">
        <v>283000</v>
      </c>
      <c r="P126" s="1">
        <v>434000</v>
      </c>
      <c r="Q126" s="6">
        <v>327000</v>
      </c>
      <c r="R126" s="1"/>
      <c r="S126" s="1"/>
      <c r="T126" s="1">
        <v>39966</v>
      </c>
      <c r="U126" s="1">
        <v>53700</v>
      </c>
      <c r="V126" s="1">
        <v>49300</v>
      </c>
      <c r="W126" s="6">
        <v>47655.333333333336</v>
      </c>
      <c r="X126" s="1"/>
    </row>
    <row r="127" spans="1:24" x14ac:dyDescent="0.25">
      <c r="A127" t="s">
        <v>104</v>
      </c>
      <c r="B127" s="1">
        <v>4370</v>
      </c>
      <c r="C127" s="1">
        <v>5240</v>
      </c>
      <c r="D127" s="1">
        <v>5610</v>
      </c>
      <c r="E127" s="6">
        <v>5073.333333333333</v>
      </c>
      <c r="F127" s="1"/>
      <c r="G127" s="1"/>
      <c r="H127" s="1">
        <v>55100</v>
      </c>
      <c r="I127" s="1">
        <v>30500</v>
      </c>
      <c r="J127" s="1">
        <v>41200</v>
      </c>
      <c r="K127" s="6">
        <v>42266.666666666664</v>
      </c>
      <c r="L127" s="1"/>
      <c r="M127" s="1"/>
      <c r="N127" s="1">
        <v>5180</v>
      </c>
      <c r="O127" s="1">
        <v>6240</v>
      </c>
      <c r="P127" s="1">
        <v>1340</v>
      </c>
      <c r="Q127" s="6">
        <v>4253.333333333333</v>
      </c>
      <c r="R127" s="1"/>
      <c r="S127" s="1"/>
      <c r="T127" s="1">
        <v>36300</v>
      </c>
      <c r="U127" s="1">
        <v>36000</v>
      </c>
      <c r="V127" s="1">
        <v>33900</v>
      </c>
      <c r="W127" s="6">
        <v>35400</v>
      </c>
      <c r="X127" s="1"/>
    </row>
    <row r="128" spans="1:24" x14ac:dyDescent="0.25">
      <c r="A128" t="s">
        <v>105</v>
      </c>
      <c r="B128" s="1">
        <v>203000</v>
      </c>
      <c r="C128" s="1">
        <v>247000</v>
      </c>
      <c r="D128" s="1">
        <v>153000</v>
      </c>
      <c r="E128" s="6">
        <v>201000</v>
      </c>
      <c r="F128" s="1"/>
      <c r="G128" s="1"/>
      <c r="H128" s="1">
        <v>166000</v>
      </c>
      <c r="I128" s="1">
        <v>117000</v>
      </c>
      <c r="J128" s="1">
        <v>151000</v>
      </c>
      <c r="K128" s="6">
        <v>144666.66666666666</v>
      </c>
      <c r="L128" s="1"/>
      <c r="M128" s="1"/>
      <c r="N128" s="1">
        <v>70000</v>
      </c>
      <c r="O128" s="1">
        <v>71600</v>
      </c>
      <c r="P128" s="1">
        <v>70000</v>
      </c>
      <c r="Q128" s="6">
        <v>70533.333333333328</v>
      </c>
      <c r="R128" s="1"/>
      <c r="S128" s="1"/>
      <c r="T128" s="1">
        <v>115000</v>
      </c>
      <c r="U128" s="1">
        <v>135000</v>
      </c>
      <c r="V128" s="1">
        <v>135000</v>
      </c>
      <c r="W128" s="6">
        <v>128333.33333333333</v>
      </c>
      <c r="X128" s="1"/>
    </row>
    <row r="129" spans="1:24" x14ac:dyDescent="0.25">
      <c r="A129" t="s">
        <v>106</v>
      </c>
      <c r="B129" s="1">
        <v>16000</v>
      </c>
      <c r="C129" s="1">
        <v>16800</v>
      </c>
      <c r="D129" s="1">
        <v>15600</v>
      </c>
      <c r="E129" s="6">
        <v>16133.333333333334</v>
      </c>
      <c r="F129" s="1"/>
      <c r="G129" s="1"/>
      <c r="H129" s="1">
        <v>165000</v>
      </c>
      <c r="I129" s="1">
        <v>101000</v>
      </c>
      <c r="J129" s="1">
        <v>134000</v>
      </c>
      <c r="K129" s="6">
        <v>133333.33333333334</v>
      </c>
      <c r="L129" s="1"/>
      <c r="M129" s="1"/>
      <c r="N129" s="1">
        <v>7880</v>
      </c>
      <c r="O129" s="1">
        <v>17600</v>
      </c>
      <c r="P129" s="1">
        <v>17600</v>
      </c>
      <c r="Q129" s="6">
        <v>14360</v>
      </c>
      <c r="R129" s="1"/>
      <c r="S129" s="1"/>
      <c r="T129" s="1">
        <v>142000</v>
      </c>
      <c r="U129" s="1">
        <v>139000</v>
      </c>
      <c r="V129" s="1">
        <v>156000</v>
      </c>
      <c r="W129" s="6">
        <v>145666.66666666666</v>
      </c>
      <c r="X129" s="1"/>
    </row>
    <row r="130" spans="1:24" x14ac:dyDescent="0.25">
      <c r="A130" t="s">
        <v>107</v>
      </c>
      <c r="B130" s="1">
        <v>111000</v>
      </c>
      <c r="C130" s="1">
        <v>145000</v>
      </c>
      <c r="D130" s="1">
        <v>128403</v>
      </c>
      <c r="E130" s="6">
        <v>128134.33333333333</v>
      </c>
      <c r="F130" s="1"/>
      <c r="G130" s="1"/>
      <c r="H130" s="1">
        <v>58400</v>
      </c>
      <c r="I130" s="1">
        <v>42500</v>
      </c>
      <c r="J130" s="1">
        <v>40500</v>
      </c>
      <c r="K130" s="6">
        <v>47133.333333333336</v>
      </c>
      <c r="L130" s="1"/>
      <c r="M130" s="1"/>
      <c r="N130" s="1">
        <v>47800</v>
      </c>
      <c r="O130" s="1">
        <v>48100</v>
      </c>
      <c r="P130" s="1">
        <v>41200</v>
      </c>
      <c r="Q130" s="6">
        <v>45700</v>
      </c>
      <c r="R130" s="1"/>
      <c r="S130" s="1"/>
      <c r="T130" s="1">
        <v>45500</v>
      </c>
      <c r="U130" s="1">
        <v>40400</v>
      </c>
      <c r="V130" s="1">
        <v>39300</v>
      </c>
      <c r="W130" s="6">
        <v>41733.333333333336</v>
      </c>
      <c r="X130" s="1"/>
    </row>
    <row r="131" spans="1:24" x14ac:dyDescent="0.25">
      <c r="A131" t="s">
        <v>108</v>
      </c>
      <c r="B131" s="1">
        <v>11000</v>
      </c>
      <c r="C131" s="1">
        <v>13800</v>
      </c>
      <c r="D131" s="1">
        <v>13500</v>
      </c>
      <c r="E131" s="6">
        <v>12766.666666666666</v>
      </c>
      <c r="F131" s="1"/>
      <c r="G131" s="1"/>
      <c r="H131" s="1">
        <v>28500</v>
      </c>
      <c r="I131" s="1">
        <v>16900</v>
      </c>
      <c r="J131" s="1">
        <v>11600</v>
      </c>
      <c r="K131" s="6">
        <v>19000</v>
      </c>
      <c r="L131" s="1"/>
      <c r="M131" s="1"/>
      <c r="N131" s="1">
        <v>4300</v>
      </c>
      <c r="O131" s="1">
        <v>1410</v>
      </c>
      <c r="P131" s="1">
        <v>2270</v>
      </c>
      <c r="Q131" s="6">
        <v>2660</v>
      </c>
      <c r="R131" s="1"/>
      <c r="S131" s="1"/>
      <c r="T131" s="1">
        <v>14300</v>
      </c>
      <c r="U131" s="1">
        <v>14000</v>
      </c>
      <c r="V131" s="1">
        <v>18900</v>
      </c>
      <c r="W131" s="6">
        <v>15733.333333333334</v>
      </c>
      <c r="X131" s="1"/>
    </row>
    <row r="132" spans="1:24" x14ac:dyDescent="0.25">
      <c r="A132" t="s">
        <v>109</v>
      </c>
      <c r="B132" s="1">
        <v>55100</v>
      </c>
      <c r="C132" s="1">
        <v>62200</v>
      </c>
      <c r="D132" s="1">
        <v>57700</v>
      </c>
      <c r="E132" s="6">
        <v>58333.333333333336</v>
      </c>
      <c r="F132" s="1"/>
      <c r="G132" s="1"/>
      <c r="H132" s="1">
        <v>56000</v>
      </c>
      <c r="I132" s="1">
        <v>48700</v>
      </c>
      <c r="J132" s="1">
        <v>45200</v>
      </c>
      <c r="K132" s="6">
        <v>49966.666666666664</v>
      </c>
      <c r="L132" s="1"/>
      <c r="M132" s="1"/>
      <c r="N132" s="1">
        <v>28000</v>
      </c>
      <c r="O132" s="1">
        <v>25800</v>
      </c>
      <c r="P132" s="1">
        <v>32200</v>
      </c>
      <c r="Q132" s="6">
        <v>28666.666666666668</v>
      </c>
      <c r="R132" s="1"/>
      <c r="S132" s="1"/>
      <c r="T132" s="1">
        <v>24700</v>
      </c>
      <c r="U132" s="1">
        <v>36300</v>
      </c>
      <c r="V132" s="1">
        <v>42600</v>
      </c>
      <c r="W132" s="6">
        <v>34533.333333333336</v>
      </c>
      <c r="X132" s="1"/>
    </row>
    <row r="133" spans="1:24" x14ac:dyDescent="0.25">
      <c r="A133" t="s">
        <v>110</v>
      </c>
      <c r="B133" s="1">
        <v>188000</v>
      </c>
      <c r="C133" s="1">
        <v>194000</v>
      </c>
      <c r="D133" s="1">
        <v>158000</v>
      </c>
      <c r="E133" s="6">
        <v>180000</v>
      </c>
      <c r="F133" s="1"/>
      <c r="G133" s="1"/>
      <c r="H133" s="1">
        <v>150000</v>
      </c>
      <c r="I133" s="1">
        <v>145000</v>
      </c>
      <c r="J133" s="1">
        <v>98500</v>
      </c>
      <c r="K133" s="6">
        <v>131166.66666666666</v>
      </c>
      <c r="L133" s="1"/>
      <c r="M133" s="1"/>
      <c r="N133" s="1">
        <v>114000</v>
      </c>
      <c r="O133" s="1">
        <v>71100</v>
      </c>
      <c r="P133" s="1">
        <v>96400</v>
      </c>
      <c r="Q133" s="6">
        <v>93833.333333333328</v>
      </c>
      <c r="R133" s="1"/>
      <c r="S133" s="1"/>
      <c r="T133" s="1">
        <v>109000</v>
      </c>
      <c r="U133" s="1">
        <v>88400</v>
      </c>
      <c r="V133" s="1">
        <v>92900</v>
      </c>
      <c r="W133" s="6">
        <v>96766.666666666672</v>
      </c>
      <c r="X133" s="1"/>
    </row>
    <row r="134" spans="1:24" x14ac:dyDescent="0.25">
      <c r="A134" t="s">
        <v>111</v>
      </c>
      <c r="B134" s="1">
        <v>50300</v>
      </c>
      <c r="C134" s="1">
        <v>68500</v>
      </c>
      <c r="D134" s="1">
        <v>59000</v>
      </c>
      <c r="E134" s="6">
        <v>59266.666666666664</v>
      </c>
      <c r="F134" s="1"/>
      <c r="G134" s="1"/>
      <c r="H134" s="1">
        <v>73100</v>
      </c>
      <c r="I134" s="1">
        <v>76800</v>
      </c>
      <c r="J134" s="1">
        <v>50000</v>
      </c>
      <c r="K134" s="6">
        <v>66633.333333333328</v>
      </c>
      <c r="L134" s="1"/>
      <c r="M134" s="1"/>
      <c r="N134" s="1">
        <v>24300</v>
      </c>
      <c r="O134" s="1">
        <v>14300</v>
      </c>
      <c r="P134" s="1">
        <v>19400</v>
      </c>
      <c r="Q134" s="6">
        <v>19333.333333333332</v>
      </c>
      <c r="R134" s="1"/>
      <c r="S134" s="1"/>
      <c r="T134" s="1">
        <v>63900</v>
      </c>
      <c r="U134" s="1">
        <v>64000</v>
      </c>
      <c r="V134" s="1">
        <v>77100</v>
      </c>
      <c r="W134" s="6">
        <v>68333.333333333328</v>
      </c>
      <c r="X134" s="1"/>
    </row>
    <row r="135" spans="1:24" x14ac:dyDescent="0.25">
      <c r="A135" t="s">
        <v>112</v>
      </c>
      <c r="B135" s="1">
        <v>72600</v>
      </c>
      <c r="C135" s="1">
        <v>61600</v>
      </c>
      <c r="D135" s="1">
        <v>56600</v>
      </c>
      <c r="E135" s="6">
        <v>63600</v>
      </c>
      <c r="F135" s="1"/>
      <c r="G135" s="1"/>
      <c r="H135" s="1">
        <v>58300</v>
      </c>
      <c r="I135" s="1">
        <v>74200</v>
      </c>
      <c r="J135" s="1">
        <v>49500</v>
      </c>
      <c r="K135" s="6">
        <v>60666.666666666664</v>
      </c>
      <c r="L135" s="1"/>
      <c r="M135" s="1"/>
      <c r="N135" s="1">
        <v>28700</v>
      </c>
      <c r="O135" s="1">
        <v>22100</v>
      </c>
      <c r="P135" s="1">
        <v>15500</v>
      </c>
      <c r="Q135" s="6">
        <v>22100</v>
      </c>
      <c r="R135" s="1"/>
      <c r="S135" s="1"/>
      <c r="T135" s="1">
        <v>70700</v>
      </c>
      <c r="U135" s="1">
        <v>69600</v>
      </c>
      <c r="V135" s="1">
        <v>44700</v>
      </c>
      <c r="W135" s="6">
        <v>61666.666666666664</v>
      </c>
      <c r="X135" s="1"/>
    </row>
    <row r="136" spans="1:24" x14ac:dyDescent="0.25">
      <c r="A136" t="s">
        <v>113</v>
      </c>
      <c r="B136" s="1">
        <v>147000</v>
      </c>
      <c r="C136" s="1">
        <v>166000</v>
      </c>
      <c r="D136" s="1">
        <v>129000</v>
      </c>
      <c r="E136" s="6">
        <v>147333.33333333334</v>
      </c>
      <c r="F136" s="1"/>
      <c r="G136" s="1"/>
      <c r="H136" s="1">
        <v>170000</v>
      </c>
      <c r="I136" s="1">
        <v>161000</v>
      </c>
      <c r="J136" s="1">
        <v>147000</v>
      </c>
      <c r="K136" s="6">
        <v>159333.33333333334</v>
      </c>
      <c r="L136" s="1"/>
      <c r="M136" s="1"/>
      <c r="N136" s="1">
        <v>78800</v>
      </c>
      <c r="O136" s="1">
        <v>65200</v>
      </c>
      <c r="P136" s="1">
        <v>79800</v>
      </c>
      <c r="Q136" s="6">
        <v>74600</v>
      </c>
      <c r="R136" s="1"/>
      <c r="S136" s="1"/>
      <c r="T136" s="1">
        <v>172000</v>
      </c>
      <c r="U136" s="1">
        <v>188000</v>
      </c>
      <c r="V136" s="1">
        <v>180000</v>
      </c>
      <c r="W136" s="6">
        <v>180000</v>
      </c>
      <c r="X136" s="1"/>
    </row>
    <row r="137" spans="1:24" x14ac:dyDescent="0.25">
      <c r="A137" t="s">
        <v>114</v>
      </c>
      <c r="B137" s="1">
        <v>94800</v>
      </c>
      <c r="C137" s="1">
        <v>95200</v>
      </c>
      <c r="D137" s="1">
        <v>94400</v>
      </c>
      <c r="E137" s="6">
        <v>94800</v>
      </c>
      <c r="F137" s="1"/>
      <c r="G137" s="1"/>
      <c r="H137" s="1">
        <v>219000</v>
      </c>
      <c r="I137" s="1">
        <v>134000</v>
      </c>
      <c r="J137" s="1">
        <v>127000</v>
      </c>
      <c r="K137" s="6">
        <v>160000</v>
      </c>
      <c r="L137" s="1"/>
      <c r="M137" s="1"/>
      <c r="N137" s="1">
        <v>56900</v>
      </c>
      <c r="O137" s="1">
        <v>133000</v>
      </c>
      <c r="P137" s="1">
        <v>110000</v>
      </c>
      <c r="Q137" s="6">
        <v>99966.666666666672</v>
      </c>
      <c r="R137" s="1"/>
      <c r="S137" s="1"/>
      <c r="T137" s="1">
        <v>125000</v>
      </c>
      <c r="U137" s="1">
        <v>124000</v>
      </c>
      <c r="V137" s="1">
        <v>111000</v>
      </c>
      <c r="W137" s="6">
        <v>120000</v>
      </c>
      <c r="X137" s="1"/>
    </row>
    <row r="138" spans="1:24" x14ac:dyDescent="0.25">
      <c r="A138" t="s">
        <v>115</v>
      </c>
      <c r="B138" s="1">
        <v>275000</v>
      </c>
      <c r="C138" s="1">
        <v>297000</v>
      </c>
      <c r="D138" s="1">
        <v>237000</v>
      </c>
      <c r="E138" s="6">
        <v>269666.66666666669</v>
      </c>
      <c r="F138" s="1"/>
      <c r="G138" s="1"/>
      <c r="H138" s="1">
        <v>184000</v>
      </c>
      <c r="I138" s="1">
        <v>168000</v>
      </c>
      <c r="J138" s="1">
        <v>151000</v>
      </c>
      <c r="K138" s="6">
        <v>167666.66666666666</v>
      </c>
      <c r="L138" s="1"/>
      <c r="M138" s="1"/>
      <c r="N138" s="1">
        <v>118000</v>
      </c>
      <c r="O138" s="1">
        <v>66500</v>
      </c>
      <c r="P138" s="1">
        <v>77200</v>
      </c>
      <c r="Q138" s="6">
        <v>87233.333333333328</v>
      </c>
      <c r="R138" s="1"/>
      <c r="S138" s="1"/>
      <c r="T138" s="1">
        <v>134431</v>
      </c>
      <c r="U138" s="1">
        <v>126000</v>
      </c>
      <c r="V138" s="1">
        <v>140000</v>
      </c>
      <c r="W138" s="6">
        <v>133477</v>
      </c>
      <c r="X138" s="1"/>
    </row>
    <row r="139" spans="1:24" x14ac:dyDescent="0.25">
      <c r="B139" s="1"/>
      <c r="C139" s="1"/>
      <c r="D139" s="1"/>
      <c r="E139" s="6"/>
      <c r="F139" s="1"/>
      <c r="G139" s="1"/>
      <c r="H139" s="1"/>
      <c r="I139" s="1"/>
      <c r="J139" s="1"/>
      <c r="K139" s="6"/>
      <c r="L139" s="1"/>
      <c r="M139" s="1"/>
      <c r="N139" s="1"/>
      <c r="O139" s="1"/>
      <c r="P139" s="1"/>
      <c r="Q139" s="6"/>
      <c r="R139" s="1"/>
      <c r="S139" s="1"/>
      <c r="T139" s="1"/>
      <c r="U139" s="1"/>
      <c r="V139" s="1"/>
      <c r="W139" s="6"/>
      <c r="X139" s="1"/>
    </row>
    <row r="140" spans="1:24" x14ac:dyDescent="0.25">
      <c r="A140" t="s">
        <v>20</v>
      </c>
      <c r="B140" s="1">
        <f>SUM(B121:B138)</f>
        <v>4212895</v>
      </c>
      <c r="C140" s="1">
        <f t="shared" ref="C140:D140" si="36">SUM(C121:C138)</f>
        <v>4341635</v>
      </c>
      <c r="D140" s="1">
        <f t="shared" si="36"/>
        <v>3832945</v>
      </c>
      <c r="E140" s="6">
        <f>AVERAGE(B140:D140)</f>
        <v>4129158.3333333335</v>
      </c>
      <c r="F140" s="1">
        <f>_xlfn.STDEV.S(B140:D140)</f>
        <v>264481.09768626816</v>
      </c>
      <c r="G140" s="1"/>
      <c r="H140" s="1">
        <f>SUM(H121:H138)</f>
        <v>2037066</v>
      </c>
      <c r="I140" s="1">
        <f t="shared" ref="I140:J140" si="37">SUM(I121:I138)</f>
        <v>1863620</v>
      </c>
      <c r="J140" s="1">
        <f t="shared" si="37"/>
        <v>1772600</v>
      </c>
      <c r="K140" s="6">
        <v>1778333.3333333333</v>
      </c>
      <c r="L140" s="1">
        <f>_xlfn.STDEV.S(H140:J140)</f>
        <v>134356.75176682911</v>
      </c>
      <c r="M140" s="1"/>
      <c r="N140" s="1">
        <f>SUM(N121:N138)</f>
        <v>1713060</v>
      </c>
      <c r="O140" s="1">
        <f t="shared" ref="O140:P140" si="38">SUM(O121:O138)</f>
        <v>1640881</v>
      </c>
      <c r="P140" s="1">
        <f t="shared" si="38"/>
        <v>2015010</v>
      </c>
      <c r="Q140" s="6">
        <v>1778333.3333333333</v>
      </c>
      <c r="R140" s="1">
        <f>_xlfn.STDEV.S(N140:P140)</f>
        <v>198475.90919387</v>
      </c>
      <c r="S140" s="1"/>
      <c r="T140" s="1">
        <f>SUM(T121:T138)</f>
        <v>1781292</v>
      </c>
      <c r="U140" s="1">
        <f t="shared" ref="U140:V140" si="39">SUM(U121:U138)</f>
        <v>1822400</v>
      </c>
      <c r="V140" s="1">
        <f t="shared" si="39"/>
        <v>1903700</v>
      </c>
      <c r="W140" s="6">
        <v>1778333.3333333333</v>
      </c>
      <c r="X140" s="1">
        <f>_xlfn.STDEV.S(T140:V140)</f>
        <v>62294.028777510714</v>
      </c>
    </row>
    <row r="141" spans="1:24" x14ac:dyDescent="0.25">
      <c r="A141" t="s">
        <v>21</v>
      </c>
      <c r="B141" s="4">
        <f>B140/SUM($B140,$H140,$N140,$T140)*100</f>
        <v>43.234397335143072</v>
      </c>
      <c r="C141" s="4">
        <f>C140/SUM($C140,$I140,$O140,$U140)*100</f>
        <v>44.904781861493817</v>
      </c>
      <c r="D141" s="4">
        <f>D140/SUM($D140,$J140,$P140,$V140)*100</f>
        <v>40.24404008502502</v>
      </c>
      <c r="E141" s="8">
        <f t="shared" ref="E141" si="40">AVERAGE(B141:D141)</f>
        <v>42.794406427220643</v>
      </c>
      <c r="F141" s="4">
        <f>_xlfn.STDEV.S(B141:D141)</f>
        <v>2.3613179531823296</v>
      </c>
      <c r="G141" s="4"/>
      <c r="H141" s="4">
        <f>H140/SUM($B140,$H140,$N140,$T140)*100</f>
        <v>20.905178230625392</v>
      </c>
      <c r="I141" s="4">
        <f>I140/SUM($C140,$I140,$O140,$U140)*100</f>
        <v>19.275100180627138</v>
      </c>
      <c r="J141" s="4">
        <f>J140/SUM($D140,$J140,$P140,$V140)*100</f>
        <v>18.611429450387458</v>
      </c>
      <c r="K141" s="8">
        <f>AVERAGE(H141:J141)</f>
        <v>19.597235953879999</v>
      </c>
      <c r="L141" s="4">
        <f>_xlfn.STDEV.S(H141:J141)</f>
        <v>1.1803175246592184</v>
      </c>
      <c r="M141" s="4"/>
      <c r="N141" s="4">
        <f>N140/SUM($B140,$H140,$N140,$T140)*100</f>
        <v>17.580100310817194</v>
      </c>
      <c r="O141" s="4">
        <f>O140/SUM($C140,$I140,$O140,$U140)*100</f>
        <v>16.971349126693017</v>
      </c>
      <c r="P141" s="4">
        <f>P140/SUM($D140,$J140,$P140,$V140)*100</f>
        <v>21.156615399314695</v>
      </c>
      <c r="Q141" s="8">
        <f t="shared" ref="Q141" si="41">AVERAGE(N141:P141)</f>
        <v>18.569354945608303</v>
      </c>
      <c r="R141" s="4">
        <f>_xlfn.STDEV.S(N141:P141)</f>
        <v>2.2612125049468275</v>
      </c>
      <c r="S141" s="4"/>
      <c r="T141" s="4">
        <f>T140/SUM($B140,$H140,$N140,$T140)*100</f>
        <v>18.280324123414342</v>
      </c>
      <c r="U141" s="4">
        <f>U140/SUM($C140,$I140,$O140,$U140)*100</f>
        <v>18.848768831186025</v>
      </c>
      <c r="V141" s="4">
        <f>V140/SUM($D140,$J140,$P140,$V140)*100</f>
        <v>19.987915065272823</v>
      </c>
      <c r="W141" s="8">
        <f>AVERAGE(T141:V141)</f>
        <v>19.039002673291062</v>
      </c>
      <c r="X141" s="4">
        <f>_xlfn.STDEV.S(T141:V141)</f>
        <v>0.86954493396880705</v>
      </c>
    </row>
    <row r="142" spans="1:24" x14ac:dyDescent="0.25">
      <c r="B142" s="1"/>
      <c r="C142" s="1"/>
      <c r="D142" s="1"/>
      <c r="E142" s="6"/>
      <c r="F142" s="1"/>
      <c r="G142" s="1"/>
      <c r="H142" s="1"/>
      <c r="I142" s="1"/>
      <c r="J142" s="1"/>
      <c r="K142" s="6"/>
      <c r="L142" s="1"/>
      <c r="M142" s="1"/>
      <c r="N142" s="1"/>
      <c r="O142" s="1"/>
      <c r="P142" s="1"/>
      <c r="Q142" s="6"/>
      <c r="R142" s="1"/>
      <c r="S142" s="1"/>
      <c r="T142" s="1"/>
      <c r="U142" s="1"/>
      <c r="V142" s="1"/>
      <c r="W142" s="6"/>
      <c r="X142" s="1"/>
    </row>
    <row r="143" spans="1:24" x14ac:dyDescent="0.25">
      <c r="B143" s="1"/>
      <c r="C143" s="1"/>
      <c r="D143" s="1"/>
      <c r="E143" s="6"/>
      <c r="F143" s="1"/>
      <c r="G143" s="1"/>
      <c r="H143" s="1"/>
      <c r="I143" s="1"/>
      <c r="J143" s="1"/>
      <c r="K143" s="6"/>
      <c r="L143" s="1"/>
      <c r="M143" s="1"/>
      <c r="N143" s="1"/>
      <c r="O143" s="1"/>
      <c r="P143" s="1"/>
      <c r="Q143" s="6"/>
      <c r="R143" s="1"/>
      <c r="S143" s="1"/>
      <c r="T143" s="1"/>
      <c r="U143" s="1"/>
      <c r="V143" s="1"/>
      <c r="W143" s="6"/>
      <c r="X143" s="1"/>
    </row>
    <row r="144" spans="1:24" x14ac:dyDescent="0.25">
      <c r="A144" t="s">
        <v>116</v>
      </c>
      <c r="B144" s="1">
        <v>189200</v>
      </c>
      <c r="C144" s="1">
        <v>167600</v>
      </c>
      <c r="D144" s="1">
        <v>135400</v>
      </c>
      <c r="E144" s="6">
        <v>164066.66666666666</v>
      </c>
      <c r="F144" s="1"/>
      <c r="G144" s="1"/>
      <c r="H144" s="1">
        <v>145200</v>
      </c>
      <c r="I144" s="1">
        <v>131800</v>
      </c>
      <c r="J144" s="1">
        <v>101990</v>
      </c>
      <c r="K144" s="6">
        <v>126330</v>
      </c>
      <c r="L144" s="1"/>
      <c r="M144" s="1"/>
      <c r="N144" s="1">
        <v>102180</v>
      </c>
      <c r="O144" s="1">
        <v>88980</v>
      </c>
      <c r="P144" s="1">
        <v>116400</v>
      </c>
      <c r="Q144" s="6">
        <v>102520</v>
      </c>
      <c r="R144" s="1"/>
      <c r="S144" s="1"/>
      <c r="T144" s="1">
        <v>126900</v>
      </c>
      <c r="U144" s="1">
        <v>114700</v>
      </c>
      <c r="V144" s="1">
        <v>118800</v>
      </c>
      <c r="W144" s="6">
        <v>120133.33333333333</v>
      </c>
      <c r="X144" s="1"/>
    </row>
    <row r="145" spans="1:24" x14ac:dyDescent="0.25">
      <c r="A145" t="s">
        <v>117</v>
      </c>
      <c r="B145" s="1">
        <v>629600</v>
      </c>
      <c r="C145" s="1">
        <v>562200</v>
      </c>
      <c r="D145" s="1">
        <v>499300</v>
      </c>
      <c r="E145" s="6">
        <v>563700</v>
      </c>
      <c r="F145" s="1"/>
      <c r="G145" s="1"/>
      <c r="H145" s="1">
        <v>158910</v>
      </c>
      <c r="I145" s="1">
        <v>142450</v>
      </c>
      <c r="J145" s="1">
        <v>117450</v>
      </c>
      <c r="K145" s="6">
        <v>139603.33333333334</v>
      </c>
      <c r="L145" s="1"/>
      <c r="M145" s="1"/>
      <c r="N145" s="1">
        <v>250790</v>
      </c>
      <c r="O145" s="1">
        <v>212900</v>
      </c>
      <c r="P145" s="1">
        <v>298700</v>
      </c>
      <c r="Q145" s="6">
        <v>254130</v>
      </c>
      <c r="R145" s="1"/>
      <c r="S145" s="1"/>
      <c r="T145" s="1">
        <v>101360</v>
      </c>
      <c r="U145" s="1">
        <v>116590</v>
      </c>
      <c r="V145" s="1">
        <v>120120</v>
      </c>
      <c r="W145" s="6">
        <v>112690</v>
      </c>
      <c r="X145" s="1"/>
    </row>
    <row r="146" spans="1:24" x14ac:dyDescent="0.25">
      <c r="A146" t="s">
        <v>118</v>
      </c>
      <c r="B146" s="1">
        <v>239340</v>
      </c>
      <c r="C146" s="1">
        <v>186350</v>
      </c>
      <c r="D146" s="1">
        <v>214340</v>
      </c>
      <c r="E146" s="6">
        <v>213343.33333333334</v>
      </c>
      <c r="F146" s="1"/>
      <c r="G146" s="1"/>
      <c r="H146" s="1">
        <v>25892</v>
      </c>
      <c r="I146" s="1">
        <v>31200</v>
      </c>
      <c r="J146" s="1">
        <v>22670</v>
      </c>
      <c r="K146" s="6">
        <v>26587.333333333332</v>
      </c>
      <c r="L146" s="1"/>
      <c r="M146" s="1"/>
      <c r="N146" s="1">
        <v>81900</v>
      </c>
      <c r="O146" s="1">
        <v>89010</v>
      </c>
      <c r="P146" s="1">
        <v>97590</v>
      </c>
      <c r="Q146" s="6">
        <v>89500</v>
      </c>
      <c r="R146" s="1"/>
      <c r="S146" s="1"/>
      <c r="T146" s="1">
        <v>11300</v>
      </c>
      <c r="U146" s="1">
        <v>11680</v>
      </c>
      <c r="V146" s="1">
        <v>15300</v>
      </c>
      <c r="W146" s="6">
        <v>12760</v>
      </c>
      <c r="X146" s="1"/>
    </row>
    <row r="147" spans="1:24" x14ac:dyDescent="0.25">
      <c r="A147" t="s">
        <v>119</v>
      </c>
      <c r="B147" s="1">
        <v>86700</v>
      </c>
      <c r="C147" s="1">
        <v>88800</v>
      </c>
      <c r="D147" s="1">
        <v>67100</v>
      </c>
      <c r="E147" s="6">
        <v>80866.666666666672</v>
      </c>
      <c r="F147" s="1"/>
      <c r="G147" s="1"/>
      <c r="H147" s="1">
        <v>64300</v>
      </c>
      <c r="I147" s="1">
        <v>41700</v>
      </c>
      <c r="J147" s="1">
        <v>46830</v>
      </c>
      <c r="K147" s="6">
        <v>50943.333333333336</v>
      </c>
      <c r="L147" s="1"/>
      <c r="M147" s="1"/>
      <c r="N147" s="1">
        <v>20410</v>
      </c>
      <c r="O147" s="1">
        <v>24870</v>
      </c>
      <c r="P147" s="1">
        <v>16150</v>
      </c>
      <c r="Q147" s="6">
        <v>20476.666666666668</v>
      </c>
      <c r="R147" s="1"/>
      <c r="S147" s="1"/>
      <c r="T147" s="1">
        <v>44400</v>
      </c>
      <c r="U147" s="1">
        <v>39900</v>
      </c>
      <c r="V147" s="1">
        <v>47700</v>
      </c>
      <c r="W147" s="6">
        <v>44000</v>
      </c>
      <c r="X147" s="1"/>
    </row>
    <row r="148" spans="1:24" x14ac:dyDescent="0.25">
      <c r="A148" t="s">
        <v>120</v>
      </c>
      <c r="B148" s="1">
        <v>224600</v>
      </c>
      <c r="C148" s="1">
        <v>260900</v>
      </c>
      <c r="D148" s="1">
        <v>180800</v>
      </c>
      <c r="E148" s="6">
        <v>222100</v>
      </c>
      <c r="F148" s="1"/>
      <c r="G148" s="1"/>
      <c r="H148" s="1">
        <v>192900</v>
      </c>
      <c r="I148" s="1">
        <v>169500</v>
      </c>
      <c r="J148" s="1">
        <v>159500</v>
      </c>
      <c r="K148" s="6">
        <v>173966.66666666666</v>
      </c>
      <c r="L148" s="1"/>
      <c r="M148" s="1"/>
      <c r="N148" s="1">
        <v>101000</v>
      </c>
      <c r="O148" s="1">
        <v>71000</v>
      </c>
      <c r="P148" s="1">
        <v>86600</v>
      </c>
      <c r="Q148" s="6">
        <v>86200</v>
      </c>
      <c r="R148" s="1"/>
      <c r="S148" s="1"/>
      <c r="T148" s="1">
        <v>140500</v>
      </c>
      <c r="U148" s="1">
        <v>130100</v>
      </c>
      <c r="V148" s="1">
        <v>134100</v>
      </c>
      <c r="W148" s="6">
        <v>134900</v>
      </c>
      <c r="X148" s="1"/>
    </row>
    <row r="149" spans="1:24" x14ac:dyDescent="0.25">
      <c r="A149" t="s">
        <v>121</v>
      </c>
      <c r="B149" s="1">
        <v>39800</v>
      </c>
      <c r="C149" s="1">
        <v>40000</v>
      </c>
      <c r="D149" s="1">
        <v>34600</v>
      </c>
      <c r="E149" s="6">
        <v>38133.333333333336</v>
      </c>
      <c r="F149" s="1"/>
      <c r="G149" s="1"/>
      <c r="H149" s="1">
        <v>34900</v>
      </c>
      <c r="I149" s="1">
        <v>26900</v>
      </c>
      <c r="J149" s="1">
        <v>28200</v>
      </c>
      <c r="K149" s="6">
        <v>30000</v>
      </c>
      <c r="L149" s="1"/>
      <c r="M149" s="1"/>
      <c r="N149" s="1">
        <v>20140</v>
      </c>
      <c r="O149" s="1">
        <v>8730</v>
      </c>
      <c r="P149" s="1">
        <v>31400</v>
      </c>
      <c r="Q149" s="6">
        <v>20090</v>
      </c>
      <c r="R149" s="1"/>
      <c r="S149" s="1"/>
      <c r="T149" s="1">
        <v>16410</v>
      </c>
      <c r="U149" s="1">
        <v>26240</v>
      </c>
      <c r="V149" s="1">
        <v>25800</v>
      </c>
      <c r="W149" s="6">
        <v>22816.666666666668</v>
      </c>
      <c r="X149" s="1"/>
    </row>
    <row r="150" spans="1:24" x14ac:dyDescent="0.25">
      <c r="A150" t="s">
        <v>122</v>
      </c>
      <c r="B150" s="1">
        <v>114300</v>
      </c>
      <c r="C150" s="1">
        <v>146600</v>
      </c>
      <c r="D150" s="1">
        <v>94700</v>
      </c>
      <c r="E150" s="6">
        <v>118533.33333333333</v>
      </c>
      <c r="F150" s="1"/>
      <c r="G150" s="1"/>
      <c r="H150" s="1">
        <v>94300</v>
      </c>
      <c r="I150" s="1">
        <v>55400</v>
      </c>
      <c r="J150" s="1">
        <v>79900</v>
      </c>
      <c r="K150" s="6">
        <v>76533.333333333328</v>
      </c>
      <c r="L150" s="1"/>
      <c r="M150" s="1"/>
      <c r="N150" s="1">
        <v>24520</v>
      </c>
      <c r="O150" s="1">
        <v>29480</v>
      </c>
      <c r="P150" s="1">
        <v>30140</v>
      </c>
      <c r="Q150" s="6">
        <v>28046.666666666668</v>
      </c>
      <c r="R150" s="1"/>
      <c r="S150" s="1"/>
      <c r="T150" s="1">
        <v>86200</v>
      </c>
      <c r="U150" s="1">
        <v>71200</v>
      </c>
      <c r="V150" s="1">
        <v>89400</v>
      </c>
      <c r="W150" s="6">
        <v>82266.666666666672</v>
      </c>
      <c r="X150" s="1"/>
    </row>
    <row r="151" spans="1:24" x14ac:dyDescent="0.25">
      <c r="A151" t="s">
        <v>123</v>
      </c>
      <c r="B151" s="1">
        <v>58400</v>
      </c>
      <c r="C151" s="1">
        <v>52400</v>
      </c>
      <c r="D151" s="1">
        <v>50500</v>
      </c>
      <c r="E151" s="6">
        <v>53766.666666666664</v>
      </c>
      <c r="F151" s="1"/>
      <c r="G151" s="1"/>
      <c r="H151" s="1">
        <v>46500</v>
      </c>
      <c r="I151" s="1">
        <v>43700</v>
      </c>
      <c r="J151" s="1">
        <v>25100</v>
      </c>
      <c r="K151" s="6">
        <v>38433.333333333336</v>
      </c>
      <c r="L151" s="1"/>
      <c r="M151" s="1"/>
      <c r="N151" s="1">
        <v>28900</v>
      </c>
      <c r="O151" s="1">
        <v>31900</v>
      </c>
      <c r="P151" s="1">
        <v>36100</v>
      </c>
      <c r="Q151" s="6">
        <v>32300</v>
      </c>
      <c r="R151" s="1"/>
      <c r="S151" s="1"/>
      <c r="T151" s="1">
        <v>28600</v>
      </c>
      <c r="U151" s="1">
        <v>36000</v>
      </c>
      <c r="V151" s="1">
        <v>32800</v>
      </c>
      <c r="W151" s="6">
        <v>32466.666666666668</v>
      </c>
      <c r="X151" s="1"/>
    </row>
    <row r="152" spans="1:24" x14ac:dyDescent="0.25">
      <c r="A152" t="s">
        <v>124</v>
      </c>
      <c r="B152" s="1">
        <v>71800</v>
      </c>
      <c r="C152" s="1">
        <v>83100</v>
      </c>
      <c r="D152" s="1">
        <v>58000</v>
      </c>
      <c r="E152" s="6">
        <v>70966.666666666672</v>
      </c>
      <c r="F152" s="1"/>
      <c r="G152" s="1"/>
      <c r="H152" s="1">
        <v>86000</v>
      </c>
      <c r="I152" s="1">
        <v>67200</v>
      </c>
      <c r="J152" s="1">
        <v>62900</v>
      </c>
      <c r="K152" s="6">
        <v>72033.333333333328</v>
      </c>
      <c r="L152" s="1"/>
      <c r="M152" s="1"/>
      <c r="N152" s="1">
        <v>30060</v>
      </c>
      <c r="O152" s="1">
        <v>26910</v>
      </c>
      <c r="P152" s="1">
        <v>27600</v>
      </c>
      <c r="Q152" s="6">
        <v>28190</v>
      </c>
      <c r="R152" s="1"/>
      <c r="S152" s="1"/>
      <c r="T152" s="1">
        <v>85300</v>
      </c>
      <c r="U152" s="1">
        <v>65200</v>
      </c>
      <c r="V152" s="1">
        <v>74100</v>
      </c>
      <c r="W152" s="6">
        <v>74866.666666666672</v>
      </c>
      <c r="X152" s="1"/>
    </row>
    <row r="153" spans="1:24" x14ac:dyDescent="0.25">
      <c r="A153" t="s">
        <v>125</v>
      </c>
      <c r="B153" s="1">
        <v>104200</v>
      </c>
      <c r="C153" s="1">
        <v>86600</v>
      </c>
      <c r="D153" s="1">
        <v>86800</v>
      </c>
      <c r="E153" s="6">
        <v>92533.333333333328</v>
      </c>
      <c r="F153" s="1"/>
      <c r="G153" s="1"/>
      <c r="H153" s="1">
        <v>74000</v>
      </c>
      <c r="I153" s="1">
        <v>41700</v>
      </c>
      <c r="J153" s="1">
        <v>54100</v>
      </c>
      <c r="K153" s="6">
        <v>56600</v>
      </c>
      <c r="L153" s="1"/>
      <c r="M153" s="1"/>
      <c r="N153" s="1">
        <v>16030</v>
      </c>
      <c r="O153" s="1">
        <v>16030</v>
      </c>
      <c r="P153" s="1">
        <v>21670</v>
      </c>
      <c r="Q153" s="6">
        <v>17910</v>
      </c>
      <c r="R153" s="1"/>
      <c r="S153" s="1"/>
      <c r="T153" s="1">
        <v>42400</v>
      </c>
      <c r="U153" s="1">
        <v>29830</v>
      </c>
      <c r="V153" s="1">
        <v>40490</v>
      </c>
      <c r="W153" s="6">
        <v>37573.333333333336</v>
      </c>
      <c r="X153" s="1"/>
    </row>
    <row r="154" spans="1:24" x14ac:dyDescent="0.25">
      <c r="A154" t="s">
        <v>126</v>
      </c>
      <c r="B154" s="1">
        <v>296200</v>
      </c>
      <c r="C154" s="1">
        <v>306200</v>
      </c>
      <c r="D154" s="1">
        <v>270500</v>
      </c>
      <c r="E154" s="6">
        <v>290966.66666666669</v>
      </c>
      <c r="F154" s="1"/>
      <c r="G154" s="1"/>
      <c r="H154" s="1">
        <v>200900</v>
      </c>
      <c r="I154" s="1">
        <v>135100</v>
      </c>
      <c r="J154" s="1">
        <v>135400</v>
      </c>
      <c r="K154" s="6">
        <v>157133.33333333334</v>
      </c>
      <c r="L154" s="1"/>
      <c r="M154" s="1"/>
      <c r="N154" s="1">
        <v>94900</v>
      </c>
      <c r="O154" s="1">
        <v>67800</v>
      </c>
      <c r="P154" s="1">
        <v>92100</v>
      </c>
      <c r="Q154" s="6">
        <v>84933.333333333328</v>
      </c>
      <c r="R154" s="1"/>
      <c r="S154" s="1"/>
      <c r="T154" s="1">
        <v>133400</v>
      </c>
      <c r="U154" s="1">
        <v>129900</v>
      </c>
      <c r="V154" s="1">
        <v>151000</v>
      </c>
      <c r="W154" s="6">
        <v>138100</v>
      </c>
      <c r="X154" s="1"/>
    </row>
    <row r="155" spans="1:24" x14ac:dyDescent="0.25">
      <c r="A155" t="s">
        <v>127</v>
      </c>
      <c r="B155" s="1">
        <v>56300</v>
      </c>
      <c r="C155" s="1">
        <v>72300</v>
      </c>
      <c r="D155" s="1">
        <v>53600</v>
      </c>
      <c r="E155" s="6">
        <v>60733.333333333336</v>
      </c>
      <c r="F155" s="1"/>
      <c r="G155" s="1"/>
      <c r="H155" s="1">
        <v>51000</v>
      </c>
      <c r="I155" s="1">
        <v>45500</v>
      </c>
      <c r="J155" s="1">
        <v>49500</v>
      </c>
      <c r="K155" s="6">
        <v>48666.666666666664</v>
      </c>
      <c r="L155" s="1"/>
      <c r="M155" s="1"/>
      <c r="N155" s="1">
        <v>22300</v>
      </c>
      <c r="O155" s="1">
        <v>6620</v>
      </c>
      <c r="P155" s="1">
        <v>13510</v>
      </c>
      <c r="Q155" s="6">
        <v>14143.333333333334</v>
      </c>
      <c r="R155" s="1"/>
      <c r="S155" s="1"/>
      <c r="T155" s="1">
        <v>50500</v>
      </c>
      <c r="U155" s="1">
        <v>44000</v>
      </c>
      <c r="V155" s="1">
        <v>69200</v>
      </c>
      <c r="W155" s="6">
        <v>54566.666666666664</v>
      </c>
      <c r="X155" s="1"/>
    </row>
    <row r="156" spans="1:24" x14ac:dyDescent="0.25">
      <c r="B156" s="1"/>
      <c r="C156" s="1"/>
      <c r="D156" s="1"/>
      <c r="E156" s="6"/>
      <c r="F156" s="1"/>
      <c r="G156" s="1"/>
      <c r="H156" s="1"/>
      <c r="I156" s="1"/>
      <c r="J156" s="1"/>
      <c r="K156" s="6"/>
      <c r="L156" s="1"/>
      <c r="M156" s="1"/>
      <c r="N156" s="1"/>
      <c r="O156" s="1"/>
      <c r="P156" s="1"/>
      <c r="Q156" s="6"/>
      <c r="R156" s="1"/>
      <c r="S156" s="1"/>
      <c r="T156" s="1"/>
      <c r="U156" s="1"/>
      <c r="V156" s="1"/>
      <c r="W156" s="6"/>
      <c r="X156" s="1"/>
    </row>
    <row r="157" spans="1:24" x14ac:dyDescent="0.25">
      <c r="A157" t="s">
        <v>20</v>
      </c>
      <c r="B157" s="1">
        <f>SUM(B144:B155)</f>
        <v>2110440</v>
      </c>
      <c r="C157" s="1">
        <f t="shared" ref="C157:D157" si="42">SUM(C144:C155)</f>
        <v>2053050</v>
      </c>
      <c r="D157" s="1">
        <f t="shared" si="42"/>
        <v>1745640</v>
      </c>
      <c r="E157" s="6">
        <f>AVERAGE(B157:D157)</f>
        <v>1969710</v>
      </c>
      <c r="F157" s="1">
        <f>_xlfn.STDEV.S(B157:D157)</f>
        <v>196160.46161242586</v>
      </c>
      <c r="G157" s="1"/>
      <c r="H157" s="1">
        <f>SUM(H144:H155)</f>
        <v>1174802</v>
      </c>
      <c r="I157" s="1">
        <f t="shared" ref="I157:J157" si="43">SUM(I144:I155)</f>
        <v>932150</v>
      </c>
      <c r="J157" s="1">
        <f t="shared" si="43"/>
        <v>883540</v>
      </c>
      <c r="K157" s="6">
        <v>1778333.3333333333</v>
      </c>
      <c r="L157" s="1">
        <f>_xlfn.STDEV.S(H157:J157)</f>
        <v>156032.30319819436</v>
      </c>
      <c r="M157" s="1"/>
      <c r="N157" s="1">
        <f>SUM(N144:N155)</f>
        <v>793130</v>
      </c>
      <c r="O157" s="1">
        <f t="shared" ref="O157:P157" si="44">SUM(O144:O155)</f>
        <v>674230</v>
      </c>
      <c r="P157" s="1">
        <f t="shared" si="44"/>
        <v>867960</v>
      </c>
      <c r="Q157" s="6">
        <v>1778333.3333333333</v>
      </c>
      <c r="R157" s="1">
        <f>_xlfn.STDEV.S(N157:P157)</f>
        <v>97696.854094694369</v>
      </c>
      <c r="S157" s="1"/>
      <c r="T157" s="1">
        <f>SUM(T144:T155)</f>
        <v>867270</v>
      </c>
      <c r="U157" s="1">
        <f t="shared" ref="U157:V157" si="45">SUM(U144:U155)</f>
        <v>815340</v>
      </c>
      <c r="V157" s="1">
        <f t="shared" si="45"/>
        <v>918810</v>
      </c>
      <c r="W157" s="6">
        <v>1778333.3333333333</v>
      </c>
      <c r="X157" s="1">
        <f>_xlfn.STDEV.S(T157:V157)</f>
        <v>51735.122499130128</v>
      </c>
    </row>
    <row r="158" spans="1:24" x14ac:dyDescent="0.25">
      <c r="A158" t="s">
        <v>21</v>
      </c>
      <c r="B158" s="4">
        <f>B157/SUM($B157,$H157,$N157,$T157)*100</f>
        <v>42.672720750915651</v>
      </c>
      <c r="C158" s="4">
        <f>C157/SUM($C157,$I157,$O157,$U157)*100</f>
        <v>45.88057039803163</v>
      </c>
      <c r="D158" s="4">
        <f>D157/SUM($D157,$J157,$P157,$V157)*100</f>
        <v>39.530338885177599</v>
      </c>
      <c r="E158" s="8">
        <f t="shared" ref="E158" si="46">AVERAGE(B158:D158)</f>
        <v>42.6945433447083</v>
      </c>
      <c r="F158" s="4">
        <f>_xlfn.STDEV.S(B158:D158)</f>
        <v>3.1751720009963202</v>
      </c>
      <c r="G158" s="4"/>
      <c r="H158" s="4">
        <f>H157/SUM($B157,$H157,$N157,$T157)*100</f>
        <v>23.754287107720291</v>
      </c>
      <c r="I158" s="4">
        <f>I157/SUM($C157,$I157,$O157,$U157)*100</f>
        <v>20.831238253586218</v>
      </c>
      <c r="J158" s="4">
        <f>J157/SUM($D157,$J157,$P157,$V157)*100</f>
        <v>20.00792581437743</v>
      </c>
      <c r="K158" s="8">
        <f>AVERAGE(H158:J158)</f>
        <v>21.531150391894645</v>
      </c>
      <c r="L158" s="4">
        <f>_xlfn.STDEV.S(H158:J158)</f>
        <v>1.9688101701479517</v>
      </c>
      <c r="M158" s="4"/>
      <c r="N158" s="4">
        <f>N157/SUM($B157,$H157,$N157,$T157)*100</f>
        <v>16.036947276005826</v>
      </c>
      <c r="O158" s="4">
        <f>O157/SUM($C157,$I157,$O157,$U157)*100</f>
        <v>15.067366590908582</v>
      </c>
      <c r="P158" s="4">
        <f>P157/SUM($D157,$J157,$P157,$V157)*100</f>
        <v>19.655113848662236</v>
      </c>
      <c r="Q158" s="8">
        <f t="shared" ref="Q158" si="47">AVERAGE(N158:P158)</f>
        <v>16.919809238525549</v>
      </c>
      <c r="R158" s="4">
        <f>_xlfn.STDEV.S(N158:P158)</f>
        <v>2.4179413059262949</v>
      </c>
      <c r="S158" s="4"/>
      <c r="T158" s="4">
        <f>T157/SUM($B157,$H157,$N157,$T157)*100</f>
        <v>17.536044865358228</v>
      </c>
      <c r="U158" s="4">
        <f>U157/SUM($C157,$I157,$O157,$U157)*100</f>
        <v>18.220824757473569</v>
      </c>
      <c r="V158" s="4">
        <f>V157/SUM($D157,$J157,$P157,$V157)*100</f>
        <v>20.806621451782743</v>
      </c>
      <c r="W158" s="8">
        <f>AVERAGE(T158:V158)</f>
        <v>18.854497024871517</v>
      </c>
      <c r="X158" s="4">
        <f>_xlfn.STDEV.S(T158:V158)</f>
        <v>1.7249125220627846</v>
      </c>
    </row>
    <row r="159" spans="1:24" x14ac:dyDescent="0.25">
      <c r="B159" s="1"/>
      <c r="C159" s="1"/>
      <c r="D159" s="1"/>
      <c r="E159" s="6"/>
      <c r="F159" s="1"/>
      <c r="G159" s="1"/>
      <c r="H159" s="1"/>
      <c r="I159" s="1"/>
      <c r="J159" s="1"/>
      <c r="K159" s="6"/>
      <c r="L159" s="1"/>
      <c r="M159" s="1"/>
      <c r="N159" s="1"/>
      <c r="O159" s="1"/>
      <c r="P159" s="1"/>
      <c r="Q159" s="6"/>
      <c r="R159" s="1"/>
      <c r="S159" s="1"/>
      <c r="T159" s="1"/>
      <c r="U159" s="1"/>
      <c r="V159" s="1"/>
      <c r="W159" s="6"/>
      <c r="X159" s="1"/>
    </row>
    <row r="160" spans="1:24" x14ac:dyDescent="0.25">
      <c r="B160" s="1"/>
      <c r="C160" s="1"/>
      <c r="D160" s="1"/>
      <c r="E160" s="6"/>
      <c r="F160" s="1"/>
      <c r="G160" s="1"/>
      <c r="H160" s="1"/>
      <c r="I160" s="1"/>
      <c r="J160" s="1"/>
      <c r="K160" s="6"/>
      <c r="L160" s="1"/>
      <c r="M160" s="1"/>
      <c r="N160" s="1"/>
      <c r="O160" s="1"/>
      <c r="P160" s="1"/>
      <c r="Q160" s="6"/>
      <c r="R160" s="1"/>
      <c r="S160" s="1"/>
      <c r="T160" s="1"/>
      <c r="U160" s="1"/>
      <c r="V160" s="1"/>
      <c r="W160" s="6"/>
      <c r="X160" s="1"/>
    </row>
    <row r="161" spans="1:24" x14ac:dyDescent="0.25">
      <c r="A161" t="s">
        <v>128</v>
      </c>
      <c r="B161" s="1">
        <v>4520</v>
      </c>
      <c r="C161" s="1">
        <v>9050</v>
      </c>
      <c r="D161" s="1">
        <v>36300</v>
      </c>
      <c r="E161" s="6">
        <f>AVERAGE(B161:D161)</f>
        <v>16623.333333333332</v>
      </c>
      <c r="F161" s="1"/>
      <c r="G161" s="1"/>
      <c r="H161" s="1">
        <v>91800</v>
      </c>
      <c r="I161" s="1">
        <v>76600</v>
      </c>
      <c r="J161" s="1">
        <v>54800</v>
      </c>
      <c r="K161" s="6">
        <f>AVERAGE(H161:J161)</f>
        <v>74400</v>
      </c>
      <c r="L161" s="1"/>
      <c r="M161" s="1"/>
      <c r="N161" s="1">
        <v>15960</v>
      </c>
      <c r="O161" s="1">
        <v>1990</v>
      </c>
      <c r="P161" s="1">
        <v>11810</v>
      </c>
      <c r="Q161" s="6">
        <f>AVERAGE(N161:P161)</f>
        <v>9920</v>
      </c>
      <c r="R161" s="1"/>
      <c r="S161" s="1"/>
      <c r="T161" s="1">
        <v>77900</v>
      </c>
      <c r="U161" s="1">
        <v>26650</v>
      </c>
      <c r="V161" s="1">
        <v>525</v>
      </c>
      <c r="W161" s="6">
        <f>AVERAGE(T161:V161)</f>
        <v>35025</v>
      </c>
      <c r="X161" s="1"/>
    </row>
    <row r="162" spans="1:24" x14ac:dyDescent="0.25">
      <c r="A162" t="s">
        <v>129</v>
      </c>
      <c r="B162" s="1">
        <v>3150</v>
      </c>
      <c r="C162" s="1">
        <v>3020</v>
      </c>
      <c r="D162" s="1">
        <v>22830</v>
      </c>
      <c r="E162" s="6">
        <f t="shared" ref="E162:E172" si="48">AVERAGE(B162:D162)</f>
        <v>9666.6666666666661</v>
      </c>
      <c r="F162" s="1"/>
      <c r="G162" s="1"/>
      <c r="H162" s="1">
        <v>111900</v>
      </c>
      <c r="I162" s="1">
        <v>81120</v>
      </c>
      <c r="J162" s="1">
        <v>78400</v>
      </c>
      <c r="K162" s="6">
        <f t="shared" ref="K162:K172" si="49">AVERAGE(H162:J162)</f>
        <v>90473.333333333328</v>
      </c>
      <c r="L162" s="1"/>
      <c r="M162" s="1"/>
      <c r="N162" s="1">
        <v>17760</v>
      </c>
      <c r="O162" s="1">
        <v>0</v>
      </c>
      <c r="P162" s="1">
        <v>3120</v>
      </c>
      <c r="Q162" s="6">
        <f t="shared" ref="Q162:Q172" si="50">AVERAGE(N162:P162)</f>
        <v>6960</v>
      </c>
      <c r="R162" s="1"/>
      <c r="S162" s="1"/>
      <c r="T162" s="1">
        <v>77440</v>
      </c>
      <c r="U162" s="1">
        <v>69300</v>
      </c>
      <c r="V162" s="1">
        <v>0</v>
      </c>
      <c r="W162" s="6">
        <f t="shared" ref="W162:W172" si="51">AVERAGE(T162:V162)</f>
        <v>48913.333333333336</v>
      </c>
      <c r="X162" s="1"/>
    </row>
    <row r="163" spans="1:24" x14ac:dyDescent="0.25">
      <c r="A163" t="s">
        <v>130</v>
      </c>
      <c r="B163" s="1">
        <v>0</v>
      </c>
      <c r="C163" s="1">
        <v>4680</v>
      </c>
      <c r="D163" s="1">
        <v>5343</v>
      </c>
      <c r="E163" s="6">
        <f t="shared" si="48"/>
        <v>3341</v>
      </c>
      <c r="F163" s="1"/>
      <c r="G163" s="1"/>
      <c r="H163" s="1">
        <v>87000</v>
      </c>
      <c r="I163" s="1">
        <v>44200</v>
      </c>
      <c r="J163" s="1">
        <v>37700</v>
      </c>
      <c r="K163" s="6">
        <f t="shared" si="49"/>
        <v>56300</v>
      </c>
      <c r="L163" s="1"/>
      <c r="M163" s="1"/>
      <c r="N163" s="1">
        <v>4650</v>
      </c>
      <c r="O163" s="1">
        <v>525</v>
      </c>
      <c r="P163" s="1">
        <v>2620</v>
      </c>
      <c r="Q163" s="6">
        <f t="shared" si="50"/>
        <v>2598.3333333333335</v>
      </c>
      <c r="R163" s="1"/>
      <c r="S163" s="1"/>
      <c r="T163" s="1">
        <v>39900</v>
      </c>
      <c r="U163" s="1">
        <v>58700</v>
      </c>
      <c r="V163" s="1">
        <v>0</v>
      </c>
      <c r="W163" s="6">
        <f t="shared" si="51"/>
        <v>32866.666666666664</v>
      </c>
      <c r="X163" s="1"/>
    </row>
    <row r="164" spans="1:24" x14ac:dyDescent="0.25">
      <c r="A164" t="s">
        <v>131</v>
      </c>
      <c r="B164" s="1">
        <v>4560</v>
      </c>
      <c r="C164" s="1">
        <v>29870</v>
      </c>
      <c r="D164" s="1">
        <v>171310</v>
      </c>
      <c r="E164" s="6">
        <f t="shared" si="48"/>
        <v>68580</v>
      </c>
      <c r="F164" s="1"/>
      <c r="G164" s="1"/>
      <c r="H164" s="1">
        <v>253210</v>
      </c>
      <c r="I164" s="1">
        <v>250040</v>
      </c>
      <c r="J164" s="1">
        <v>125870</v>
      </c>
      <c r="K164" s="6">
        <f t="shared" si="49"/>
        <v>209706.66666666666</v>
      </c>
      <c r="L164" s="1"/>
      <c r="M164" s="1"/>
      <c r="N164" s="1">
        <v>97175</v>
      </c>
      <c r="O164" s="1">
        <v>4190</v>
      </c>
      <c r="P164" s="1">
        <v>85306</v>
      </c>
      <c r="Q164" s="6">
        <f t="shared" si="50"/>
        <v>62223.666666666664</v>
      </c>
      <c r="R164" s="1"/>
      <c r="S164" s="1"/>
      <c r="T164" s="1">
        <v>231100</v>
      </c>
      <c r="U164" s="1">
        <v>97040</v>
      </c>
      <c r="V164" s="1">
        <v>2030</v>
      </c>
      <c r="W164" s="6">
        <f t="shared" si="51"/>
        <v>110056.66666666667</v>
      </c>
      <c r="X164" s="1"/>
    </row>
    <row r="165" spans="1:24" x14ac:dyDescent="0.25">
      <c r="A165" t="s">
        <v>132</v>
      </c>
      <c r="B165" s="1">
        <v>4720</v>
      </c>
      <c r="C165" s="1">
        <v>33830</v>
      </c>
      <c r="D165" s="1">
        <v>264865</v>
      </c>
      <c r="E165" s="6">
        <f t="shared" si="48"/>
        <v>101138.33333333333</v>
      </c>
      <c r="F165" s="1"/>
      <c r="G165" s="1"/>
      <c r="H165" s="1">
        <v>340990</v>
      </c>
      <c r="I165" s="1">
        <v>287260</v>
      </c>
      <c r="J165" s="1">
        <v>202260</v>
      </c>
      <c r="K165" s="6">
        <f t="shared" si="49"/>
        <v>276836.66666666669</v>
      </c>
      <c r="L165" s="1"/>
      <c r="M165" s="1"/>
      <c r="N165" s="1">
        <v>78055</v>
      </c>
      <c r="O165" s="1">
        <v>3640</v>
      </c>
      <c r="P165" s="1">
        <v>60620</v>
      </c>
      <c r="Q165" s="6">
        <f t="shared" si="50"/>
        <v>47438.333333333336</v>
      </c>
      <c r="R165" s="1"/>
      <c r="S165" s="1"/>
      <c r="T165" s="1">
        <v>314935</v>
      </c>
      <c r="U165" s="1">
        <v>174870</v>
      </c>
      <c r="V165" s="1">
        <v>5170</v>
      </c>
      <c r="W165" s="6">
        <f t="shared" si="51"/>
        <v>164991.66666666666</v>
      </c>
      <c r="X165" s="1"/>
    </row>
    <row r="166" spans="1:24" x14ac:dyDescent="0.25">
      <c r="A166" t="s">
        <v>133</v>
      </c>
      <c r="B166" s="1">
        <v>0</v>
      </c>
      <c r="C166" s="1">
        <v>1880</v>
      </c>
      <c r="D166" s="1">
        <v>28600</v>
      </c>
      <c r="E166" s="6">
        <f t="shared" si="48"/>
        <v>10160</v>
      </c>
      <c r="F166" s="1"/>
      <c r="G166" s="1"/>
      <c r="H166" s="1">
        <v>27400</v>
      </c>
      <c r="I166" s="1">
        <v>30600</v>
      </c>
      <c r="J166" s="1">
        <v>25600</v>
      </c>
      <c r="K166" s="6">
        <f t="shared" si="49"/>
        <v>27866.666666666668</v>
      </c>
      <c r="L166" s="1"/>
      <c r="M166" s="1"/>
      <c r="N166" s="1">
        <v>10600</v>
      </c>
      <c r="O166" s="1">
        <v>2510</v>
      </c>
      <c r="P166" s="1">
        <v>7530</v>
      </c>
      <c r="Q166" s="6">
        <f t="shared" si="50"/>
        <v>6880</v>
      </c>
      <c r="R166" s="1"/>
      <c r="S166" s="1"/>
      <c r="T166" s="1">
        <v>16400</v>
      </c>
      <c r="U166" s="1">
        <v>13400</v>
      </c>
      <c r="V166" s="1">
        <v>0</v>
      </c>
      <c r="W166" s="6">
        <f t="shared" si="51"/>
        <v>9933.3333333333339</v>
      </c>
      <c r="X166" s="1"/>
    </row>
    <row r="167" spans="1:24" x14ac:dyDescent="0.25">
      <c r="A167" t="s">
        <v>134</v>
      </c>
      <c r="B167" s="1">
        <v>0</v>
      </c>
      <c r="C167" s="1">
        <v>30910</v>
      </c>
      <c r="D167" s="1">
        <v>153535</v>
      </c>
      <c r="E167" s="6">
        <f t="shared" si="48"/>
        <v>61481.666666666664</v>
      </c>
      <c r="F167" s="1"/>
      <c r="G167" s="1"/>
      <c r="H167" s="1">
        <v>290630</v>
      </c>
      <c r="I167" s="1">
        <v>225910</v>
      </c>
      <c r="J167" s="1">
        <v>196610</v>
      </c>
      <c r="K167" s="6">
        <f t="shared" si="49"/>
        <v>237716.66666666666</v>
      </c>
      <c r="L167" s="1"/>
      <c r="M167" s="1"/>
      <c r="N167" s="1">
        <v>79930</v>
      </c>
      <c r="O167" s="1">
        <v>0</v>
      </c>
      <c r="P167" s="1">
        <v>23825</v>
      </c>
      <c r="Q167" s="6">
        <f t="shared" si="50"/>
        <v>34585</v>
      </c>
      <c r="R167" s="1"/>
      <c r="S167" s="1"/>
      <c r="T167" s="1">
        <v>212460</v>
      </c>
      <c r="U167" s="1">
        <v>206940</v>
      </c>
      <c r="V167" s="1">
        <v>1570</v>
      </c>
      <c r="W167" s="6">
        <f t="shared" si="51"/>
        <v>140323.33333333334</v>
      </c>
      <c r="X167" s="1"/>
    </row>
    <row r="168" spans="1:24" x14ac:dyDescent="0.25">
      <c r="A168" t="s">
        <v>135</v>
      </c>
      <c r="B168" s="1">
        <v>5940</v>
      </c>
      <c r="C168" s="1">
        <v>90800</v>
      </c>
      <c r="D168" s="1">
        <v>724000</v>
      </c>
      <c r="E168" s="6">
        <f t="shared" si="48"/>
        <v>273580</v>
      </c>
      <c r="F168" s="1"/>
      <c r="G168" s="1"/>
      <c r="H168" s="1">
        <v>1020000</v>
      </c>
      <c r="I168" s="1">
        <v>867000</v>
      </c>
      <c r="J168" s="1">
        <v>576700</v>
      </c>
      <c r="K168" s="6">
        <f t="shared" si="49"/>
        <v>821233.33333333337</v>
      </c>
      <c r="L168" s="1"/>
      <c r="M168" s="1"/>
      <c r="N168" s="1">
        <v>281300</v>
      </c>
      <c r="O168" s="1">
        <v>3060</v>
      </c>
      <c r="P168" s="1">
        <v>158900</v>
      </c>
      <c r="Q168" s="6">
        <f t="shared" si="50"/>
        <v>147753.33333333334</v>
      </c>
      <c r="R168" s="1"/>
      <c r="S168" s="1"/>
      <c r="T168" s="1">
        <v>946000</v>
      </c>
      <c r="U168" s="1">
        <v>924000</v>
      </c>
      <c r="V168" s="1">
        <v>3390</v>
      </c>
      <c r="W168" s="6">
        <f t="shared" si="51"/>
        <v>624463.33333333337</v>
      </c>
      <c r="X168" s="1"/>
    </row>
    <row r="169" spans="1:24" x14ac:dyDescent="0.25">
      <c r="A169" t="s">
        <v>136</v>
      </c>
      <c r="B169" s="1">
        <v>525</v>
      </c>
      <c r="C169" s="1">
        <v>77800</v>
      </c>
      <c r="D169" s="1">
        <v>669000</v>
      </c>
      <c r="E169" s="6">
        <f t="shared" si="48"/>
        <v>249108.33333333334</v>
      </c>
      <c r="F169" s="1"/>
      <c r="G169" s="1"/>
      <c r="H169" s="1">
        <v>1281000</v>
      </c>
      <c r="I169" s="1">
        <v>799000</v>
      </c>
      <c r="J169" s="1">
        <v>592900</v>
      </c>
      <c r="K169" s="6">
        <f t="shared" si="49"/>
        <v>890966.66666666663</v>
      </c>
      <c r="L169" s="1"/>
      <c r="M169" s="1"/>
      <c r="N169" s="1">
        <v>158200</v>
      </c>
      <c r="O169" s="1">
        <v>4720</v>
      </c>
      <c r="P169" s="1">
        <v>131500</v>
      </c>
      <c r="Q169" s="6">
        <f t="shared" si="50"/>
        <v>98140</v>
      </c>
      <c r="R169" s="1"/>
      <c r="S169" s="1"/>
      <c r="T169" s="1">
        <v>898000</v>
      </c>
      <c r="U169" s="1">
        <v>685000</v>
      </c>
      <c r="V169" s="1">
        <v>0</v>
      </c>
      <c r="W169" s="6">
        <f t="shared" si="51"/>
        <v>527666.66666666663</v>
      </c>
      <c r="X169" s="1"/>
    </row>
    <row r="170" spans="1:24" x14ac:dyDescent="0.25">
      <c r="A170" t="s">
        <v>137</v>
      </c>
      <c r="B170" s="1">
        <v>8900</v>
      </c>
      <c r="C170" s="1">
        <v>14000</v>
      </c>
      <c r="D170" s="1">
        <v>291000</v>
      </c>
      <c r="E170" s="6">
        <f t="shared" si="48"/>
        <v>104633.33333333333</v>
      </c>
      <c r="F170" s="1"/>
      <c r="G170" s="1"/>
      <c r="H170" s="1">
        <v>280000</v>
      </c>
      <c r="I170" s="1">
        <v>240000</v>
      </c>
      <c r="J170" s="1">
        <v>135000</v>
      </c>
      <c r="K170" s="6">
        <f t="shared" si="49"/>
        <v>218333.33333333334</v>
      </c>
      <c r="L170" s="1"/>
      <c r="M170" s="1"/>
      <c r="N170" s="1">
        <v>45100</v>
      </c>
      <c r="O170" s="1">
        <v>6790</v>
      </c>
      <c r="P170" s="1">
        <v>78100</v>
      </c>
      <c r="Q170" s="6">
        <f t="shared" si="50"/>
        <v>43330</v>
      </c>
      <c r="R170" s="1"/>
      <c r="S170" s="1"/>
      <c r="T170" s="1">
        <v>220000</v>
      </c>
      <c r="U170" s="1">
        <v>130000</v>
      </c>
      <c r="V170" s="1">
        <v>10300</v>
      </c>
      <c r="W170" s="6">
        <f t="shared" si="51"/>
        <v>120100</v>
      </c>
      <c r="X170" s="1"/>
    </row>
    <row r="171" spans="1:24" x14ac:dyDescent="0.25">
      <c r="A171" t="s">
        <v>138</v>
      </c>
      <c r="B171" s="1">
        <v>4100</v>
      </c>
      <c r="C171" s="1">
        <v>5715</v>
      </c>
      <c r="D171" s="1">
        <v>168700</v>
      </c>
      <c r="E171" s="6">
        <f t="shared" si="48"/>
        <v>59505</v>
      </c>
      <c r="F171" s="1"/>
      <c r="G171" s="1"/>
      <c r="H171" s="1">
        <v>181600</v>
      </c>
      <c r="I171" s="1">
        <v>99500</v>
      </c>
      <c r="J171" s="1">
        <v>70300</v>
      </c>
      <c r="K171" s="6">
        <f t="shared" si="49"/>
        <v>117133.33333333333</v>
      </c>
      <c r="L171" s="1"/>
      <c r="M171" s="1"/>
      <c r="N171" s="1">
        <v>18550</v>
      </c>
      <c r="O171" s="1">
        <v>1570</v>
      </c>
      <c r="P171" s="1">
        <v>27010</v>
      </c>
      <c r="Q171" s="6">
        <f t="shared" si="50"/>
        <v>15710</v>
      </c>
      <c r="R171" s="1"/>
      <c r="S171" s="1"/>
      <c r="T171" s="1">
        <v>132400</v>
      </c>
      <c r="U171" s="1">
        <v>70600</v>
      </c>
      <c r="V171" s="1">
        <v>0</v>
      </c>
      <c r="W171" s="6">
        <f t="shared" si="51"/>
        <v>67666.666666666672</v>
      </c>
      <c r="X171" s="1"/>
    </row>
    <row r="172" spans="1:24" x14ac:dyDescent="0.25">
      <c r="A172" t="s">
        <v>139</v>
      </c>
      <c r="B172" s="1">
        <v>7995</v>
      </c>
      <c r="C172" s="1">
        <v>47210</v>
      </c>
      <c r="D172" s="1">
        <v>432300</v>
      </c>
      <c r="E172" s="6">
        <f t="shared" si="48"/>
        <v>162501.66666666666</v>
      </c>
      <c r="F172" s="1"/>
      <c r="G172" s="1"/>
      <c r="H172" s="1">
        <v>447100</v>
      </c>
      <c r="I172" s="1">
        <v>413200</v>
      </c>
      <c r="J172" s="1">
        <v>225500</v>
      </c>
      <c r="K172" s="6">
        <f t="shared" si="49"/>
        <v>361933.33333333331</v>
      </c>
      <c r="L172" s="1"/>
      <c r="M172" s="1"/>
      <c r="N172" s="1">
        <v>117150</v>
      </c>
      <c r="O172" s="1">
        <v>6530</v>
      </c>
      <c r="P172" s="1">
        <v>71490</v>
      </c>
      <c r="Q172" s="6">
        <f t="shared" si="50"/>
        <v>65056.666666666664</v>
      </c>
      <c r="R172" s="1"/>
      <c r="S172" s="1"/>
      <c r="T172" s="1">
        <v>354000</v>
      </c>
      <c r="U172" s="1">
        <v>307400</v>
      </c>
      <c r="V172" s="1">
        <v>0</v>
      </c>
      <c r="W172" s="6">
        <f t="shared" si="51"/>
        <v>220466.66666666666</v>
      </c>
      <c r="X172" s="1"/>
    </row>
    <row r="173" spans="1:24" x14ac:dyDescent="0.25">
      <c r="A173" t="s">
        <v>140</v>
      </c>
      <c r="B173" s="1">
        <v>4020</v>
      </c>
      <c r="C173" s="1">
        <v>93350</v>
      </c>
      <c r="D173" s="1">
        <v>847300</v>
      </c>
      <c r="E173" s="6">
        <f>AVERAGE(B173:D173)</f>
        <v>314890</v>
      </c>
      <c r="F173" s="1"/>
      <c r="G173" s="1"/>
      <c r="H173" s="1">
        <v>971000</v>
      </c>
      <c r="I173" s="1">
        <v>818000</v>
      </c>
      <c r="J173" s="1">
        <v>555000</v>
      </c>
      <c r="K173" s="6">
        <f>AVERAGE(H173:J173)</f>
        <v>781333.33333333337</v>
      </c>
      <c r="L173" s="1"/>
      <c r="M173" s="1"/>
      <c r="N173" s="1">
        <v>138700</v>
      </c>
      <c r="O173" s="1">
        <v>6820</v>
      </c>
      <c r="P173" s="1">
        <v>127200</v>
      </c>
      <c r="Q173" s="6">
        <f>AVERAGE(N173:P173)</f>
        <v>90906.666666666672</v>
      </c>
      <c r="R173" s="1"/>
      <c r="S173" s="1"/>
      <c r="T173" s="1">
        <v>675500</v>
      </c>
      <c r="U173" s="1">
        <v>643800</v>
      </c>
      <c r="V173" s="1">
        <v>0</v>
      </c>
      <c r="W173" s="6">
        <f>AVERAGE(T173:V173)</f>
        <v>439766.66666666669</v>
      </c>
      <c r="X173" s="1"/>
    </row>
    <row r="174" spans="1:24" x14ac:dyDescent="0.25">
      <c r="A174" t="s">
        <v>141</v>
      </c>
      <c r="B174" s="1">
        <v>1570</v>
      </c>
      <c r="C174" s="1">
        <v>66580</v>
      </c>
      <c r="D174" s="1">
        <v>761400</v>
      </c>
      <c r="E174" s="6">
        <f t="shared" ref="E174:E179" si="52">AVERAGE(B174:D174)</f>
        <v>276516.66666666669</v>
      </c>
      <c r="F174" s="1"/>
      <c r="G174" s="1"/>
      <c r="H174" s="1">
        <v>1530500</v>
      </c>
      <c r="I174" s="1">
        <v>1052100</v>
      </c>
      <c r="J174" s="1">
        <v>1145800</v>
      </c>
      <c r="K174" s="6">
        <f t="shared" ref="K174:K179" si="53">AVERAGE(H174:J174)</f>
        <v>1242800</v>
      </c>
      <c r="L174" s="1"/>
      <c r="M174" s="1"/>
      <c r="N174" s="1">
        <v>98380</v>
      </c>
      <c r="O174" s="1">
        <v>0</v>
      </c>
      <c r="P174" s="1">
        <v>159620</v>
      </c>
      <c r="Q174" s="6">
        <f t="shared" ref="Q174:Q179" si="54">AVERAGE(N174:P174)</f>
        <v>86000</v>
      </c>
      <c r="R174" s="1"/>
      <c r="S174" s="1"/>
      <c r="T174" s="1">
        <v>844500</v>
      </c>
      <c r="U174" s="1">
        <v>902200</v>
      </c>
      <c r="V174" s="1">
        <v>0</v>
      </c>
      <c r="W174" s="6">
        <f t="shared" ref="W174:W179" si="55">AVERAGE(T174:V174)</f>
        <v>582233.33333333337</v>
      </c>
      <c r="X174" s="1"/>
    </row>
    <row r="175" spans="1:24" x14ac:dyDescent="0.25">
      <c r="A175" t="s">
        <v>142</v>
      </c>
      <c r="B175" s="1">
        <v>0</v>
      </c>
      <c r="C175" s="1">
        <v>20960</v>
      </c>
      <c r="D175" s="1">
        <v>248529</v>
      </c>
      <c r="E175" s="6">
        <f t="shared" si="52"/>
        <v>89829.666666666672</v>
      </c>
      <c r="F175" s="1"/>
      <c r="G175" s="1"/>
      <c r="H175" s="1">
        <v>377930</v>
      </c>
      <c r="I175" s="1">
        <v>247050</v>
      </c>
      <c r="J175" s="1">
        <v>376430</v>
      </c>
      <c r="K175" s="6">
        <f t="shared" si="53"/>
        <v>333803.33333333331</v>
      </c>
      <c r="L175" s="1"/>
      <c r="M175" s="1"/>
      <c r="N175" s="1">
        <v>39650</v>
      </c>
      <c r="O175" s="1">
        <v>2100</v>
      </c>
      <c r="P175" s="1">
        <v>44350</v>
      </c>
      <c r="Q175" s="6">
        <f t="shared" si="54"/>
        <v>28700</v>
      </c>
      <c r="R175" s="1"/>
      <c r="S175" s="1"/>
      <c r="T175" s="1">
        <v>306350</v>
      </c>
      <c r="U175" s="1">
        <v>233820</v>
      </c>
      <c r="V175" s="1">
        <v>1570</v>
      </c>
      <c r="W175" s="6">
        <f t="shared" si="55"/>
        <v>180580</v>
      </c>
      <c r="X175" s="1"/>
    </row>
    <row r="176" spans="1:24" x14ac:dyDescent="0.25">
      <c r="A176" t="s">
        <v>143</v>
      </c>
      <c r="B176" s="1">
        <v>0</v>
      </c>
      <c r="C176" s="1">
        <v>22280</v>
      </c>
      <c r="D176" s="1">
        <v>128230</v>
      </c>
      <c r="E176" s="6">
        <f t="shared" si="52"/>
        <v>50170</v>
      </c>
      <c r="F176" s="1"/>
      <c r="G176" s="1"/>
      <c r="H176" s="1">
        <v>195250</v>
      </c>
      <c r="I176" s="1">
        <v>106880</v>
      </c>
      <c r="J176" s="1">
        <v>138630</v>
      </c>
      <c r="K176" s="6">
        <f t="shared" si="53"/>
        <v>146920</v>
      </c>
      <c r="L176" s="1"/>
      <c r="M176" s="1"/>
      <c r="N176" s="1">
        <v>78220</v>
      </c>
      <c r="O176" s="1">
        <v>1050</v>
      </c>
      <c r="P176" s="1">
        <v>44280</v>
      </c>
      <c r="Q176" s="6">
        <f t="shared" si="54"/>
        <v>41183.333333333336</v>
      </c>
      <c r="R176" s="1"/>
      <c r="S176" s="1"/>
      <c r="T176" s="1">
        <v>101815</v>
      </c>
      <c r="U176" s="1">
        <v>91980</v>
      </c>
      <c r="V176" s="1">
        <v>0</v>
      </c>
      <c r="W176" s="6">
        <f t="shared" si="55"/>
        <v>64598.333333333336</v>
      </c>
      <c r="X176" s="1"/>
    </row>
    <row r="177" spans="1:24" x14ac:dyDescent="0.25">
      <c r="A177" t="s">
        <v>144</v>
      </c>
      <c r="B177" s="1">
        <v>4720</v>
      </c>
      <c r="C177" s="1">
        <v>55050</v>
      </c>
      <c r="D177" s="1">
        <v>598520</v>
      </c>
      <c r="E177" s="6">
        <f t="shared" si="52"/>
        <v>219430</v>
      </c>
      <c r="F177" s="1"/>
      <c r="G177" s="1"/>
      <c r="H177" s="1">
        <v>595920</v>
      </c>
      <c r="I177" s="1">
        <v>506440</v>
      </c>
      <c r="J177" s="1">
        <v>541270</v>
      </c>
      <c r="K177" s="6">
        <f t="shared" si="53"/>
        <v>547876.66666666663</v>
      </c>
      <c r="L177" s="1"/>
      <c r="M177" s="1"/>
      <c r="N177" s="1">
        <v>233770</v>
      </c>
      <c r="O177" s="1">
        <v>0</v>
      </c>
      <c r="P177" s="1">
        <v>117190</v>
      </c>
      <c r="Q177" s="6">
        <f t="shared" si="54"/>
        <v>116986.66666666667</v>
      </c>
      <c r="R177" s="1"/>
      <c r="S177" s="1"/>
      <c r="T177" s="1">
        <v>447140</v>
      </c>
      <c r="U177" s="1">
        <v>428850</v>
      </c>
      <c r="V177" s="1">
        <v>0</v>
      </c>
      <c r="W177" s="6">
        <f t="shared" si="55"/>
        <v>291996.66666666669</v>
      </c>
      <c r="X177" s="1"/>
    </row>
    <row r="178" spans="1:24" x14ac:dyDescent="0.25">
      <c r="A178" t="s">
        <v>145</v>
      </c>
      <c r="B178" s="1">
        <v>2510</v>
      </c>
      <c r="C178" s="1">
        <v>55860</v>
      </c>
      <c r="D178" s="1">
        <v>612990</v>
      </c>
      <c r="E178" s="6">
        <f t="shared" si="52"/>
        <v>223786.66666666666</v>
      </c>
      <c r="F178" s="1"/>
      <c r="G178" s="1"/>
      <c r="H178" s="1">
        <v>679830</v>
      </c>
      <c r="I178" s="1">
        <v>509910</v>
      </c>
      <c r="J178" s="1">
        <v>647000</v>
      </c>
      <c r="K178" s="6">
        <f t="shared" si="53"/>
        <v>612246.66666666663</v>
      </c>
      <c r="L178" s="1"/>
      <c r="M178" s="1"/>
      <c r="N178" s="1">
        <v>165950</v>
      </c>
      <c r="O178" s="1">
        <v>2620</v>
      </c>
      <c r="P178" s="1">
        <v>119130</v>
      </c>
      <c r="Q178" s="6">
        <f t="shared" si="54"/>
        <v>95900</v>
      </c>
      <c r="R178" s="1"/>
      <c r="S178" s="1"/>
      <c r="T178" s="1">
        <v>640830</v>
      </c>
      <c r="U178" s="1">
        <v>419640</v>
      </c>
      <c r="V178" s="1">
        <v>0</v>
      </c>
      <c r="W178" s="6">
        <f t="shared" si="55"/>
        <v>353490</v>
      </c>
      <c r="X178" s="1"/>
    </row>
    <row r="179" spans="1:24" x14ac:dyDescent="0.25">
      <c r="A179" t="s">
        <v>146</v>
      </c>
      <c r="B179" s="1">
        <v>2510</v>
      </c>
      <c r="C179" s="1">
        <v>40200</v>
      </c>
      <c r="D179" s="1">
        <v>293000</v>
      </c>
      <c r="E179" s="6">
        <f t="shared" si="52"/>
        <v>111903.33333333333</v>
      </c>
      <c r="F179" s="1"/>
      <c r="G179" s="1"/>
      <c r="H179" s="1">
        <v>190000</v>
      </c>
      <c r="I179" s="1">
        <v>114000</v>
      </c>
      <c r="J179" s="1">
        <v>204000</v>
      </c>
      <c r="K179" s="6">
        <f t="shared" si="53"/>
        <v>169333.33333333334</v>
      </c>
      <c r="L179" s="1"/>
      <c r="M179" s="1"/>
      <c r="N179" s="1">
        <v>132000</v>
      </c>
      <c r="O179" s="1">
        <v>4200</v>
      </c>
      <c r="P179" s="1">
        <v>87000</v>
      </c>
      <c r="Q179" s="6">
        <f t="shared" si="54"/>
        <v>74400</v>
      </c>
      <c r="R179" s="1"/>
      <c r="S179" s="1"/>
      <c r="T179" s="1">
        <v>150000</v>
      </c>
      <c r="U179" s="1">
        <v>129000</v>
      </c>
      <c r="V179" s="1">
        <v>0</v>
      </c>
      <c r="W179" s="6">
        <f t="shared" si="55"/>
        <v>93000</v>
      </c>
      <c r="X179" s="1"/>
    </row>
    <row r="180" spans="1:24" x14ac:dyDescent="0.25">
      <c r="B180" s="1"/>
      <c r="C180" s="1"/>
      <c r="D180" s="1"/>
      <c r="E180" s="6"/>
      <c r="F180" s="1"/>
      <c r="G180" s="1"/>
      <c r="H180" s="1"/>
      <c r="I180" s="1"/>
      <c r="J180" s="1"/>
      <c r="K180" s="6"/>
      <c r="L180" s="1"/>
      <c r="M180" s="1"/>
      <c r="N180" s="1"/>
      <c r="O180" s="1"/>
      <c r="P180" s="1"/>
      <c r="Q180" s="6"/>
      <c r="R180" s="1"/>
      <c r="S180" s="1"/>
      <c r="T180" s="1"/>
      <c r="U180" s="1"/>
      <c r="V180" s="1"/>
      <c r="W180" s="6"/>
      <c r="X180" s="1"/>
    </row>
    <row r="181" spans="1:24" x14ac:dyDescent="0.25">
      <c r="A181" t="s">
        <v>20</v>
      </c>
      <c r="B181" s="1">
        <f>SUM(B161:B179)</f>
        <v>59740</v>
      </c>
      <c r="C181" s="1">
        <f t="shared" ref="C181:D181" si="56">SUM(C161:C179)</f>
        <v>703045</v>
      </c>
      <c r="D181" s="1">
        <f t="shared" si="56"/>
        <v>6457752</v>
      </c>
      <c r="E181" s="6">
        <f>AVERAGE(B181:D181)</f>
        <v>2406845.6666666665</v>
      </c>
      <c r="F181" s="1">
        <f>_xlfn.STDEV.S(B181:D181)</f>
        <v>3522902.4854282201</v>
      </c>
      <c r="G181" s="1"/>
      <c r="H181" s="1">
        <f>SUM(H161:H179)</f>
        <v>8953060</v>
      </c>
      <c r="I181" s="1">
        <f t="shared" ref="I181:J181" si="57">SUM(I161:I179)</f>
        <v>6768810</v>
      </c>
      <c r="J181" s="1">
        <f t="shared" si="57"/>
        <v>5929770</v>
      </c>
      <c r="K181" s="6">
        <v>1778333.3333333333</v>
      </c>
      <c r="L181" s="1">
        <f>_xlfn.STDEV.S(H181:J181)</f>
        <v>1560727.3202046948</v>
      </c>
      <c r="M181" s="1"/>
      <c r="N181" s="1">
        <f>SUM(N161:N179)</f>
        <v>1811100</v>
      </c>
      <c r="O181" s="1">
        <f t="shared" ref="O181:P181" si="58">SUM(O161:O179)</f>
        <v>52315</v>
      </c>
      <c r="P181" s="1">
        <f t="shared" si="58"/>
        <v>1360601</v>
      </c>
      <c r="Q181" s="6">
        <v>1778333.3333333333</v>
      </c>
      <c r="R181" s="1">
        <f>_xlfn.STDEV.S(N181:P181)</f>
        <v>913590.5613769223</v>
      </c>
      <c r="S181" s="1"/>
      <c r="T181" s="1">
        <f>SUM(T161:T179)</f>
        <v>6686670</v>
      </c>
      <c r="U181" s="1">
        <f t="shared" ref="U181:V181" si="59">SUM(U161:U179)</f>
        <v>5613190</v>
      </c>
      <c r="V181" s="1">
        <f t="shared" si="59"/>
        <v>24555</v>
      </c>
      <c r="W181" s="6">
        <v>1778333.3333333333</v>
      </c>
      <c r="X181" s="1">
        <f>_xlfn.STDEV.S(T181:V181)</f>
        <v>3576986.0857722568</v>
      </c>
    </row>
    <row r="182" spans="1:24" x14ac:dyDescent="0.25">
      <c r="A182" t="s">
        <v>21</v>
      </c>
      <c r="B182" s="4">
        <f>B181/SUM($B181,$H181,$N181,$T181)*100</f>
        <v>0.3411653646911551</v>
      </c>
      <c r="C182" s="4">
        <f>C181/SUM($C181,$I181,$O181,$U181)*100</f>
        <v>5.3514937552141371</v>
      </c>
      <c r="D182" s="4"/>
      <c r="E182" s="8">
        <f t="shared" ref="E182" si="60">AVERAGE(B182:D182)</f>
        <v>2.8463295599526459</v>
      </c>
      <c r="F182" s="4">
        <f>_xlfn.STDEV.S(B182:D182)</f>
        <v>3.5428371809102814</v>
      </c>
      <c r="G182" s="4"/>
      <c r="H182" s="4">
        <f>H181/SUM($B181,$H181,$N181,$T181)*100</f>
        <v>51.12946066290246</v>
      </c>
      <c r="I182" s="4">
        <f>I181/SUM($C181,$I181,$O181,$U181)*100</f>
        <v>51.523365425016898</v>
      </c>
      <c r="J182" s="4">
        <f>J181/SUM($D181,$J181,$P181,$V181)*100</f>
        <v>43.05458967384557</v>
      </c>
      <c r="K182" s="8">
        <f>AVERAGE(H182:J182)</f>
        <v>48.569138587254976</v>
      </c>
      <c r="L182" s="4">
        <f>_xlfn.STDEV.S(H182:J182)</f>
        <v>4.7797989004970445</v>
      </c>
      <c r="M182" s="4"/>
      <c r="N182" s="4">
        <f>N181/SUM($B181,$H181,$N181,$T181)*100</f>
        <v>10.342895748110999</v>
      </c>
      <c r="O182" s="4"/>
      <c r="P182" s="4">
        <f>P181/SUM($D181,$J181,$P181,$V181)*100</f>
        <v>9.878986497760275</v>
      </c>
      <c r="Q182" s="8">
        <f t="shared" ref="Q182" si="61">AVERAGE(N182:P182)</f>
        <v>10.110941122935637</v>
      </c>
      <c r="R182" s="4">
        <f>_xlfn.STDEV.S(N182:P182)</f>
        <v>0.32803337677816491</v>
      </c>
      <c r="S182" s="4"/>
      <c r="T182" s="4">
        <f>T181/SUM($B181,$H181,$N181,$T181)*100</f>
        <v>38.186478224295385</v>
      </c>
      <c r="U182" s="4">
        <f>U181/SUM($C181,$I181,$O181,$U181)*100</f>
        <v>42.726925348776312</v>
      </c>
      <c r="V182" s="4"/>
      <c r="W182" s="8">
        <f>AVERAGE(T182:V182)</f>
        <v>40.456701786535845</v>
      </c>
      <c r="X182" s="4">
        <f>_xlfn.STDEV.S(T182:V182)</f>
        <v>3.2105809513394239</v>
      </c>
    </row>
    <row r="183" spans="1:24" x14ac:dyDescent="0.25">
      <c r="B183" s="1"/>
      <c r="C183" s="1"/>
      <c r="D183" s="1"/>
      <c r="E183" s="6"/>
      <c r="F183" s="1"/>
      <c r="G183" s="1"/>
      <c r="H183" s="1"/>
      <c r="I183" s="1"/>
      <c r="J183" s="1"/>
      <c r="K183" s="6"/>
      <c r="L183" s="1"/>
      <c r="M183" s="1"/>
      <c r="N183" s="1"/>
      <c r="O183" s="1"/>
      <c r="P183" s="1"/>
      <c r="Q183" s="6"/>
      <c r="R183" s="1"/>
      <c r="S183" s="1"/>
      <c r="T183" s="1"/>
      <c r="U183" s="1"/>
      <c r="V183" s="1"/>
      <c r="W183" s="6"/>
      <c r="X183" s="1"/>
    </row>
    <row r="184" spans="1:24" x14ac:dyDescent="0.25">
      <c r="B184" s="1"/>
      <c r="C184" s="1"/>
      <c r="D184" s="1"/>
      <c r="E184" s="6"/>
      <c r="F184" s="1"/>
      <c r="G184" s="1"/>
      <c r="H184" s="1"/>
      <c r="I184" s="1"/>
      <c r="J184" s="1"/>
      <c r="K184" s="6"/>
      <c r="L184" s="1"/>
      <c r="M184" s="1"/>
      <c r="N184" s="1"/>
      <c r="O184" s="1"/>
      <c r="P184" s="1"/>
      <c r="Q184" s="6"/>
      <c r="R184" s="1"/>
      <c r="S184" s="1"/>
      <c r="T184" s="1"/>
      <c r="U184" s="1"/>
      <c r="V184" s="1"/>
      <c r="W184" s="6"/>
      <c r="X184" s="1"/>
    </row>
    <row r="185" spans="1:24" x14ac:dyDescent="0.25">
      <c r="A185" t="s">
        <v>149</v>
      </c>
      <c r="B185" s="1">
        <v>4420000</v>
      </c>
      <c r="C185" s="1">
        <v>12110000</v>
      </c>
      <c r="D185" s="1">
        <v>5580000</v>
      </c>
      <c r="E185" s="6">
        <v>3476666.6666666665</v>
      </c>
      <c r="F185" s="1"/>
      <c r="G185" s="1"/>
      <c r="H185" s="1">
        <v>1989000</v>
      </c>
      <c r="I185" s="1">
        <v>164400</v>
      </c>
      <c r="J185" s="1">
        <v>306000</v>
      </c>
      <c r="K185" s="6">
        <v>392566.66666666669</v>
      </c>
      <c r="L185" s="1"/>
      <c r="M185" s="1"/>
      <c r="N185" s="1">
        <f>SUM(N160:N161)</f>
        <v>15960</v>
      </c>
      <c r="O185" s="1">
        <f>SUM(O160:O161)</f>
        <v>1990</v>
      </c>
      <c r="P185" s="1">
        <f>SUM(P160:P161)</f>
        <v>11810</v>
      </c>
      <c r="Q185" s="6">
        <v>240333.33333333334</v>
      </c>
      <c r="R185" s="1"/>
      <c r="S185" s="1"/>
      <c r="T185" s="1">
        <f>SUM(T160:T161)</f>
        <v>77900</v>
      </c>
      <c r="U185" s="1">
        <f>SUM(U160:U161)</f>
        <v>26650</v>
      </c>
      <c r="V185" s="1">
        <f>SUM(V160:V161)</f>
        <v>525</v>
      </c>
      <c r="W185" s="6">
        <v>156500</v>
      </c>
      <c r="X185" s="1"/>
    </row>
    <row r="186" spans="1:24" x14ac:dyDescent="0.25">
      <c r="A186" t="s">
        <v>147</v>
      </c>
      <c r="B186" s="1">
        <v>1578000</v>
      </c>
      <c r="C186" s="1">
        <v>4340000</v>
      </c>
      <c r="D186" s="1">
        <v>1941000</v>
      </c>
      <c r="E186" s="6">
        <v>3893333.3333333335</v>
      </c>
      <c r="F186" s="1"/>
      <c r="G186" s="1"/>
      <c r="H186" s="1">
        <v>325000</v>
      </c>
      <c r="I186" s="1">
        <v>37500</v>
      </c>
      <c r="J186" s="1">
        <v>63700</v>
      </c>
      <c r="K186" s="6">
        <v>427233.33333333331</v>
      </c>
      <c r="L186" s="1"/>
      <c r="M186" s="1"/>
      <c r="N186" s="1">
        <f>SUM(N162,N165)</f>
        <v>95815</v>
      </c>
      <c r="O186" s="1">
        <f>SUM(O162,O165)</f>
        <v>3640</v>
      </c>
      <c r="P186" s="1">
        <f>SUM(P162,P165)</f>
        <v>63740</v>
      </c>
      <c r="Q186" s="6">
        <v>311000</v>
      </c>
      <c r="R186" s="1"/>
      <c r="S186" s="1"/>
      <c r="T186" s="1">
        <f>SUM(T162,T165)</f>
        <v>392375</v>
      </c>
      <c r="U186" s="1">
        <f>SUM(U162,U165)</f>
        <v>244170</v>
      </c>
      <c r="V186" s="1">
        <f>SUM(V162,V165)</f>
        <v>5170</v>
      </c>
      <c r="W186" s="6">
        <v>161500</v>
      </c>
      <c r="X186" s="1"/>
    </row>
    <row r="187" spans="1:24" x14ac:dyDescent="0.25">
      <c r="A187" t="s">
        <v>148</v>
      </c>
      <c r="B187" s="1">
        <v>1094000</v>
      </c>
      <c r="C187" s="1">
        <v>3180000</v>
      </c>
      <c r="D187" s="1">
        <v>1494000</v>
      </c>
      <c r="E187" s="6">
        <v>1196333.3333333333</v>
      </c>
      <c r="F187" s="1"/>
      <c r="G187" s="1"/>
      <c r="H187" s="1">
        <v>207800</v>
      </c>
      <c r="I187" s="1">
        <v>9060</v>
      </c>
      <c r="J187" s="1">
        <v>30100</v>
      </c>
      <c r="K187" s="6">
        <v>69566.666666666672</v>
      </c>
      <c r="L187" s="1"/>
      <c r="M187" s="1"/>
      <c r="N187" s="1">
        <f>SUM(N163,N164)</f>
        <v>101825</v>
      </c>
      <c r="O187" s="1">
        <f>SUM(O163,O164)</f>
        <v>4715</v>
      </c>
      <c r="P187" s="1">
        <f>SUM(P163,P164)</f>
        <v>87926</v>
      </c>
      <c r="Q187" s="6">
        <v>136333.33333333334</v>
      </c>
      <c r="R187" s="1"/>
      <c r="S187" s="1"/>
      <c r="T187" s="1">
        <f>SUM(T163,T164)</f>
        <v>271000</v>
      </c>
      <c r="U187" s="1">
        <f>SUM(U163,U164)</f>
        <v>155740</v>
      </c>
      <c r="V187" s="1">
        <f>SUM(V163,V164)</f>
        <v>2030</v>
      </c>
      <c r="W187" s="6">
        <v>36150</v>
      </c>
      <c r="X187" s="1"/>
    </row>
    <row r="188" spans="1:24" x14ac:dyDescent="0.25">
      <c r="A188" t="s">
        <v>150</v>
      </c>
      <c r="B188" s="1">
        <v>2760000</v>
      </c>
      <c r="C188" s="1">
        <v>7220000</v>
      </c>
      <c r="D188" s="1">
        <v>3310000</v>
      </c>
      <c r="E188" s="6">
        <v>1080000</v>
      </c>
      <c r="F188" s="1"/>
      <c r="G188" s="1"/>
      <c r="H188" s="1">
        <v>274000</v>
      </c>
      <c r="I188" s="1">
        <v>35200</v>
      </c>
      <c r="J188" s="1">
        <v>62200</v>
      </c>
      <c r="K188" s="6">
        <v>49280</v>
      </c>
      <c r="L188" s="1"/>
      <c r="M188" s="1"/>
      <c r="N188" s="1">
        <f>SUM(N166:N167)</f>
        <v>90530</v>
      </c>
      <c r="O188" s="1">
        <f>SUM(O166:O167)</f>
        <v>2510</v>
      </c>
      <c r="P188" s="1">
        <f>SUM(P166:P167)</f>
        <v>31355</v>
      </c>
      <c r="Q188" s="6">
        <v>88066.666666666672</v>
      </c>
      <c r="R188" s="1"/>
      <c r="S188" s="1"/>
      <c r="T188" s="1">
        <f>SUM(T166:T167)</f>
        <v>228860</v>
      </c>
      <c r="U188" s="1">
        <f>SUM(U166:U167)</f>
        <v>220340</v>
      </c>
      <c r="V188" s="1">
        <f>SUM(V166:V167)</f>
        <v>1570</v>
      </c>
      <c r="W188" s="6">
        <v>25100</v>
      </c>
      <c r="X188" s="1"/>
    </row>
    <row r="189" spans="1:24" x14ac:dyDescent="0.25">
      <c r="A189" t="s">
        <v>151</v>
      </c>
      <c r="B189" s="1">
        <v>4920000</v>
      </c>
      <c r="C189" s="1">
        <v>1674000</v>
      </c>
      <c r="D189" s="1">
        <v>2870000</v>
      </c>
      <c r="E189" s="6">
        <v>842666.66666666663</v>
      </c>
      <c r="F189" s="1"/>
      <c r="G189" s="1"/>
      <c r="H189" s="1">
        <v>1146000</v>
      </c>
      <c r="I189" s="1">
        <v>788000</v>
      </c>
      <c r="J189" s="1">
        <v>706000</v>
      </c>
      <c r="K189" s="6">
        <v>33040</v>
      </c>
      <c r="L189" s="1"/>
      <c r="M189" s="1"/>
      <c r="N189" s="1">
        <f>SUM(N168:N169)</f>
        <v>439500</v>
      </c>
      <c r="O189" s="1">
        <f>SUM(O168:O169)</f>
        <v>7780</v>
      </c>
      <c r="P189" s="1">
        <f>SUM(P168:P169)</f>
        <v>290400</v>
      </c>
      <c r="Q189" s="6">
        <v>79600</v>
      </c>
      <c r="R189" s="1"/>
      <c r="S189" s="1"/>
      <c r="T189" s="1">
        <f>SUM(T168:T169)</f>
        <v>1844000</v>
      </c>
      <c r="U189" s="1">
        <f>SUM(U168:U169)</f>
        <v>1609000</v>
      </c>
      <c r="V189" s="1">
        <f>SUM(V168:V169)</f>
        <v>3390</v>
      </c>
      <c r="W189" s="6">
        <v>19800</v>
      </c>
      <c r="X189" s="1"/>
    </row>
    <row r="190" spans="1:24" x14ac:dyDescent="0.25">
      <c r="A190" t="s">
        <v>152</v>
      </c>
      <c r="B190" s="1">
        <v>3510000</v>
      </c>
      <c r="C190" s="1">
        <v>884000</v>
      </c>
      <c r="D190" s="1">
        <v>1886000</v>
      </c>
      <c r="E190" s="6">
        <v>1423333.3333333333</v>
      </c>
      <c r="F190" s="1"/>
      <c r="G190" s="1"/>
      <c r="H190" s="1">
        <v>1165000</v>
      </c>
      <c r="I190" s="1">
        <v>1089000</v>
      </c>
      <c r="J190" s="1">
        <v>912000</v>
      </c>
      <c r="K190" s="6">
        <v>72500</v>
      </c>
      <c r="L190" s="1"/>
      <c r="M190" s="1"/>
      <c r="N190" s="1">
        <f>SUM(N170:N171)</f>
        <v>63650</v>
      </c>
      <c r="O190" s="1">
        <f>SUM(O170:O171)</f>
        <v>8360</v>
      </c>
      <c r="P190" s="1">
        <f>SUM(P170:P171)</f>
        <v>105110</v>
      </c>
      <c r="Q190" s="6">
        <v>142666.66666666666</v>
      </c>
      <c r="R190" s="1"/>
      <c r="S190" s="1"/>
      <c r="T190" s="1">
        <f>SUM(T170:T171)</f>
        <v>352400</v>
      </c>
      <c r="U190" s="1">
        <f>SUM(U170:U171)</f>
        <v>200600</v>
      </c>
      <c r="V190" s="1">
        <f>SUM(V170:V171)</f>
        <v>10300</v>
      </c>
      <c r="W190" s="6">
        <v>40500</v>
      </c>
      <c r="X190" s="1"/>
    </row>
    <row r="191" spans="1:24" x14ac:dyDescent="0.25">
      <c r="A191" t="s">
        <v>153</v>
      </c>
      <c r="B191" s="1">
        <v>184000</v>
      </c>
      <c r="C191" s="1">
        <v>387000</v>
      </c>
      <c r="D191" s="1">
        <v>104000</v>
      </c>
      <c r="E191" s="6">
        <v>2126666.6666666665</v>
      </c>
      <c r="F191" s="1"/>
      <c r="G191" s="1"/>
      <c r="H191" s="1">
        <v>21400</v>
      </c>
      <c r="I191" s="1">
        <v>12900</v>
      </c>
      <c r="J191" s="1">
        <v>4460</v>
      </c>
      <c r="K191" s="6">
        <v>57266.666666666664</v>
      </c>
      <c r="L191" s="1"/>
      <c r="M191" s="1"/>
      <c r="N191" s="1">
        <f>N172</f>
        <v>117150</v>
      </c>
      <c r="O191" s="1">
        <f>O172</f>
        <v>6530</v>
      </c>
      <c r="P191" s="1">
        <f>P172</f>
        <v>71490</v>
      </c>
      <c r="Q191" s="6">
        <v>226666.66666666666</v>
      </c>
      <c r="R191" s="1"/>
      <c r="S191" s="1"/>
      <c r="T191" s="1">
        <f>T172</f>
        <v>354000</v>
      </c>
      <c r="U191" s="1">
        <f>U172</f>
        <v>307400</v>
      </c>
      <c r="V191" s="1">
        <f>V172</f>
        <v>0</v>
      </c>
      <c r="W191" s="6">
        <v>28550</v>
      </c>
      <c r="X191" s="1"/>
    </row>
    <row r="192" spans="1:24" x14ac:dyDescent="0.25">
      <c r="A192" t="s">
        <v>154</v>
      </c>
      <c r="B192" s="1">
        <v>405000</v>
      </c>
      <c r="C192" s="1">
        <v>543000</v>
      </c>
      <c r="D192" s="1">
        <v>390000</v>
      </c>
      <c r="E192" s="6">
        <v>2303333.3333333335</v>
      </c>
      <c r="F192" s="1"/>
      <c r="G192" s="1"/>
      <c r="H192" s="1">
        <v>92300</v>
      </c>
      <c r="I192" s="1">
        <v>109300</v>
      </c>
      <c r="J192" s="1">
        <v>43900</v>
      </c>
      <c r="K192" s="6">
        <v>66533.333333333328</v>
      </c>
      <c r="L192" s="1"/>
      <c r="M192" s="1"/>
      <c r="N192" s="1">
        <f>SUM(N173:N174)</f>
        <v>237080</v>
      </c>
      <c r="O192" s="1">
        <f>SUM(O173:O174)</f>
        <v>6820</v>
      </c>
      <c r="P192" s="1">
        <f>SUM(P173:P174)</f>
        <v>286820</v>
      </c>
      <c r="Q192" s="6">
        <v>184333.33333333334</v>
      </c>
      <c r="R192" s="1"/>
      <c r="S192" s="1"/>
      <c r="T192" s="1">
        <f>SUM(T173:T174)</f>
        <v>1520000</v>
      </c>
      <c r="U192" s="1">
        <f>SUM(U173:U174)</f>
        <v>1546000</v>
      </c>
      <c r="V192" s="1">
        <f>SUM(V173:V174)</f>
        <v>0</v>
      </c>
      <c r="W192" s="6">
        <v>30000</v>
      </c>
      <c r="X192" s="1"/>
    </row>
    <row r="193" spans="1:24" x14ac:dyDescent="0.25">
      <c r="A193" t="s">
        <v>156</v>
      </c>
      <c r="B193" s="1">
        <v>1367000</v>
      </c>
      <c r="C193" s="1">
        <v>293700</v>
      </c>
      <c r="D193" s="1">
        <v>1087800</v>
      </c>
      <c r="E193" s="6">
        <v>1699666.6666666667</v>
      </c>
      <c r="F193" s="1"/>
      <c r="G193" s="1"/>
      <c r="H193" s="1">
        <v>617700</v>
      </c>
      <c r="I193" s="1">
        <v>830000</v>
      </c>
      <c r="J193" s="1">
        <v>316100</v>
      </c>
      <c r="K193" s="6">
        <v>486000</v>
      </c>
      <c r="L193" s="1"/>
      <c r="M193" s="1"/>
      <c r="N193" s="1">
        <f>SUM(N175,N177)</f>
        <v>273420</v>
      </c>
      <c r="O193" s="1">
        <f>SUM(O175,O177)</f>
        <v>2100</v>
      </c>
      <c r="P193" s="1">
        <f>SUM(P175,P177)</f>
        <v>161540</v>
      </c>
      <c r="Q193" s="6">
        <v>422000</v>
      </c>
      <c r="R193" s="1"/>
      <c r="S193" s="1"/>
      <c r="T193" s="1">
        <f>SUM(T175,T177)</f>
        <v>753490</v>
      </c>
      <c r="U193" s="1">
        <f>SUM(U175,U177)</f>
        <v>662670</v>
      </c>
      <c r="V193" s="1">
        <f>SUM(V175,V177)</f>
        <v>1570</v>
      </c>
      <c r="W193" s="6">
        <v>736000</v>
      </c>
      <c r="X193" s="1"/>
    </row>
    <row r="194" spans="1:24" x14ac:dyDescent="0.25">
      <c r="A194" t="s">
        <v>155</v>
      </c>
      <c r="B194" s="1">
        <v>1380000</v>
      </c>
      <c r="C194" s="1">
        <v>562000</v>
      </c>
      <c r="D194" s="1">
        <v>651000</v>
      </c>
      <c r="E194" s="6">
        <v>1455000</v>
      </c>
      <c r="F194" s="1"/>
      <c r="G194" s="1"/>
      <c r="H194" s="1">
        <v>207000</v>
      </c>
      <c r="I194" s="1">
        <v>220000</v>
      </c>
      <c r="J194" s="1">
        <v>158000</v>
      </c>
      <c r="K194" s="6">
        <v>394000</v>
      </c>
      <c r="L194" s="1"/>
      <c r="M194" s="1"/>
      <c r="N194" s="1">
        <f>N176</f>
        <v>78220</v>
      </c>
      <c r="O194" s="1">
        <f>O176</f>
        <v>1050</v>
      </c>
      <c r="P194" s="1">
        <f>P176</f>
        <v>44280</v>
      </c>
      <c r="Q194" s="6">
        <v>277666.66666666669</v>
      </c>
      <c r="R194" s="1"/>
      <c r="S194" s="1"/>
      <c r="T194" s="1">
        <f>T176</f>
        <v>101815</v>
      </c>
      <c r="U194" s="1">
        <f>U176</f>
        <v>91980</v>
      </c>
      <c r="V194" s="1">
        <f>V176</f>
        <v>0</v>
      </c>
      <c r="W194" s="6">
        <v>778500</v>
      </c>
      <c r="X194" s="1"/>
    </row>
    <row r="195" spans="1:24" x14ac:dyDescent="0.25">
      <c r="A195" t="s">
        <v>157</v>
      </c>
      <c r="B195" s="1">
        <v>3430000</v>
      </c>
      <c r="C195" s="1">
        <v>828000</v>
      </c>
      <c r="D195" s="1">
        <v>1539000</v>
      </c>
      <c r="E195" s="6">
        <v>1001666.6666666666</v>
      </c>
      <c r="F195" s="1"/>
      <c r="G195" s="1"/>
      <c r="H195" s="1">
        <v>1005000</v>
      </c>
      <c r="I195" s="1">
        <v>1203000</v>
      </c>
      <c r="J195" s="1">
        <v>857000</v>
      </c>
      <c r="K195" s="6">
        <v>517666.66666666669</v>
      </c>
      <c r="L195" s="1"/>
      <c r="M195" s="1"/>
      <c r="N195" s="1">
        <f>SUM(N178:N179)</f>
        <v>297950</v>
      </c>
      <c r="O195" s="1">
        <f>SUM(O178:O179)</f>
        <v>6820</v>
      </c>
      <c r="P195" s="1">
        <f>SUM(P178:P179)</f>
        <v>206130</v>
      </c>
      <c r="Q195" s="6">
        <v>345000</v>
      </c>
      <c r="R195" s="1"/>
      <c r="S195" s="1"/>
      <c r="T195" s="1">
        <f>SUM(T178:T179)</f>
        <v>790830</v>
      </c>
      <c r="U195" s="1">
        <f>SUM(U178:U179)</f>
        <v>548640</v>
      </c>
      <c r="V195" s="1">
        <f>SUM(V178:V179)</f>
        <v>0</v>
      </c>
      <c r="W195" s="6">
        <v>1068500</v>
      </c>
      <c r="X195" s="1"/>
    </row>
    <row r="196" spans="1:24" x14ac:dyDescent="0.25">
      <c r="A196" t="s">
        <v>158</v>
      </c>
      <c r="B196" s="1">
        <v>3040000</v>
      </c>
      <c r="C196" s="1">
        <v>535000</v>
      </c>
      <c r="D196" s="1">
        <v>2040000</v>
      </c>
      <c r="E196" s="6">
        <v>1091666.6666666667</v>
      </c>
      <c r="F196" s="1"/>
      <c r="G196" s="1"/>
      <c r="H196" s="1">
        <v>1610000</v>
      </c>
      <c r="I196" s="1">
        <v>2030000</v>
      </c>
      <c r="J196" s="1">
        <v>974000</v>
      </c>
      <c r="K196" s="6">
        <v>537666.66666666663</v>
      </c>
      <c r="L196" s="1"/>
      <c r="M196" s="1"/>
      <c r="N196" s="1">
        <f>N180</f>
        <v>0</v>
      </c>
      <c r="O196" s="1">
        <f>O180</f>
        <v>0</v>
      </c>
      <c r="P196" s="1">
        <f>P180</f>
        <v>0</v>
      </c>
      <c r="Q196" s="6">
        <v>290400</v>
      </c>
      <c r="R196" s="1"/>
      <c r="S196" s="1"/>
      <c r="T196" s="1">
        <f>T180</f>
        <v>0</v>
      </c>
      <c r="U196" s="1">
        <f>U180</f>
        <v>0</v>
      </c>
      <c r="V196" s="1">
        <f>V180</f>
        <v>0</v>
      </c>
      <c r="W196" s="6">
        <v>998500</v>
      </c>
      <c r="X196" s="1"/>
    </row>
    <row r="197" spans="1:24" x14ac:dyDescent="0.25">
      <c r="A197" t="s">
        <v>159</v>
      </c>
      <c r="B197" s="1">
        <v>720000</v>
      </c>
      <c r="C197" s="1">
        <v>84100</v>
      </c>
      <c r="D197" s="1">
        <v>515000</v>
      </c>
      <c r="E197" s="6">
        <v>225000</v>
      </c>
      <c r="F197" s="1"/>
      <c r="G197" s="1"/>
      <c r="H197" s="1">
        <v>420000</v>
      </c>
      <c r="I197" s="1">
        <v>565000</v>
      </c>
      <c r="J197" s="1">
        <v>264000</v>
      </c>
      <c r="K197" s="6">
        <v>12920</v>
      </c>
      <c r="L197" s="1"/>
      <c r="M197" s="1"/>
      <c r="N197" s="1">
        <f>SUM(N181:N182)</f>
        <v>1811110.3428957481</v>
      </c>
      <c r="O197" s="1">
        <f>SUM(O181:O182)</f>
        <v>52315</v>
      </c>
      <c r="P197" s="1">
        <f>SUM(P181:P182)</f>
        <v>1360610.8789864979</v>
      </c>
      <c r="Q197" s="6">
        <v>22313.333333333332</v>
      </c>
      <c r="R197" s="1"/>
      <c r="S197" s="1"/>
      <c r="T197" s="1">
        <f>SUM(T181:T182)</f>
        <v>6686708.1864782246</v>
      </c>
      <c r="U197" s="1">
        <f>SUM(U181:U182)</f>
        <v>5613232.7269253489</v>
      </c>
      <c r="V197" s="1">
        <f>SUM(V181:V182)</f>
        <v>24555</v>
      </c>
      <c r="W197" s="6">
        <v>7970</v>
      </c>
      <c r="X197" s="1"/>
    </row>
    <row r="198" spans="1:24" x14ac:dyDescent="0.25">
      <c r="A198" t="s">
        <v>160</v>
      </c>
      <c r="B198" s="1">
        <v>1410000</v>
      </c>
      <c r="C198" s="1">
        <v>760000</v>
      </c>
      <c r="D198" s="1">
        <v>632000</v>
      </c>
      <c r="E198" s="6">
        <v>164333.33333333334</v>
      </c>
      <c r="F198" s="1"/>
      <c r="G198" s="1"/>
      <c r="H198" s="1">
        <v>300000</v>
      </c>
      <c r="I198" s="1">
        <v>139000</v>
      </c>
      <c r="J198" s="1">
        <v>131000</v>
      </c>
      <c r="K198" s="6">
        <v>29700</v>
      </c>
      <c r="L198" s="1"/>
      <c r="M198" s="1"/>
      <c r="N198" s="1">
        <f>N183</f>
        <v>0</v>
      </c>
      <c r="O198" s="1">
        <f>O183</f>
        <v>0</v>
      </c>
      <c r="P198" s="1">
        <f>P183</f>
        <v>0</v>
      </c>
      <c r="Q198" s="6">
        <v>16000</v>
      </c>
      <c r="R198" s="1"/>
      <c r="S198" s="1"/>
      <c r="T198" s="1">
        <f>T183</f>
        <v>0</v>
      </c>
      <c r="U198" s="1">
        <f>U183</f>
        <v>0</v>
      </c>
      <c r="V198" s="1">
        <f>V183</f>
        <v>0</v>
      </c>
      <c r="W198" s="6">
        <v>33850</v>
      </c>
      <c r="X198" s="1"/>
    </row>
    <row r="199" spans="1:24" x14ac:dyDescent="0.25">
      <c r="B199" s="1"/>
      <c r="C199" s="1"/>
      <c r="D199" s="1"/>
      <c r="E199" s="6"/>
      <c r="F199" s="1"/>
      <c r="G199" s="1"/>
      <c r="H199" s="1"/>
      <c r="I199" s="1"/>
      <c r="J199" s="1"/>
      <c r="K199" s="6"/>
      <c r="L199" s="1"/>
      <c r="M199" s="1"/>
      <c r="N199" s="1"/>
      <c r="O199" s="1"/>
      <c r="P199" s="1"/>
      <c r="Q199" s="6"/>
      <c r="R199" s="1"/>
      <c r="S199" s="1"/>
      <c r="T199" s="1"/>
      <c r="U199" s="1"/>
      <c r="V199" s="1"/>
      <c r="W199" s="6"/>
      <c r="X199" s="1"/>
    </row>
    <row r="200" spans="1:24" x14ac:dyDescent="0.25">
      <c r="A200" t="s">
        <v>20</v>
      </c>
      <c r="B200" s="1">
        <f>SUM(B185:B198)</f>
        <v>30218000</v>
      </c>
      <c r="C200" s="1">
        <f t="shared" ref="C200:D200" si="62">SUM(C185:C198)</f>
        <v>33400800</v>
      </c>
      <c r="D200" s="1">
        <f t="shared" si="62"/>
        <v>24039800</v>
      </c>
      <c r="E200" s="6">
        <f>AVERAGE(B200:D200)</f>
        <v>29219533.333333332</v>
      </c>
      <c r="F200" s="1">
        <f>_xlfn.STDEV.S(B200:D200)</f>
        <v>4759703.9837928209</v>
      </c>
      <c r="G200" s="1"/>
      <c r="H200" s="1">
        <f>SUM(H185:H198)</f>
        <v>9380200</v>
      </c>
      <c r="I200" s="1">
        <f t="shared" ref="I200:J200" si="63">SUM(I185:I198)</f>
        <v>7232360</v>
      </c>
      <c r="J200" s="1">
        <f t="shared" si="63"/>
        <v>4828460</v>
      </c>
      <c r="K200" s="6">
        <v>1778333.3333333333</v>
      </c>
      <c r="L200" s="1">
        <f>_xlfn.STDEV.S(H200:J200)</f>
        <v>2277070.0802859203</v>
      </c>
      <c r="M200" s="1"/>
      <c r="N200" s="1">
        <f>SUM(N185:N198)</f>
        <v>3622210.3428957481</v>
      </c>
      <c r="O200" s="1">
        <f t="shared" ref="O200:P200" si="64">SUM(O185:O198)</f>
        <v>104630</v>
      </c>
      <c r="P200" s="1">
        <f t="shared" si="64"/>
        <v>2721211.8789864979</v>
      </c>
      <c r="Q200" s="6">
        <v>1778333.3333333333</v>
      </c>
      <c r="R200" s="1">
        <f>_xlfn.STDEV.S(N200:P200)</f>
        <v>1827186.8372872137</v>
      </c>
      <c r="S200" s="1"/>
      <c r="T200" s="1">
        <f>SUM(T185:T198)</f>
        <v>13373378.186478224</v>
      </c>
      <c r="U200" s="1">
        <f t="shared" ref="U200:V200" si="65">SUM(U185:U198)</f>
        <v>11226422.726925349</v>
      </c>
      <c r="V200" s="1">
        <f t="shared" si="65"/>
        <v>49110</v>
      </c>
      <c r="W200" s="6">
        <v>1778333.3333333333</v>
      </c>
      <c r="X200" s="1">
        <f>_xlfn.STDEV.S(T200:V200)</f>
        <v>7153994.9241197519</v>
      </c>
    </row>
    <row r="201" spans="1:24" ht="15.75" thickBot="1" x14ac:dyDescent="0.3">
      <c r="A201" t="s">
        <v>21</v>
      </c>
      <c r="B201" s="4">
        <f>B200/SUM($B200,$H200,$N200,$T200)*100</f>
        <v>53.394552273728593</v>
      </c>
      <c r="C201" s="4">
        <f>C200/SUM($C200,$I200,$O200,$U200)*100</f>
        <v>64.276543889008664</v>
      </c>
      <c r="D201" s="4">
        <f>D200/SUM($D200,$J200,$P200,$V200)*100</f>
        <v>75.982545905341595</v>
      </c>
      <c r="E201" s="12">
        <f t="shared" ref="E201" si="66">AVERAGE(B201:D201)</f>
        <v>64.551214022692946</v>
      </c>
      <c r="F201" s="4">
        <f>_xlfn.STDEV.S(B201:D201)</f>
        <v>11.296501530881168</v>
      </c>
      <c r="G201" s="4"/>
      <c r="H201" s="4">
        <f>H200/SUM($B200,$H200,$N200,$T200)*100</f>
        <v>16.574610471838934</v>
      </c>
      <c r="I201" s="4">
        <f>I200/SUM($C200,$I200,$O200,$U200)*100</f>
        <v>13.917963191334062</v>
      </c>
      <c r="J201" s="4">
        <f>J200/SUM($D200,$J200,$P200,$V200)*100</f>
        <v>15.261303488469357</v>
      </c>
      <c r="K201" s="12">
        <f>AVERAGE(H201:J201)</f>
        <v>15.251292383880786</v>
      </c>
      <c r="L201" s="4">
        <f>_xlfn.STDEV.S(H201:J201)</f>
        <v>1.3283519337565612</v>
      </c>
      <c r="M201" s="4"/>
      <c r="N201" s="4">
        <f>N200/SUM($B200,$H200,$N200,$T200)*100</f>
        <v>6.4003673141898005</v>
      </c>
      <c r="O201" s="4"/>
      <c r="P201" s="4">
        <f>P200/SUM($D200,$J200,$P200,$V200)*100</f>
        <v>8.600928731239545</v>
      </c>
      <c r="Q201" s="12">
        <f t="shared" ref="Q201" si="67">AVERAGE(N201:P201)</f>
        <v>7.5006480227146728</v>
      </c>
      <c r="R201" s="4">
        <f>_xlfn.STDEV.S(N201:P201)</f>
        <v>1.5560319004133545</v>
      </c>
      <c r="S201" s="4"/>
      <c r="T201" s="4">
        <f>T200/SUM($B200,$H200,$N200,$T200)*100</f>
        <v>23.630469940242673</v>
      </c>
      <c r="U201" s="4">
        <f>U200/SUM($C200,$I200,$O200,$U200)*100</f>
        <v>21.604142808668701</v>
      </c>
      <c r="V201" s="4"/>
      <c r="W201" s="12">
        <f>AVERAGE(T201:V201)</f>
        <v>22.617306374455687</v>
      </c>
      <c r="X201" s="4">
        <f>_xlfn.STDEV.S(T201:V201)</f>
        <v>1.4328296556382407</v>
      </c>
    </row>
    <row r="203" spans="1:24" x14ac:dyDescent="0.25">
      <c r="B203" s="1"/>
      <c r="C203" s="1"/>
      <c r="D203" s="1"/>
      <c r="H203" s="1"/>
      <c r="I203" s="1"/>
      <c r="J203" s="1"/>
      <c r="N203" s="1"/>
      <c r="O203" s="1"/>
      <c r="P203" s="1"/>
      <c r="T203" s="1"/>
      <c r="U203" s="1"/>
      <c r="V203" s="1"/>
      <c r="W203" s="1"/>
    </row>
    <row r="204" spans="1:24" x14ac:dyDescent="0.25">
      <c r="B204" s="1"/>
      <c r="C204" s="1"/>
      <c r="D204" s="1"/>
      <c r="H204" s="1"/>
      <c r="I204" s="1"/>
      <c r="J204" s="1"/>
      <c r="N204" s="1"/>
      <c r="O204" s="1"/>
      <c r="P204" s="1"/>
      <c r="T204" s="1"/>
      <c r="U204" s="1"/>
      <c r="V204" s="1"/>
      <c r="W204" s="1"/>
    </row>
    <row r="205" spans="1:24" x14ac:dyDescent="0.25">
      <c r="B205" s="1"/>
      <c r="C205" s="1"/>
      <c r="D205" s="1"/>
      <c r="H205" s="1"/>
      <c r="I205" s="1"/>
      <c r="J205" s="1"/>
      <c r="N205" s="1"/>
      <c r="O205" s="1"/>
      <c r="P205" s="1"/>
      <c r="T205" s="1"/>
      <c r="U205" s="1"/>
      <c r="V205" s="1"/>
      <c r="W205" s="1"/>
    </row>
    <row r="206" spans="1:24" x14ac:dyDescent="0.25">
      <c r="B206" s="1"/>
      <c r="C206" s="1"/>
      <c r="D206" s="1"/>
      <c r="H206" s="1"/>
      <c r="I206" s="1"/>
      <c r="J206" s="1"/>
      <c r="N206" s="1"/>
      <c r="O206" s="1"/>
      <c r="P206" s="1"/>
      <c r="T206" s="1"/>
      <c r="U206" s="1"/>
      <c r="V206" s="1"/>
      <c r="W206" s="1"/>
    </row>
    <row r="207" spans="1:24" x14ac:dyDescent="0.25">
      <c r="B207" s="1"/>
      <c r="C207" s="1"/>
      <c r="D207" s="1"/>
      <c r="H207" s="1"/>
      <c r="I207" s="1"/>
      <c r="J207" s="1"/>
      <c r="N207" s="1"/>
      <c r="O207" s="1"/>
      <c r="P207" s="1"/>
      <c r="T207" s="1"/>
      <c r="U207" s="1"/>
      <c r="V207" s="1"/>
      <c r="W207" s="1"/>
    </row>
    <row r="208" spans="1:24" x14ac:dyDescent="0.25">
      <c r="B208" s="1"/>
      <c r="C208" s="1"/>
      <c r="D208" s="1"/>
      <c r="H208" s="1"/>
      <c r="I208" s="1"/>
      <c r="J208" s="1"/>
      <c r="N208" s="1"/>
      <c r="O208" s="1"/>
      <c r="P208" s="1"/>
      <c r="T208" s="1"/>
      <c r="U208" s="1"/>
      <c r="V208" s="1"/>
      <c r="W208" s="1"/>
    </row>
    <row r="209" spans="2:23" x14ac:dyDescent="0.25">
      <c r="B209" s="1"/>
      <c r="C209" s="1"/>
      <c r="D209" s="1"/>
      <c r="H209" s="1"/>
      <c r="I209" s="1"/>
      <c r="J209" s="1"/>
      <c r="N209" s="1"/>
      <c r="O209" s="1"/>
      <c r="P209" s="1"/>
      <c r="T209" s="1"/>
      <c r="U209" s="1"/>
      <c r="V209" s="1"/>
      <c r="W209" s="1"/>
    </row>
    <row r="210" spans="2:23" x14ac:dyDescent="0.25">
      <c r="B210" s="1"/>
      <c r="C210" s="1"/>
      <c r="D210" s="1"/>
      <c r="H210" s="1"/>
      <c r="I210" s="1"/>
      <c r="J210" s="1"/>
      <c r="N210" s="1"/>
      <c r="O210" s="1"/>
      <c r="P210" s="1"/>
      <c r="T210" s="1"/>
      <c r="U210" s="1"/>
      <c r="V210" s="1"/>
      <c r="W210" s="1"/>
    </row>
    <row r="211" spans="2:23" x14ac:dyDescent="0.25">
      <c r="B211" s="1"/>
      <c r="C211" s="1"/>
      <c r="D211" s="1"/>
      <c r="H211" s="1"/>
      <c r="I211" s="1"/>
      <c r="J211" s="1"/>
      <c r="N211" s="1"/>
      <c r="O211" s="1"/>
      <c r="P211" s="1"/>
      <c r="T211" s="1"/>
      <c r="U211" s="1"/>
      <c r="V211" s="1"/>
      <c r="W211" s="1"/>
    </row>
    <row r="212" spans="2:23" x14ac:dyDescent="0.25">
      <c r="B212" s="1"/>
      <c r="C212" s="1"/>
      <c r="D212" s="1"/>
      <c r="H212" s="1"/>
      <c r="I212" s="1"/>
      <c r="J212" s="1"/>
      <c r="N212" s="1"/>
      <c r="O212" s="1"/>
      <c r="P212" s="1"/>
      <c r="T212" s="1"/>
      <c r="U212" s="1"/>
      <c r="V212" s="1"/>
      <c r="W212" s="1"/>
    </row>
    <row r="213" spans="2:23" x14ac:dyDescent="0.25">
      <c r="B213" s="1"/>
      <c r="C213" s="1"/>
      <c r="D213" s="1"/>
      <c r="H213" s="1"/>
      <c r="I213" s="1"/>
      <c r="J213" s="1"/>
      <c r="N213" s="1"/>
      <c r="O213" s="1"/>
      <c r="P213" s="1"/>
      <c r="T213" s="1"/>
      <c r="U213" s="1"/>
      <c r="V213" s="1"/>
      <c r="W213" s="1"/>
    </row>
    <row r="214" spans="2:23" x14ac:dyDescent="0.25">
      <c r="B214" s="1"/>
      <c r="C214" s="1"/>
      <c r="D214" s="1"/>
      <c r="H214" s="1"/>
      <c r="I214" s="1"/>
      <c r="J214" s="1"/>
      <c r="N214" s="1"/>
      <c r="O214" s="1"/>
      <c r="P214" s="1"/>
      <c r="T214" s="1"/>
      <c r="U214" s="1"/>
      <c r="V214" s="1"/>
      <c r="W214" s="1"/>
    </row>
    <row r="215" spans="2:23" x14ac:dyDescent="0.25">
      <c r="B215" s="1"/>
      <c r="C215" s="1"/>
      <c r="D215" s="1"/>
      <c r="H215" s="1"/>
      <c r="I215" s="1"/>
      <c r="J215" s="1"/>
      <c r="N215" s="1"/>
      <c r="O215" s="1"/>
      <c r="P215" s="1"/>
      <c r="T215" s="1"/>
      <c r="U215" s="1"/>
      <c r="V215" s="1"/>
      <c r="W215" s="1"/>
    </row>
    <row r="216" spans="2:23" x14ac:dyDescent="0.25">
      <c r="B216" s="1"/>
      <c r="C216" s="1"/>
      <c r="D216" s="1"/>
      <c r="H216" s="1"/>
      <c r="I216" s="1"/>
      <c r="J216" s="1"/>
      <c r="N216" s="1"/>
      <c r="O216" s="1"/>
      <c r="P216" s="1"/>
      <c r="T216" s="1"/>
      <c r="U216" s="1"/>
      <c r="V216" s="1"/>
      <c r="W216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Lipid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2022-11-18T08:16:29Z</dcterms:modified>
</cp:coreProperties>
</file>