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17" windowHeight="111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<sst xmlns="http://schemas.openxmlformats.org/spreadsheetml/2006/main" count="55" uniqueCount="14">
  <si>
    <t>line 5</t>
  </si>
  <si>
    <t>mean</t>
  </si>
  <si>
    <t>1st</t>
  </si>
  <si>
    <t>2nd</t>
  </si>
  <si>
    <t>3rd</t>
  </si>
  <si>
    <t>OsUbiquitin</t>
  </si>
  <si>
    <r>
      <rPr>
        <sz val="11"/>
        <color theme="1"/>
        <rFont val="宋体"/>
        <charset val="134"/>
      </rPr>
      <t>△</t>
    </r>
    <r>
      <rPr>
        <sz val="11"/>
        <color theme="1"/>
        <rFont val="Times New Roman"/>
        <charset val="134"/>
      </rPr>
      <t>Ct</t>
    </r>
  </si>
  <si>
    <t>NIP</t>
  </si>
  <si>
    <r>
      <rPr>
        <sz val="11"/>
        <color theme="1"/>
        <rFont val="宋体"/>
        <charset val="134"/>
      </rPr>
      <t>△△</t>
    </r>
    <r>
      <rPr>
        <sz val="11"/>
        <color theme="1"/>
        <rFont val="Times New Roman"/>
        <charset val="134"/>
      </rPr>
      <t>Ct</t>
    </r>
  </si>
  <si>
    <r>
      <rPr>
        <sz val="11"/>
        <color theme="1"/>
        <rFont val="Times New Roman"/>
        <charset val="134"/>
      </rPr>
      <t>2^-</t>
    </r>
    <r>
      <rPr>
        <sz val="11"/>
        <color theme="1"/>
        <rFont val="宋体"/>
        <charset val="134"/>
      </rPr>
      <t>△△</t>
    </r>
    <r>
      <rPr>
        <sz val="11"/>
        <color theme="1"/>
        <rFont val="Times New Roman"/>
        <charset val="134"/>
      </rPr>
      <t>Ct</t>
    </r>
  </si>
  <si>
    <t>15day</t>
  </si>
  <si>
    <t>NBP</t>
  </si>
  <si>
    <t>V-ATP</t>
  </si>
  <si>
    <t>sd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</si>
</sst>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##0.00;\-###0.00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9"/>
      <name val="Times New Roman"/>
      <charset val="1"/>
    </font>
    <font>
      <sz val="8.25"/>
      <name val="Times New Roman"/>
      <charset val="1"/>
    </font>
    <font>
      <sz val="12"/>
      <color rgb="FFFF0000"/>
      <name val="Times New Roman"/>
      <charset val="134"/>
    </font>
    <font>
      <sz val="10"/>
      <color theme="1"/>
      <name val="Times New Roman"/>
      <charset val="134"/>
    </font>
    <font>
      <sz val="9"/>
      <name val="宋体"/>
      <charset val="1"/>
    </font>
    <font>
      <sz val="8.25"/>
      <name val="Microsoft Sans Serif"/>
      <charset val="1"/>
    </font>
    <font>
      <sz val="10"/>
      <color rgb="FFFF0000"/>
      <name val="Times New Roman"/>
      <charset val="134"/>
    </font>
    <font>
      <sz val="11"/>
      <color rgb="FFFF0000"/>
      <name val="Times New Roman"/>
      <charset val="134"/>
    </font>
    <font>
      <i/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1" borderId="1" applyNumberFormat="0" applyAlignment="0" applyProtection="0">
      <alignment vertical="center"/>
    </xf>
    <xf numFmtId="0" fontId="25" fillId="12" borderId="6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top"/>
      <protection locked="0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176" fontId="2" fillId="0" borderId="0" xfId="49" applyNumberFormat="1" applyFont="1" applyFill="1" applyBorder="1" applyAlignment="1" applyProtection="1">
      <alignment vertical="center"/>
    </xf>
    <xf numFmtId="176" fontId="3" fillId="0" borderId="0" xfId="49" applyNumberFormat="1" applyFont="1" applyFill="1" applyBorder="1" applyAlignment="1" applyProtection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6" fillId="0" borderId="0" xfId="49" applyNumberFormat="1" applyFont="1" applyFill="1" applyBorder="1" applyAlignment="1" applyProtection="1">
      <alignment vertical="center"/>
    </xf>
    <xf numFmtId="176" fontId="7" fillId="0" borderId="0" xfId="49" applyNumberFormat="1" applyFont="1" applyFill="1" applyBorder="1" applyAlignment="1" applyProtection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120052522979"/>
          <c:y val="0.0503875968992248"/>
          <c:w val="0.771412492965672"/>
          <c:h val="0.82248062015503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Sheet1!$C$50:$D$50</c:f>
                <c:numCache>
                  <c:formatCode>General</c:formatCode>
                  <c:ptCount val="2"/>
                  <c:pt idx="1">
                    <c:v>0.449729872647643</c:v>
                  </c:pt>
                </c:numCache>
              </c:numRef>
            </c:plus>
            <c:minus>
              <c:numRef>
                <c:f>Sheet1!$C$50:$D$50</c:f>
                <c:numCache>
                  <c:formatCode>General</c:formatCode>
                  <c:ptCount val="2"/>
                  <c:pt idx="1">
                    <c:v>0.449729872647643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prstDash val="solid"/>
                <a:round/>
              </a:ln>
              <a:effectLst/>
            </c:spPr>
          </c:errBars>
          <c:cat>
            <c:strRef>
              <c:f>Sheet1!$C$45:$D$45</c:f>
              <c:strCache>
                <c:ptCount val="2"/>
                <c:pt idx="0">
                  <c:v>NIP</c:v>
                </c:pt>
                <c:pt idx="1">
                  <c:v>line 5</c:v>
                </c:pt>
              </c:strCache>
            </c:strRef>
          </c:cat>
          <c:val>
            <c:numRef>
              <c:f>Sheet1!$C$49:$D$49</c:f>
              <c:numCache>
                <c:formatCode>General</c:formatCode>
                <c:ptCount val="2"/>
                <c:pt idx="0">
                  <c:v>1</c:v>
                </c:pt>
                <c:pt idx="1">
                  <c:v>6.82589705029411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63922010"/>
        <c:axId val="490770654"/>
      </c:barChart>
      <c:catAx>
        <c:axId val="663922010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490770654"/>
        <c:crosses val="autoZero"/>
        <c:auto val="1"/>
        <c:lblAlgn val="ctr"/>
        <c:lblOffset val="100"/>
        <c:noMultiLvlLbl val="0"/>
      </c:catAx>
      <c:valAx>
        <c:axId val="490770654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sz="1000">
                    <a:solidFill>
                      <a:sysClr val="windowText" lastClr="000000"/>
                    </a:solidFill>
                  </a:rPr>
                  <a:t>Relative expression of RSV </a:t>
                </a:r>
                <a:r>
                  <a:rPr lang="en-US" altLang="zh-CN" sz="1000" b="0" i="1">
                    <a:solidFill>
                      <a:sysClr val="windowText" lastClr="000000"/>
                    </a:solidFill>
                    <a:uFillTx/>
                  </a:rPr>
                  <a:t>CP</a:t>
                </a:r>
                <a:r>
                  <a:rPr lang="en-US" altLang="zh-CN" sz="1000">
                    <a:solidFill>
                      <a:sysClr val="windowText" lastClr="000000"/>
                    </a:solidFill>
                  </a:rPr>
                  <a:t> gene </a:t>
                </a:r>
                <a:endParaRPr lang="en-US" altLang="zh-CN" sz="1000">
                  <a:solidFill>
                    <a:sysClr val="windowText" lastClr="000000"/>
                  </a:solidFill>
                </a:endParaRPr>
              </a:p>
            </c:rich>
          </c:tx>
          <c:layout>
            <c:manualLayout>
              <c:xMode val="edge"/>
              <c:yMode val="edge"/>
              <c:x val="0.0268242356030763"/>
              <c:y val="0.096488828089375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1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663922010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1000" b="1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409575</xdr:colOff>
      <xdr:row>35</xdr:row>
      <xdr:rowOff>49530</xdr:rowOff>
    </xdr:from>
    <xdr:to>
      <xdr:col>8</xdr:col>
      <xdr:colOff>488315</xdr:colOff>
      <xdr:row>51</xdr:row>
      <xdr:rowOff>55880</xdr:rowOff>
    </xdr:to>
    <xdr:graphicFrame>
      <xdr:nvGraphicFramePr>
        <xdr:cNvPr id="3" name="图表 2"/>
        <xdr:cNvGraphicFramePr/>
      </xdr:nvGraphicFramePr>
      <xdr:xfrm>
        <a:off x="5593080" y="6227445"/>
        <a:ext cx="2948940" cy="28213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9"/>
  <sheetViews>
    <sheetView tabSelected="1" zoomScale="85" zoomScaleNormal="85" topLeftCell="A3" workbookViewId="0">
      <selection activeCell="M16" sqref="M16"/>
    </sheetView>
  </sheetViews>
  <sheetFormatPr defaultColWidth="8.88495575221239" defaultRowHeight="13.85"/>
  <cols>
    <col min="1" max="1" width="15.7787610619469" style="1" customWidth="1"/>
    <col min="2" max="5" width="14.1150442477876" style="1"/>
    <col min="6" max="6" width="12.8849557522124" style="1"/>
    <col min="7" max="7" width="13" style="1" customWidth="1"/>
    <col min="8" max="11" width="14.1150442477876" style="1"/>
    <col min="12" max="12" width="8.88495575221239" style="1"/>
    <col min="13" max="13" width="12.3362831858407" style="1" customWidth="1"/>
    <col min="14" max="14" width="15.7787610619469" style="1"/>
    <col min="15" max="17" width="14.1150442477876" style="1"/>
    <col min="18" max="16384" width="8.88495575221239" style="1"/>
  </cols>
  <sheetData>
    <row r="1" spans="2:15">
      <c r="B1" s="2"/>
      <c r="C1" s="2"/>
      <c r="H1" s="2"/>
      <c r="I1" s="2"/>
      <c r="N1" s="2"/>
      <c r="O1" s="2">
        <v>30</v>
      </c>
    </row>
    <row r="2" spans="2:15">
      <c r="B2" s="3">
        <v>24.749720996392</v>
      </c>
      <c r="C2" s="3"/>
      <c r="H2" s="4">
        <v>22.0890736754783</v>
      </c>
      <c r="I2" s="3"/>
      <c r="N2" s="7">
        <v>25.956412143375</v>
      </c>
      <c r="O2" s="3"/>
    </row>
    <row r="3" spans="1:15">
      <c r="A3" s="1" t="s">
        <v>0</v>
      </c>
      <c r="B3" s="4">
        <v>26.3239968677484</v>
      </c>
      <c r="C3" s="3"/>
      <c r="G3" s="1" t="s">
        <v>0</v>
      </c>
      <c r="H3" s="4">
        <v>24.6882388658984</v>
      </c>
      <c r="I3" s="3"/>
      <c r="M3" s="1" t="s">
        <v>0</v>
      </c>
      <c r="N3" s="8">
        <v>23.6372077692057</v>
      </c>
      <c r="O3" s="3"/>
    </row>
    <row r="4" spans="2:15">
      <c r="B4" s="4">
        <v>22.4093488783627</v>
      </c>
      <c r="C4" s="3"/>
      <c r="H4" s="4">
        <v>25.4376323387282</v>
      </c>
      <c r="I4" s="3"/>
      <c r="N4" s="8">
        <v>21.2800828291296</v>
      </c>
      <c r="O4" s="4"/>
    </row>
    <row r="5" ht="15.35" spans="1:17">
      <c r="A5" s="1" t="s">
        <v>1</v>
      </c>
      <c r="B5" s="1">
        <f>AVERAGE(B2:B4)</f>
        <v>24.4943555808344</v>
      </c>
      <c r="E5" s="5" t="s">
        <v>2</v>
      </c>
      <c r="G5" s="1" t="s">
        <v>1</v>
      </c>
      <c r="H5" s="6">
        <f>AVERAGE(H2:H4)</f>
        <v>24.0716482933683</v>
      </c>
      <c r="I5" s="6"/>
      <c r="J5" s="6"/>
      <c r="K5" s="9" t="s">
        <v>3</v>
      </c>
      <c r="M5" s="1" t="s">
        <v>1</v>
      </c>
      <c r="N5" s="6">
        <f>AVERAGE(N2:N4)</f>
        <v>23.6245675805701</v>
      </c>
      <c r="O5" s="6"/>
      <c r="Q5" s="10" t="s">
        <v>4</v>
      </c>
    </row>
    <row r="7" spans="2:15">
      <c r="B7" s="4">
        <v>32.0714528635614</v>
      </c>
      <c r="C7" s="3"/>
      <c r="I7" s="4"/>
      <c r="N7" s="4">
        <v>29.3029667242848</v>
      </c>
      <c r="O7" s="3"/>
    </row>
    <row r="8" spans="1:15">
      <c r="A8" s="1" t="s">
        <v>5</v>
      </c>
      <c r="B8" s="3">
        <v>31.2108518708818</v>
      </c>
      <c r="C8" s="3"/>
      <c r="G8" s="1" t="s">
        <v>5</v>
      </c>
      <c r="H8" s="4">
        <v>29.8038447959524</v>
      </c>
      <c r="I8" s="3">
        <v>31.3955473251032</v>
      </c>
      <c r="J8" s="3">
        <v>31.3955473251032</v>
      </c>
      <c r="M8" s="1" t="s">
        <v>5</v>
      </c>
      <c r="N8" s="4">
        <v>30.8038447959542</v>
      </c>
      <c r="O8" s="4"/>
    </row>
    <row r="9" spans="2:15">
      <c r="B9" s="4">
        <v>29.6830923938757</v>
      </c>
      <c r="C9" s="3"/>
      <c r="H9" s="4">
        <v>34.1076152219013</v>
      </c>
      <c r="I9" s="3">
        <v>32.7031406083767</v>
      </c>
      <c r="J9" s="3">
        <v>32.7031406083767</v>
      </c>
      <c r="N9" s="4">
        <v>31.1076152219013</v>
      </c>
      <c r="O9" s="4"/>
    </row>
    <row r="10" spans="1:14">
      <c r="A10" s="1" t="s">
        <v>1</v>
      </c>
      <c r="B10" s="1">
        <f>AVERAGE(B7:B9)</f>
        <v>30.9884657094396</v>
      </c>
      <c r="G10" s="1" t="s">
        <v>1</v>
      </c>
      <c r="H10" s="4">
        <v>32.0141420985145</v>
      </c>
      <c r="I10" s="4">
        <f>AVERAGE(I7:I9)</f>
        <v>32.0493439667399</v>
      </c>
      <c r="J10" s="4">
        <f>AVERAGE(J7:J9)</f>
        <v>32.0493439667399</v>
      </c>
      <c r="M10" s="1" t="s">
        <v>1</v>
      </c>
      <c r="N10" s="1">
        <f>AVERAGE(N7:N9)</f>
        <v>30.4048089140468</v>
      </c>
    </row>
    <row r="11" ht="13.9" spans="1:14">
      <c r="A11" s="1" t="s">
        <v>6</v>
      </c>
      <c r="B11" s="1">
        <f>B5-B10</f>
        <v>-6.49411012860523</v>
      </c>
      <c r="G11" s="1" t="s">
        <v>6</v>
      </c>
      <c r="H11" s="1">
        <f>H5-H10</f>
        <v>-7.9424938051462</v>
      </c>
      <c r="M11" s="1" t="s">
        <v>6</v>
      </c>
      <c r="N11" s="1">
        <f>N5-N10</f>
        <v>-6.78024133347666</v>
      </c>
    </row>
    <row r="14" spans="2:15">
      <c r="B14" s="2"/>
      <c r="C14" s="2"/>
      <c r="H14" s="2"/>
      <c r="I14" s="2"/>
      <c r="N14" s="2"/>
      <c r="O14" s="2"/>
    </row>
    <row r="15" spans="2:15">
      <c r="B15" s="3">
        <v>29.3339087662334</v>
      </c>
      <c r="C15" s="3"/>
      <c r="H15" s="7">
        <v>25.530897759015</v>
      </c>
      <c r="I15" s="3"/>
      <c r="N15" s="8">
        <v>28.9786299553643</v>
      </c>
      <c r="O15" s="4"/>
    </row>
    <row r="16" spans="1:15">
      <c r="A16" s="1" t="s">
        <v>7</v>
      </c>
      <c r="B16" s="3">
        <v>28.2817336519275</v>
      </c>
      <c r="C16" s="3"/>
      <c r="G16" s="1" t="s">
        <v>7</v>
      </c>
      <c r="H16" s="8">
        <v>28.5872998594531</v>
      </c>
      <c r="I16" s="3"/>
      <c r="M16" s="1" t="s">
        <v>7</v>
      </c>
      <c r="N16" s="8">
        <v>26.38618017893</v>
      </c>
      <c r="O16" s="4"/>
    </row>
    <row r="17" spans="2:15">
      <c r="B17" s="3">
        <v>26.2855039201832</v>
      </c>
      <c r="C17" s="3"/>
      <c r="H17" s="8">
        <v>27.027720940963</v>
      </c>
      <c r="I17" s="3"/>
      <c r="N17" s="8">
        <v>26.4004968233966</v>
      </c>
      <c r="O17" s="4"/>
    </row>
    <row r="18" spans="1:14">
      <c r="A18" s="1" t="s">
        <v>1</v>
      </c>
      <c r="B18" s="1">
        <f>AVERAGE(B15:B17)</f>
        <v>27.967048779448</v>
      </c>
      <c r="G18" s="1" t="s">
        <v>1</v>
      </c>
      <c r="H18" s="1">
        <f>AVERAGE(H15:H17)</f>
        <v>27.0486395198104</v>
      </c>
      <c r="M18" s="1" t="s">
        <v>1</v>
      </c>
      <c r="N18" s="1">
        <f>AVERAGE(N15:N17)</f>
        <v>27.2551023192303</v>
      </c>
    </row>
    <row r="20" spans="2:15">
      <c r="B20" s="4">
        <v>32.7897342362642</v>
      </c>
      <c r="C20" s="3"/>
      <c r="H20" s="3">
        <v>31.3955473251032</v>
      </c>
      <c r="I20" s="4">
        <v>29.8038447959524</v>
      </c>
      <c r="J20" s="4">
        <v>29.8038447959524</v>
      </c>
      <c r="N20" s="7">
        <v>30.6229282929987</v>
      </c>
      <c r="O20" s="4"/>
    </row>
    <row r="21" spans="1:15">
      <c r="A21" s="1" t="s">
        <v>5</v>
      </c>
      <c r="B21" s="4">
        <v>31.3846217982473</v>
      </c>
      <c r="C21" s="3"/>
      <c r="G21" s="1" t="s">
        <v>5</v>
      </c>
      <c r="H21" s="3">
        <v>32.7031406083767</v>
      </c>
      <c r="I21" s="4">
        <v>34.1076152219013</v>
      </c>
      <c r="J21" s="4">
        <v>34.1076152219013</v>
      </c>
      <c r="M21" s="1" t="s">
        <v>5</v>
      </c>
      <c r="N21" s="7">
        <v>32.0561160201847</v>
      </c>
      <c r="O21" s="4"/>
    </row>
    <row r="22" spans="2:15">
      <c r="B22" s="4">
        <v>31.0211080322463</v>
      </c>
      <c r="C22" s="3"/>
      <c r="H22" s="4">
        <f>AVERAGE(H19:H21)</f>
        <v>32.0493439667399</v>
      </c>
      <c r="I22" s="4">
        <v>32.0141420985145</v>
      </c>
      <c r="J22" s="4">
        <v>32.0141420985145</v>
      </c>
      <c r="N22" s="7">
        <v>31.5564088525511</v>
      </c>
      <c r="O22" s="4"/>
    </row>
    <row r="23" spans="1:14">
      <c r="A23" s="1" t="s">
        <v>1</v>
      </c>
      <c r="B23" s="1">
        <f>AVERAGE(B20:B22)</f>
        <v>31.7318213555859</v>
      </c>
      <c r="G23" s="1" t="s">
        <v>1</v>
      </c>
      <c r="H23" s="1">
        <f>AVERAGE(H20:H22)</f>
        <v>32.0493439667399</v>
      </c>
      <c r="M23" s="1" t="s">
        <v>1</v>
      </c>
      <c r="N23" s="1">
        <f>AVERAGE(N20:N22)</f>
        <v>31.4118177219115</v>
      </c>
    </row>
    <row r="24" ht="13.9" spans="1:14">
      <c r="A24" s="1" t="s">
        <v>6</v>
      </c>
      <c r="B24" s="1">
        <f>B18-B23</f>
        <v>-3.7647725761379</v>
      </c>
      <c r="C24" s="1">
        <f>C18-C23</f>
        <v>0</v>
      </c>
      <c r="G24" s="1" t="s">
        <v>6</v>
      </c>
      <c r="H24" s="1">
        <f>H18-H23</f>
        <v>-5.00070444692955</v>
      </c>
      <c r="I24" s="1">
        <f>I18-I23</f>
        <v>0</v>
      </c>
      <c r="M24" s="1" t="s">
        <v>6</v>
      </c>
      <c r="N24" s="1">
        <f>N18-N23</f>
        <v>-4.1567154026812</v>
      </c>
    </row>
    <row r="30" spans="2:15">
      <c r="B30" s="1" t="s">
        <v>7</v>
      </c>
      <c r="C30" s="1" t="s">
        <v>0</v>
      </c>
      <c r="H30" s="1" t="s">
        <v>7</v>
      </c>
      <c r="I30" s="1" t="s">
        <v>0</v>
      </c>
      <c r="N30" s="1" t="s">
        <v>7</v>
      </c>
      <c r="O30" s="1" t="s">
        <v>0</v>
      </c>
    </row>
    <row r="31" ht="13.9" spans="1:15">
      <c r="A31" s="1" t="s">
        <v>8</v>
      </c>
      <c r="C31" s="1">
        <f>B11-B24</f>
        <v>-2.72933755246733</v>
      </c>
      <c r="G31" s="1" t="s">
        <v>8</v>
      </c>
      <c r="I31" s="1">
        <f>H11-H24</f>
        <v>-2.94178935821665</v>
      </c>
      <c r="M31" s="1" t="s">
        <v>8</v>
      </c>
      <c r="O31" s="1">
        <f>N11-N24</f>
        <v>-2.62352593079546</v>
      </c>
    </row>
    <row r="32" spans="3:15">
      <c r="C32" s="1">
        <f>-C31</f>
        <v>2.72933755246733</v>
      </c>
      <c r="I32" s="1">
        <f t="shared" ref="I32:K32" si="0">-I31</f>
        <v>2.94178935821665</v>
      </c>
      <c r="O32" s="1">
        <f t="shared" ref="O32:Q32" si="1">-O31</f>
        <v>2.62352593079546</v>
      </c>
    </row>
    <row r="34" ht="13.9" spans="1:15">
      <c r="A34" s="1" t="s">
        <v>9</v>
      </c>
      <c r="B34" s="1">
        <v>1</v>
      </c>
      <c r="C34" s="1">
        <f>2^C32</f>
        <v>6.63151065243133</v>
      </c>
      <c r="G34" s="1" t="s">
        <v>9</v>
      </c>
      <c r="H34" s="1">
        <v>1</v>
      </c>
      <c r="I34" s="1">
        <f>2^I32</f>
        <v>7.6836369744827</v>
      </c>
      <c r="M34" s="1" t="s">
        <v>9</v>
      </c>
      <c r="N34" s="1">
        <v>1</v>
      </c>
      <c r="O34" s="1">
        <f>2^O32</f>
        <v>6.16254352396831</v>
      </c>
    </row>
    <row r="39" spans="3:4">
      <c r="C39" s="1" t="s">
        <v>10</v>
      </c>
      <c r="D39" s="1" t="s">
        <v>10</v>
      </c>
    </row>
    <row r="40" spans="3:4">
      <c r="C40" s="1" t="s">
        <v>11</v>
      </c>
      <c r="D40" s="1" t="s">
        <v>12</v>
      </c>
    </row>
    <row r="41" ht="13.9" spans="1:4">
      <c r="A41" s="1" t="s">
        <v>1</v>
      </c>
      <c r="B41" s="1" t="s">
        <v>9</v>
      </c>
      <c r="C41" s="1">
        <f>(B34+H34+N34)/3</f>
        <v>1</v>
      </c>
      <c r="D41" s="1">
        <f>(C34+I34+O34)/3</f>
        <v>6.82589705029411</v>
      </c>
    </row>
    <row r="45" spans="3:4">
      <c r="C45" s="1" t="s">
        <v>7</v>
      </c>
      <c r="D45" s="1" t="s">
        <v>0</v>
      </c>
    </row>
    <row r="46" spans="2:4">
      <c r="B46" s="1">
        <v>1</v>
      </c>
      <c r="C46" s="1">
        <v>1</v>
      </c>
      <c r="D46" s="1">
        <v>6.63151065243133</v>
      </c>
    </row>
    <row r="47" spans="2:4">
      <c r="B47" s="1">
        <v>2</v>
      </c>
      <c r="C47" s="1">
        <v>1</v>
      </c>
      <c r="D47" s="1">
        <v>7.6836369744827</v>
      </c>
    </row>
    <row r="48" spans="2:4">
      <c r="B48" s="1">
        <v>3</v>
      </c>
      <c r="C48" s="1">
        <v>1</v>
      </c>
      <c r="D48" s="1">
        <v>6.16254352396831</v>
      </c>
    </row>
    <row r="49" spans="2:4">
      <c r="B49" s="1" t="s">
        <v>1</v>
      </c>
      <c r="C49" s="1">
        <v>1</v>
      </c>
      <c r="D49" s="1">
        <f>SUM(D46:D48)/3</f>
        <v>6.82589705029411</v>
      </c>
    </row>
    <row r="50" spans="2:4">
      <c r="B50" s="1" t="s">
        <v>13</v>
      </c>
      <c r="D50" s="1">
        <f>STDEV(D46:D48)/SQRT(3)</f>
        <v>0.449729872647643</v>
      </c>
    </row>
    <row r="78" spans="1:4">
      <c r="A78" s="2"/>
      <c r="B78" s="2"/>
      <c r="C78" s="2"/>
      <c r="D78" s="2"/>
    </row>
    <row r="79" spans="1:4">
      <c r="A79" s="2"/>
      <c r="B79" s="11"/>
      <c r="C79" s="2"/>
      <c r="D79" s="2"/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张松柏1397036485</cp:lastModifiedBy>
  <dcterms:created xsi:type="dcterms:W3CDTF">2021-11-04T11:18:00Z</dcterms:created>
  <dcterms:modified xsi:type="dcterms:W3CDTF">2022-12-20T07:05:26Z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48EAD00CEC1A49DD8BA0EC6EE70AB556</vt:lpwstr>
  </property>
  <property fmtid="{D5CDD505-2E9C-101B-9397-08002B2CF9AE}" pid="3" name="KSOProductBuildVer">
    <vt:lpwstr>2052-11.1.0.12763</vt:lpwstr>
  </property>
</Properties>
</file>