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817" windowHeight="111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<sst xmlns="http://schemas.openxmlformats.org/spreadsheetml/2006/main" count="79" uniqueCount="15">
  <si>
    <t>line 5</t>
  </si>
  <si>
    <t>mean</t>
  </si>
  <si>
    <t>1st</t>
  </si>
  <si>
    <t>2nd</t>
  </si>
  <si>
    <t>3rd</t>
  </si>
  <si>
    <t>OsUbiquitin</t>
  </si>
  <si>
    <r>
      <rPr>
        <sz val="11"/>
        <color theme="1"/>
        <rFont val="宋体"/>
        <charset val="134"/>
      </rPr>
      <t>△</t>
    </r>
    <r>
      <rPr>
        <sz val="11"/>
        <color theme="1"/>
        <rFont val="Times New Roman"/>
        <charset val="134"/>
      </rPr>
      <t>Ct</t>
    </r>
  </si>
  <si>
    <t>NIP</t>
  </si>
  <si>
    <t>15day</t>
  </si>
  <si>
    <t>30day</t>
  </si>
  <si>
    <r>
      <rPr>
        <sz val="11"/>
        <color theme="1"/>
        <rFont val="宋体"/>
        <charset val="134"/>
      </rPr>
      <t>△△</t>
    </r>
    <r>
      <rPr>
        <sz val="11"/>
        <color theme="1"/>
        <rFont val="Times New Roman"/>
        <charset val="134"/>
      </rPr>
      <t>Ct</t>
    </r>
  </si>
  <si>
    <r>
      <rPr>
        <sz val="11"/>
        <color theme="1"/>
        <rFont val="Times New Roman"/>
        <charset val="134"/>
      </rPr>
      <t>2^-</t>
    </r>
    <r>
      <rPr>
        <sz val="11"/>
        <color theme="1"/>
        <rFont val="宋体"/>
        <charset val="134"/>
      </rPr>
      <t>△△</t>
    </r>
    <r>
      <rPr>
        <sz val="11"/>
        <color theme="1"/>
        <rFont val="Times New Roman"/>
        <charset val="134"/>
      </rPr>
      <t>Ct</t>
    </r>
  </si>
  <si>
    <t>sd</t>
  </si>
  <si>
    <t>Mean</t>
  </si>
  <si>
    <t>SD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</si>
</sst>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##0.00;\-###0.00"/>
  </numFmts>
  <fonts count="30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9"/>
      <name val="Times New Roman"/>
      <charset val="1"/>
    </font>
    <font>
      <sz val="12"/>
      <color rgb="FFFF0000"/>
      <name val="Times New Roman"/>
      <charset val="134"/>
    </font>
    <font>
      <sz val="10"/>
      <color theme="1"/>
      <name val="Times New Roman"/>
      <charset val="134"/>
    </font>
    <font>
      <sz val="8.25"/>
      <name val="Times New Roman"/>
      <charset val="1"/>
    </font>
    <font>
      <sz val="11"/>
      <color theme="1"/>
      <name val="宋体"/>
      <charset val="134"/>
    </font>
    <font>
      <sz val="10"/>
      <color rgb="FFFF0000"/>
      <name val="Times New Roman"/>
      <charset val="134"/>
    </font>
    <font>
      <sz val="11"/>
      <color rgb="FFFF0000"/>
      <name val="Times New Roman"/>
      <charset val="134"/>
    </font>
    <font>
      <i/>
      <sz val="11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8.25"/>
      <name val="Microsoft Sans Serif"/>
      <charset val="1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5" applyNumberFormat="0" applyAlignment="0" applyProtection="0">
      <alignment vertical="center"/>
    </xf>
    <xf numFmtId="0" fontId="23" fillId="11" borderId="1" applyNumberFormat="0" applyAlignment="0" applyProtection="0">
      <alignment vertical="center"/>
    </xf>
    <xf numFmtId="0" fontId="24" fillId="12" borderId="6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9" fillId="0" borderId="0">
      <alignment vertical="top"/>
      <protection locked="0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vertical="center"/>
    </xf>
    <xf numFmtId="176" fontId="2" fillId="0" borderId="0" xfId="49" applyNumberFormat="1" applyFont="1" applyFill="1" applyBorder="1" applyAlignment="1" applyProtection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76" fontId="5" fillId="0" borderId="0" xfId="49" applyNumberFormat="1" applyFont="1" applyFill="1" applyBorder="1" applyAlignment="1" applyProtection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Fill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4229675952246"/>
          <c:y val="0.0472023946580705"/>
          <c:w val="0.714079969679742"/>
          <c:h val="0.82873589684549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errBars>
            <c:errBarType val="both"/>
            <c:errValType val="cust"/>
            <c:noEndCap val="0"/>
            <c:plus>
              <c:numRef>
                <c:f>Sheet1!$F$51:$G$51</c:f>
                <c:numCache>
                  <c:formatCode>General</c:formatCode>
                  <c:ptCount val="2"/>
                  <c:pt idx="0">
                    <c:v>0.562610679157525</c:v>
                  </c:pt>
                  <c:pt idx="1">
                    <c:v>1.22915160650857</c:v>
                  </c:pt>
                </c:numCache>
              </c:numRef>
            </c:plus>
            <c:minus>
              <c:numRef>
                <c:f>Sheet1!$F$51:$G$51</c:f>
                <c:numCache>
                  <c:formatCode>General</c:formatCode>
                  <c:ptCount val="2"/>
                  <c:pt idx="0">
                    <c:v>0.562610679157525</c:v>
                  </c:pt>
                  <c:pt idx="1">
                    <c:v>1.22915160650857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Sheet1!$F$49:$G$49</c:f>
              <c:strCache>
                <c:ptCount val="2"/>
                <c:pt idx="0">
                  <c:v>line 5</c:v>
                </c:pt>
                <c:pt idx="1">
                  <c:v>NIP</c:v>
                </c:pt>
              </c:strCache>
            </c:strRef>
          </c:cat>
          <c:val>
            <c:numRef>
              <c:f>Sheet1!$F$50:$G$50</c:f>
              <c:numCache>
                <c:formatCode>General</c:formatCode>
                <c:ptCount val="2"/>
                <c:pt idx="0">
                  <c:v>1.53961687567093</c:v>
                </c:pt>
                <c:pt idx="1">
                  <c:v>9.66695906060878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3423462"/>
        <c:axId val="53259302"/>
      </c:barChart>
      <c:catAx>
        <c:axId val="83423462"/>
        <c:scaling>
          <c:orientation val="minMax"/>
        </c:scaling>
        <c:delete val="0"/>
        <c:axPos val="b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53259302"/>
        <c:crosses val="autoZero"/>
        <c:auto val="1"/>
        <c:lblAlgn val="ctr"/>
        <c:lblOffset val="100"/>
        <c:noMultiLvlLbl val="0"/>
      </c:catAx>
      <c:valAx>
        <c:axId val="53259302"/>
        <c:scaling>
          <c:orientation val="minMax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 sz="1200"/>
                  <a:t>Relative expression of SRBSDV </a:t>
                </a:r>
                <a:r>
                  <a:rPr lang="en-US" altLang="zh-CN" sz="1200" b="0" i="1">
                    <a:solidFill>
                      <a:schemeClr val="tx1">
                        <a:lumMod val="65000"/>
                        <a:lumOff val="35000"/>
                      </a:schemeClr>
                    </a:solidFill>
                    <a:uFillTx/>
                  </a:rPr>
                  <a:t>CP</a:t>
                </a:r>
                <a:r>
                  <a:rPr lang="en-US" altLang="zh-CN" sz="1200"/>
                  <a:t> gene</a:t>
                </a:r>
                <a:endParaRPr lang="en-US" altLang="zh-CN" sz="1200"/>
              </a:p>
            </c:rich>
          </c:tx>
          <c:layout>
            <c:manualLayout>
              <c:xMode val="edge"/>
              <c:yMode val="edge"/>
              <c:x val="0.0388478302065568"/>
              <c:y val="0.0762145982040064"/>
            </c:manualLayout>
          </c:layout>
          <c:overlay val="0"/>
          <c:spPr>
            <a:noFill/>
            <a:ln w="12700"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8342346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lang="zh-CN" sz="1200" b="1"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701040</xdr:colOff>
      <xdr:row>39</xdr:row>
      <xdr:rowOff>79375</xdr:rowOff>
    </xdr:from>
    <xdr:to>
      <xdr:col>12</xdr:col>
      <xdr:colOff>374650</xdr:colOff>
      <xdr:row>52</xdr:row>
      <xdr:rowOff>84455</xdr:rowOff>
    </xdr:to>
    <xdr:graphicFrame>
      <xdr:nvGraphicFramePr>
        <xdr:cNvPr id="2" name="图表 1"/>
        <xdr:cNvGraphicFramePr/>
      </xdr:nvGraphicFramePr>
      <xdr:xfrm>
        <a:off x="8754745" y="6960870"/>
        <a:ext cx="3349625" cy="229298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79"/>
  <sheetViews>
    <sheetView tabSelected="1" topLeftCell="A34" workbookViewId="0">
      <selection activeCell="E68" sqref="E68"/>
    </sheetView>
  </sheetViews>
  <sheetFormatPr defaultColWidth="8.88495575221239" defaultRowHeight="13.85"/>
  <cols>
    <col min="1" max="1" width="15.7787610619469" style="1" customWidth="1"/>
    <col min="2" max="5" width="14.1150442477876" style="1"/>
    <col min="6" max="6" width="12.8849557522124" style="1"/>
    <col min="7" max="7" width="13" style="1" customWidth="1"/>
    <col min="8" max="11" width="14.1150442477876" style="1"/>
    <col min="12" max="12" width="8.88495575221239" style="1"/>
    <col min="13" max="13" width="12.3362831858407" style="1" customWidth="1"/>
    <col min="14" max="14" width="15.7787610619469" style="1"/>
    <col min="15" max="17" width="14.1150442477876" style="1"/>
    <col min="18" max="16384" width="8.88495575221239" style="1"/>
  </cols>
  <sheetData>
    <row r="1" spans="2:15">
      <c r="B1" s="2">
        <v>15</v>
      </c>
      <c r="C1" s="2">
        <v>30</v>
      </c>
      <c r="H1" s="2">
        <v>15</v>
      </c>
      <c r="I1" s="2">
        <v>30</v>
      </c>
      <c r="N1" s="2">
        <v>15</v>
      </c>
      <c r="O1" s="2">
        <v>30</v>
      </c>
    </row>
    <row r="2" spans="2:15">
      <c r="B2" s="3">
        <v>28.3249643099906</v>
      </c>
      <c r="C2" s="3">
        <v>23.4196764249121</v>
      </c>
      <c r="H2" s="3">
        <v>30.0128277050111</v>
      </c>
      <c r="I2" s="3">
        <v>27.1371053548606</v>
      </c>
      <c r="N2" s="6">
        <v>30.994244215473</v>
      </c>
      <c r="O2" s="3">
        <v>27.1488633775221</v>
      </c>
    </row>
    <row r="3" spans="1:15">
      <c r="A3" s="1" t="s">
        <v>0</v>
      </c>
      <c r="B3" s="3">
        <v>27.0171303797525</v>
      </c>
      <c r="C3" s="3">
        <v>25.2145027493897</v>
      </c>
      <c r="G3" s="1" t="s">
        <v>0</v>
      </c>
      <c r="H3" s="3">
        <v>27.2685832394617</v>
      </c>
      <c r="I3" s="3">
        <v>26.9262444954361</v>
      </c>
      <c r="M3" s="1" t="s">
        <v>0</v>
      </c>
      <c r="N3" s="6">
        <v>28.2372146276239</v>
      </c>
      <c r="O3" s="3">
        <v>25.7905676571301</v>
      </c>
    </row>
    <row r="4" spans="2:15">
      <c r="B4" s="3">
        <v>26.5806569596084</v>
      </c>
      <c r="C4" s="3">
        <v>26.4028008226908</v>
      </c>
      <c r="H4" s="3">
        <v>28.1492114568869</v>
      </c>
      <c r="I4" s="3">
        <v>23.440164285698</v>
      </c>
      <c r="N4" s="6">
        <v>27.5524577862087</v>
      </c>
      <c r="O4" s="6">
        <v>28.9859865984082</v>
      </c>
    </row>
    <row r="5" ht="15.35" spans="1:17">
      <c r="A5" s="1" t="s">
        <v>1</v>
      </c>
      <c r="B5" s="1">
        <f>AVERAGE(B2:B4)</f>
        <v>27.3075838831172</v>
      </c>
      <c r="C5" s="1">
        <f>AVERAGE(C2:C4)</f>
        <v>25.0123266656642</v>
      </c>
      <c r="E5" s="4" t="s">
        <v>2</v>
      </c>
      <c r="G5" s="1" t="s">
        <v>1</v>
      </c>
      <c r="H5" s="5">
        <f>AVERAGE(H2:H4)</f>
        <v>28.4768741337866</v>
      </c>
      <c r="I5" s="5">
        <f>AVERAGE(I2:I4)</f>
        <v>25.8345047119982</v>
      </c>
      <c r="J5" s="5"/>
      <c r="K5" s="8" t="s">
        <v>3</v>
      </c>
      <c r="M5" s="1" t="s">
        <v>1</v>
      </c>
      <c r="N5" s="5">
        <f>AVERAGE(N2:N4)</f>
        <v>28.9279722097685</v>
      </c>
      <c r="O5" s="5">
        <f>AVERAGE(O2:O4)</f>
        <v>27.3084725443535</v>
      </c>
      <c r="Q5" s="9" t="s">
        <v>4</v>
      </c>
    </row>
    <row r="7" spans="2:15">
      <c r="B7" s="3">
        <v>33.3339096062356</v>
      </c>
      <c r="C7" s="3">
        <v>28.0510986664331</v>
      </c>
      <c r="H7" s="3">
        <v>33.1210534386478</v>
      </c>
      <c r="I7" s="6">
        <v>29.0128277050113</v>
      </c>
      <c r="N7" s="6">
        <v>32.5815275476992</v>
      </c>
      <c r="O7" s="3">
        <v>30.0920434800705</v>
      </c>
    </row>
    <row r="8" spans="1:15">
      <c r="A8" s="1" t="s">
        <v>5</v>
      </c>
      <c r="B8" s="3">
        <v>31.2817336578275</v>
      </c>
      <c r="C8" s="3">
        <v>32.903731308117</v>
      </c>
      <c r="G8" s="1" t="s">
        <v>5</v>
      </c>
      <c r="H8" s="3">
        <v>30.3869524178238</v>
      </c>
      <c r="I8" s="6">
        <v>32.2685832394626</v>
      </c>
      <c r="M8" s="1" t="s">
        <v>5</v>
      </c>
      <c r="N8" s="6">
        <v>30.0173941607772</v>
      </c>
      <c r="O8" s="6">
        <v>32.7897342362624</v>
      </c>
    </row>
    <row r="9" spans="2:15">
      <c r="B9" s="3">
        <v>30.2855039201889</v>
      </c>
      <c r="C9" s="3">
        <v>30.4769663236634</v>
      </c>
      <c r="H9" s="6">
        <v>30.0884640008459</v>
      </c>
      <c r="I9" s="6">
        <v>28.1492114568869</v>
      </c>
      <c r="N9" s="6">
        <v>33.3031692233923</v>
      </c>
      <c r="O9" s="6">
        <v>31.3846217982437</v>
      </c>
    </row>
    <row r="10" spans="1:15">
      <c r="A10" s="1" t="s">
        <v>1</v>
      </c>
      <c r="B10" s="1">
        <f>AVERAGE(B7:B9)</f>
        <v>31.633715728084</v>
      </c>
      <c r="C10" s="1">
        <f>AVERAGE(C7:C9)</f>
        <v>30.4772654327378</v>
      </c>
      <c r="G10" s="1" t="s">
        <v>1</v>
      </c>
      <c r="H10" s="6">
        <f>AVERAGE(H7:H9)</f>
        <v>31.1988232857725</v>
      </c>
      <c r="I10" s="6">
        <f>AVERAGE(H7:I8)</f>
        <v>31.1973542002364</v>
      </c>
      <c r="M10" s="1" t="s">
        <v>1</v>
      </c>
      <c r="N10" s="1">
        <f>AVERAGE(N7:N9)</f>
        <v>31.9673636439562</v>
      </c>
      <c r="O10" s="1">
        <f>AVERAGE(O7:O9)</f>
        <v>31.4221331715255</v>
      </c>
    </row>
    <row r="11" ht="13.9" spans="1:16">
      <c r="A11" s="1" t="s">
        <v>6</v>
      </c>
      <c r="B11" s="1">
        <f>B5-B10</f>
        <v>-4.32613184496683</v>
      </c>
      <c r="C11" s="1">
        <f>C5-C10</f>
        <v>-5.46493876707363</v>
      </c>
      <c r="G11" s="1" t="s">
        <v>6</v>
      </c>
      <c r="H11" s="1">
        <f>H5-H10</f>
        <v>-2.72194915198594</v>
      </c>
      <c r="I11" s="1">
        <f>I5-I10</f>
        <v>-5.36284948823818</v>
      </c>
      <c r="M11" s="1" t="s">
        <v>6</v>
      </c>
      <c r="N11" s="1">
        <f>N5-N10</f>
        <v>-3.03939143418773</v>
      </c>
      <c r="O11" s="1">
        <f>O5-O10</f>
        <v>-4.11366062717206</v>
      </c>
      <c r="P11" s="1">
        <f>O10-N10</f>
        <v>-0.545230472430738</v>
      </c>
    </row>
    <row r="14" spans="2:15">
      <c r="B14" s="2">
        <v>15</v>
      </c>
      <c r="C14" s="2">
        <v>30</v>
      </c>
      <c r="H14" s="2">
        <v>15</v>
      </c>
      <c r="I14" s="2">
        <v>30</v>
      </c>
      <c r="N14" s="2">
        <v>15</v>
      </c>
      <c r="O14" s="2">
        <v>30</v>
      </c>
    </row>
    <row r="15" spans="2:15">
      <c r="B15" s="3">
        <v>25.3339096062334</v>
      </c>
      <c r="C15" s="3">
        <v>22.0510986664357</v>
      </c>
      <c r="H15" s="3">
        <v>28.4196764249137</v>
      </c>
      <c r="I15" s="3">
        <v>22.705328792256</v>
      </c>
      <c r="N15" s="3">
        <v>27.835296092614</v>
      </c>
      <c r="O15" s="6">
        <v>25.8090736754738</v>
      </c>
    </row>
    <row r="16" spans="1:15">
      <c r="A16" s="1" t="s">
        <v>7</v>
      </c>
      <c r="B16" s="3">
        <v>27.2817336519275</v>
      </c>
      <c r="C16" s="3">
        <v>20.903731308117</v>
      </c>
      <c r="G16" s="1" t="s">
        <v>7</v>
      </c>
      <c r="H16" s="3">
        <v>26.2145027493859</v>
      </c>
      <c r="I16" s="3">
        <v>24.4189457720829</v>
      </c>
      <c r="M16" s="1" t="s">
        <v>7</v>
      </c>
      <c r="N16" s="3">
        <v>26.530897759053</v>
      </c>
      <c r="O16" s="6">
        <v>24.8682388658984</v>
      </c>
    </row>
    <row r="17" spans="2:15">
      <c r="B17" s="3">
        <v>26.2855039201832</v>
      </c>
      <c r="C17" s="3">
        <v>23.4769663236656</v>
      </c>
      <c r="H17" s="3">
        <v>27.4028008226968</v>
      </c>
      <c r="I17" s="3">
        <v>23.0276606666836</v>
      </c>
      <c r="N17" s="6">
        <v>27.5872998594532</v>
      </c>
      <c r="O17" s="6">
        <v>24.3476323387282</v>
      </c>
    </row>
    <row r="18" spans="1:15">
      <c r="A18" s="1" t="s">
        <v>1</v>
      </c>
      <c r="B18" s="1">
        <f>AVERAGE(B15:B17)</f>
        <v>26.3003823927814</v>
      </c>
      <c r="C18" s="1">
        <f>AVERAGE(C15:C17)</f>
        <v>22.1439320994061</v>
      </c>
      <c r="G18" s="1" t="s">
        <v>1</v>
      </c>
      <c r="H18" s="1">
        <f>AVERAGE(H15:H17)</f>
        <v>27.3456599989988</v>
      </c>
      <c r="I18" s="1">
        <f>AVERAGE(I15:I17)</f>
        <v>23.3839784103408</v>
      </c>
      <c r="M18" s="1" t="s">
        <v>1</v>
      </c>
      <c r="N18" s="1">
        <f>AVERAGE(N15:N17)</f>
        <v>27.3178312370401</v>
      </c>
      <c r="O18" s="1">
        <f>AVERAGE(O15:O17)</f>
        <v>25.0083149600335</v>
      </c>
    </row>
    <row r="20" spans="2:15">
      <c r="B20" s="3">
        <v>32.3027182279428</v>
      </c>
      <c r="C20" s="3">
        <v>31.6847754646183</v>
      </c>
      <c r="H20" s="3">
        <v>32.3941511448336</v>
      </c>
      <c r="I20" s="3">
        <v>30.8091576404573</v>
      </c>
      <c r="N20" s="3">
        <v>29.9168888018766</v>
      </c>
      <c r="O20" s="6">
        <v>33.0329667242848</v>
      </c>
    </row>
    <row r="21" spans="1:15">
      <c r="A21" s="1" t="s">
        <v>5</v>
      </c>
      <c r="B21" s="3">
        <v>33.181708183729</v>
      </c>
      <c r="C21" s="3">
        <v>32.3024205374969</v>
      </c>
      <c r="G21" s="1" t="s">
        <v>5</v>
      </c>
      <c r="H21" s="3">
        <v>30.8493157611169</v>
      </c>
      <c r="I21" s="3">
        <v>32.5806807853166</v>
      </c>
      <c r="M21" s="1" t="s">
        <v>5</v>
      </c>
      <c r="N21" s="3">
        <v>29.4844847173906</v>
      </c>
      <c r="O21" s="6">
        <v>31.8038447959524</v>
      </c>
    </row>
    <row r="22" spans="2:15">
      <c r="B22" s="3">
        <v>31.1376738465957</v>
      </c>
      <c r="C22" s="3">
        <v>30.3295368110579</v>
      </c>
      <c r="H22" s="3">
        <v>30.7075063152761</v>
      </c>
      <c r="I22" s="3">
        <v>29.1626877681957</v>
      </c>
      <c r="N22" s="6">
        <v>33.8955320876187</v>
      </c>
      <c r="O22" s="6">
        <v>30.1076152219031</v>
      </c>
    </row>
    <row r="23" spans="1:15">
      <c r="A23" s="1" t="s">
        <v>1</v>
      </c>
      <c r="B23" s="1">
        <f>AVERAGE(B20:B22)</f>
        <v>32.2073667527558</v>
      </c>
      <c r="C23" s="1">
        <f>AVERAGE(C20:C22)</f>
        <v>31.4389109377244</v>
      </c>
      <c r="G23" s="1" t="s">
        <v>1</v>
      </c>
      <c r="H23" s="1">
        <f>AVERAGE(H20:H22)</f>
        <v>31.3169910737422</v>
      </c>
      <c r="I23" s="1">
        <f>AVERAGE(I20:I22)</f>
        <v>30.8508420646565</v>
      </c>
      <c r="M23" s="1" t="s">
        <v>1</v>
      </c>
      <c r="N23" s="1">
        <f>AVERAGE(N20:N22)</f>
        <v>31.0989685356286</v>
      </c>
      <c r="O23" s="1">
        <f>AVERAGE(O20:O22)</f>
        <v>31.6481422473801</v>
      </c>
    </row>
    <row r="24" ht="13.9" spans="1:16">
      <c r="A24" s="1" t="s">
        <v>6</v>
      </c>
      <c r="B24" s="1">
        <f>B18-B23</f>
        <v>-5.90698435997443</v>
      </c>
      <c r="C24" s="1">
        <f>C18-C23</f>
        <v>-9.29497883831827</v>
      </c>
      <c r="G24" s="1" t="s">
        <v>6</v>
      </c>
      <c r="H24" s="1">
        <f>H18-H23</f>
        <v>-3.9713310747434</v>
      </c>
      <c r="I24" s="1">
        <f>I18-I23</f>
        <v>-7.46686365431567</v>
      </c>
      <c r="M24" s="1" t="s">
        <v>6</v>
      </c>
      <c r="N24" s="1">
        <f>N18-N23</f>
        <v>-3.78113729858853</v>
      </c>
      <c r="O24" s="1">
        <f>O18-O23</f>
        <v>-6.63982728734661</v>
      </c>
      <c r="P24" s="1">
        <f>O22-N22</f>
        <v>-3.7879168657156</v>
      </c>
    </row>
    <row r="29" spans="2:17">
      <c r="B29" s="1" t="s">
        <v>8</v>
      </c>
      <c r="C29" s="1" t="s">
        <v>8</v>
      </c>
      <c r="D29" s="1" t="s">
        <v>9</v>
      </c>
      <c r="E29" s="1" t="s">
        <v>9</v>
      </c>
      <c r="H29" s="1" t="s">
        <v>8</v>
      </c>
      <c r="I29" s="1" t="s">
        <v>8</v>
      </c>
      <c r="J29" s="1" t="s">
        <v>9</v>
      </c>
      <c r="K29" s="1" t="s">
        <v>9</v>
      </c>
      <c r="N29" s="1" t="s">
        <v>8</v>
      </c>
      <c r="O29" s="1" t="s">
        <v>8</v>
      </c>
      <c r="P29" s="1" t="s">
        <v>9</v>
      </c>
      <c r="Q29" s="1" t="s">
        <v>9</v>
      </c>
    </row>
    <row r="30" spans="2:17">
      <c r="B30" s="1" t="s">
        <v>7</v>
      </c>
      <c r="C30" s="1" t="s">
        <v>0</v>
      </c>
      <c r="D30" s="1" t="s">
        <v>7</v>
      </c>
      <c r="E30" s="1" t="s">
        <v>0</v>
      </c>
      <c r="H30" s="1" t="s">
        <v>7</v>
      </c>
      <c r="I30" s="1" t="s">
        <v>0</v>
      </c>
      <c r="J30" s="1" t="s">
        <v>7</v>
      </c>
      <c r="K30" s="1" t="s">
        <v>0</v>
      </c>
      <c r="N30" s="1" t="s">
        <v>7</v>
      </c>
      <c r="O30" s="1" t="s">
        <v>0</v>
      </c>
      <c r="P30" s="1" t="s">
        <v>7</v>
      </c>
      <c r="Q30" s="1" t="s">
        <v>0</v>
      </c>
    </row>
    <row r="31" ht="13.9" spans="1:17">
      <c r="A31" s="7" t="s">
        <v>10</v>
      </c>
      <c r="C31" s="1">
        <f>B11-B24</f>
        <v>1.5808525150076</v>
      </c>
      <c r="D31" s="1">
        <f>C24-B24</f>
        <v>-3.38799447834383</v>
      </c>
      <c r="E31" s="1">
        <f>C11-B24</f>
        <v>0.442045592900801</v>
      </c>
      <c r="G31" s="1" t="s">
        <v>10</v>
      </c>
      <c r="I31" s="1">
        <f>H11-H24</f>
        <v>1.24938192275746</v>
      </c>
      <c r="J31" s="1">
        <f>I24-H24</f>
        <v>-3.49553257957227</v>
      </c>
      <c r="K31" s="1">
        <f>I11-H24</f>
        <v>-1.39151841349478</v>
      </c>
      <c r="M31" s="1" t="s">
        <v>10</v>
      </c>
      <c r="O31" s="1">
        <f>N11-N24</f>
        <v>0.741745864400795</v>
      </c>
      <c r="P31" s="1">
        <f>O24-N24</f>
        <v>-2.85868998875807</v>
      </c>
      <c r="Q31" s="1">
        <f>O11-N24</f>
        <v>-0.332523328583528</v>
      </c>
    </row>
    <row r="32" spans="3:17">
      <c r="C32" s="1">
        <f>-C31</f>
        <v>-1.5808525150076</v>
      </c>
      <c r="D32" s="1">
        <f>-D31</f>
        <v>3.38799447834383</v>
      </c>
      <c r="E32" s="1">
        <f>-E31</f>
        <v>-0.442045592900801</v>
      </c>
      <c r="I32" s="1">
        <f t="shared" ref="I32:K32" si="0">-I31</f>
        <v>-1.24938192275746</v>
      </c>
      <c r="J32" s="1">
        <f t="shared" si="0"/>
        <v>3.49553257957227</v>
      </c>
      <c r="K32" s="1">
        <f t="shared" si="0"/>
        <v>1.39151841349478</v>
      </c>
      <c r="O32" s="1">
        <f t="shared" ref="O32:Q32" si="1">-O31</f>
        <v>-0.741745864400795</v>
      </c>
      <c r="P32" s="1">
        <f t="shared" si="1"/>
        <v>2.85868998875807</v>
      </c>
      <c r="Q32" s="1">
        <f t="shared" si="1"/>
        <v>0.332523328583528</v>
      </c>
    </row>
    <row r="34" ht="13.9" spans="1:17">
      <c r="A34" s="1" t="s">
        <v>11</v>
      </c>
      <c r="B34" s="1">
        <v>1</v>
      </c>
      <c r="C34" s="1">
        <f>2^C32</f>
        <v>0.334284295589207</v>
      </c>
      <c r="D34" s="1">
        <f>2^D32</f>
        <v>10.4685845049363</v>
      </c>
      <c r="E34" s="1">
        <f>2^E32</f>
        <v>0.736090168360242</v>
      </c>
      <c r="G34" s="1" t="s">
        <v>11</v>
      </c>
      <c r="H34" s="1">
        <v>1</v>
      </c>
      <c r="I34" s="1">
        <f>2^I32</f>
        <v>0.42062837400702</v>
      </c>
      <c r="J34" s="1">
        <f t="shared" ref="I34:K34" si="2">2^J32</f>
        <v>11.2787288834858</v>
      </c>
      <c r="K34" s="1">
        <f t="shared" si="2"/>
        <v>2.62354659604711</v>
      </c>
      <c r="M34" s="1" t="s">
        <v>11</v>
      </c>
      <c r="N34" s="1">
        <v>1</v>
      </c>
      <c r="O34" s="1">
        <f t="shared" ref="O34:Q34" si="3">2^O32</f>
        <v>0.598015231511172</v>
      </c>
      <c r="P34" s="1">
        <f t="shared" si="3"/>
        <v>7.25356379340424</v>
      </c>
      <c r="Q34" s="1">
        <f t="shared" si="3"/>
        <v>1.25921386260543</v>
      </c>
    </row>
    <row r="38" spans="2:2">
      <c r="B38" s="7"/>
    </row>
    <row r="39" spans="3:6">
      <c r="C39" s="1" t="s">
        <v>8</v>
      </c>
      <c r="D39" s="1" t="s">
        <v>8</v>
      </c>
      <c r="E39" s="1" t="s">
        <v>9</v>
      </c>
      <c r="F39" s="1" t="s">
        <v>9</v>
      </c>
    </row>
    <row r="40" ht="13.9" spans="1:6">
      <c r="A40" s="1" t="s">
        <v>11</v>
      </c>
      <c r="C40" s="1" t="s">
        <v>7</v>
      </c>
      <c r="D40" s="1" t="s">
        <v>0</v>
      </c>
      <c r="E40" s="1" t="s">
        <v>7</v>
      </c>
      <c r="F40" s="1" t="s">
        <v>0</v>
      </c>
    </row>
    <row r="41" spans="2:6">
      <c r="B41" s="1">
        <v>1</v>
      </c>
      <c r="E41" s="1">
        <v>10.4685845049363</v>
      </c>
      <c r="F41" s="1">
        <v>0.736090168360242</v>
      </c>
    </row>
    <row r="42" spans="2:6">
      <c r="B42" s="1">
        <v>2</v>
      </c>
      <c r="E42" s="1">
        <v>11.2787288834858</v>
      </c>
      <c r="F42" s="1">
        <v>2.62354659604711</v>
      </c>
    </row>
    <row r="43" spans="2:6">
      <c r="B43" s="1">
        <v>3</v>
      </c>
      <c r="E43" s="1">
        <v>7.25356379340424</v>
      </c>
      <c r="F43" s="1">
        <v>1.25921386260543</v>
      </c>
    </row>
    <row r="44" ht="13.9" spans="1:6">
      <c r="A44" s="1" t="s">
        <v>1</v>
      </c>
      <c r="B44" s="1" t="s">
        <v>11</v>
      </c>
      <c r="C44" s="1">
        <f>(B34+H34+N34)/3</f>
        <v>1</v>
      </c>
      <c r="D44" s="1">
        <f>(C34+I34+O34)/3</f>
        <v>0.4509759670358</v>
      </c>
      <c r="E44" s="1">
        <f>(D34+J34+P34)/3</f>
        <v>9.66695906060878</v>
      </c>
      <c r="F44" s="1">
        <f>(E34+K34+Q34)/3</f>
        <v>1.53961687567093</v>
      </c>
    </row>
    <row r="45" spans="1:6">
      <c r="A45" s="1" t="s">
        <v>12</v>
      </c>
      <c r="E45" s="1">
        <f>STDEV(E41:E43)/SQRT(3)</f>
        <v>1.22915160650857</v>
      </c>
      <c r="F45" s="1">
        <f>STDEV(F41:F43)/SQRT(3)</f>
        <v>0.562610679157525</v>
      </c>
    </row>
    <row r="49" spans="6:7">
      <c r="F49" s="1" t="s">
        <v>0</v>
      </c>
      <c r="G49" s="1" t="s">
        <v>7</v>
      </c>
    </row>
    <row r="50" spans="5:7">
      <c r="E50" s="1" t="s">
        <v>13</v>
      </c>
      <c r="F50" s="1">
        <v>1.53961687567093</v>
      </c>
      <c r="G50" s="1">
        <v>9.66695906060878</v>
      </c>
    </row>
    <row r="51" spans="5:7">
      <c r="E51" s="1" t="s">
        <v>14</v>
      </c>
      <c r="F51" s="1">
        <v>0.562610679157525</v>
      </c>
      <c r="G51" s="1">
        <v>1.22915160650857</v>
      </c>
    </row>
    <row r="78" spans="1:4">
      <c r="A78" s="2"/>
      <c r="B78" s="2"/>
      <c r="C78" s="2"/>
      <c r="D78" s="2"/>
    </row>
    <row r="79" spans="1:4">
      <c r="A79" s="2"/>
      <c r="B79" s="10"/>
      <c r="C79" s="2"/>
      <c r="D79" s="2"/>
    </row>
  </sheetData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张松柏1397036485</cp:lastModifiedBy>
  <dcterms:created xsi:type="dcterms:W3CDTF">2021-11-04T11:18:00Z</dcterms:created>
  <dcterms:modified xsi:type="dcterms:W3CDTF">2022-12-20T07:26:36Z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48EAD00CEC1A49DD8BA0EC6EE70AB556</vt:lpwstr>
  </property>
  <property fmtid="{D5CDD505-2E9C-101B-9397-08002B2CF9AE}" pid="3" name="KSOProductBuildVer">
    <vt:lpwstr>2052-11.1.0.12763</vt:lpwstr>
  </property>
</Properties>
</file>