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96" documentId="8_{0B42B197-52E4-4D0F-B123-4794AC205ED7}" xr6:coauthVersionLast="47" xr6:coauthVersionMax="47" xr10:uidLastSave="{BC286A9F-3CFA-4323-81AB-1F730C6721E8}"/>
  <bookViews>
    <workbookView xWindow="-120" yWindow="-120" windowWidth="29040" windowHeight="15840" xr2:uid="{00000000-000D-0000-FFFF-FFFF00000000}"/>
  </bookViews>
  <sheets>
    <sheet name="Table S1" sheetId="4" r:id="rId1"/>
    <sheet name="Table S2" sheetId="5" r:id="rId2"/>
    <sheet name="Table S3" sheetId="7" r:id="rId3"/>
    <sheet name="Table S4" sheetId="3" r:id="rId4"/>
    <sheet name="Table S5" sheetId="1" r:id="rId5"/>
    <sheet name="Table S6" sheetId="6" r:id="rId6"/>
    <sheet name="Table S7" sheetId="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3" l="1"/>
  <c r="J55" i="3"/>
  <c r="J54" i="3"/>
  <c r="J53" i="3"/>
  <c r="J52" i="3"/>
  <c r="J51" i="3"/>
  <c r="J50" i="3"/>
  <c r="J88" i="3"/>
  <c r="J87" i="3"/>
  <c r="J86" i="3"/>
  <c r="J85" i="3"/>
  <c r="J84" i="3"/>
  <c r="J83" i="3"/>
  <c r="J82" i="3"/>
  <c r="K93" i="3"/>
  <c r="K94" i="3"/>
  <c r="K95" i="3"/>
  <c r="K96" i="3"/>
  <c r="K97" i="3"/>
  <c r="K92" i="3"/>
  <c r="K65" i="3"/>
  <c r="K61" i="3"/>
  <c r="K62" i="3"/>
  <c r="K63" i="3"/>
  <c r="K64" i="3"/>
  <c r="K60" i="3"/>
  <c r="K74" i="3"/>
  <c r="K75" i="3"/>
  <c r="K76" i="3"/>
  <c r="K77" i="3"/>
  <c r="K78" i="3"/>
  <c r="K73" i="3"/>
  <c r="J73" i="3"/>
  <c r="J74" i="3"/>
  <c r="J75" i="3"/>
  <c r="J76" i="3"/>
  <c r="J77" i="3"/>
  <c r="J78" i="3"/>
  <c r="J72" i="3"/>
  <c r="K42" i="3"/>
  <c r="K43" i="3"/>
  <c r="K44" i="3"/>
  <c r="K45" i="3"/>
  <c r="K46" i="3"/>
  <c r="K41" i="3"/>
  <c r="J41" i="3"/>
  <c r="J42" i="3"/>
  <c r="J43" i="3"/>
  <c r="J44" i="3"/>
  <c r="J45" i="3"/>
  <c r="J46" i="3"/>
  <c r="J40" i="3"/>
</calcChain>
</file>

<file path=xl/sharedStrings.xml><?xml version="1.0" encoding="utf-8"?>
<sst xmlns="http://schemas.openxmlformats.org/spreadsheetml/2006/main" count="740" uniqueCount="390">
  <si>
    <t>Bio/synthetic fungicide</t>
  </si>
  <si>
    <t>Active ingredient</t>
  </si>
  <si>
    <r>
      <t xml:space="preserve">Label rate per </t>
    </r>
    <r>
      <rPr>
        <b/>
        <sz val="12"/>
        <color rgb="FF242021"/>
        <rFont val="Times New Roman"/>
        <family val="1"/>
      </rPr>
      <t>1000 sq ft</t>
    </r>
  </si>
  <si>
    <t>Manufacturer</t>
  </si>
  <si>
    <t>Rhapsody</t>
  </si>
  <si>
    <r>
      <t xml:space="preserve">Bacillus subtilis </t>
    </r>
    <r>
      <rPr>
        <sz val="12"/>
        <color rgb="FF000000"/>
        <rFont val="Times New Roman"/>
        <family val="1"/>
      </rPr>
      <t>QST713</t>
    </r>
  </si>
  <si>
    <t>10.0 fl oz</t>
  </si>
  <si>
    <t>Bayer</t>
  </si>
  <si>
    <t>Stargus</t>
  </si>
  <si>
    <r>
      <t>Bacillus amyloliquefaciens</t>
    </r>
    <r>
      <rPr>
        <sz val="12"/>
        <color rgb="FF242021"/>
        <rFont val="Times New Roman"/>
        <family val="1"/>
      </rPr>
      <t xml:space="preserve"> F727</t>
    </r>
  </si>
  <si>
    <t xml:space="preserve">1.0 fl oz </t>
  </si>
  <si>
    <t>Marrone Bio Innovations</t>
  </si>
  <si>
    <t>Regalia</t>
  </si>
  <si>
    <r>
      <t xml:space="preserve">Plant extract of </t>
    </r>
    <r>
      <rPr>
        <i/>
        <sz val="12"/>
        <color rgb="FF000000"/>
        <rFont val="Times New Roman"/>
        <family val="1"/>
      </rPr>
      <t>Reynoutria sachalinensis</t>
    </r>
  </si>
  <si>
    <t>1.5 fl oz</t>
  </si>
  <si>
    <t xml:space="preserve">Heritage </t>
  </si>
  <si>
    <t>Azoxystrobin</t>
  </si>
  <si>
    <t xml:space="preserve">0.4 oz </t>
  </si>
  <si>
    <t>Syngenta</t>
  </si>
  <si>
    <t>Medallion</t>
  </si>
  <si>
    <t>Fludioxonil</t>
  </si>
  <si>
    <t>2.0 fl oz</t>
  </si>
  <si>
    <t>Xzemplar</t>
  </si>
  <si>
    <t>Fluxapyroxad</t>
  </si>
  <si>
    <t>0.21 fl oz</t>
  </si>
  <si>
    <t>BASF</t>
  </si>
  <si>
    <t>Velista</t>
  </si>
  <si>
    <t>Penthiopyrad</t>
  </si>
  <si>
    <t>0.5 oz</t>
  </si>
  <si>
    <t>Banner Maxx</t>
  </si>
  <si>
    <t>Propiconazole</t>
  </si>
  <si>
    <t>Emerald</t>
  </si>
  <si>
    <t>Boscalid</t>
  </si>
  <si>
    <t>0.18 oz</t>
  </si>
  <si>
    <t xml:space="preserve">Treatment ID </t>
  </si>
  <si>
    <t>Treatment details</t>
  </si>
  <si>
    <t>Mean</t>
  </si>
  <si>
    <t xml:space="preserve">%percent reduction based on NTC </t>
  </si>
  <si>
    <t>A. Disease severity (%)</t>
  </si>
  <si>
    <t>T1</t>
  </si>
  <si>
    <t>Non-treated control (NTC)</t>
  </si>
  <si>
    <t>12.9±2.3</t>
  </si>
  <si>
    <t>15.8±3.6</t>
  </si>
  <si>
    <t>21.3±6.9</t>
  </si>
  <si>
    <t>28.5±9.9</t>
  </si>
  <si>
    <t>28.5±10.3</t>
  </si>
  <si>
    <t>45.3±8.8</t>
  </si>
  <si>
    <t>45.3±10.8</t>
  </si>
  <si>
    <t>T2</t>
  </si>
  <si>
    <r>
      <rPr>
        <i/>
        <sz val="12"/>
        <color theme="1"/>
        <rFont val="Times New Roman"/>
        <family val="1"/>
      </rPr>
      <t xml:space="preserve">B. subtilis </t>
    </r>
    <r>
      <rPr>
        <sz val="12"/>
        <color theme="1"/>
        <rFont val="Times New Roman"/>
        <family val="1"/>
      </rPr>
      <t>QST713 applied every 7 days</t>
    </r>
  </si>
  <si>
    <t>7.3±1.0</t>
  </si>
  <si>
    <t>11.1±2.3</t>
  </si>
  <si>
    <t>7.9±1.8</t>
  </si>
  <si>
    <t>8.2±1.7</t>
  </si>
  <si>
    <t>5.0±1.0</t>
  </si>
  <si>
    <t>4.1±0.9</t>
  </si>
  <si>
    <t>5.3±2.2</t>
  </si>
  <si>
    <t>T3</t>
  </si>
  <si>
    <r>
      <t>B. subtilis</t>
    </r>
    <r>
      <rPr>
        <sz val="12"/>
        <color theme="1"/>
        <rFont val="Times New Roman"/>
        <family val="1"/>
      </rPr>
      <t xml:space="preserve"> QST713 applied every 14 days </t>
    </r>
  </si>
  <si>
    <t>13.2±4.1</t>
  </si>
  <si>
    <t>17.2±6.8</t>
  </si>
  <si>
    <t>16.3±7.0</t>
  </si>
  <si>
    <t>10.0±4.1</t>
  </si>
  <si>
    <t>7.6±1.9</t>
  </si>
  <si>
    <t>T4</t>
  </si>
  <si>
    <t xml:space="preserve">propiconazole applied every 28 days </t>
  </si>
  <si>
    <t>9.4±1.5</t>
  </si>
  <si>
    <t>12.3±2.0</t>
  </si>
  <si>
    <t>12.3±2.5</t>
  </si>
  <si>
    <t>5.9±0.8</t>
  </si>
  <si>
    <t>4.7±0.8</t>
  </si>
  <si>
    <t>7.0±2.1</t>
  </si>
  <si>
    <t>T5</t>
  </si>
  <si>
    <r>
      <t xml:space="preserve">tank mix of 75% </t>
    </r>
    <r>
      <rPr>
        <i/>
        <sz val="12"/>
        <color theme="1"/>
        <rFont val="Times New Roman"/>
        <family val="1"/>
      </rPr>
      <t>B. subtilis</t>
    </r>
    <r>
      <rPr>
        <sz val="12"/>
        <color theme="1"/>
        <rFont val="Times New Roman"/>
        <family val="1"/>
      </rPr>
      <t xml:space="preserve"> QST713 + 25% propiconazole applied every 28 days </t>
    </r>
  </si>
  <si>
    <t>8.2±1.9</t>
  </si>
  <si>
    <t>8.8±1.6</t>
  </si>
  <si>
    <t>8.2±0.8</t>
  </si>
  <si>
    <t>9.4±2.2</t>
  </si>
  <si>
    <t>5.9±1.1</t>
  </si>
  <si>
    <t>7.0±1.9</t>
  </si>
  <si>
    <t>T6</t>
  </si>
  <si>
    <r>
      <t xml:space="preserve">75% </t>
    </r>
    <r>
      <rPr>
        <i/>
        <sz val="12"/>
        <color theme="1"/>
        <rFont val="Times New Roman"/>
        <family val="1"/>
      </rPr>
      <t>B. subtilis</t>
    </r>
    <r>
      <rPr>
        <sz val="12"/>
        <color theme="1"/>
        <rFont val="Times New Roman"/>
        <family val="1"/>
      </rPr>
      <t xml:space="preserve"> QST713 + 25% propiconazole tank mix in rotation with 100%</t>
    </r>
    <r>
      <rPr>
        <i/>
        <sz val="12"/>
        <color theme="1"/>
        <rFont val="Times New Roman"/>
        <family val="1"/>
      </rPr>
      <t xml:space="preserve"> B. subtilis</t>
    </r>
    <r>
      <rPr>
        <sz val="12"/>
        <color theme="1"/>
        <rFont val="Times New Roman"/>
        <family val="1"/>
      </rPr>
      <t xml:space="preserve"> QST713 applied every 14 days </t>
    </r>
  </si>
  <si>
    <t>8.5±1.8</t>
  </si>
  <si>
    <t>5.0±0.7</t>
  </si>
  <si>
    <t>4.4±0.9</t>
  </si>
  <si>
    <t>T7</t>
  </si>
  <si>
    <r>
      <t>100%</t>
    </r>
    <r>
      <rPr>
        <i/>
        <sz val="12"/>
        <color theme="1"/>
        <rFont val="Times New Roman"/>
        <family val="1"/>
      </rPr>
      <t xml:space="preserve"> B. subtilis</t>
    </r>
    <r>
      <rPr>
        <sz val="12"/>
        <color theme="1"/>
        <rFont val="Times New Roman"/>
        <family val="1"/>
      </rPr>
      <t xml:space="preserve"> QST713 in rotation with 75% </t>
    </r>
    <r>
      <rPr>
        <i/>
        <sz val="12"/>
        <color theme="1"/>
        <rFont val="Times New Roman"/>
        <family val="1"/>
      </rPr>
      <t>B. subtilis</t>
    </r>
    <r>
      <rPr>
        <sz val="12"/>
        <color theme="1"/>
        <rFont val="Times New Roman"/>
        <family val="1"/>
      </rPr>
      <t xml:space="preserve"> QST713 + 25% propiconazole tank mix applied every 14 days</t>
    </r>
  </si>
  <si>
    <t>14.6±2.1</t>
  </si>
  <si>
    <t>19.3±4.4</t>
  </si>
  <si>
    <t>15.2±3.8</t>
  </si>
  <si>
    <t>5.3±1.0</t>
  </si>
  <si>
    <t>5.9±1.9</t>
  </si>
  <si>
    <t>B. Turf quality (1-9)</t>
  </si>
  <si>
    <t>5.5±0.42</t>
  </si>
  <si>
    <t>5.8±0.46</t>
  </si>
  <si>
    <t>5.8±0.51</t>
  </si>
  <si>
    <t>5.3±0.61</t>
  </si>
  <si>
    <t>5.6±0.45</t>
  </si>
  <si>
    <t>3.9±0.41</t>
  </si>
  <si>
    <t>4.7±0.71</t>
  </si>
  <si>
    <t>5.8±0.33</t>
  </si>
  <si>
    <t>6.6±0.26</t>
  </si>
  <si>
    <t>6.9±0.40</t>
  </si>
  <si>
    <t>7.1±0.37</t>
  </si>
  <si>
    <t>7.9±0.31</t>
  </si>
  <si>
    <t>7.7±0.25</t>
  </si>
  <si>
    <t>7.9±0.37</t>
  </si>
  <si>
    <t>5.6±0.62</t>
  </si>
  <si>
    <t>5.8±0.53</t>
  </si>
  <si>
    <t>5.9±0.56</t>
  </si>
  <si>
    <t>6.4±0.69</t>
  </si>
  <si>
    <t>6.8±0.50</t>
  </si>
  <si>
    <t>6.6±0.55</t>
  </si>
  <si>
    <t>7.1±0.32</t>
  </si>
  <si>
    <t>5.6±0.38</t>
  </si>
  <si>
    <t>5.8±0.35</t>
  </si>
  <si>
    <t>6.1±0.18</t>
  </si>
  <si>
    <t>7.4±0.31</t>
  </si>
  <si>
    <t>7.7±0.19</t>
  </si>
  <si>
    <t>7.5±0.35</t>
  </si>
  <si>
    <t>7.6±0.33</t>
  </si>
  <si>
    <t>6.1±0.45</t>
  </si>
  <si>
    <t>6.6±0.27</t>
  </si>
  <si>
    <t>6.3±0.27</t>
  </si>
  <si>
    <t>6.8±0.31</t>
  </si>
  <si>
    <t>7.4±0.29</t>
  </si>
  <si>
    <t>7.3±0.30</t>
  </si>
  <si>
    <t>7.8±0.30</t>
  </si>
  <si>
    <t>5.9±0.45</t>
  </si>
  <si>
    <t>6.6±0.34</t>
  </si>
  <si>
    <t>6.6±0.39</t>
  </si>
  <si>
    <t>7.6±0.21</t>
  </si>
  <si>
    <t>7.4±0.18</t>
  </si>
  <si>
    <t>7.4±0.25</t>
  </si>
  <si>
    <t>7.8±0.25</t>
  </si>
  <si>
    <t>5.1±0.35</t>
  </si>
  <si>
    <t>5.6±0.43</t>
  </si>
  <si>
    <t>6.0±0.40</t>
  </si>
  <si>
    <t>7.0±0.30</t>
  </si>
  <si>
    <t>7.0±0.21</t>
  </si>
  <si>
    <t>7.2±0.28</t>
  </si>
  <si>
    <t>7.8±0.31</t>
  </si>
  <si>
    <t>C. Area under the disease progress curve (AUDPC)</t>
  </si>
  <si>
    <t>Source of variation</t>
  </si>
  <si>
    <t>df</t>
  </si>
  <si>
    <t>MS</t>
  </si>
  <si>
    <t>F value</t>
  </si>
  <si>
    <r>
      <rPr>
        <b/>
        <i/>
        <sz val="12"/>
        <rFont val="Times New Roman"/>
        <family val="1"/>
      </rPr>
      <t>P</t>
    </r>
    <r>
      <rPr>
        <b/>
        <sz val="12"/>
        <rFont val="Times New Roman"/>
        <family val="1"/>
      </rPr>
      <t>value</t>
    </r>
  </si>
  <si>
    <t>Experiment</t>
  </si>
  <si>
    <t>***</t>
  </si>
  <si>
    <t>Treatment</t>
  </si>
  <si>
    <t>&lt; 2.00E-16</t>
  </si>
  <si>
    <r>
      <t xml:space="preserve">Experiment </t>
    </r>
    <r>
      <rPr>
        <sz val="12"/>
        <rFont val="Calibri"/>
        <family val="2"/>
      </rPr>
      <t>×</t>
    </r>
    <r>
      <rPr>
        <sz val="12"/>
        <rFont val="Times New Roman"/>
        <family val="1"/>
      </rPr>
      <t xml:space="preserve"> Treatment</t>
    </r>
  </si>
  <si>
    <t>Residuals</t>
  </si>
  <si>
    <t xml:space="preserve">Experiment × Treatment </t>
  </si>
  <si>
    <t>Fungicide treatment</t>
  </si>
  <si>
    <t>% mycelial growth inhibition</t>
  </si>
  <si>
    <t>Experiment 1</t>
  </si>
  <si>
    <t>Experiment 2</t>
  </si>
  <si>
    <r>
      <rPr>
        <i/>
        <sz val="12"/>
        <color theme="1"/>
        <rFont val="Times New Roman"/>
        <family val="1"/>
      </rPr>
      <t xml:space="preserve">Bacillus subtilis </t>
    </r>
    <r>
      <rPr>
        <sz val="12"/>
        <color theme="1"/>
        <rFont val="Times New Roman"/>
        <family val="1"/>
      </rPr>
      <t>QST713</t>
    </r>
  </si>
  <si>
    <r>
      <rPr>
        <i/>
        <sz val="12"/>
        <color theme="1"/>
        <rFont val="Times New Roman"/>
        <family val="1"/>
      </rPr>
      <t>Bacillus amyloliquefaciens</t>
    </r>
    <r>
      <rPr>
        <sz val="12"/>
        <color theme="1"/>
        <rFont val="Times New Roman"/>
        <family val="1"/>
      </rPr>
      <t xml:space="preserve"> F727</t>
    </r>
  </si>
  <si>
    <r>
      <rPr>
        <i/>
        <sz val="12"/>
        <color theme="1"/>
        <rFont val="Times New Roman"/>
        <family val="1"/>
      </rPr>
      <t xml:space="preserve">Reynoutria sachalinensis </t>
    </r>
    <r>
      <rPr>
        <sz val="12"/>
        <color theme="1"/>
        <rFont val="Times New Roman"/>
        <family val="1"/>
      </rPr>
      <t>extr.</t>
    </r>
  </si>
  <si>
    <t>100% Propiconazole</t>
  </si>
  <si>
    <r>
      <t xml:space="preserve">100% </t>
    </r>
    <r>
      <rPr>
        <i/>
        <sz val="12"/>
        <color theme="1"/>
        <rFont val="Times New Roman"/>
        <family val="1"/>
      </rPr>
      <t>Bacillus subtilis</t>
    </r>
    <r>
      <rPr>
        <sz val="12"/>
        <color theme="1"/>
        <rFont val="Times New Roman"/>
        <family val="1"/>
      </rPr>
      <t xml:space="preserve"> QST713</t>
    </r>
  </si>
  <si>
    <r>
      <t xml:space="preserve">25% </t>
    </r>
    <r>
      <rPr>
        <i/>
        <sz val="12"/>
        <color theme="1"/>
        <rFont val="Times New Roman"/>
        <family val="1"/>
      </rPr>
      <t xml:space="preserve">Bacillus subtilis </t>
    </r>
    <r>
      <rPr>
        <sz val="12"/>
        <color theme="1"/>
        <rFont val="Times New Roman"/>
        <family val="1"/>
      </rPr>
      <t>QST713 + 75% Propiconazole</t>
    </r>
  </si>
  <si>
    <r>
      <t xml:space="preserve">25% </t>
    </r>
    <r>
      <rPr>
        <i/>
        <sz val="12"/>
        <color theme="1"/>
        <rFont val="Times New Roman"/>
        <family val="1"/>
      </rPr>
      <t>Reynoutria sachalinensis</t>
    </r>
    <r>
      <rPr>
        <sz val="12"/>
        <color theme="1"/>
        <rFont val="Times New Roman"/>
        <family val="1"/>
      </rPr>
      <t xml:space="preserve"> extr. + 75% Propiconazole</t>
    </r>
  </si>
  <si>
    <r>
      <t xml:space="preserve">50% </t>
    </r>
    <r>
      <rPr>
        <i/>
        <sz val="12"/>
        <color theme="1"/>
        <rFont val="Times New Roman"/>
        <family val="1"/>
      </rPr>
      <t>Bacillus subtilis</t>
    </r>
    <r>
      <rPr>
        <sz val="12"/>
        <color theme="1"/>
        <rFont val="Times New Roman"/>
        <family val="1"/>
      </rPr>
      <t xml:space="preserve"> QST713 + 50% Propiconazole</t>
    </r>
  </si>
  <si>
    <r>
      <t xml:space="preserve">50% </t>
    </r>
    <r>
      <rPr>
        <i/>
        <sz val="12"/>
        <color theme="1"/>
        <rFont val="Times New Roman"/>
        <family val="1"/>
      </rPr>
      <t xml:space="preserve">Reynoutria sachalinensis </t>
    </r>
    <r>
      <rPr>
        <sz val="12"/>
        <color theme="1"/>
        <rFont val="Times New Roman"/>
        <family val="1"/>
      </rPr>
      <t>extr. + 50% Propiconazole</t>
    </r>
  </si>
  <si>
    <r>
      <t xml:space="preserve">75% </t>
    </r>
    <r>
      <rPr>
        <i/>
        <sz val="12"/>
        <color theme="1"/>
        <rFont val="Times New Roman"/>
        <family val="1"/>
      </rPr>
      <t>Reynoutria sachalinensis</t>
    </r>
    <r>
      <rPr>
        <sz val="12"/>
        <color theme="1"/>
        <rFont val="Times New Roman"/>
        <family val="1"/>
      </rPr>
      <t xml:space="preserve"> extr. + 25% Propiconazole</t>
    </r>
  </si>
  <si>
    <r>
      <t xml:space="preserve">75% </t>
    </r>
    <r>
      <rPr>
        <i/>
        <sz val="12"/>
        <color theme="1"/>
        <rFont val="Times New Roman"/>
        <family val="1"/>
      </rPr>
      <t>Bacillus subtilis</t>
    </r>
    <r>
      <rPr>
        <sz val="12"/>
        <color theme="1"/>
        <rFont val="Times New Roman"/>
        <family val="1"/>
      </rPr>
      <t xml:space="preserve"> QST713 + 25% Propiconazole</t>
    </r>
  </si>
  <si>
    <r>
      <t xml:space="preserve">50% </t>
    </r>
    <r>
      <rPr>
        <i/>
        <sz val="12"/>
        <color theme="1"/>
        <rFont val="Times New Roman"/>
        <family val="1"/>
      </rPr>
      <t>Bacillus subtilis</t>
    </r>
    <r>
      <rPr>
        <sz val="12"/>
        <color theme="1"/>
        <rFont val="Times New Roman"/>
        <family val="1"/>
      </rPr>
      <t xml:space="preserve"> QST713 + 50% </t>
    </r>
    <r>
      <rPr>
        <i/>
        <sz val="12"/>
        <color theme="1"/>
        <rFont val="Times New Roman"/>
        <family val="1"/>
      </rPr>
      <t>Reynoutria sachalinensis</t>
    </r>
    <r>
      <rPr>
        <sz val="12"/>
        <color theme="1"/>
        <rFont val="Times New Roman"/>
        <family val="1"/>
      </rPr>
      <t xml:space="preserve"> extr.</t>
    </r>
  </si>
  <si>
    <r>
      <t xml:space="preserve">100% </t>
    </r>
    <r>
      <rPr>
        <i/>
        <sz val="12"/>
        <color theme="1"/>
        <rFont val="Times New Roman"/>
        <family val="1"/>
      </rPr>
      <t>Reynoutria sachalinensis</t>
    </r>
    <r>
      <rPr>
        <sz val="12"/>
        <color theme="1"/>
        <rFont val="Times New Roman"/>
        <family val="1"/>
      </rPr>
      <t xml:space="preserve"> extr.</t>
    </r>
  </si>
  <si>
    <r>
      <rPr>
        <b/>
        <i/>
        <sz val="12"/>
        <color theme="1"/>
        <rFont val="Times New Roman"/>
        <family val="1"/>
      </rPr>
      <t>P</t>
    </r>
    <r>
      <rPr>
        <b/>
        <sz val="12"/>
        <color theme="1"/>
        <rFont val="Times New Roman"/>
        <family val="1"/>
      </rPr>
      <t>value</t>
    </r>
  </si>
  <si>
    <t>Time</t>
  </si>
  <si>
    <t>**</t>
  </si>
  <si>
    <t>Fall season experiment</t>
  </si>
  <si>
    <t>Summer season experiment</t>
  </si>
  <si>
    <t>-</t>
  </si>
  <si>
    <t>A. Treatment alone (Combined)</t>
  </si>
  <si>
    <t>B. Treatment alone (Exp1)</t>
  </si>
  <si>
    <t>C. Treatment alone (Exp2)</t>
  </si>
  <si>
    <t>D. Treatment in combination (Combined)</t>
  </si>
  <si>
    <t>E. Treatment in combination (Exp1)</t>
  </si>
  <si>
    <t>F. Treatment in combination (Exp2)</t>
  </si>
  <si>
    <t>A. Treatment alone</t>
  </si>
  <si>
    <t>B. Treatment in combination</t>
  </si>
  <si>
    <t>Season</t>
  </si>
  <si>
    <t>Spray program</t>
  </si>
  <si>
    <r>
      <t xml:space="preserve">Season </t>
    </r>
    <r>
      <rPr>
        <sz val="12"/>
        <color theme="1"/>
        <rFont val="Calibri"/>
        <family val="2"/>
      </rPr>
      <t>×</t>
    </r>
    <r>
      <rPr>
        <sz val="12"/>
        <color theme="1"/>
        <rFont val="Times New Roman"/>
        <family val="1"/>
      </rPr>
      <t xml:space="preserve"> Spray program</t>
    </r>
  </si>
  <si>
    <t>Season × Time</t>
  </si>
  <si>
    <t>Spray program × Time</t>
  </si>
  <si>
    <t>Season × Spray program × Time</t>
  </si>
  <si>
    <t>Significance level</t>
  </si>
  <si>
    <t>11.7±4.1</t>
  </si>
  <si>
    <t>*</t>
  </si>
  <si>
    <t>Experiment × Spray program</t>
  </si>
  <si>
    <t>Experiment × Time</t>
  </si>
  <si>
    <t>Experiment × Spray program × Time</t>
  </si>
  <si>
    <t>34.0±10.6</t>
  </si>
  <si>
    <t>38.7±10.6</t>
  </si>
  <si>
    <t>55.8±12.6</t>
  </si>
  <si>
    <t>36.7±8.9</t>
  </si>
  <si>
    <t>19.6±9.0</t>
  </si>
  <si>
    <t>19.6±7.2</t>
  </si>
  <si>
    <t>7.6±1.8</t>
  </si>
  <si>
    <t>33.0±9.2</t>
  </si>
  <si>
    <t>30.9±10.9</t>
  </si>
  <si>
    <t>38.7±9.4</t>
  </si>
  <si>
    <t>20.1±7.2</t>
  </si>
  <si>
    <t>8.8±2.4</t>
  </si>
  <si>
    <t>5.3±1.2</t>
  </si>
  <si>
    <t>19.0±9.0</t>
  </si>
  <si>
    <t>17.5±10.5</t>
  </si>
  <si>
    <t>26.0±9.9</t>
  </si>
  <si>
    <t>15.5±7.1</t>
  </si>
  <si>
    <t>6.8±1.0</t>
  </si>
  <si>
    <t>19.9±5.4</t>
  </si>
  <si>
    <t>28.5±8.8</t>
  </si>
  <si>
    <t>35.0±12.1</t>
  </si>
  <si>
    <t>33.1±12.6</t>
  </si>
  <si>
    <t>9.1±2.3</t>
  </si>
  <si>
    <t>26.2±8.8</t>
  </si>
  <si>
    <t>16.4±4.8</t>
  </si>
  <si>
    <t>19.6±5.5</t>
  </si>
  <si>
    <t>5.6±0.9</t>
  </si>
  <si>
    <t>3.8±0.4</t>
  </si>
  <si>
    <t>22.5±6.7</t>
  </si>
  <si>
    <t>15.3±3.8</t>
  </si>
  <si>
    <t>34.0±9.0</t>
  </si>
  <si>
    <t>24.8±6.9</t>
  </si>
  <si>
    <t>17.0±3.5</t>
  </si>
  <si>
    <t>11.4±4.1</t>
  </si>
  <si>
    <t>10.0±2.1</t>
  </si>
  <si>
    <t>12.3±4.0</t>
  </si>
  <si>
    <t>4.4±0.8</t>
  </si>
  <si>
    <t>22.8±2.9</t>
  </si>
  <si>
    <t>23.8±3.3</t>
  </si>
  <si>
    <t>31.2±3.8</t>
  </si>
  <si>
    <t>23.1±3.0</t>
  </si>
  <si>
    <t>10.9±1.6</t>
  </si>
  <si>
    <t>9.3±1.4</t>
  </si>
  <si>
    <t>6.1±0.7</t>
  </si>
  <si>
    <t/>
  </si>
  <si>
    <t>B. Area under the disease progress curve (AUDPC) (Experiment 1)</t>
  </si>
  <si>
    <t>C. Area under the disease progress curve (AUDPC) (Experiment 2)</t>
  </si>
  <si>
    <t>A. Disease severity (%) (Combined)</t>
  </si>
  <si>
    <r>
      <rPr>
        <b/>
        <sz val="12"/>
        <color theme="1"/>
        <rFont val="Times New Roman"/>
        <family val="1"/>
      </rPr>
      <t xml:space="preserve">Table S6: </t>
    </r>
    <r>
      <rPr>
        <sz val="12"/>
        <color theme="1"/>
        <rFont val="Times New Roman"/>
        <family val="1"/>
      </rPr>
      <t xml:space="preserve">Analysis of variance of disease severity (%) (A) and area under the disease progress curve (AUDPC) (B and C) for seven spray programs across seven time points and two growth chamber experiments carried out at the UGA Griffin campus, Griffin, GA in 2022. </t>
    </r>
  </si>
  <si>
    <t>10.5±0.9</t>
  </si>
  <si>
    <t>13.7±1.4</t>
  </si>
  <si>
    <t>13.5±1.7</t>
  </si>
  <si>
    <t>11.8±2.0</t>
  </si>
  <si>
    <t>9.4±1.9</t>
  </si>
  <si>
    <t>12.0±2.3</t>
  </si>
  <si>
    <t>11.2±2.4</t>
  </si>
  <si>
    <t>7.1±0.15</t>
  </si>
  <si>
    <t>5.7±0.16</t>
  </si>
  <si>
    <t>6.1±0.15</t>
  </si>
  <si>
    <t>6.2±0.15</t>
  </si>
  <si>
    <t>6.8±0.18</t>
  </si>
  <si>
    <t>6.8±0.21</t>
  </si>
  <si>
    <t>7.2±0.20</t>
  </si>
  <si>
    <t>FRAC code</t>
  </si>
  <si>
    <t>Biocontrol agent</t>
  </si>
  <si>
    <t>Quinone outside inhibitor (QoI)</t>
  </si>
  <si>
    <t>Phenylpyrrole (PP)</t>
  </si>
  <si>
    <t>Succinate dehydrogenase inhibitor (SDHI)</t>
  </si>
  <si>
    <t>Demethylation inhibitor (DMI)</t>
  </si>
  <si>
    <t>Unspecified</t>
  </si>
  <si>
    <t>BM</t>
  </si>
  <si>
    <t>P5</t>
  </si>
  <si>
    <t>Plant extract</t>
  </si>
  <si>
    <t>FRAC group</t>
  </si>
  <si>
    <r>
      <t xml:space="preserve">Table S3: </t>
    </r>
    <r>
      <rPr>
        <sz val="12"/>
        <rFont val="Times New Roman"/>
        <family val="1"/>
      </rPr>
      <t xml:space="preserve">Disease severity (%) (A) and area under the disease progress curve (AUDPC) (B and C) for the seven spray programs (T1-T7) across seven time points (0-42 days) and two growth chamber experiments carried out at the UGA Griffin campus, Griffin, GA in 2022. </t>
    </r>
  </si>
  <si>
    <r>
      <t xml:space="preserve">Table S4: </t>
    </r>
    <r>
      <rPr>
        <sz val="12"/>
        <rFont val="Times New Roman"/>
        <family val="1"/>
      </rPr>
      <t xml:space="preserve">Disease severity (%) (A), turf quality (1-9) (B), and area under the disease progress curve (AUDPC) (C) for the seven spray programs (T1-T7) and the seven time points (0-42 days) in the field experiments across both summer and fall seasons in 2022. </t>
    </r>
  </si>
  <si>
    <t>Dose/gallon water used (fl oz)</t>
  </si>
  <si>
    <t>2.00 fl oz</t>
  </si>
  <si>
    <t>10.00 fl oz</t>
  </si>
  <si>
    <t>1.00 fl oz</t>
  </si>
  <si>
    <t>0.50 oz</t>
  </si>
  <si>
    <t>0.40 fl oz</t>
  </si>
  <si>
    <t>1.50 fl oz</t>
  </si>
  <si>
    <t>2.00 fl oz Prop</t>
  </si>
  <si>
    <t>10.00 fl oz BS</t>
  </si>
  <si>
    <t>1.50 fl oz Rs</t>
  </si>
  <si>
    <t>2.50 fl oz Bs + 1.50 fl oz Prop</t>
  </si>
  <si>
    <t>0.375 fl oz Rs + 1.50 fl oz Prop</t>
  </si>
  <si>
    <t>5.00 fl oz Bs + 1.00 fl oz Prop</t>
  </si>
  <si>
    <t>0.75 fl oz Rs + 1.00 fl oz Prop</t>
  </si>
  <si>
    <t>1.125 fl oz Rs + 0.50 fl oz Prop</t>
  </si>
  <si>
    <t>5.00 fl oz Prop + 0.75 fl oz Rs</t>
  </si>
  <si>
    <t>7.50 fl oz Bs + 0.50 fl oz Rs</t>
  </si>
  <si>
    <t>Prop = Propiconazole; Bs = Bacillus subtilis QST713; Rs = Reynoutria sachalinensis extr.</t>
  </si>
  <si>
    <r>
      <t xml:space="preserve">Table S2: </t>
    </r>
    <r>
      <rPr>
        <sz val="12"/>
        <rFont val="Times New Roman"/>
        <family val="1"/>
      </rPr>
      <t>Percent mycelial growth inhibition of</t>
    </r>
    <r>
      <rPr>
        <i/>
        <sz val="12"/>
        <rFont val="Times New Roman"/>
        <family val="1"/>
      </rPr>
      <t xml:space="preserve"> C. monteithiana</t>
    </r>
    <r>
      <rPr>
        <sz val="12"/>
        <rFont val="Times New Roman"/>
        <family val="1"/>
      </rPr>
      <t xml:space="preserve"> DS8 on </t>
    </r>
    <r>
      <rPr>
        <i/>
        <sz val="12"/>
        <rFont val="Times New Roman"/>
        <family val="1"/>
      </rPr>
      <t>in vitro</t>
    </r>
    <r>
      <rPr>
        <sz val="12"/>
        <rFont val="Times New Roman"/>
        <family val="1"/>
      </rPr>
      <t xml:space="preserve"> assay experiments of treatment alone as well as in combination compared to the non-treated control </t>
    </r>
  </si>
  <si>
    <r>
      <t xml:space="preserve">Petri-plates under </t>
    </r>
    <r>
      <rPr>
        <i/>
        <sz val="12"/>
        <color theme="1"/>
        <rFont val="Times New Roman"/>
        <family val="1"/>
      </rPr>
      <t>in vitro</t>
    </r>
    <r>
      <rPr>
        <sz val="12"/>
        <color theme="1"/>
        <rFont val="Times New Roman"/>
        <family val="1"/>
      </rPr>
      <t xml:space="preserve"> assay were incubated in PDA media for 4 days in 12-hour photoperiod at 25°C</t>
    </r>
  </si>
  <si>
    <r>
      <t xml:space="preserve">Table S5: </t>
    </r>
    <r>
      <rPr>
        <sz val="12"/>
        <rFont val="Times New Roman"/>
        <family val="1"/>
      </rPr>
      <t>Analysis of variance of</t>
    </r>
    <r>
      <rPr>
        <i/>
        <sz val="12"/>
        <rFont val="Times New Roman"/>
        <family val="1"/>
      </rPr>
      <t xml:space="preserve"> in vitro</t>
    </r>
    <r>
      <rPr>
        <sz val="12"/>
        <rFont val="Times New Roman"/>
        <family val="1"/>
      </rPr>
      <t xml:space="preserve"> mycelial growth of </t>
    </r>
    <r>
      <rPr>
        <i/>
        <sz val="12"/>
        <rFont val="Times New Roman"/>
        <family val="1"/>
      </rPr>
      <t>C. monteithiana</t>
    </r>
    <r>
      <rPr>
        <sz val="12"/>
        <rFont val="Times New Roman"/>
        <family val="1"/>
      </rPr>
      <t xml:space="preserve"> DS8 combined across two experiments (A &amp; D, respectively) as well as under separate analyses (B-C &amp; E-F, respectively)</t>
    </r>
  </si>
  <si>
    <r>
      <t>Two</t>
    </r>
    <r>
      <rPr>
        <i/>
        <sz val="12"/>
        <rFont val="Times New Roman"/>
        <family val="1"/>
      </rPr>
      <t xml:space="preserve"> in vitro</t>
    </r>
    <r>
      <rPr>
        <sz val="12"/>
        <rFont val="Times New Roman"/>
        <family val="1"/>
      </rPr>
      <t xml:space="preserve"> experiments were carried out: with treatment alone and treatment in combination </t>
    </r>
  </si>
  <si>
    <r>
      <rPr>
        <b/>
        <sz val="12"/>
        <color theme="1"/>
        <rFont val="Times New Roman"/>
        <family val="1"/>
      </rPr>
      <t xml:space="preserve">Table S7: </t>
    </r>
    <r>
      <rPr>
        <sz val="12"/>
        <color theme="1"/>
        <rFont val="Times New Roman"/>
        <family val="1"/>
      </rPr>
      <t xml:space="preserve">Analysis of variance of disease severity (%) (A), turf quality (B), and area under the disease progress curve (AUDPC) (C) for seven spray programs against dollar spot across two seasons and seven time points in the field experiments </t>
    </r>
  </si>
  <si>
    <t>The experiments were carried out in the field at UGA Griffin campus, Griffin, GA in the summer and fall season of 2022</t>
  </si>
  <si>
    <r>
      <rPr>
        <b/>
        <sz val="12"/>
        <color theme="1"/>
        <rFont val="Times New Roman"/>
        <family val="1"/>
      </rPr>
      <t xml:space="preserve">Table S1: </t>
    </r>
    <r>
      <rPr>
        <sz val="12"/>
        <color theme="1"/>
        <rFont val="Times New Roman"/>
        <family val="1"/>
      </rPr>
      <t xml:space="preserve">Bio- and synthetic fungicides, their active ingredients (a.i.), fungicide resistance action committee (FRAC) group, code, product rate, and manufacturer </t>
    </r>
  </si>
  <si>
    <t>These fungicides were used in the efficacy assays to control dollar spot caused by C. monteithiana in vitro, in the growth chamber, and field environments.</t>
  </si>
  <si>
    <r>
      <t>100.0±0.0</t>
    </r>
    <r>
      <rPr>
        <vertAlign val="superscript"/>
        <sz val="12"/>
        <color rgb="FF000000"/>
        <rFont val="Times New Roman"/>
        <family val="1"/>
      </rPr>
      <t>D</t>
    </r>
  </si>
  <si>
    <r>
      <t>62.6±1.7</t>
    </r>
    <r>
      <rPr>
        <vertAlign val="superscript"/>
        <sz val="12"/>
        <color rgb="FF000000"/>
        <rFont val="Times New Roman"/>
        <family val="1"/>
      </rPr>
      <t>C</t>
    </r>
  </si>
  <si>
    <r>
      <t>61.6±0.7</t>
    </r>
    <r>
      <rPr>
        <vertAlign val="superscript"/>
        <sz val="12"/>
        <color rgb="FF000000"/>
        <rFont val="Times New Roman"/>
        <family val="1"/>
      </rPr>
      <t>C</t>
    </r>
  </si>
  <si>
    <r>
      <t>39.0±1.6</t>
    </r>
    <r>
      <rPr>
        <vertAlign val="superscript"/>
        <sz val="12"/>
        <color rgb="FF000000"/>
        <rFont val="Times New Roman"/>
        <family val="1"/>
      </rPr>
      <t>B</t>
    </r>
  </si>
  <si>
    <r>
      <t>8.8±1.5</t>
    </r>
    <r>
      <rPr>
        <vertAlign val="superscript"/>
        <sz val="12"/>
        <color rgb="FF000000"/>
        <rFont val="Times New Roman"/>
        <family val="1"/>
      </rPr>
      <t>A</t>
    </r>
  </si>
  <si>
    <r>
      <t>6.7±2.2</t>
    </r>
    <r>
      <rPr>
        <vertAlign val="superscript"/>
        <sz val="12"/>
        <color rgb="FF000000"/>
        <rFont val="Times New Roman"/>
        <family val="1"/>
      </rPr>
      <t>A</t>
    </r>
  </si>
  <si>
    <r>
      <t>100.0±0.0</t>
    </r>
    <r>
      <rPr>
        <vertAlign val="superscript"/>
        <sz val="12"/>
        <color rgb="FF000000"/>
        <rFont val="Times New Roman"/>
        <family val="1"/>
      </rPr>
      <t>B</t>
    </r>
  </si>
  <si>
    <r>
      <t>89.9±6.8</t>
    </r>
    <r>
      <rPr>
        <vertAlign val="superscript"/>
        <sz val="12"/>
        <color theme="1"/>
        <rFont val="Times New Roman"/>
        <family val="1"/>
      </rPr>
      <t>B</t>
    </r>
  </si>
  <si>
    <r>
      <t>30.5±8.6</t>
    </r>
    <r>
      <rPr>
        <vertAlign val="superscript"/>
        <sz val="12"/>
        <color theme="1"/>
        <rFont val="Times New Roman"/>
        <family val="1"/>
      </rPr>
      <t>A</t>
    </r>
  </si>
  <si>
    <r>
      <t>24.4±8.0</t>
    </r>
    <r>
      <rPr>
        <vertAlign val="superscript"/>
        <sz val="12"/>
        <color theme="1"/>
        <rFont val="Times New Roman"/>
        <family val="1"/>
      </rPr>
      <t>A</t>
    </r>
  </si>
  <si>
    <r>
      <t>23.9±9.0</t>
    </r>
    <r>
      <rPr>
        <vertAlign val="superscript"/>
        <sz val="12"/>
        <color theme="1"/>
        <rFont val="Times New Roman"/>
        <family val="1"/>
      </rPr>
      <t>A</t>
    </r>
  </si>
  <si>
    <r>
      <t>15.4±7.6</t>
    </r>
    <r>
      <rPr>
        <vertAlign val="superscript"/>
        <sz val="12"/>
        <color theme="1"/>
        <rFont val="Times New Roman"/>
        <family val="1"/>
      </rPr>
      <t>A</t>
    </r>
  </si>
  <si>
    <r>
      <t>8.8±4.5</t>
    </r>
    <r>
      <rPr>
        <vertAlign val="superscript"/>
        <sz val="12"/>
        <color theme="1"/>
        <rFont val="Times New Roman"/>
        <family val="1"/>
      </rPr>
      <t>A</t>
    </r>
  </si>
  <si>
    <r>
      <t>95.8±2.8</t>
    </r>
    <r>
      <rPr>
        <vertAlign val="superscript"/>
        <sz val="12"/>
        <color theme="1"/>
        <rFont val="Times New Roman"/>
        <family val="1"/>
      </rPr>
      <t>B</t>
    </r>
  </si>
  <si>
    <r>
      <t>88.6±1.9</t>
    </r>
    <r>
      <rPr>
        <vertAlign val="superscript"/>
        <sz val="12"/>
        <color theme="1"/>
        <rFont val="Times New Roman"/>
        <family val="1"/>
      </rPr>
      <t>B</t>
    </r>
  </si>
  <si>
    <r>
      <t>21.7±7.4</t>
    </r>
    <r>
      <rPr>
        <vertAlign val="superscript"/>
        <sz val="12"/>
        <color theme="1"/>
        <rFont val="Times New Roman"/>
        <family val="1"/>
      </rPr>
      <t>A</t>
    </r>
  </si>
  <si>
    <r>
      <t>100.0±0.0</t>
    </r>
    <r>
      <rPr>
        <vertAlign val="superscript"/>
        <sz val="12"/>
        <color rgb="FF000000"/>
        <rFont val="Times New Roman"/>
        <family val="1"/>
      </rPr>
      <t>C</t>
    </r>
  </si>
  <si>
    <r>
      <t>65.0±4.3</t>
    </r>
    <r>
      <rPr>
        <vertAlign val="superscript"/>
        <sz val="12"/>
        <color theme="1"/>
        <rFont val="Times New Roman"/>
        <family val="1"/>
      </rPr>
      <t>B</t>
    </r>
  </si>
  <si>
    <r>
      <t>37.9±1.7</t>
    </r>
    <r>
      <rPr>
        <vertAlign val="superscript"/>
        <sz val="12"/>
        <color theme="1"/>
        <rFont val="Times New Roman"/>
        <family val="1"/>
      </rPr>
      <t>A</t>
    </r>
  </si>
  <si>
    <r>
      <t>30.3±3.9</t>
    </r>
    <r>
      <rPr>
        <b/>
        <vertAlign val="superscript"/>
        <sz val="12"/>
        <color theme="1"/>
        <rFont val="Times New Roman"/>
        <family val="1"/>
      </rPr>
      <t>B</t>
    </r>
  </si>
  <si>
    <r>
      <t>20.1±3.1</t>
    </r>
    <r>
      <rPr>
        <b/>
        <vertAlign val="superscript"/>
        <sz val="12"/>
        <color theme="1"/>
        <rFont val="Times New Roman"/>
        <family val="1"/>
      </rPr>
      <t>AB</t>
    </r>
  </si>
  <si>
    <r>
      <t>13.9±2.7</t>
    </r>
    <r>
      <rPr>
        <b/>
        <vertAlign val="superscript"/>
        <sz val="12"/>
        <color theme="1"/>
        <rFont val="Times New Roman"/>
        <family val="1"/>
      </rPr>
      <t>AB</t>
    </r>
  </si>
  <si>
    <r>
      <t>20.6±3.2</t>
    </r>
    <r>
      <rPr>
        <b/>
        <vertAlign val="superscript"/>
        <sz val="12"/>
        <color theme="1"/>
        <rFont val="Times New Roman"/>
        <family val="1"/>
      </rPr>
      <t>AB</t>
    </r>
  </si>
  <si>
    <r>
      <t>14.5±2.1</t>
    </r>
    <r>
      <rPr>
        <b/>
        <vertAlign val="superscript"/>
        <sz val="12"/>
        <color theme="1"/>
        <rFont val="Times New Roman"/>
        <family val="1"/>
      </rPr>
      <t>AB</t>
    </r>
  </si>
  <si>
    <r>
      <t>19.2±2.3</t>
    </r>
    <r>
      <rPr>
        <b/>
        <vertAlign val="superscript"/>
        <sz val="12"/>
        <color theme="1"/>
        <rFont val="Times New Roman"/>
        <family val="1"/>
      </rPr>
      <t>AB</t>
    </r>
  </si>
  <si>
    <r>
      <t>8.7±1.0</t>
    </r>
    <r>
      <rPr>
        <b/>
        <vertAlign val="superscript"/>
        <sz val="12"/>
        <color theme="1"/>
        <rFont val="Times New Roman"/>
        <family val="1"/>
      </rPr>
      <t>A</t>
    </r>
  </si>
  <si>
    <r>
      <t>338.2±75.3</t>
    </r>
    <r>
      <rPr>
        <b/>
        <vertAlign val="superscript"/>
        <sz val="12"/>
        <color theme="1"/>
        <rFont val="Times New Roman"/>
        <family val="1"/>
      </rPr>
      <t>A</t>
    </r>
  </si>
  <si>
    <r>
      <t>729.9±219.1</t>
    </r>
    <r>
      <rPr>
        <b/>
        <vertAlign val="superscript"/>
        <sz val="12"/>
        <color theme="1"/>
        <rFont val="Times New Roman"/>
        <family val="1"/>
      </rPr>
      <t>A</t>
    </r>
  </si>
  <si>
    <r>
      <t>652.6±233.6</t>
    </r>
    <r>
      <rPr>
        <b/>
        <vertAlign val="superscript"/>
        <sz val="12"/>
        <color theme="1"/>
        <rFont val="Times New Roman"/>
        <family val="1"/>
      </rPr>
      <t>A</t>
    </r>
  </si>
  <si>
    <r>
      <t>303.3±57.0</t>
    </r>
    <r>
      <rPr>
        <b/>
        <vertAlign val="superscript"/>
        <sz val="12"/>
        <color theme="1"/>
        <rFont val="Times New Roman"/>
        <family val="1"/>
      </rPr>
      <t>A</t>
    </r>
  </si>
  <si>
    <r>
      <t>346.4±99.5</t>
    </r>
    <r>
      <rPr>
        <b/>
        <vertAlign val="superscript"/>
        <sz val="12"/>
        <color theme="1"/>
        <rFont val="Times New Roman"/>
        <family val="1"/>
      </rPr>
      <t>A</t>
    </r>
  </si>
  <si>
    <r>
      <t>540.5±218.0</t>
    </r>
    <r>
      <rPr>
        <b/>
        <vertAlign val="superscript"/>
        <sz val="12"/>
        <color theme="1"/>
        <rFont val="Times New Roman"/>
        <family val="1"/>
      </rPr>
      <t>A</t>
    </r>
  </si>
  <si>
    <r>
      <t>609.6±188.3</t>
    </r>
    <r>
      <rPr>
        <b/>
        <vertAlign val="superscript"/>
        <sz val="12"/>
        <color theme="1"/>
        <rFont val="Times New Roman"/>
        <family val="1"/>
      </rPr>
      <t>A</t>
    </r>
  </si>
  <si>
    <r>
      <t>410.0±98.6</t>
    </r>
    <r>
      <rPr>
        <b/>
        <vertAlign val="superscript"/>
        <sz val="12"/>
        <color theme="1"/>
        <rFont val="Times New Roman"/>
        <family val="1"/>
      </rPr>
      <t>A</t>
    </r>
  </si>
  <si>
    <r>
      <t>912.5±208.9</t>
    </r>
    <r>
      <rPr>
        <b/>
        <vertAlign val="superscript"/>
        <sz val="12"/>
        <color theme="1"/>
        <rFont val="Times New Roman"/>
        <family val="1"/>
      </rPr>
      <t>AB</t>
    </r>
  </si>
  <si>
    <r>
      <t>586.4±117.9</t>
    </r>
    <r>
      <rPr>
        <b/>
        <vertAlign val="superscript"/>
        <sz val="12"/>
        <color theme="1"/>
        <rFont val="Times New Roman"/>
        <family val="1"/>
      </rPr>
      <t>A</t>
    </r>
  </si>
  <si>
    <r>
      <t>1526.4±317.1</t>
    </r>
    <r>
      <rPr>
        <b/>
        <vertAlign val="superscript"/>
        <sz val="12"/>
        <color theme="1"/>
        <rFont val="Times New Roman"/>
        <family val="1"/>
      </rPr>
      <t>AB</t>
    </r>
  </si>
  <si>
    <r>
      <t>844.1±455.8</t>
    </r>
    <r>
      <rPr>
        <b/>
        <vertAlign val="superscript"/>
        <sz val="12"/>
        <color theme="1"/>
        <rFont val="Times New Roman"/>
        <family val="1"/>
      </rPr>
      <t>AB</t>
    </r>
  </si>
  <si>
    <r>
      <t>1170.9±248.0</t>
    </r>
    <r>
      <rPr>
        <b/>
        <vertAlign val="superscript"/>
        <sz val="12"/>
        <color theme="1"/>
        <rFont val="Times New Roman"/>
        <family val="1"/>
      </rPr>
      <t>AB</t>
    </r>
  </si>
  <si>
    <r>
      <t>2064.4±397.0</t>
    </r>
    <r>
      <rPr>
        <b/>
        <vertAlign val="superscript"/>
        <sz val="12"/>
        <color theme="1"/>
        <rFont val="Times New Roman"/>
        <family val="1"/>
      </rPr>
      <t>B</t>
    </r>
  </si>
  <si>
    <r>
      <t>6.5±0.17</t>
    </r>
    <r>
      <rPr>
        <b/>
        <vertAlign val="superscript"/>
        <sz val="12"/>
        <color theme="1"/>
        <rFont val="Times New Roman"/>
        <family val="1"/>
      </rPr>
      <t>B</t>
    </r>
  </si>
  <si>
    <r>
      <t>7.0±0.14</t>
    </r>
    <r>
      <rPr>
        <b/>
        <vertAlign val="superscript"/>
        <sz val="12"/>
        <color theme="1"/>
        <rFont val="Times New Roman"/>
        <family val="1"/>
      </rPr>
      <t>B</t>
    </r>
  </si>
  <si>
    <r>
      <t>6.9±0.14</t>
    </r>
    <r>
      <rPr>
        <b/>
        <vertAlign val="superscript"/>
        <sz val="12"/>
        <color theme="1"/>
        <rFont val="Times New Roman"/>
        <family val="1"/>
      </rPr>
      <t>B</t>
    </r>
  </si>
  <si>
    <r>
      <t>6.8±0.16</t>
    </r>
    <r>
      <rPr>
        <b/>
        <vertAlign val="superscript"/>
        <sz val="12"/>
        <color theme="1"/>
        <rFont val="Times New Roman"/>
        <family val="1"/>
      </rPr>
      <t>B</t>
    </r>
  </si>
  <si>
    <r>
      <t>6.3±0.21</t>
    </r>
    <r>
      <rPr>
        <b/>
        <vertAlign val="superscript"/>
        <sz val="12"/>
        <color theme="1"/>
        <rFont val="Times New Roman"/>
        <family val="1"/>
      </rPr>
      <t>B</t>
    </r>
  </si>
  <si>
    <r>
      <t>7.1±0.15</t>
    </r>
    <r>
      <rPr>
        <b/>
        <vertAlign val="superscript"/>
        <sz val="12"/>
        <color theme="1"/>
        <rFont val="Times New Roman"/>
        <family val="1"/>
      </rPr>
      <t>B</t>
    </r>
  </si>
  <si>
    <r>
      <t>5.2±0.20</t>
    </r>
    <r>
      <rPr>
        <b/>
        <vertAlign val="superscript"/>
        <sz val="12"/>
        <color theme="1"/>
        <rFont val="Times New Roman"/>
        <family val="1"/>
      </rPr>
      <t>A</t>
    </r>
  </si>
  <si>
    <r>
      <t>10.6±1.2</t>
    </r>
    <r>
      <rPr>
        <b/>
        <vertAlign val="superscript"/>
        <sz val="12"/>
        <color theme="1"/>
        <rFont val="Times New Roman"/>
        <family val="1"/>
      </rPr>
      <t>A</t>
    </r>
  </si>
  <si>
    <r>
      <t>7.0±0.6</t>
    </r>
    <r>
      <rPr>
        <b/>
        <vertAlign val="superscript"/>
        <sz val="12"/>
        <color theme="1"/>
        <rFont val="Times New Roman"/>
        <family val="1"/>
      </rPr>
      <t>A</t>
    </r>
  </si>
  <si>
    <r>
      <t>7.5±0.6</t>
    </r>
    <r>
      <rPr>
        <b/>
        <vertAlign val="superscript"/>
        <sz val="12"/>
        <color theme="1"/>
        <rFont val="Times New Roman"/>
        <family val="1"/>
      </rPr>
      <t>A</t>
    </r>
  </si>
  <si>
    <r>
      <t>8.1±0.7</t>
    </r>
    <r>
      <rPr>
        <b/>
        <vertAlign val="superscript"/>
        <sz val="12"/>
        <color theme="1"/>
        <rFont val="Times New Roman"/>
        <family val="1"/>
      </rPr>
      <t>A</t>
    </r>
  </si>
  <si>
    <r>
      <t>13.7±2.0</t>
    </r>
    <r>
      <rPr>
        <b/>
        <vertAlign val="superscript"/>
        <sz val="12"/>
        <color theme="1"/>
        <rFont val="Times New Roman"/>
        <family val="1"/>
      </rPr>
      <t>A</t>
    </r>
  </si>
  <si>
    <r>
      <t>7.0±0.7</t>
    </r>
    <r>
      <rPr>
        <b/>
        <vertAlign val="superscript"/>
        <sz val="12"/>
        <color theme="1"/>
        <rFont val="Times New Roman"/>
        <family val="1"/>
      </rPr>
      <t>A</t>
    </r>
  </si>
  <si>
    <r>
      <t>28.2±3.3</t>
    </r>
    <r>
      <rPr>
        <b/>
        <vertAlign val="superscript"/>
        <sz val="12"/>
        <color theme="1"/>
        <rFont val="Times New Roman"/>
        <family val="1"/>
      </rPr>
      <t>B</t>
    </r>
  </si>
  <si>
    <r>
      <t>Mean values within each variable with the same letters are not significantly different according to Tukey’s test (</t>
    </r>
    <r>
      <rPr>
        <i/>
        <sz val="11"/>
        <color rgb="FF000000"/>
        <rFont val="Times New Roman"/>
        <family val="1"/>
      </rPr>
      <t>P</t>
    </r>
    <r>
      <rPr>
        <sz val="11"/>
        <color rgb="FF000000"/>
        <rFont val="Times New Roman"/>
        <family val="1"/>
      </rPr>
      <t>&lt;0.05)</t>
    </r>
  </si>
  <si>
    <r>
      <t>0 day</t>
    </r>
    <r>
      <rPr>
        <b/>
        <vertAlign val="superscript"/>
        <sz val="12"/>
        <rFont val="Times New Roman"/>
        <family val="1"/>
      </rPr>
      <t>ns</t>
    </r>
  </si>
  <si>
    <r>
      <t>7 days</t>
    </r>
    <r>
      <rPr>
        <b/>
        <vertAlign val="superscript"/>
        <sz val="12"/>
        <rFont val="Times New Roman"/>
        <family val="1"/>
      </rPr>
      <t>ns</t>
    </r>
  </si>
  <si>
    <t>14 days**</t>
  </si>
  <si>
    <r>
      <t>21 days</t>
    </r>
    <r>
      <rPr>
        <b/>
        <vertAlign val="superscript"/>
        <sz val="12"/>
        <rFont val="Times New Roman"/>
        <family val="1"/>
      </rPr>
      <t>ns</t>
    </r>
  </si>
  <si>
    <r>
      <t>28 days</t>
    </r>
    <r>
      <rPr>
        <b/>
        <vertAlign val="superscript"/>
        <sz val="12"/>
        <rFont val="Times New Roman"/>
        <family val="1"/>
      </rPr>
      <t>ns</t>
    </r>
  </si>
  <si>
    <t>35 days*</t>
  </si>
  <si>
    <r>
      <t>42 days</t>
    </r>
    <r>
      <rPr>
        <b/>
        <vertAlign val="superscript"/>
        <sz val="12"/>
        <rFont val="Times New Roman"/>
        <family val="1"/>
      </rPr>
      <t>ns</t>
    </r>
  </si>
  <si>
    <t>0 day*</t>
  </si>
  <si>
    <t>21 days*</t>
  </si>
  <si>
    <t>28 days**</t>
  </si>
  <si>
    <t>35 days***</t>
  </si>
  <si>
    <t>42 days***</t>
  </si>
  <si>
    <t>21 days**</t>
  </si>
  <si>
    <t>28 days***</t>
  </si>
  <si>
    <t>2) Summer 2022</t>
  </si>
  <si>
    <t>1) Combined</t>
  </si>
  <si>
    <t>3) Fall 2022</t>
  </si>
  <si>
    <t>0 day</t>
  </si>
  <si>
    <t>7 days</t>
  </si>
  <si>
    <t>14 days</t>
  </si>
  <si>
    <t>21 days</t>
  </si>
  <si>
    <t>28 days</t>
  </si>
  <si>
    <t>35 days</t>
  </si>
  <si>
    <t>42 days</t>
  </si>
  <si>
    <r>
      <t>Mean values within each variable with the same letters are not significantly different according to Tukey’s test (</t>
    </r>
    <r>
      <rPr>
        <i/>
        <sz val="12"/>
        <color rgb="FF000000"/>
        <rFont val="Times New Roman"/>
        <family val="1"/>
      </rPr>
      <t>P</t>
    </r>
    <r>
      <rPr>
        <sz val="12"/>
        <color rgb="FF000000"/>
        <rFont val="Times New Roman"/>
        <family val="1"/>
      </rPr>
      <t>&lt;0.05)</t>
    </r>
  </si>
  <si>
    <r>
      <t>7 days</t>
    </r>
    <r>
      <rPr>
        <b/>
        <vertAlign val="superscript"/>
        <sz val="12"/>
        <color theme="1"/>
        <rFont val="Times New Roman"/>
        <family val="1"/>
      </rPr>
      <t>ns</t>
    </r>
  </si>
  <si>
    <r>
      <t>14 days</t>
    </r>
    <r>
      <rPr>
        <b/>
        <vertAlign val="superscript"/>
        <sz val="12"/>
        <color theme="1"/>
        <rFont val="Times New Roman"/>
        <family val="1"/>
      </rPr>
      <t>ns</t>
    </r>
  </si>
  <si>
    <r>
      <t>0 day</t>
    </r>
    <r>
      <rPr>
        <b/>
        <vertAlign val="superscript"/>
        <sz val="12"/>
        <color theme="1"/>
        <rFont val="Times New Roman"/>
        <family val="1"/>
      </rPr>
      <t>ns</t>
    </r>
  </si>
  <si>
    <r>
      <t>1179.8±246.7</t>
    </r>
    <r>
      <rPr>
        <b/>
        <vertAlign val="superscript"/>
        <sz val="12"/>
        <color theme="1"/>
        <rFont val="Times New Roman"/>
        <family val="1"/>
      </rPr>
      <t>B</t>
    </r>
  </si>
  <si>
    <r>
      <t>298.2±40.4</t>
    </r>
    <r>
      <rPr>
        <b/>
        <vertAlign val="superscript"/>
        <sz val="12"/>
        <color theme="1"/>
        <rFont val="Times New Roman"/>
        <family val="1"/>
      </rPr>
      <t>A</t>
    </r>
  </si>
  <si>
    <r>
      <t>595.6±216.5</t>
    </r>
    <r>
      <rPr>
        <b/>
        <vertAlign val="superscript"/>
        <sz val="12"/>
        <color theme="1"/>
        <rFont val="Times New Roman"/>
        <family val="1"/>
      </rPr>
      <t>AB</t>
    </r>
  </si>
  <si>
    <r>
      <t>345.4±44.5</t>
    </r>
    <r>
      <rPr>
        <b/>
        <vertAlign val="superscript"/>
        <sz val="12"/>
        <color theme="1"/>
        <rFont val="Times New Roman"/>
        <family val="1"/>
      </rPr>
      <t>A</t>
    </r>
  </si>
  <si>
    <r>
      <t>319.7±35.0</t>
    </r>
    <r>
      <rPr>
        <b/>
        <vertAlign val="superscript"/>
        <sz val="12"/>
        <color theme="1"/>
        <rFont val="Times New Roman"/>
        <family val="1"/>
      </rPr>
      <t>A</t>
    </r>
  </si>
  <si>
    <r>
      <t>297.1±42.3</t>
    </r>
    <r>
      <rPr>
        <b/>
        <vertAlign val="superscript"/>
        <sz val="12"/>
        <color theme="1"/>
        <rFont val="Times New Roman"/>
        <family val="1"/>
      </rPr>
      <t>A</t>
    </r>
  </si>
  <si>
    <r>
      <t>448.9±72.0</t>
    </r>
    <r>
      <rPr>
        <b/>
        <vertAlign val="superscript"/>
        <sz val="12"/>
        <color theme="1"/>
        <rFont val="Times New Roman"/>
        <family val="1"/>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</si>
</sst>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2"/>
      <name val="Calibri"/>
      <family val="2"/>
    </font>
    <font>
      <b/>
      <sz val="12"/>
      <name val="Times New Roman"/>
      <family val="1"/>
    </font>
    <font>
      <b/>
      <i/>
      <sz val="12"/>
      <name val="Times New Roman"/>
      <family val="1"/>
    </font>
    <font>
      <sz val="12"/>
      <name val="Times New Roman"/>
      <family val="1"/>
    </font>
    <font>
      <i/>
      <u/>
      <sz val="12"/>
      <name val="Times New Roman"/>
      <family val="1"/>
    </font>
    <font>
      <i/>
      <sz val="12"/>
      <name val="Times New Roman"/>
      <family val="1"/>
    </font>
    <font>
      <sz val="12"/>
      <color theme="1"/>
      <name val="Times New Roman"/>
      <family val="1"/>
    </font>
    <font>
      <b/>
      <sz val="12"/>
      <color theme="1"/>
      <name val="Times New Roman"/>
      <family val="1"/>
    </font>
    <font>
      <b/>
      <i/>
      <sz val="12"/>
      <color theme="1"/>
      <name val="Times New Roman"/>
      <family val="1"/>
    </font>
    <font>
      <i/>
      <u/>
      <sz val="12"/>
      <color theme="1"/>
      <name val="Times New Roman"/>
      <family val="1"/>
    </font>
    <font>
      <sz val="12"/>
      <color theme="1"/>
      <name val="Calibri"/>
      <family val="2"/>
    </font>
    <font>
      <b/>
      <sz val="12"/>
      <color rgb="FF000000"/>
      <name val="Times New Roman"/>
      <family val="1"/>
    </font>
    <font>
      <b/>
      <sz val="12"/>
      <color rgb="FF242021"/>
      <name val="Times New Roman"/>
      <family val="1"/>
    </font>
    <font>
      <sz val="12"/>
      <color rgb="FF000000"/>
      <name val="Times New Roman"/>
      <family val="1"/>
    </font>
    <font>
      <i/>
      <sz val="12"/>
      <color rgb="FF000000"/>
      <name val="Times New Roman"/>
      <family val="1"/>
    </font>
    <font>
      <i/>
      <sz val="12"/>
      <color rgb="FF242021"/>
      <name val="Times New Roman"/>
      <family val="1"/>
    </font>
    <font>
      <sz val="12"/>
      <color rgb="FF242021"/>
      <name val="Times New Roman"/>
      <family val="1"/>
    </font>
    <font>
      <i/>
      <sz val="12"/>
      <color theme="1"/>
      <name val="Times New Roman"/>
      <family val="1"/>
    </font>
    <font>
      <vertAlign val="superscript"/>
      <sz val="12"/>
      <color rgb="FF000000"/>
      <name val="Times New Roman"/>
      <family val="1"/>
    </font>
    <font>
      <vertAlign val="superscript"/>
      <sz val="12"/>
      <color theme="1"/>
      <name val="Times New Roman"/>
      <family val="1"/>
    </font>
    <font>
      <b/>
      <vertAlign val="superscript"/>
      <sz val="12"/>
      <color theme="1"/>
      <name val="Times New Roman"/>
      <family val="1"/>
    </font>
    <font>
      <b/>
      <vertAlign val="superscript"/>
      <sz val="12"/>
      <name val="Times New Roman"/>
      <family val="1"/>
    </font>
    <font>
      <sz val="11"/>
      <color rgb="FF000000"/>
      <name val="Times New Roman"/>
      <family val="1"/>
    </font>
    <font>
      <i/>
      <sz val="11"/>
      <color rgb="FF000000"/>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4" fillId="0" borderId="0" xfId="0" applyFont="1" applyAlignment="1">
      <alignment horizontal="center" vertical="center"/>
    </xf>
    <xf numFmtId="0" fontId="4" fillId="0" borderId="0" xfId="0" applyFont="1"/>
    <xf numFmtId="0" fontId="2" fillId="0" borderId="1" xfId="0" applyFont="1" applyBorder="1"/>
    <xf numFmtId="0" fontId="2" fillId="0" borderId="1" xfId="0" applyFont="1" applyBorder="1" applyAlignment="1">
      <alignment horizontal="center" vertical="center"/>
    </xf>
    <xf numFmtId="0" fontId="5" fillId="0" borderId="0" xfId="0" applyFont="1"/>
    <xf numFmtId="164" fontId="4" fillId="0" borderId="0" xfId="0" applyNumberFormat="1" applyFont="1" applyAlignment="1">
      <alignment horizontal="center" vertical="center"/>
    </xf>
    <xf numFmtId="11" fontId="4" fillId="0" borderId="0" xfId="0" applyNumberFormat="1" applyFont="1" applyAlignment="1">
      <alignment horizontal="center" vertical="center"/>
    </xf>
    <xf numFmtId="0" fontId="5" fillId="0" borderId="2" xfId="0" applyFont="1" applyBorder="1"/>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xf numFmtId="164"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7" fillId="0" borderId="0" xfId="0" applyFont="1"/>
    <xf numFmtId="0" fontId="7" fillId="0" borderId="0" xfId="0" applyFont="1" applyAlignment="1">
      <alignment horizontal="center" vertical="center"/>
    </xf>
    <xf numFmtId="0" fontId="8" fillId="0" borderId="2" xfId="0" applyFont="1" applyBorder="1"/>
    <xf numFmtId="0" fontId="8" fillId="0" borderId="2" xfId="0" applyFont="1" applyBorder="1" applyAlignment="1">
      <alignment horizontal="center" vertical="center"/>
    </xf>
    <xf numFmtId="0" fontId="10" fillId="0" borderId="2" xfId="0" applyFont="1" applyBorder="1"/>
    <xf numFmtId="0" fontId="7" fillId="0" borderId="2" xfId="0" applyFont="1" applyBorder="1" applyAlignment="1">
      <alignment horizontal="center" vertical="center"/>
    </xf>
    <xf numFmtId="0" fontId="7" fillId="0" borderId="3" xfId="0" applyFont="1" applyBorder="1"/>
    <xf numFmtId="0" fontId="7" fillId="0" borderId="3" xfId="0" applyFont="1" applyBorder="1" applyAlignment="1">
      <alignment horizontal="center" vertical="center"/>
    </xf>
    <xf numFmtId="0" fontId="4" fillId="0" borderId="0" xfId="0" applyFont="1" applyAlignment="1">
      <alignment horizontal="center"/>
    </xf>
    <xf numFmtId="0" fontId="14" fillId="0" borderId="0" xfId="0" applyFont="1" applyAlignment="1">
      <alignment vertical="center"/>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xf>
    <xf numFmtId="0" fontId="14" fillId="0" borderId="3" xfId="0" applyFont="1" applyBorder="1" applyAlignment="1">
      <alignment vertical="center"/>
    </xf>
    <xf numFmtId="0" fontId="14" fillId="0" borderId="3"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0" fontId="2" fillId="0" borderId="1" xfId="0" applyFont="1" applyBorder="1" applyAlignment="1">
      <alignment horizontal="left" vertical="center"/>
    </xf>
    <xf numFmtId="0" fontId="18" fillId="0" borderId="0" xfId="0" applyFont="1"/>
    <xf numFmtId="0" fontId="2" fillId="0" borderId="0" xfId="0" applyFont="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center" vertical="center"/>
    </xf>
    <xf numFmtId="0" fontId="5" fillId="0" borderId="0" xfId="0" applyFont="1" applyAlignment="1">
      <alignment horizontal="left" vertical="center"/>
    </xf>
    <xf numFmtId="0" fontId="4" fillId="0" borderId="1" xfId="0" applyFont="1" applyBorder="1" applyAlignment="1">
      <alignment horizontal="center" vertical="center"/>
    </xf>
    <xf numFmtId="164" fontId="7" fillId="0" borderId="0" xfId="0" applyNumberFormat="1" applyFont="1" applyAlignment="1">
      <alignment horizontal="center" vertical="center"/>
    </xf>
    <xf numFmtId="0" fontId="4" fillId="0" borderId="2" xfId="0" applyFont="1" applyBorder="1"/>
    <xf numFmtId="0" fontId="2" fillId="0" borderId="2" xfId="0" applyFont="1" applyBorder="1" applyAlignment="1">
      <alignment horizontal="center" vertical="center"/>
    </xf>
    <xf numFmtId="164" fontId="7" fillId="0" borderId="3" xfId="0" applyNumberFormat="1" applyFont="1" applyBorder="1" applyAlignment="1">
      <alignment horizontal="center" vertical="center"/>
    </xf>
    <xf numFmtId="0" fontId="4" fillId="0" borderId="1" xfId="0" applyFont="1" applyBorder="1"/>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2" fillId="0" borderId="3" xfId="0" applyFont="1" applyBorder="1" applyAlignment="1">
      <alignment horizontal="center" vertical="center"/>
    </xf>
    <xf numFmtId="164" fontId="14" fillId="0" borderId="0" xfId="0" applyNumberFormat="1" applyFont="1" applyAlignment="1">
      <alignment horizontal="center" vertical="center"/>
    </xf>
    <xf numFmtId="0" fontId="5" fillId="0" borderId="2"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8"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2" xfId="0" applyFont="1" applyBorder="1"/>
    <xf numFmtId="15" fontId="8" fillId="0" borderId="2" xfId="0" applyNumberFormat="1" applyFont="1" applyBorder="1" applyAlignment="1">
      <alignment horizontal="center" vertical="center"/>
    </xf>
    <xf numFmtId="0" fontId="2" fillId="0" borderId="3" xfId="0" applyFont="1" applyBorder="1"/>
    <xf numFmtId="15" fontId="8" fillId="0" borderId="3" xfId="0" applyNumberFormat="1" applyFont="1" applyBorder="1" applyAlignment="1">
      <alignment horizontal="center" vertical="center"/>
    </xf>
    <xf numFmtId="0" fontId="2" fillId="0" borderId="1" xfId="0" applyFont="1" applyBorder="1" applyAlignment="1">
      <alignment horizontal="center"/>
    </xf>
    <xf numFmtId="11" fontId="7" fillId="0" borderId="0" xfId="0" applyNumberFormat="1" applyFont="1" applyAlignment="1">
      <alignment horizontal="center" vertical="center"/>
    </xf>
    <xf numFmtId="0" fontId="10" fillId="0" borderId="0" xfId="0" applyFont="1"/>
    <xf numFmtId="0" fontId="7" fillId="0" borderId="0" xfId="0" applyFont="1" applyAlignment="1">
      <alignment horizontal="center"/>
    </xf>
    <xf numFmtId="11" fontId="7" fillId="0" borderId="0" xfId="0" applyNumberFormat="1" applyFont="1" applyAlignment="1">
      <alignment horizontal="center"/>
    </xf>
    <xf numFmtId="11" fontId="7" fillId="0" borderId="3"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2" fontId="7" fillId="0" borderId="0" xfId="0" applyNumberFormat="1" applyFont="1" applyAlignment="1">
      <alignment horizontal="center" vertical="center"/>
    </xf>
    <xf numFmtId="164" fontId="4" fillId="0" borderId="0" xfId="0" applyNumberFormat="1" applyFont="1" applyAlignment="1">
      <alignment horizontal="center"/>
    </xf>
    <xf numFmtId="0" fontId="7" fillId="0" borderId="3" xfId="0" applyFont="1" applyBorder="1" applyAlignment="1">
      <alignment horizontal="center"/>
    </xf>
    <xf numFmtId="164"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2" fontId="8" fillId="0" borderId="0" xfId="0" applyNumberFormat="1" applyFont="1" applyAlignment="1">
      <alignment horizontal="center" vertical="center"/>
    </xf>
    <xf numFmtId="1" fontId="4" fillId="0" borderId="0" xfId="0" applyNumberFormat="1" applyFont="1" applyAlignment="1">
      <alignment horizontal="center" vertical="center"/>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0" fontId="14" fillId="0" borderId="0" xfId="0" applyFont="1" applyAlignment="1">
      <alignment horizontal="left" vertical="center" wrapText="1"/>
    </xf>
    <xf numFmtId="0" fontId="17" fillId="0" borderId="0" xfId="0" applyFont="1" applyAlignment="1">
      <alignment horizontal="left" vertical="center" wrapText="1"/>
    </xf>
    <xf numFmtId="0" fontId="14" fillId="0" borderId="3" xfId="0" applyFont="1" applyBorder="1" applyAlignment="1">
      <alignment horizontal="left" vertical="center" wrapText="1"/>
    </xf>
    <xf numFmtId="0" fontId="8" fillId="0" borderId="0" xfId="0" applyFont="1" applyAlignment="1">
      <alignment horizontal="center"/>
    </xf>
    <xf numFmtId="0" fontId="14" fillId="0" borderId="0" xfId="0" applyFont="1" applyAlignment="1">
      <alignment horizontal="center" vertical="center"/>
    </xf>
    <xf numFmtId="0" fontId="0" fillId="0" borderId="0" xfId="0" applyAlignment="1">
      <alignment vertical="center"/>
    </xf>
    <xf numFmtId="0" fontId="14" fillId="0" borderId="3" xfId="0" applyFont="1" applyBorder="1" applyAlignment="1">
      <alignment horizontal="center" vertical="center"/>
    </xf>
    <xf numFmtId="0" fontId="23" fillId="0" borderId="0" xfId="0" applyFont="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64" fontId="4" fillId="0" borderId="0" xfId="0" applyNumberFormat="1" applyFont="1"/>
    <xf numFmtId="0" fontId="2" fillId="2" borderId="0" xfId="0" applyFont="1" applyFill="1"/>
    <xf numFmtId="15" fontId="8" fillId="0" borderId="2" xfId="0" applyNumberFormat="1" applyFont="1" applyFill="1" applyBorder="1" applyAlignment="1">
      <alignment horizontal="center" vertical="center"/>
    </xf>
    <xf numFmtId="15" fontId="8" fillId="0" borderId="3" xfId="0" applyNumberFormat="1" applyFont="1" applyFill="1" applyBorder="1" applyAlignment="1">
      <alignment horizontal="center" vertical="center"/>
    </xf>
    <xf numFmtId="164" fontId="8" fillId="0" borderId="0" xfId="0" applyNumberFormat="1" applyFont="1" applyFill="1" applyAlignment="1">
      <alignment horizontal="center" vertical="center"/>
    </xf>
    <xf numFmtId="164" fontId="8"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7" fillId="0" borderId="0" xfId="0" applyFont="1" applyFill="1" applyAlignment="1">
      <alignment horizontal="center" vertical="center"/>
    </xf>
    <xf numFmtId="164" fontId="7" fillId="0" borderId="0" xfId="0" applyNumberFormat="1" applyFont="1" applyFill="1" applyAlignment="1">
      <alignment horizontal="center" vertical="center"/>
    </xf>
    <xf numFmtId="0" fontId="7" fillId="0" borderId="3" xfId="0" applyFont="1" applyFill="1" applyBorder="1" applyAlignment="1">
      <alignment horizontal="center" vertical="center"/>
    </xf>
    <xf numFmtId="164" fontId="7" fillId="0" borderId="3" xfId="0" applyNumberFormat="1" applyFont="1" applyFill="1" applyBorder="1" applyAlignment="1">
      <alignment horizontal="center" vertical="center"/>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15" fontId="8" fillId="0" borderId="1" xfId="0" applyNumberFormat="1" applyFont="1" applyFill="1" applyBorder="1" applyAlignment="1">
      <alignment horizontal="center" vertical="center"/>
    </xf>
    <xf numFmtId="164" fontId="7" fillId="0" borderId="0" xfId="0" applyNumberFormat="1" applyFont="1" applyFill="1" applyAlignment="1">
      <alignment horizontal="center"/>
    </xf>
    <xf numFmtId="0" fontId="7" fillId="0" borderId="0" xfId="0" applyFont="1" applyFill="1" applyAlignment="1">
      <alignment horizontal="center"/>
    </xf>
    <xf numFmtId="0" fontId="8" fillId="0" borderId="2" xfId="0" applyFont="1" applyFill="1" applyBorder="1" applyAlignment="1">
      <alignment horizontal="center" vertical="center"/>
    </xf>
    <xf numFmtId="0" fontId="7" fillId="0" borderId="2" xfId="0" applyFont="1" applyFill="1" applyBorder="1" applyAlignment="1">
      <alignment horizontal="center"/>
    </xf>
    <xf numFmtId="0" fontId="8" fillId="0" borderId="3" xfId="0" applyFont="1" applyFill="1" applyBorder="1" applyAlignment="1">
      <alignment horizontal="center" vertical="center"/>
    </xf>
    <xf numFmtId="0" fontId="7" fillId="0" borderId="3" xfId="0" applyFont="1" applyFill="1" applyBorder="1" applyAlignment="1">
      <alignment horizontal="center"/>
    </xf>
    <xf numFmtId="14" fontId="8" fillId="0" borderId="1" xfId="0" applyNumberFormat="1" applyFont="1" applyFill="1" applyBorder="1" applyAlignment="1">
      <alignment horizontal="center" vertical="center"/>
    </xf>
    <xf numFmtId="14" fontId="8" fillId="0" borderId="0" xfId="0" applyNumberFormat="1" applyFont="1" applyFill="1" applyAlignment="1">
      <alignment horizontal="center" vertical="center"/>
    </xf>
    <xf numFmtId="0" fontId="7" fillId="0" borderId="0" xfId="0" quotePrefix="1" applyFont="1" applyFill="1" applyAlignment="1">
      <alignment horizontal="center" vertical="center"/>
    </xf>
    <xf numFmtId="0" fontId="8" fillId="0" borderId="1" xfId="0" applyFont="1" applyFill="1" applyBorder="1" applyAlignment="1">
      <alignment horizontal="center"/>
    </xf>
    <xf numFmtId="0" fontId="7" fillId="0" borderId="1" xfId="0" applyFont="1" applyFill="1" applyBorder="1" applyAlignment="1">
      <alignment horizontal="center"/>
    </xf>
    <xf numFmtId="0" fontId="5" fillId="0" borderId="0" xfId="0" applyFont="1" applyBorder="1"/>
    <xf numFmtId="0" fontId="4" fillId="0" borderId="0" xfId="0" applyFont="1" applyBorder="1"/>
    <xf numFmtId="0" fontId="8" fillId="0" borderId="0" xfId="0" applyFont="1" applyFill="1" applyBorder="1" applyAlignment="1">
      <alignment horizontal="center" vertical="center"/>
    </xf>
    <xf numFmtId="164" fontId="8" fillId="0" borderId="1" xfId="0" applyNumberFormat="1" applyFont="1" applyFill="1" applyBorder="1" applyAlignment="1">
      <alignment horizontal="center"/>
    </xf>
    <xf numFmtId="0" fontId="8" fillId="0" borderId="0" xfId="0" applyFont="1" applyFill="1" applyAlignment="1">
      <alignment horizontal="center"/>
    </xf>
    <xf numFmtId="164" fontId="8" fillId="0" borderId="0" xfId="0" applyNumberFormat="1" applyFont="1" applyFill="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DC74-6FE5-40CC-AD35-462ACD7C3675}">
  <dimension ref="A1:F12"/>
  <sheetViews>
    <sheetView tabSelected="1" workbookViewId="0">
      <selection activeCell="B17" sqref="B17"/>
    </sheetView>
  </sheetViews>
  <sheetFormatPr defaultColWidth="9.140625" defaultRowHeight="15.95" customHeight="1" x14ac:dyDescent="0.25"/>
  <cols>
    <col min="1" max="1" width="23" style="15" bestFit="1" customWidth="1"/>
    <col min="2" max="2" width="37.85546875" style="15" customWidth="1"/>
    <col min="3" max="3" width="38.42578125" style="15" bestFit="1" customWidth="1"/>
    <col min="4" max="4" width="12.140625" style="15" bestFit="1" customWidth="1"/>
    <col min="5" max="5" width="26.42578125" style="15" customWidth="1"/>
    <col min="6" max="6" width="31" style="15" customWidth="1"/>
    <col min="7" max="16384" width="9.140625" style="15"/>
  </cols>
  <sheetData>
    <row r="1" spans="1:6" ht="15.95" customHeight="1" x14ac:dyDescent="0.25">
      <c r="A1" s="15" t="s">
        <v>298</v>
      </c>
    </row>
    <row r="2" spans="1:6" ht="15.95" customHeight="1" x14ac:dyDescent="0.25">
      <c r="A2" s="32" t="s">
        <v>0</v>
      </c>
      <c r="B2" s="33" t="s">
        <v>1</v>
      </c>
      <c r="C2" s="33" t="s">
        <v>271</v>
      </c>
      <c r="D2" s="34" t="s">
        <v>261</v>
      </c>
      <c r="E2" s="35" t="s">
        <v>2</v>
      </c>
      <c r="F2" s="34" t="s">
        <v>3</v>
      </c>
    </row>
    <row r="3" spans="1:6" ht="15.95" customHeight="1" x14ac:dyDescent="0.25">
      <c r="A3" s="24" t="s">
        <v>4</v>
      </c>
      <c r="B3" s="25" t="s">
        <v>5</v>
      </c>
      <c r="C3" s="26" t="s">
        <v>262</v>
      </c>
      <c r="D3" s="78" t="s">
        <v>267</v>
      </c>
      <c r="E3" s="24" t="s">
        <v>6</v>
      </c>
      <c r="F3" s="26" t="s">
        <v>7</v>
      </c>
    </row>
    <row r="4" spans="1:6" ht="15.95" customHeight="1" x14ac:dyDescent="0.25">
      <c r="A4" s="24" t="s">
        <v>8</v>
      </c>
      <c r="B4" s="27" t="s">
        <v>9</v>
      </c>
      <c r="C4" s="28" t="s">
        <v>262</v>
      </c>
      <c r="D4" s="79" t="s">
        <v>268</v>
      </c>
      <c r="E4" s="29" t="s">
        <v>10</v>
      </c>
      <c r="F4" s="26" t="s">
        <v>11</v>
      </c>
    </row>
    <row r="5" spans="1:6" ht="15" customHeight="1" x14ac:dyDescent="0.25">
      <c r="A5" s="24" t="s">
        <v>12</v>
      </c>
      <c r="B5" s="26" t="s">
        <v>13</v>
      </c>
      <c r="C5" s="78" t="s">
        <v>270</v>
      </c>
      <c r="D5" s="78" t="s">
        <v>269</v>
      </c>
      <c r="E5" s="24" t="s">
        <v>14</v>
      </c>
      <c r="F5" s="26" t="s">
        <v>11</v>
      </c>
    </row>
    <row r="6" spans="1:6" ht="15.95" customHeight="1" x14ac:dyDescent="0.25">
      <c r="A6" s="24" t="s">
        <v>15</v>
      </c>
      <c r="B6" s="26" t="s">
        <v>16</v>
      </c>
      <c r="C6" s="26" t="s">
        <v>263</v>
      </c>
      <c r="D6" s="78">
        <v>11</v>
      </c>
      <c r="E6" s="24" t="s">
        <v>17</v>
      </c>
      <c r="F6" s="26" t="s">
        <v>18</v>
      </c>
    </row>
    <row r="7" spans="1:6" ht="15.95" customHeight="1" x14ac:dyDescent="0.25">
      <c r="A7" s="24" t="s">
        <v>19</v>
      </c>
      <c r="B7" s="26" t="s">
        <v>20</v>
      </c>
      <c r="C7" s="26" t="s">
        <v>264</v>
      </c>
      <c r="D7" s="78">
        <v>12</v>
      </c>
      <c r="E7" s="24" t="s">
        <v>21</v>
      </c>
      <c r="F7" s="26" t="s">
        <v>18</v>
      </c>
    </row>
    <row r="8" spans="1:6" ht="15.95" customHeight="1" x14ac:dyDescent="0.25">
      <c r="A8" s="24" t="s">
        <v>22</v>
      </c>
      <c r="B8" s="26" t="s">
        <v>23</v>
      </c>
      <c r="C8" s="26" t="s">
        <v>265</v>
      </c>
      <c r="D8" s="78">
        <v>7</v>
      </c>
      <c r="E8" s="24" t="s">
        <v>24</v>
      </c>
      <c r="F8" s="26" t="s">
        <v>25</v>
      </c>
    </row>
    <row r="9" spans="1:6" ht="15.95" customHeight="1" x14ac:dyDescent="0.25">
      <c r="A9" s="24" t="s">
        <v>26</v>
      </c>
      <c r="B9" s="26" t="s">
        <v>27</v>
      </c>
      <c r="C9" s="26" t="s">
        <v>265</v>
      </c>
      <c r="D9" s="78">
        <v>7</v>
      </c>
      <c r="E9" s="24" t="s">
        <v>28</v>
      </c>
      <c r="F9" s="26" t="s">
        <v>18</v>
      </c>
    </row>
    <row r="10" spans="1:6" ht="15.95" customHeight="1" x14ac:dyDescent="0.25">
      <c r="A10" s="24" t="s">
        <v>29</v>
      </c>
      <c r="B10" s="26" t="s">
        <v>30</v>
      </c>
      <c r="C10" s="26" t="s">
        <v>266</v>
      </c>
      <c r="D10" s="78">
        <v>3</v>
      </c>
      <c r="E10" s="24" t="s">
        <v>21</v>
      </c>
      <c r="F10" s="26" t="s">
        <v>18</v>
      </c>
    </row>
    <row r="11" spans="1:6" ht="15.95" customHeight="1" x14ac:dyDescent="0.25">
      <c r="A11" s="30" t="s">
        <v>31</v>
      </c>
      <c r="B11" s="31" t="s">
        <v>32</v>
      </c>
      <c r="C11" s="31" t="s">
        <v>265</v>
      </c>
      <c r="D11" s="80">
        <v>7</v>
      </c>
      <c r="E11" s="30" t="s">
        <v>33</v>
      </c>
      <c r="F11" s="31" t="s">
        <v>25</v>
      </c>
    </row>
    <row r="12" spans="1:6" ht="15.95" customHeight="1" x14ac:dyDescent="0.25">
      <c r="A12" s="15"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E239-316E-4D03-A843-8CA7D15CD62B}">
  <dimension ref="A1:E27"/>
  <sheetViews>
    <sheetView workbookViewId="0">
      <selection activeCell="D27" sqref="D27"/>
    </sheetView>
  </sheetViews>
  <sheetFormatPr defaultColWidth="9.140625" defaultRowHeight="15.75" x14ac:dyDescent="0.25"/>
  <cols>
    <col min="1" max="1" width="63.28515625" style="16" customWidth="1"/>
    <col min="2" max="2" width="29.7109375" style="16" bestFit="1" customWidth="1"/>
    <col min="3" max="4" width="17" style="16" customWidth="1"/>
    <col min="5" max="16384" width="9.140625" style="16"/>
  </cols>
  <sheetData>
    <row r="1" spans="1:5" x14ac:dyDescent="0.25">
      <c r="A1" s="39" t="s">
        <v>292</v>
      </c>
      <c r="B1" s="39"/>
    </row>
    <row r="2" spans="1:5" x14ac:dyDescent="0.25">
      <c r="A2" s="86" t="s">
        <v>155</v>
      </c>
      <c r="B2" s="89" t="s">
        <v>274</v>
      </c>
      <c r="C2" s="88" t="s">
        <v>156</v>
      </c>
      <c r="D2" s="88"/>
    </row>
    <row r="3" spans="1:5" x14ac:dyDescent="0.25">
      <c r="A3" s="87"/>
      <c r="B3" s="90"/>
      <c r="C3" s="55" t="s">
        <v>157</v>
      </c>
      <c r="D3" s="55" t="s">
        <v>158</v>
      </c>
    </row>
    <row r="4" spans="1:5" x14ac:dyDescent="0.25">
      <c r="A4" s="41" t="s">
        <v>184</v>
      </c>
      <c r="B4" s="2"/>
    </row>
    <row r="5" spans="1:5" ht="18.75" x14ac:dyDescent="0.25">
      <c r="A5" s="53" t="s">
        <v>30</v>
      </c>
      <c r="B5" s="82" t="s">
        <v>275</v>
      </c>
      <c r="C5" s="51" t="s">
        <v>300</v>
      </c>
      <c r="D5" s="51" t="s">
        <v>306</v>
      </c>
      <c r="E5" s="43"/>
    </row>
    <row r="6" spans="1:5" ht="18.75" x14ac:dyDescent="0.25">
      <c r="A6" s="53" t="s">
        <v>159</v>
      </c>
      <c r="B6" s="82" t="s">
        <v>276</v>
      </c>
      <c r="C6" s="51" t="s">
        <v>300</v>
      </c>
      <c r="D6" s="51" t="s">
        <v>306</v>
      </c>
      <c r="E6" s="43"/>
    </row>
    <row r="7" spans="1:5" ht="18.75" x14ac:dyDescent="0.25">
      <c r="A7" s="53" t="s">
        <v>160</v>
      </c>
      <c r="B7" s="82" t="s">
        <v>277</v>
      </c>
      <c r="C7" s="51" t="s">
        <v>300</v>
      </c>
      <c r="D7" s="51" t="s">
        <v>306</v>
      </c>
      <c r="E7" s="43"/>
    </row>
    <row r="8" spans="1:5" ht="18.75" x14ac:dyDescent="0.25">
      <c r="A8" s="53" t="s">
        <v>20</v>
      </c>
      <c r="B8" s="82" t="s">
        <v>275</v>
      </c>
      <c r="C8" s="51" t="s">
        <v>300</v>
      </c>
      <c r="D8" s="16" t="s">
        <v>307</v>
      </c>
      <c r="E8" s="43"/>
    </row>
    <row r="9" spans="1:5" ht="18.75" x14ac:dyDescent="0.25">
      <c r="A9" s="53" t="s">
        <v>32</v>
      </c>
      <c r="B9" s="82" t="s">
        <v>33</v>
      </c>
      <c r="C9" s="51" t="s">
        <v>301</v>
      </c>
      <c r="D9" s="16" t="s">
        <v>308</v>
      </c>
      <c r="E9" s="43"/>
    </row>
    <row r="10" spans="1:5" ht="18.75" x14ac:dyDescent="0.25">
      <c r="A10" s="53" t="s">
        <v>27</v>
      </c>
      <c r="B10" s="82" t="s">
        <v>278</v>
      </c>
      <c r="C10" s="51" t="s">
        <v>302</v>
      </c>
      <c r="D10" s="16" t="s">
        <v>309</v>
      </c>
      <c r="E10" s="43"/>
    </row>
    <row r="11" spans="1:5" ht="18.75" x14ac:dyDescent="0.25">
      <c r="A11" s="53" t="s">
        <v>23</v>
      </c>
      <c r="B11" s="82" t="s">
        <v>24</v>
      </c>
      <c r="C11" s="51" t="s">
        <v>303</v>
      </c>
      <c r="D11" s="16" t="s">
        <v>310</v>
      </c>
      <c r="E11" s="43"/>
    </row>
    <row r="12" spans="1:5" ht="18.75" x14ac:dyDescent="0.25">
      <c r="A12" s="53" t="s">
        <v>16</v>
      </c>
      <c r="B12" s="82" t="s">
        <v>279</v>
      </c>
      <c r="C12" s="51" t="s">
        <v>304</v>
      </c>
      <c r="D12" s="16" t="s">
        <v>311</v>
      </c>
      <c r="E12" s="43"/>
    </row>
    <row r="13" spans="1:5" ht="18.75" x14ac:dyDescent="0.25">
      <c r="A13" s="53" t="s">
        <v>161</v>
      </c>
      <c r="B13" s="84" t="s">
        <v>280</v>
      </c>
      <c r="C13" s="51" t="s">
        <v>305</v>
      </c>
      <c r="D13" s="16" t="s">
        <v>312</v>
      </c>
      <c r="E13" s="43"/>
    </row>
    <row r="14" spans="1:5" x14ac:dyDescent="0.25">
      <c r="A14" s="52" t="s">
        <v>185</v>
      </c>
      <c r="B14" s="83"/>
      <c r="C14" s="20"/>
      <c r="D14" s="20"/>
    </row>
    <row r="15" spans="1:5" ht="18.75" x14ac:dyDescent="0.25">
      <c r="A15" s="53" t="s">
        <v>162</v>
      </c>
      <c r="B15" s="82" t="s">
        <v>281</v>
      </c>
      <c r="C15" s="51" t="s">
        <v>306</v>
      </c>
      <c r="D15" s="51" t="s">
        <v>316</v>
      </c>
    </row>
    <row r="16" spans="1:5" ht="18.75" x14ac:dyDescent="0.25">
      <c r="A16" s="53" t="s">
        <v>163</v>
      </c>
      <c r="B16" s="82" t="s">
        <v>282</v>
      </c>
      <c r="C16" s="51" t="s">
        <v>306</v>
      </c>
      <c r="D16" s="51" t="s">
        <v>316</v>
      </c>
    </row>
    <row r="17" spans="1:4" ht="18.75" x14ac:dyDescent="0.25">
      <c r="A17" s="53" t="s">
        <v>164</v>
      </c>
      <c r="B17" s="69" t="s">
        <v>284</v>
      </c>
      <c r="C17" s="51" t="s">
        <v>306</v>
      </c>
      <c r="D17" s="51" t="s">
        <v>316</v>
      </c>
    </row>
    <row r="18" spans="1:4" ht="18.75" x14ac:dyDescent="0.25">
      <c r="A18" s="53" t="s">
        <v>165</v>
      </c>
      <c r="B18" s="69" t="s">
        <v>285</v>
      </c>
      <c r="C18" s="51" t="s">
        <v>306</v>
      </c>
      <c r="D18" s="51" t="s">
        <v>316</v>
      </c>
    </row>
    <row r="19" spans="1:4" ht="18.75" x14ac:dyDescent="0.25">
      <c r="A19" s="53" t="s">
        <v>166</v>
      </c>
      <c r="B19" s="69" t="s">
        <v>286</v>
      </c>
      <c r="C19" s="51" t="s">
        <v>306</v>
      </c>
      <c r="D19" s="51" t="s">
        <v>316</v>
      </c>
    </row>
    <row r="20" spans="1:4" ht="18.75" x14ac:dyDescent="0.25">
      <c r="A20" s="53" t="s">
        <v>167</v>
      </c>
      <c r="B20" s="69" t="s">
        <v>287</v>
      </c>
      <c r="C20" s="51" t="s">
        <v>306</v>
      </c>
      <c r="D20" s="51" t="s">
        <v>316</v>
      </c>
    </row>
    <row r="21" spans="1:4" ht="18.75" x14ac:dyDescent="0.25">
      <c r="A21" s="53" t="s">
        <v>168</v>
      </c>
      <c r="B21" s="69" t="s">
        <v>288</v>
      </c>
      <c r="C21" s="51" t="s">
        <v>306</v>
      </c>
      <c r="D21" s="51" t="s">
        <v>316</v>
      </c>
    </row>
    <row r="22" spans="1:4" ht="18.75" x14ac:dyDescent="0.25">
      <c r="A22" s="53" t="s">
        <v>169</v>
      </c>
      <c r="B22" s="69" t="s">
        <v>290</v>
      </c>
      <c r="C22" s="16" t="s">
        <v>313</v>
      </c>
      <c r="D22" s="51" t="s">
        <v>316</v>
      </c>
    </row>
    <row r="23" spans="1:4" ht="18.75" x14ac:dyDescent="0.25">
      <c r="A23" s="53" t="s">
        <v>170</v>
      </c>
      <c r="B23" s="69" t="s">
        <v>289</v>
      </c>
      <c r="C23" s="16" t="s">
        <v>314</v>
      </c>
      <c r="D23" s="16" t="s">
        <v>317</v>
      </c>
    </row>
    <row r="24" spans="1:4" ht="18.75" x14ac:dyDescent="0.25">
      <c r="A24" s="54" t="s">
        <v>171</v>
      </c>
      <c r="B24" s="84" t="s">
        <v>283</v>
      </c>
      <c r="C24" s="22" t="s">
        <v>315</v>
      </c>
      <c r="D24" s="22" t="s">
        <v>318</v>
      </c>
    </row>
    <row r="25" spans="1:4" x14ac:dyDescent="0.25">
      <c r="A25" s="53" t="s">
        <v>291</v>
      </c>
    </row>
    <row r="26" spans="1:4" x14ac:dyDescent="0.25">
      <c r="A26" s="53" t="s">
        <v>293</v>
      </c>
    </row>
    <row r="27" spans="1:4" x14ac:dyDescent="0.25">
      <c r="A27" s="85" t="s">
        <v>354</v>
      </c>
    </row>
  </sheetData>
  <mergeCells count="3">
    <mergeCell ref="A2:A3"/>
    <mergeCell ref="C2:D2"/>
    <mergeCell ref="B2: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F3AA-CB9B-46EE-8DE2-CF7796F4D944}">
  <dimension ref="A1:K47"/>
  <sheetViews>
    <sheetView workbookViewId="0">
      <selection activeCell="B18" sqref="B18"/>
    </sheetView>
  </sheetViews>
  <sheetFormatPr defaultColWidth="9.140625" defaultRowHeight="15.75" x14ac:dyDescent="0.25"/>
  <cols>
    <col min="1" max="1" width="14.85546875" style="1" bestFit="1" customWidth="1"/>
    <col min="2" max="2" width="110.7109375" style="3" bestFit="1" customWidth="1"/>
    <col min="3" max="9" width="11" style="2" customWidth="1"/>
    <col min="10" max="10" width="17.85546875" style="38" customWidth="1"/>
    <col min="11" max="11" width="35.5703125" style="3" bestFit="1" customWidth="1"/>
    <col min="12" max="15" width="10.28515625" style="3" bestFit="1" customWidth="1"/>
    <col min="16" max="16384" width="9.140625" style="3"/>
  </cols>
  <sheetData>
    <row r="1" spans="1:11" x14ac:dyDescent="0.25">
      <c r="A1" s="1" t="s">
        <v>272</v>
      </c>
    </row>
    <row r="2" spans="1:11" x14ac:dyDescent="0.25">
      <c r="A2" s="57"/>
      <c r="B2" s="67" t="s">
        <v>157</v>
      </c>
      <c r="C2" s="58">
        <v>44872</v>
      </c>
      <c r="D2" s="58">
        <v>44879</v>
      </c>
      <c r="E2" s="58">
        <v>44886</v>
      </c>
      <c r="F2" s="58">
        <v>44893</v>
      </c>
      <c r="G2" s="58">
        <v>44900</v>
      </c>
      <c r="H2" s="58">
        <v>44907</v>
      </c>
      <c r="I2" s="58">
        <v>44914</v>
      </c>
      <c r="J2" s="45"/>
      <c r="K2" s="44"/>
    </row>
    <row r="3" spans="1:11" x14ac:dyDescent="0.25">
      <c r="A3" s="59"/>
      <c r="B3" s="68" t="s">
        <v>158</v>
      </c>
      <c r="C3" s="60">
        <v>44876</v>
      </c>
      <c r="D3" s="60">
        <v>44883</v>
      </c>
      <c r="E3" s="60">
        <v>44890</v>
      </c>
      <c r="F3" s="60">
        <v>44897</v>
      </c>
      <c r="G3" s="60">
        <v>44904</v>
      </c>
      <c r="H3" s="60">
        <v>44911</v>
      </c>
      <c r="I3" s="60">
        <v>44918</v>
      </c>
      <c r="J3" s="50"/>
      <c r="K3" s="12"/>
    </row>
    <row r="4" spans="1:11" s="1" customFormat="1" ht="18.75" x14ac:dyDescent="0.25">
      <c r="A4" s="5" t="s">
        <v>34</v>
      </c>
      <c r="B4" s="36" t="s">
        <v>35</v>
      </c>
      <c r="C4" s="56" t="s">
        <v>355</v>
      </c>
      <c r="D4" s="56" t="s">
        <v>356</v>
      </c>
      <c r="E4" s="56" t="s">
        <v>357</v>
      </c>
      <c r="F4" s="56" t="s">
        <v>358</v>
      </c>
      <c r="G4" s="56" t="s">
        <v>359</v>
      </c>
      <c r="H4" s="56" t="s">
        <v>360</v>
      </c>
      <c r="I4" s="56" t="s">
        <v>361</v>
      </c>
      <c r="J4" s="5" t="s">
        <v>36</v>
      </c>
      <c r="K4" s="5" t="s">
        <v>37</v>
      </c>
    </row>
    <row r="5" spans="1:11" s="1" customFormat="1" x14ac:dyDescent="0.25">
      <c r="A5" s="41" t="s">
        <v>245</v>
      </c>
      <c r="B5" s="39"/>
      <c r="C5" s="40"/>
      <c r="D5" s="40"/>
      <c r="E5" s="40"/>
      <c r="F5" s="40"/>
      <c r="G5" s="40"/>
      <c r="H5" s="40"/>
      <c r="I5" s="38"/>
      <c r="J5" s="38"/>
      <c r="K5" s="38"/>
    </row>
    <row r="6" spans="1:11" ht="18.75" x14ac:dyDescent="0.25">
      <c r="A6" s="2" t="s">
        <v>39</v>
      </c>
      <c r="B6" s="15" t="s">
        <v>40</v>
      </c>
      <c r="C6" s="69" t="s">
        <v>198</v>
      </c>
      <c r="D6" s="69" t="s">
        <v>199</v>
      </c>
      <c r="E6" s="69" t="s">
        <v>200</v>
      </c>
      <c r="F6" s="69" t="s">
        <v>201</v>
      </c>
      <c r="G6" s="69" t="s">
        <v>202</v>
      </c>
      <c r="H6" s="69" t="s">
        <v>203</v>
      </c>
      <c r="I6" s="69" t="s">
        <v>204</v>
      </c>
      <c r="J6" s="74" t="s">
        <v>319</v>
      </c>
    </row>
    <row r="7" spans="1:11" ht="18.75" x14ac:dyDescent="0.25">
      <c r="A7" s="2" t="s">
        <v>48</v>
      </c>
      <c r="B7" s="15" t="s">
        <v>49</v>
      </c>
      <c r="C7" s="69" t="s">
        <v>205</v>
      </c>
      <c r="D7" s="69" t="s">
        <v>206</v>
      </c>
      <c r="E7" s="69" t="s">
        <v>207</v>
      </c>
      <c r="F7" s="69" t="s">
        <v>208</v>
      </c>
      <c r="G7" s="69" t="s">
        <v>209</v>
      </c>
      <c r="H7" s="69" t="s">
        <v>210</v>
      </c>
      <c r="I7" s="69" t="s">
        <v>55</v>
      </c>
      <c r="J7" s="74" t="s">
        <v>320</v>
      </c>
      <c r="K7" s="70">
        <v>33.663366336633658</v>
      </c>
    </row>
    <row r="8" spans="1:11" ht="18.75" x14ac:dyDescent="0.25">
      <c r="A8" s="2" t="s">
        <v>57</v>
      </c>
      <c r="B8" s="37" t="s">
        <v>58</v>
      </c>
      <c r="C8" s="69" t="s">
        <v>211</v>
      </c>
      <c r="D8" s="69" t="s">
        <v>212</v>
      </c>
      <c r="E8" s="69" t="s">
        <v>213</v>
      </c>
      <c r="F8" s="69" t="s">
        <v>214</v>
      </c>
      <c r="G8" s="69" t="s">
        <v>63</v>
      </c>
      <c r="H8" s="69" t="s">
        <v>215</v>
      </c>
      <c r="I8" s="69" t="s">
        <v>70</v>
      </c>
      <c r="J8" s="74" t="s">
        <v>321</v>
      </c>
      <c r="K8" s="70">
        <v>54.125412541254114</v>
      </c>
    </row>
    <row r="9" spans="1:11" ht="18.75" x14ac:dyDescent="0.25">
      <c r="A9" s="2" t="s">
        <v>64</v>
      </c>
      <c r="B9" s="15" t="s">
        <v>65</v>
      </c>
      <c r="C9" s="69" t="s">
        <v>216</v>
      </c>
      <c r="D9" s="69" t="s">
        <v>217</v>
      </c>
      <c r="E9" s="69" t="s">
        <v>218</v>
      </c>
      <c r="F9" s="69" t="s">
        <v>219</v>
      </c>
      <c r="G9" s="69" t="s">
        <v>220</v>
      </c>
      <c r="H9" s="69" t="s">
        <v>193</v>
      </c>
      <c r="I9" s="69" t="s">
        <v>215</v>
      </c>
      <c r="J9" s="74" t="s">
        <v>322</v>
      </c>
      <c r="K9" s="70">
        <v>32.013201320132012</v>
      </c>
    </row>
    <row r="10" spans="1:11" ht="18.75" x14ac:dyDescent="0.25">
      <c r="A10" s="2" t="s">
        <v>72</v>
      </c>
      <c r="B10" s="15" t="s">
        <v>73</v>
      </c>
      <c r="C10" s="69" t="s">
        <v>43</v>
      </c>
      <c r="D10" s="69" t="s">
        <v>221</v>
      </c>
      <c r="E10" s="69" t="s">
        <v>222</v>
      </c>
      <c r="F10" s="69" t="s">
        <v>223</v>
      </c>
      <c r="G10" s="69" t="s">
        <v>53</v>
      </c>
      <c r="H10" s="69" t="s">
        <v>224</v>
      </c>
      <c r="I10" s="69" t="s">
        <v>225</v>
      </c>
      <c r="J10" s="74" t="s">
        <v>323</v>
      </c>
      <c r="K10" s="70">
        <v>52.145214521452097</v>
      </c>
    </row>
    <row r="11" spans="1:11" ht="18.75" x14ac:dyDescent="0.25">
      <c r="A11" s="2" t="s">
        <v>80</v>
      </c>
      <c r="B11" s="15" t="s">
        <v>81</v>
      </c>
      <c r="C11" s="69" t="s">
        <v>226</v>
      </c>
      <c r="D11" s="69" t="s">
        <v>227</v>
      </c>
      <c r="E11" s="69" t="s">
        <v>228</v>
      </c>
      <c r="F11" s="69" t="s">
        <v>229</v>
      </c>
      <c r="G11" s="69" t="s">
        <v>230</v>
      </c>
      <c r="H11" s="69" t="s">
        <v>77</v>
      </c>
      <c r="I11" s="69" t="s">
        <v>231</v>
      </c>
      <c r="J11" s="74" t="s">
        <v>324</v>
      </c>
      <c r="K11" s="70">
        <v>36.633663366336641</v>
      </c>
    </row>
    <row r="12" spans="1:11" ht="18.75" x14ac:dyDescent="0.25">
      <c r="A12" s="2" t="s">
        <v>85</v>
      </c>
      <c r="B12" s="15" t="s">
        <v>86</v>
      </c>
      <c r="C12" s="69" t="s">
        <v>232</v>
      </c>
      <c r="D12" s="69" t="s">
        <v>77</v>
      </c>
      <c r="E12" s="69" t="s">
        <v>233</v>
      </c>
      <c r="F12" s="69" t="s">
        <v>193</v>
      </c>
      <c r="G12" s="69" t="s">
        <v>78</v>
      </c>
      <c r="H12" s="69" t="s">
        <v>79</v>
      </c>
      <c r="I12" s="69" t="s">
        <v>234</v>
      </c>
      <c r="J12" s="74" t="s">
        <v>325</v>
      </c>
      <c r="K12" s="70">
        <v>71.287128712871279</v>
      </c>
    </row>
    <row r="13" spans="1:11" s="1" customFormat="1" x14ac:dyDescent="0.25">
      <c r="A13" s="5" t="s">
        <v>36</v>
      </c>
      <c r="B13" s="5"/>
      <c r="C13" s="73" t="s">
        <v>235</v>
      </c>
      <c r="D13" s="73" t="s">
        <v>236</v>
      </c>
      <c r="E13" s="73" t="s">
        <v>237</v>
      </c>
      <c r="F13" s="73" t="s">
        <v>238</v>
      </c>
      <c r="G13" s="73" t="s">
        <v>239</v>
      </c>
      <c r="H13" s="73" t="s">
        <v>240</v>
      </c>
      <c r="I13" s="73" t="s">
        <v>241</v>
      </c>
      <c r="J13" s="73" t="s">
        <v>242</v>
      </c>
      <c r="K13" s="4"/>
    </row>
    <row r="14" spans="1:11" x14ac:dyDescent="0.25">
      <c r="A14" s="6" t="s">
        <v>243</v>
      </c>
    </row>
    <row r="15" spans="1:11" ht="18.75" x14ac:dyDescent="0.25">
      <c r="A15" s="2" t="s">
        <v>39</v>
      </c>
      <c r="B15" s="15" t="s">
        <v>40</v>
      </c>
      <c r="J15" s="74" t="s">
        <v>339</v>
      </c>
    </row>
    <row r="16" spans="1:11" ht="18.75" x14ac:dyDescent="0.25">
      <c r="A16" s="2" t="s">
        <v>48</v>
      </c>
      <c r="B16" s="15" t="s">
        <v>49</v>
      </c>
      <c r="J16" s="74" t="s">
        <v>338</v>
      </c>
      <c r="K16" s="70">
        <v>43.281340825421431</v>
      </c>
    </row>
    <row r="17" spans="1:11" ht="18.75" x14ac:dyDescent="0.25">
      <c r="A17" s="2" t="s">
        <v>57</v>
      </c>
      <c r="B17" s="37" t="s">
        <v>58</v>
      </c>
      <c r="J17" s="74" t="s">
        <v>337</v>
      </c>
      <c r="K17" s="70">
        <v>59.111606277853134</v>
      </c>
    </row>
    <row r="18" spans="1:11" ht="18.75" x14ac:dyDescent="0.25">
      <c r="A18" s="2" t="s">
        <v>64</v>
      </c>
      <c r="B18" s="15" t="s">
        <v>65</v>
      </c>
      <c r="J18" s="74" t="s">
        <v>336</v>
      </c>
      <c r="K18" s="70">
        <v>26.060840922301878</v>
      </c>
    </row>
    <row r="19" spans="1:11" ht="18.75" x14ac:dyDescent="0.25">
      <c r="A19" s="2" t="s">
        <v>72</v>
      </c>
      <c r="B19" s="15" t="s">
        <v>73</v>
      </c>
      <c r="J19" s="74" t="s">
        <v>335</v>
      </c>
      <c r="K19" s="70">
        <v>71.5946521991862</v>
      </c>
    </row>
    <row r="20" spans="1:11" ht="18.75" x14ac:dyDescent="0.25">
      <c r="A20" s="2" t="s">
        <v>80</v>
      </c>
      <c r="B20" s="15" t="s">
        <v>81</v>
      </c>
      <c r="E20" s="16"/>
      <c r="F20" s="16"/>
      <c r="G20" s="16"/>
      <c r="H20" s="43"/>
      <c r="J20" s="74" t="s">
        <v>334</v>
      </c>
      <c r="K20" s="70">
        <v>55.798294904088358</v>
      </c>
    </row>
    <row r="21" spans="1:11" ht="18.75" x14ac:dyDescent="0.25">
      <c r="A21" s="14" t="s">
        <v>85</v>
      </c>
      <c r="B21" s="21" t="s">
        <v>86</v>
      </c>
      <c r="C21" s="14"/>
      <c r="D21" s="14"/>
      <c r="E21" s="22"/>
      <c r="F21" s="22"/>
      <c r="G21" s="22"/>
      <c r="H21" s="46"/>
      <c r="I21" s="14"/>
      <c r="J21" s="74" t="s">
        <v>333</v>
      </c>
      <c r="K21" s="70">
        <v>80.139507847316409</v>
      </c>
    </row>
    <row r="22" spans="1:11" x14ac:dyDescent="0.25">
      <c r="A22" s="61" t="s">
        <v>36</v>
      </c>
      <c r="B22" s="47"/>
      <c r="C22" s="42"/>
      <c r="D22" s="42"/>
      <c r="E22" s="48"/>
      <c r="F22" s="48"/>
      <c r="G22" s="48"/>
      <c r="H22" s="49"/>
      <c r="I22" s="42"/>
      <c r="J22" s="72">
        <v>1073.5285714285715</v>
      </c>
      <c r="K22" s="47"/>
    </row>
    <row r="23" spans="1:11" x14ac:dyDescent="0.25">
      <c r="A23" s="9" t="s">
        <v>244</v>
      </c>
      <c r="B23" s="44"/>
      <c r="C23" s="11"/>
      <c r="D23" s="11"/>
      <c r="E23" s="11"/>
      <c r="F23" s="11"/>
      <c r="G23" s="11"/>
      <c r="H23" s="11"/>
      <c r="I23" s="11"/>
      <c r="J23" s="45"/>
    </row>
    <row r="24" spans="1:11" ht="18.75" x14ac:dyDescent="0.25">
      <c r="A24" s="2" t="s">
        <v>39</v>
      </c>
      <c r="B24" s="15" t="s">
        <v>40</v>
      </c>
      <c r="J24" s="81" t="s">
        <v>332</v>
      </c>
    </row>
    <row r="25" spans="1:11" ht="18.75" x14ac:dyDescent="0.25">
      <c r="A25" s="2" t="s">
        <v>48</v>
      </c>
      <c r="B25" s="15" t="s">
        <v>49</v>
      </c>
      <c r="J25" s="81" t="s">
        <v>331</v>
      </c>
      <c r="K25" s="7">
        <v>11.335301837270343</v>
      </c>
    </row>
    <row r="26" spans="1:11" ht="18.75" x14ac:dyDescent="0.25">
      <c r="A26" s="2" t="s">
        <v>57</v>
      </c>
      <c r="B26" s="37" t="s">
        <v>58</v>
      </c>
      <c r="J26" s="81" t="s">
        <v>330</v>
      </c>
      <c r="K26" s="7">
        <v>43.175853018372706</v>
      </c>
    </row>
    <row r="27" spans="1:11" ht="18.75" x14ac:dyDescent="0.25">
      <c r="A27" s="2" t="s">
        <v>64</v>
      </c>
      <c r="B27" s="15" t="s">
        <v>65</v>
      </c>
      <c r="J27" s="81" t="s">
        <v>329</v>
      </c>
      <c r="K27" s="7">
        <v>50.246062992125985</v>
      </c>
    </row>
    <row r="28" spans="1:11" ht="18.75" x14ac:dyDescent="0.25">
      <c r="A28" s="2" t="s">
        <v>72</v>
      </c>
      <c r="B28" s="15" t="s">
        <v>73</v>
      </c>
      <c r="J28" s="81" t="s">
        <v>328</v>
      </c>
      <c r="K28" s="7">
        <v>-7.0538057742782145</v>
      </c>
    </row>
    <row r="29" spans="1:11" ht="18.75" x14ac:dyDescent="0.25">
      <c r="A29" s="2" t="s">
        <v>80</v>
      </c>
      <c r="B29" s="15" t="s">
        <v>81</v>
      </c>
      <c r="E29" s="16"/>
      <c r="F29" s="16"/>
      <c r="G29" s="16"/>
      <c r="H29" s="43"/>
      <c r="J29" s="81" t="s">
        <v>327</v>
      </c>
      <c r="K29" s="7">
        <v>-19.73425196850393</v>
      </c>
    </row>
    <row r="30" spans="1:11" ht="18.75" x14ac:dyDescent="0.25">
      <c r="A30" s="14" t="s">
        <v>85</v>
      </c>
      <c r="B30" s="21" t="s">
        <v>86</v>
      </c>
      <c r="C30" s="14"/>
      <c r="D30" s="14"/>
      <c r="E30" s="22"/>
      <c r="F30" s="22"/>
      <c r="G30" s="22"/>
      <c r="H30" s="46"/>
      <c r="I30" s="14"/>
      <c r="J30" s="81" t="s">
        <v>326</v>
      </c>
      <c r="K30" s="7">
        <v>44.520997375328086</v>
      </c>
    </row>
    <row r="31" spans="1:11" x14ac:dyDescent="0.25">
      <c r="A31" s="61" t="s">
        <v>36</v>
      </c>
      <c r="B31" s="47"/>
      <c r="C31" s="42"/>
      <c r="D31" s="42"/>
      <c r="E31" s="48"/>
      <c r="F31" s="48"/>
      <c r="G31" s="48"/>
      <c r="H31" s="49"/>
      <c r="I31" s="42"/>
      <c r="J31" s="72">
        <v>502.9</v>
      </c>
      <c r="K31" s="47"/>
    </row>
    <row r="32" spans="1:11" x14ac:dyDescent="0.25">
      <c r="A32" s="85" t="s">
        <v>354</v>
      </c>
      <c r="C32" s="69"/>
      <c r="D32" s="7"/>
    </row>
    <row r="33" spans="3:4" x14ac:dyDescent="0.25">
      <c r="C33" s="74"/>
    </row>
    <row r="34" spans="3:4" x14ac:dyDescent="0.25">
      <c r="C34" s="74"/>
      <c r="D34" s="7"/>
    </row>
    <row r="35" spans="3:4" x14ac:dyDescent="0.25">
      <c r="C35" s="74"/>
      <c r="D35" s="7"/>
    </row>
    <row r="36" spans="3:4" x14ac:dyDescent="0.25">
      <c r="C36" s="74"/>
      <c r="D36" s="7"/>
    </row>
    <row r="37" spans="3:4" x14ac:dyDescent="0.25">
      <c r="C37" s="74"/>
      <c r="D37" s="7"/>
    </row>
    <row r="38" spans="3:4" x14ac:dyDescent="0.25">
      <c r="C38" s="74"/>
      <c r="D38" s="7"/>
    </row>
    <row r="39" spans="3:4" x14ac:dyDescent="0.25">
      <c r="C39" s="74"/>
      <c r="D39" s="7"/>
    </row>
    <row r="41" spans="3:4" x14ac:dyDescent="0.25">
      <c r="C41" s="74"/>
    </row>
    <row r="42" spans="3:4" x14ac:dyDescent="0.25">
      <c r="C42" s="74"/>
      <c r="D42" s="7"/>
    </row>
    <row r="43" spans="3:4" x14ac:dyDescent="0.25">
      <c r="C43" s="74"/>
      <c r="D43" s="7"/>
    </row>
    <row r="44" spans="3:4" x14ac:dyDescent="0.25">
      <c r="C44" s="74"/>
      <c r="D44" s="7"/>
    </row>
    <row r="45" spans="3:4" x14ac:dyDescent="0.25">
      <c r="C45" s="74"/>
      <c r="D45" s="7"/>
    </row>
    <row r="46" spans="3:4" x14ac:dyDescent="0.25">
      <c r="C46" s="74"/>
      <c r="D46" s="7"/>
    </row>
    <row r="47" spans="3:4" x14ac:dyDescent="0.25">
      <c r="C47" s="74"/>
      <c r="D47"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A113-4D52-4C01-903B-FD3F3C1342B7}">
  <dimension ref="A1:L98"/>
  <sheetViews>
    <sheetView topLeftCell="A59" workbookViewId="0">
      <selection activeCell="B102" sqref="B102"/>
    </sheetView>
  </sheetViews>
  <sheetFormatPr defaultColWidth="9.140625" defaultRowHeight="15.75" x14ac:dyDescent="0.25"/>
  <cols>
    <col min="1" max="1" width="16.42578125" style="1" customWidth="1"/>
    <col min="2" max="2" width="110.7109375" style="3" bestFit="1" customWidth="1"/>
    <col min="3" max="6" width="11" style="99" customWidth="1"/>
    <col min="7" max="9" width="11.7109375" style="99" bestFit="1" customWidth="1"/>
    <col min="10" max="10" width="17" style="97" customWidth="1"/>
    <col min="11" max="11" width="35.5703125" style="107" bestFit="1" customWidth="1"/>
    <col min="12" max="15" width="10.28515625" style="3" bestFit="1" customWidth="1"/>
    <col min="16" max="16384" width="9.140625" style="3"/>
  </cols>
  <sheetData>
    <row r="1" spans="1:12" x14ac:dyDescent="0.25">
      <c r="A1" s="1" t="s">
        <v>273</v>
      </c>
    </row>
    <row r="2" spans="1:12" x14ac:dyDescent="0.25">
      <c r="A2" s="92" t="s">
        <v>370</v>
      </c>
    </row>
    <row r="3" spans="1:12" x14ac:dyDescent="0.25">
      <c r="A3" s="57"/>
      <c r="B3" s="123" t="s">
        <v>176</v>
      </c>
      <c r="C3" s="93">
        <v>44721</v>
      </c>
      <c r="D3" s="93">
        <v>44728</v>
      </c>
      <c r="E3" s="93">
        <v>44735</v>
      </c>
      <c r="F3" s="93">
        <v>44742</v>
      </c>
      <c r="G3" s="93">
        <v>44749</v>
      </c>
      <c r="H3" s="93">
        <v>44756</v>
      </c>
      <c r="I3" s="93">
        <v>44763</v>
      </c>
      <c r="J3" s="108"/>
      <c r="K3" s="109"/>
    </row>
    <row r="4" spans="1:12" x14ac:dyDescent="0.25">
      <c r="A4" s="59"/>
      <c r="B4" s="124" t="s">
        <v>175</v>
      </c>
      <c r="C4" s="94">
        <v>44830</v>
      </c>
      <c r="D4" s="94">
        <v>44837</v>
      </c>
      <c r="E4" s="94">
        <v>44844</v>
      </c>
      <c r="F4" s="94">
        <v>44851</v>
      </c>
      <c r="G4" s="94">
        <v>44858</v>
      </c>
      <c r="H4" s="94">
        <v>44865</v>
      </c>
      <c r="I4" s="94">
        <v>44872</v>
      </c>
      <c r="J4" s="110"/>
      <c r="K4" s="111"/>
    </row>
    <row r="5" spans="1:12" s="1" customFormat="1" ht="18.75" x14ac:dyDescent="0.25">
      <c r="A5" s="5" t="s">
        <v>34</v>
      </c>
      <c r="B5" s="36" t="s">
        <v>35</v>
      </c>
      <c r="C5" s="112" t="s">
        <v>362</v>
      </c>
      <c r="D5" s="112" t="s">
        <v>380</v>
      </c>
      <c r="E5" s="112" t="s">
        <v>381</v>
      </c>
      <c r="F5" s="112" t="s">
        <v>363</v>
      </c>
      <c r="G5" s="112" t="s">
        <v>364</v>
      </c>
      <c r="H5" s="112" t="s">
        <v>365</v>
      </c>
      <c r="I5" s="112" t="s">
        <v>366</v>
      </c>
      <c r="J5" s="98" t="s">
        <v>36</v>
      </c>
      <c r="K5" s="98" t="s">
        <v>37</v>
      </c>
    </row>
    <row r="6" spans="1:12" s="1" customFormat="1" x14ac:dyDescent="0.25">
      <c r="A6" s="41" t="s">
        <v>38</v>
      </c>
      <c r="B6" s="39"/>
      <c r="C6" s="113"/>
      <c r="D6" s="113"/>
      <c r="E6" s="113"/>
      <c r="F6" s="113"/>
      <c r="G6" s="113"/>
      <c r="H6" s="113"/>
      <c r="I6" s="97"/>
      <c r="J6" s="97"/>
      <c r="K6" s="97"/>
    </row>
    <row r="7" spans="1:12" ht="18.75" x14ac:dyDescent="0.25">
      <c r="A7" s="2" t="s">
        <v>39</v>
      </c>
      <c r="B7" s="15" t="s">
        <v>40</v>
      </c>
      <c r="C7" s="99" t="s">
        <v>41</v>
      </c>
      <c r="D7" s="99" t="s">
        <v>42</v>
      </c>
      <c r="E7" s="99" t="s">
        <v>43</v>
      </c>
      <c r="F7" s="99" t="s">
        <v>44</v>
      </c>
      <c r="G7" s="99" t="s">
        <v>45</v>
      </c>
      <c r="H7" s="99" t="s">
        <v>46</v>
      </c>
      <c r="I7" s="99" t="s">
        <v>47</v>
      </c>
      <c r="J7" s="95" t="s">
        <v>353</v>
      </c>
      <c r="K7" s="114" t="s">
        <v>177</v>
      </c>
    </row>
    <row r="8" spans="1:12" ht="18.75" x14ac:dyDescent="0.25">
      <c r="A8" s="2" t="s">
        <v>48</v>
      </c>
      <c r="B8" s="15" t="s">
        <v>49</v>
      </c>
      <c r="C8" s="99" t="s">
        <v>50</v>
      </c>
      <c r="D8" s="99" t="s">
        <v>51</v>
      </c>
      <c r="E8" s="99" t="s">
        <v>52</v>
      </c>
      <c r="F8" s="99" t="s">
        <v>53</v>
      </c>
      <c r="G8" s="99" t="s">
        <v>54</v>
      </c>
      <c r="H8" s="99" t="s">
        <v>55</v>
      </c>
      <c r="I8" s="99" t="s">
        <v>56</v>
      </c>
      <c r="J8" s="95" t="s">
        <v>352</v>
      </c>
      <c r="K8" s="100">
        <v>75.253036437246919</v>
      </c>
      <c r="L8" s="91"/>
    </row>
    <row r="9" spans="1:12" ht="18.75" x14ac:dyDescent="0.25">
      <c r="A9" s="2" t="s">
        <v>57</v>
      </c>
      <c r="B9" s="37" t="s">
        <v>58</v>
      </c>
      <c r="C9" s="99" t="s">
        <v>59</v>
      </c>
      <c r="D9" s="99" t="s">
        <v>60</v>
      </c>
      <c r="E9" s="99" t="s">
        <v>43</v>
      </c>
      <c r="F9" s="99" t="s">
        <v>61</v>
      </c>
      <c r="G9" s="99" t="s">
        <v>62</v>
      </c>
      <c r="H9" s="99" t="s">
        <v>62</v>
      </c>
      <c r="I9" s="99" t="s">
        <v>63</v>
      </c>
      <c r="J9" s="95" t="s">
        <v>351</v>
      </c>
      <c r="K9" s="100">
        <v>51.61943319838052</v>
      </c>
      <c r="L9" s="91"/>
    </row>
    <row r="10" spans="1:12" ht="18.75" x14ac:dyDescent="0.25">
      <c r="A10" s="2" t="s">
        <v>64</v>
      </c>
      <c r="B10" s="15" t="s">
        <v>65</v>
      </c>
      <c r="C10" s="99" t="s">
        <v>66</v>
      </c>
      <c r="D10" s="99" t="s">
        <v>67</v>
      </c>
      <c r="E10" s="99" t="s">
        <v>68</v>
      </c>
      <c r="F10" s="99" t="s">
        <v>69</v>
      </c>
      <c r="G10" s="99" t="s">
        <v>70</v>
      </c>
      <c r="H10" s="99" t="s">
        <v>71</v>
      </c>
      <c r="I10" s="99" t="s">
        <v>54</v>
      </c>
      <c r="J10" s="95" t="s">
        <v>350</v>
      </c>
      <c r="K10" s="100">
        <v>71.356275303643699</v>
      </c>
      <c r="L10" s="91"/>
    </row>
    <row r="11" spans="1:12" ht="18.75" x14ac:dyDescent="0.25">
      <c r="A11" s="2" t="s">
        <v>72</v>
      </c>
      <c r="B11" s="15" t="s">
        <v>73</v>
      </c>
      <c r="C11" s="99" t="s">
        <v>74</v>
      </c>
      <c r="D11" s="99" t="s">
        <v>75</v>
      </c>
      <c r="E11" s="99" t="s">
        <v>76</v>
      </c>
      <c r="F11" s="99" t="s">
        <v>77</v>
      </c>
      <c r="G11" s="99" t="s">
        <v>78</v>
      </c>
      <c r="H11" s="99" t="s">
        <v>79</v>
      </c>
      <c r="I11" s="99" t="s">
        <v>70</v>
      </c>
      <c r="J11" s="95" t="s">
        <v>349</v>
      </c>
      <c r="K11" s="100">
        <v>73.582995951416976</v>
      </c>
      <c r="L11" s="91"/>
    </row>
    <row r="12" spans="1:12" ht="18.75" x14ac:dyDescent="0.25">
      <c r="A12" s="2" t="s">
        <v>80</v>
      </c>
      <c r="B12" s="15" t="s">
        <v>81</v>
      </c>
      <c r="C12" s="99" t="s">
        <v>52</v>
      </c>
      <c r="D12" s="99" t="s">
        <v>51</v>
      </c>
      <c r="E12" s="99" t="s">
        <v>82</v>
      </c>
      <c r="F12" s="99" t="s">
        <v>69</v>
      </c>
      <c r="G12" s="99" t="s">
        <v>69</v>
      </c>
      <c r="H12" s="99" t="s">
        <v>83</v>
      </c>
      <c r="I12" s="99" t="s">
        <v>84</v>
      </c>
      <c r="J12" s="95" t="s">
        <v>348</v>
      </c>
      <c r="K12" s="100">
        <v>75.354251012145724</v>
      </c>
      <c r="L12" s="91"/>
    </row>
    <row r="13" spans="1:12" ht="18.75" x14ac:dyDescent="0.25">
      <c r="A13" s="2" t="s">
        <v>85</v>
      </c>
      <c r="B13" s="15" t="s">
        <v>86</v>
      </c>
      <c r="C13" s="99" t="s">
        <v>87</v>
      </c>
      <c r="D13" s="99" t="s">
        <v>88</v>
      </c>
      <c r="E13" s="99" t="s">
        <v>89</v>
      </c>
      <c r="F13" s="99" t="s">
        <v>53</v>
      </c>
      <c r="G13" s="99" t="s">
        <v>69</v>
      </c>
      <c r="H13" s="99" t="s">
        <v>90</v>
      </c>
      <c r="I13" s="99" t="s">
        <v>91</v>
      </c>
      <c r="J13" s="95" t="s">
        <v>347</v>
      </c>
      <c r="K13" s="100">
        <v>62.348178137651779</v>
      </c>
      <c r="L13" s="91"/>
    </row>
    <row r="14" spans="1:12" s="1" customFormat="1" x14ac:dyDescent="0.25">
      <c r="A14" s="5" t="s">
        <v>36</v>
      </c>
      <c r="B14" s="5"/>
      <c r="C14" s="96" t="s">
        <v>247</v>
      </c>
      <c r="D14" s="96" t="s">
        <v>248</v>
      </c>
      <c r="E14" s="96" t="s">
        <v>249</v>
      </c>
      <c r="F14" s="96" t="s">
        <v>250</v>
      </c>
      <c r="G14" s="96" t="s">
        <v>251</v>
      </c>
      <c r="H14" s="96" t="s">
        <v>252</v>
      </c>
      <c r="I14" s="96" t="s">
        <v>253</v>
      </c>
      <c r="J14" s="98"/>
      <c r="K14" s="98"/>
      <c r="L14" s="91"/>
    </row>
    <row r="15" spans="1:12" s="1" customFormat="1" ht="18.75" x14ac:dyDescent="0.25">
      <c r="A15" s="5" t="s">
        <v>34</v>
      </c>
      <c r="B15" s="36" t="s">
        <v>35</v>
      </c>
      <c r="C15" s="112" t="s">
        <v>382</v>
      </c>
      <c r="D15" s="112" t="s">
        <v>380</v>
      </c>
      <c r="E15" s="112" t="s">
        <v>381</v>
      </c>
      <c r="F15" s="112" t="s">
        <v>367</v>
      </c>
      <c r="G15" s="112" t="s">
        <v>368</v>
      </c>
      <c r="H15" s="112" t="s">
        <v>365</v>
      </c>
      <c r="I15" s="112" t="s">
        <v>366</v>
      </c>
      <c r="J15" s="98" t="s">
        <v>36</v>
      </c>
      <c r="K15" s="98"/>
    </row>
    <row r="16" spans="1:12" x14ac:dyDescent="0.25">
      <c r="A16" s="6" t="s">
        <v>92</v>
      </c>
      <c r="C16" s="107"/>
      <c r="D16" s="107"/>
      <c r="E16" s="107"/>
      <c r="F16" s="107"/>
      <c r="G16" s="107"/>
      <c r="H16" s="107"/>
      <c r="I16" s="107"/>
      <c r="J16" s="121"/>
    </row>
    <row r="17" spans="1:11" ht="18.75" x14ac:dyDescent="0.25">
      <c r="A17" s="2" t="s">
        <v>39</v>
      </c>
      <c r="B17" s="15" t="s">
        <v>40</v>
      </c>
      <c r="C17" s="99" t="s">
        <v>93</v>
      </c>
      <c r="D17" s="99" t="s">
        <v>94</v>
      </c>
      <c r="E17" s="99" t="s">
        <v>95</v>
      </c>
      <c r="F17" s="99" t="s">
        <v>96</v>
      </c>
      <c r="G17" s="99" t="s">
        <v>97</v>
      </c>
      <c r="H17" s="99" t="s">
        <v>98</v>
      </c>
      <c r="I17" s="99" t="s">
        <v>99</v>
      </c>
      <c r="J17" s="97" t="s">
        <v>346</v>
      </c>
    </row>
    <row r="18" spans="1:11" ht="18.75" x14ac:dyDescent="0.25">
      <c r="A18" s="2" t="s">
        <v>48</v>
      </c>
      <c r="B18" s="15" t="s">
        <v>49</v>
      </c>
      <c r="C18" s="99" t="s">
        <v>100</v>
      </c>
      <c r="D18" s="99" t="s">
        <v>101</v>
      </c>
      <c r="E18" s="99" t="s">
        <v>102</v>
      </c>
      <c r="F18" s="99" t="s">
        <v>103</v>
      </c>
      <c r="G18" s="99" t="s">
        <v>104</v>
      </c>
      <c r="H18" s="99" t="s">
        <v>105</v>
      </c>
      <c r="I18" s="99" t="s">
        <v>106</v>
      </c>
      <c r="J18" s="97" t="s">
        <v>345</v>
      </c>
    </row>
    <row r="19" spans="1:11" ht="18.75" x14ac:dyDescent="0.25">
      <c r="A19" s="2" t="s">
        <v>57</v>
      </c>
      <c r="B19" s="37" t="s">
        <v>58</v>
      </c>
      <c r="C19" s="99" t="s">
        <v>107</v>
      </c>
      <c r="D19" s="99" t="s">
        <v>108</v>
      </c>
      <c r="E19" s="99" t="s">
        <v>109</v>
      </c>
      <c r="F19" s="99" t="s">
        <v>110</v>
      </c>
      <c r="G19" s="99" t="s">
        <v>111</v>
      </c>
      <c r="H19" s="99" t="s">
        <v>112</v>
      </c>
      <c r="I19" s="99" t="s">
        <v>113</v>
      </c>
      <c r="J19" s="97" t="s">
        <v>344</v>
      </c>
    </row>
    <row r="20" spans="1:11" ht="18.75" x14ac:dyDescent="0.25">
      <c r="A20" s="2" t="s">
        <v>64</v>
      </c>
      <c r="B20" s="15" t="s">
        <v>65</v>
      </c>
      <c r="C20" s="99" t="s">
        <v>114</v>
      </c>
      <c r="D20" s="99" t="s">
        <v>115</v>
      </c>
      <c r="E20" s="99" t="s">
        <v>116</v>
      </c>
      <c r="F20" s="99" t="s">
        <v>117</v>
      </c>
      <c r="G20" s="99" t="s">
        <v>118</v>
      </c>
      <c r="H20" s="99" t="s">
        <v>119</v>
      </c>
      <c r="I20" s="99" t="s">
        <v>120</v>
      </c>
      <c r="J20" s="97" t="s">
        <v>343</v>
      </c>
    </row>
    <row r="21" spans="1:11" ht="18.75" x14ac:dyDescent="0.25">
      <c r="A21" s="2" t="s">
        <v>72</v>
      </c>
      <c r="B21" s="15" t="s">
        <v>73</v>
      </c>
      <c r="C21" s="99" t="s">
        <v>121</v>
      </c>
      <c r="D21" s="99" t="s">
        <v>122</v>
      </c>
      <c r="E21" s="99" t="s">
        <v>123</v>
      </c>
      <c r="F21" s="99" t="s">
        <v>124</v>
      </c>
      <c r="G21" s="99" t="s">
        <v>125</v>
      </c>
      <c r="H21" s="99" t="s">
        <v>126</v>
      </c>
      <c r="I21" s="99" t="s">
        <v>127</v>
      </c>
      <c r="J21" s="97" t="s">
        <v>342</v>
      </c>
    </row>
    <row r="22" spans="1:11" ht="18.75" x14ac:dyDescent="0.25">
      <c r="A22" s="2" t="s">
        <v>80</v>
      </c>
      <c r="B22" s="15" t="s">
        <v>81</v>
      </c>
      <c r="C22" s="99" t="s">
        <v>128</v>
      </c>
      <c r="D22" s="99" t="s">
        <v>129</v>
      </c>
      <c r="E22" s="99" t="s">
        <v>130</v>
      </c>
      <c r="F22" s="99" t="s">
        <v>131</v>
      </c>
      <c r="G22" s="99" t="s">
        <v>132</v>
      </c>
      <c r="H22" s="99" t="s">
        <v>133</v>
      </c>
      <c r="I22" s="99" t="s">
        <v>134</v>
      </c>
      <c r="J22" s="97" t="s">
        <v>341</v>
      </c>
    </row>
    <row r="23" spans="1:11" ht="18.75" x14ac:dyDescent="0.25">
      <c r="A23" s="2" t="s">
        <v>85</v>
      </c>
      <c r="B23" s="15" t="s">
        <v>86</v>
      </c>
      <c r="C23" s="99" t="s">
        <v>135</v>
      </c>
      <c r="D23" s="99" t="s">
        <v>136</v>
      </c>
      <c r="E23" s="99" t="s">
        <v>137</v>
      </c>
      <c r="F23" s="99" t="s">
        <v>138</v>
      </c>
      <c r="G23" s="99" t="s">
        <v>139</v>
      </c>
      <c r="H23" s="99" t="s">
        <v>140</v>
      </c>
      <c r="I23" s="99" t="s">
        <v>141</v>
      </c>
      <c r="J23" s="97" t="s">
        <v>340</v>
      </c>
    </row>
    <row r="24" spans="1:11" s="1" customFormat="1" x14ac:dyDescent="0.25">
      <c r="A24" s="5" t="s">
        <v>36</v>
      </c>
      <c r="B24" s="5"/>
      <c r="C24" s="98" t="s">
        <v>255</v>
      </c>
      <c r="D24" s="98" t="s">
        <v>256</v>
      </c>
      <c r="E24" s="98" t="s">
        <v>257</v>
      </c>
      <c r="F24" s="98" t="s">
        <v>258</v>
      </c>
      <c r="G24" s="98" t="s">
        <v>254</v>
      </c>
      <c r="H24" s="98" t="s">
        <v>259</v>
      </c>
      <c r="I24" s="98" t="s">
        <v>260</v>
      </c>
      <c r="J24" s="96"/>
      <c r="K24" s="115"/>
    </row>
    <row r="25" spans="1:11" x14ac:dyDescent="0.25">
      <c r="A25" s="9" t="s">
        <v>142</v>
      </c>
      <c r="B25" s="44"/>
      <c r="J25" s="108"/>
    </row>
    <row r="26" spans="1:11" ht="18.75" x14ac:dyDescent="0.25">
      <c r="A26" s="2" t="s">
        <v>39</v>
      </c>
      <c r="B26" s="15" t="s">
        <v>40</v>
      </c>
      <c r="J26" s="97" t="s">
        <v>383</v>
      </c>
    </row>
    <row r="27" spans="1:11" ht="18.75" x14ac:dyDescent="0.25">
      <c r="A27" s="2" t="s">
        <v>48</v>
      </c>
      <c r="B27" s="15" t="s">
        <v>49</v>
      </c>
      <c r="J27" s="97" t="s">
        <v>384</v>
      </c>
      <c r="K27" s="100">
        <v>74.724529581284955</v>
      </c>
    </row>
    <row r="28" spans="1:11" ht="18.75" x14ac:dyDescent="0.25">
      <c r="A28" s="2" t="s">
        <v>57</v>
      </c>
      <c r="B28" s="37" t="s">
        <v>58</v>
      </c>
      <c r="J28" s="97" t="s">
        <v>385</v>
      </c>
      <c r="K28" s="100">
        <v>49.51686726563824</v>
      </c>
    </row>
    <row r="29" spans="1:11" ht="18.75" x14ac:dyDescent="0.25">
      <c r="A29" s="2" t="s">
        <v>64</v>
      </c>
      <c r="B29" s="15" t="s">
        <v>65</v>
      </c>
      <c r="J29" s="97" t="s">
        <v>386</v>
      </c>
      <c r="K29" s="100">
        <v>70.723851500254284</v>
      </c>
    </row>
    <row r="30" spans="1:11" ht="18.75" x14ac:dyDescent="0.25">
      <c r="A30" s="2" t="s">
        <v>72</v>
      </c>
      <c r="B30" s="15" t="s">
        <v>73</v>
      </c>
      <c r="J30" s="97" t="s">
        <v>387</v>
      </c>
      <c r="K30" s="100">
        <v>72.902186811323944</v>
      </c>
    </row>
    <row r="31" spans="1:11" ht="18.75" x14ac:dyDescent="0.25">
      <c r="A31" s="2" t="s">
        <v>80</v>
      </c>
      <c r="B31" s="15" t="s">
        <v>81</v>
      </c>
      <c r="H31" s="100"/>
      <c r="J31" s="97" t="s">
        <v>388</v>
      </c>
      <c r="K31" s="100">
        <v>74.817765723003902</v>
      </c>
    </row>
    <row r="32" spans="1:11" ht="18.75" x14ac:dyDescent="0.25">
      <c r="A32" s="14" t="s">
        <v>85</v>
      </c>
      <c r="B32" s="21" t="s">
        <v>86</v>
      </c>
      <c r="C32" s="101"/>
      <c r="D32" s="101"/>
      <c r="E32" s="101"/>
      <c r="F32" s="101"/>
      <c r="G32" s="101"/>
      <c r="H32" s="102"/>
      <c r="I32" s="101"/>
      <c r="J32" s="110" t="s">
        <v>389</v>
      </c>
      <c r="K32" s="100">
        <v>61.951178165790814</v>
      </c>
    </row>
    <row r="33" spans="1:11" x14ac:dyDescent="0.25">
      <c r="A33" s="61" t="s">
        <v>36</v>
      </c>
      <c r="B33" s="47"/>
      <c r="C33" s="103"/>
      <c r="D33" s="103"/>
      <c r="E33" s="103"/>
      <c r="F33" s="103"/>
      <c r="G33" s="103"/>
      <c r="H33" s="104"/>
      <c r="I33" s="103"/>
      <c r="J33" s="98">
        <v>497.8</v>
      </c>
      <c r="K33" s="116"/>
    </row>
    <row r="34" spans="1:11" x14ac:dyDescent="0.25">
      <c r="A34" s="24" t="s">
        <v>379</v>
      </c>
      <c r="H34" s="100"/>
    </row>
    <row r="35" spans="1:11" x14ac:dyDescent="0.25">
      <c r="C35" s="97"/>
      <c r="H35" s="100"/>
    </row>
    <row r="36" spans="1:11" x14ac:dyDescent="0.25">
      <c r="A36" s="92" t="s">
        <v>369</v>
      </c>
      <c r="C36" s="97"/>
      <c r="D36" s="100"/>
      <c r="H36" s="100"/>
    </row>
    <row r="37" spans="1:11" x14ac:dyDescent="0.25">
      <c r="A37" s="57"/>
      <c r="B37" s="123" t="s">
        <v>176</v>
      </c>
      <c r="C37" s="93">
        <v>44721</v>
      </c>
      <c r="D37" s="93">
        <v>44728</v>
      </c>
      <c r="E37" s="93">
        <v>44735</v>
      </c>
      <c r="F37" s="93">
        <v>44742</v>
      </c>
      <c r="G37" s="93">
        <v>44749</v>
      </c>
      <c r="H37" s="93">
        <v>44756</v>
      </c>
      <c r="I37" s="93">
        <v>44763</v>
      </c>
      <c r="J37" s="108"/>
      <c r="K37" s="109"/>
    </row>
    <row r="38" spans="1:11" s="1" customFormat="1" x14ac:dyDescent="0.25">
      <c r="A38" s="5" t="s">
        <v>34</v>
      </c>
      <c r="B38" s="36" t="s">
        <v>35</v>
      </c>
      <c r="C38" s="112" t="s">
        <v>372</v>
      </c>
      <c r="D38" s="112" t="s">
        <v>373</v>
      </c>
      <c r="E38" s="112" t="s">
        <v>374</v>
      </c>
      <c r="F38" s="112" t="s">
        <v>375</v>
      </c>
      <c r="G38" s="112" t="s">
        <v>376</v>
      </c>
      <c r="H38" s="112" t="s">
        <v>377</v>
      </c>
      <c r="I38" s="112" t="s">
        <v>378</v>
      </c>
      <c r="J38" s="98" t="s">
        <v>36</v>
      </c>
      <c r="K38" s="98" t="s">
        <v>37</v>
      </c>
    </row>
    <row r="39" spans="1:11" s="1" customFormat="1" x14ac:dyDescent="0.25">
      <c r="A39" s="41" t="s">
        <v>38</v>
      </c>
      <c r="B39" s="39"/>
      <c r="C39" s="113"/>
      <c r="D39" s="113"/>
      <c r="E39" s="113"/>
      <c r="F39" s="113"/>
      <c r="G39" s="113"/>
      <c r="H39" s="113"/>
      <c r="I39" s="97"/>
      <c r="J39" s="97"/>
      <c r="K39" s="97"/>
    </row>
    <row r="40" spans="1:11" x14ac:dyDescent="0.25">
      <c r="A40" s="2" t="s">
        <v>39</v>
      </c>
      <c r="B40" s="15" t="s">
        <v>40</v>
      </c>
      <c r="C40" s="100">
        <v>18.75</v>
      </c>
      <c r="D40" s="100">
        <v>23.4375</v>
      </c>
      <c r="E40" s="100">
        <v>30.857500000000002</v>
      </c>
      <c r="F40" s="100">
        <v>30.857500000000002</v>
      </c>
      <c r="G40" s="100">
        <v>21.48</v>
      </c>
      <c r="H40" s="100">
        <v>34.375</v>
      </c>
      <c r="I40" s="100">
        <v>42.967500000000001</v>
      </c>
      <c r="J40" s="95">
        <f>AVERAGE(C40:I40)</f>
        <v>28.960714285714285</v>
      </c>
      <c r="K40" s="114" t="s">
        <v>177</v>
      </c>
    </row>
    <row r="41" spans="1:11" x14ac:dyDescent="0.25">
      <c r="A41" s="2" t="s">
        <v>48</v>
      </c>
      <c r="B41" s="15" t="s">
        <v>49</v>
      </c>
      <c r="C41" s="100">
        <v>9.3699999999999992</v>
      </c>
      <c r="D41" s="100">
        <v>16.405000000000001</v>
      </c>
      <c r="E41" s="100">
        <v>10.5425</v>
      </c>
      <c r="F41" s="100">
        <v>9.3699999999999992</v>
      </c>
      <c r="G41" s="100">
        <v>4.6824999999999992</v>
      </c>
      <c r="H41" s="100">
        <v>2.9249999999999998</v>
      </c>
      <c r="I41" s="100">
        <v>3.5124999999999997</v>
      </c>
      <c r="J41" s="95">
        <f t="shared" ref="J41:J46" si="0">AVERAGE(C41:I41)</f>
        <v>8.1153571428571407</v>
      </c>
      <c r="K41" s="100">
        <f>(29-J41)*100/29</f>
        <v>72.016009852216754</v>
      </c>
    </row>
    <row r="42" spans="1:11" x14ac:dyDescent="0.25">
      <c r="A42" s="2" t="s">
        <v>57</v>
      </c>
      <c r="B42" s="37" t="s">
        <v>58</v>
      </c>
      <c r="C42" s="100">
        <v>21.092500000000001</v>
      </c>
      <c r="D42" s="100">
        <v>26.17</v>
      </c>
      <c r="E42" s="100">
        <v>28.512500000000003</v>
      </c>
      <c r="F42" s="100">
        <v>26.17</v>
      </c>
      <c r="G42" s="100">
        <v>14.645</v>
      </c>
      <c r="H42" s="100">
        <v>14.645</v>
      </c>
      <c r="I42" s="100">
        <v>9.9574999999999996</v>
      </c>
      <c r="J42" s="95">
        <f t="shared" si="0"/>
        <v>20.170357142857146</v>
      </c>
      <c r="K42" s="100">
        <f>(29-J42)*100/29</f>
        <v>30.447044334975359</v>
      </c>
    </row>
    <row r="43" spans="1:11" x14ac:dyDescent="0.25">
      <c r="A43" s="2" t="s">
        <v>64</v>
      </c>
      <c r="B43" s="15" t="s">
        <v>65</v>
      </c>
      <c r="C43" s="100">
        <v>9.3699999999999992</v>
      </c>
      <c r="D43" s="100">
        <v>14.059999999999999</v>
      </c>
      <c r="E43" s="100">
        <v>8.1974999999999998</v>
      </c>
      <c r="F43" s="100">
        <v>5.8524999999999991</v>
      </c>
      <c r="G43" s="100">
        <v>3.51</v>
      </c>
      <c r="H43" s="100">
        <v>2.34</v>
      </c>
      <c r="I43" s="100">
        <v>2.9249999999999998</v>
      </c>
      <c r="J43" s="95">
        <f t="shared" si="0"/>
        <v>6.6078571428571422</v>
      </c>
      <c r="K43" s="100">
        <f t="shared" ref="K42:K46" si="1">(29-J43)*100/29</f>
        <v>77.214285714285722</v>
      </c>
    </row>
    <row r="44" spans="1:11" x14ac:dyDescent="0.25">
      <c r="A44" s="2" t="s">
        <v>72</v>
      </c>
      <c r="B44" s="15" t="s">
        <v>73</v>
      </c>
      <c r="C44" s="100">
        <v>11.714999999999998</v>
      </c>
      <c r="D44" s="100">
        <v>11.715</v>
      </c>
      <c r="E44" s="100">
        <v>8.1974999999999998</v>
      </c>
      <c r="F44" s="100">
        <v>9.3699999999999992</v>
      </c>
      <c r="G44" s="100">
        <v>5.2675000000000001</v>
      </c>
      <c r="H44" s="100">
        <v>4.6825000000000001</v>
      </c>
      <c r="I44" s="100">
        <v>3.51</v>
      </c>
      <c r="J44" s="95">
        <f t="shared" si="0"/>
        <v>7.7796428571428553</v>
      </c>
      <c r="K44" s="100">
        <f t="shared" si="1"/>
        <v>73.173645320197053</v>
      </c>
    </row>
    <row r="45" spans="1:11" x14ac:dyDescent="0.25">
      <c r="A45" s="2" t="s">
        <v>80</v>
      </c>
      <c r="B45" s="15" t="s">
        <v>81</v>
      </c>
      <c r="C45" s="100">
        <v>10.542499999999999</v>
      </c>
      <c r="D45" s="100">
        <v>15.2325</v>
      </c>
      <c r="E45" s="100">
        <v>8.7850000000000001</v>
      </c>
      <c r="F45" s="100">
        <v>7.0249999999999995</v>
      </c>
      <c r="G45" s="100">
        <v>5.8524999999999991</v>
      </c>
      <c r="H45" s="100">
        <v>5.2675000000000001</v>
      </c>
      <c r="I45" s="100">
        <v>4.0975000000000001</v>
      </c>
      <c r="J45" s="95">
        <f t="shared" si="0"/>
        <v>8.1146428571428562</v>
      </c>
      <c r="K45" s="100">
        <f t="shared" si="1"/>
        <v>72.018472906403957</v>
      </c>
    </row>
    <row r="46" spans="1:11" x14ac:dyDescent="0.25">
      <c r="A46" s="2" t="s">
        <v>85</v>
      </c>
      <c r="B46" s="15" t="s">
        <v>86</v>
      </c>
      <c r="C46" s="100">
        <v>18.75</v>
      </c>
      <c r="D46" s="100">
        <v>28.125</v>
      </c>
      <c r="E46" s="100">
        <v>19.920000000000002</v>
      </c>
      <c r="F46" s="100">
        <v>10.542499999999999</v>
      </c>
      <c r="G46" s="100">
        <v>5.8524999999999991</v>
      </c>
      <c r="H46" s="100">
        <v>4.6824999999999992</v>
      </c>
      <c r="I46" s="100">
        <v>3.51</v>
      </c>
      <c r="J46" s="95">
        <f t="shared" si="0"/>
        <v>13.054642857142857</v>
      </c>
      <c r="K46" s="100">
        <f t="shared" si="1"/>
        <v>54.983990147783246</v>
      </c>
    </row>
    <row r="47" spans="1:11" s="1" customFormat="1" x14ac:dyDescent="0.25">
      <c r="A47" s="5" t="s">
        <v>36</v>
      </c>
      <c r="B47" s="5"/>
      <c r="C47" s="96">
        <v>14.22714285714286</v>
      </c>
      <c r="D47" s="96">
        <v>19.306428571428572</v>
      </c>
      <c r="E47" s="96">
        <v>16.430357142857144</v>
      </c>
      <c r="F47" s="96">
        <v>14.169642857142861</v>
      </c>
      <c r="G47" s="96">
        <v>8.7557142857142889</v>
      </c>
      <c r="H47" s="96">
        <v>9.8453571428571429</v>
      </c>
      <c r="I47" s="96">
        <v>10.068571428571431</v>
      </c>
      <c r="J47" s="98"/>
      <c r="K47" s="98"/>
    </row>
    <row r="48" spans="1:11" s="1" customFormat="1" x14ac:dyDescent="0.25">
      <c r="A48" s="5" t="s">
        <v>34</v>
      </c>
      <c r="B48" s="36" t="s">
        <v>35</v>
      </c>
      <c r="C48" s="112" t="s">
        <v>372</v>
      </c>
      <c r="D48" s="112" t="s">
        <v>373</v>
      </c>
      <c r="E48" s="112" t="s">
        <v>374</v>
      </c>
      <c r="F48" s="112" t="s">
        <v>375</v>
      </c>
      <c r="G48" s="112" t="s">
        <v>376</v>
      </c>
      <c r="H48" s="112" t="s">
        <v>377</v>
      </c>
      <c r="I48" s="112" t="s">
        <v>378</v>
      </c>
      <c r="J48" s="98" t="s">
        <v>36</v>
      </c>
      <c r="K48" s="98"/>
    </row>
    <row r="49" spans="1:11" x14ac:dyDescent="0.25">
      <c r="A49" s="6" t="s">
        <v>92</v>
      </c>
      <c r="C49" s="107"/>
      <c r="D49" s="107"/>
      <c r="E49" s="107"/>
      <c r="F49" s="107"/>
      <c r="G49" s="107"/>
      <c r="H49" s="107"/>
      <c r="I49" s="107"/>
      <c r="J49" s="121"/>
    </row>
    <row r="50" spans="1:11" x14ac:dyDescent="0.25">
      <c r="A50" s="2" t="s">
        <v>39</v>
      </c>
      <c r="B50" s="15" t="s">
        <v>40</v>
      </c>
      <c r="C50" s="106">
        <v>4.5</v>
      </c>
      <c r="D50" s="106">
        <v>4.75</v>
      </c>
      <c r="E50" s="106">
        <v>5</v>
      </c>
      <c r="F50" s="106">
        <v>5</v>
      </c>
      <c r="G50" s="106">
        <v>5.625</v>
      </c>
      <c r="H50" s="106">
        <v>3.625</v>
      </c>
      <c r="I50" s="106">
        <v>4.75</v>
      </c>
      <c r="J50" s="122">
        <f>AVERAGE(C50:I50)</f>
        <v>4.75</v>
      </c>
    </row>
    <row r="51" spans="1:11" x14ac:dyDescent="0.25">
      <c r="A51" s="2" t="s">
        <v>48</v>
      </c>
      <c r="B51" s="15" t="s">
        <v>49</v>
      </c>
      <c r="C51" s="106">
        <v>5.25</v>
      </c>
      <c r="D51" s="106">
        <v>6.125</v>
      </c>
      <c r="E51" s="106">
        <v>6.125</v>
      </c>
      <c r="F51" s="106">
        <v>6.625</v>
      </c>
      <c r="G51" s="106">
        <v>7.625</v>
      </c>
      <c r="H51" s="106">
        <v>8</v>
      </c>
      <c r="I51" s="106">
        <v>8.375</v>
      </c>
      <c r="J51" s="122">
        <f t="shared" ref="J51:J56" si="2">AVERAGE(C51:I51)</f>
        <v>6.875</v>
      </c>
    </row>
    <row r="52" spans="1:11" x14ac:dyDescent="0.25">
      <c r="A52" s="2" t="s">
        <v>57</v>
      </c>
      <c r="B52" s="37" t="s">
        <v>58</v>
      </c>
      <c r="C52" s="106">
        <v>4.25</v>
      </c>
      <c r="D52" s="106">
        <v>5</v>
      </c>
      <c r="E52" s="106">
        <v>5.5</v>
      </c>
      <c r="F52" s="106">
        <v>5.125</v>
      </c>
      <c r="G52" s="106">
        <v>6</v>
      </c>
      <c r="H52" s="106">
        <v>6</v>
      </c>
      <c r="I52" s="106">
        <v>7</v>
      </c>
      <c r="J52" s="122">
        <f t="shared" si="2"/>
        <v>5.5535714285714288</v>
      </c>
    </row>
    <row r="53" spans="1:11" x14ac:dyDescent="0.25">
      <c r="A53" s="2" t="s">
        <v>64</v>
      </c>
      <c r="B53" s="15" t="s">
        <v>65</v>
      </c>
      <c r="C53" s="106">
        <v>5</v>
      </c>
      <c r="D53" s="106">
        <v>5.375</v>
      </c>
      <c r="E53" s="106">
        <v>5.75</v>
      </c>
      <c r="F53" s="106">
        <v>7.375</v>
      </c>
      <c r="G53" s="106">
        <v>7.875</v>
      </c>
      <c r="H53" s="106">
        <v>8.375</v>
      </c>
      <c r="I53" s="106">
        <v>8.125</v>
      </c>
      <c r="J53" s="122">
        <f t="shared" si="2"/>
        <v>6.8392857142857144</v>
      </c>
    </row>
    <row r="54" spans="1:11" x14ac:dyDescent="0.25">
      <c r="A54" s="2" t="s">
        <v>72</v>
      </c>
      <c r="B54" s="15" t="s">
        <v>73</v>
      </c>
      <c r="C54" s="106">
        <v>5.25</v>
      </c>
      <c r="D54" s="106">
        <v>6.25</v>
      </c>
      <c r="E54" s="106">
        <v>5.875</v>
      </c>
      <c r="F54" s="106">
        <v>6.375</v>
      </c>
      <c r="G54" s="106">
        <v>7.25</v>
      </c>
      <c r="H54" s="106">
        <v>7.625</v>
      </c>
      <c r="I54" s="106">
        <v>8.25</v>
      </c>
      <c r="J54" s="122">
        <f t="shared" si="2"/>
        <v>6.6964285714285712</v>
      </c>
    </row>
    <row r="55" spans="1:11" x14ac:dyDescent="0.25">
      <c r="A55" s="2" t="s">
        <v>80</v>
      </c>
      <c r="B55" s="15" t="s">
        <v>81</v>
      </c>
      <c r="C55" s="106">
        <v>5</v>
      </c>
      <c r="D55" s="106">
        <v>6.375</v>
      </c>
      <c r="E55" s="106">
        <v>6.25</v>
      </c>
      <c r="F55" s="106">
        <v>7.25</v>
      </c>
      <c r="G55" s="106">
        <v>7.125</v>
      </c>
      <c r="H55" s="106">
        <v>7.75</v>
      </c>
      <c r="I55" s="106">
        <v>8.25</v>
      </c>
      <c r="J55" s="122">
        <f t="shared" si="2"/>
        <v>6.8571428571428568</v>
      </c>
    </row>
    <row r="56" spans="1:11" x14ac:dyDescent="0.25">
      <c r="A56" s="2" t="s">
        <v>85</v>
      </c>
      <c r="B56" s="15" t="s">
        <v>86</v>
      </c>
      <c r="C56" s="106">
        <v>4.25</v>
      </c>
      <c r="D56" s="106">
        <v>4.625</v>
      </c>
      <c r="E56" s="106">
        <v>5.25</v>
      </c>
      <c r="F56" s="106">
        <v>6.5</v>
      </c>
      <c r="G56" s="106">
        <v>6.75</v>
      </c>
      <c r="H56" s="106">
        <v>7.5</v>
      </c>
      <c r="I56" s="106">
        <v>8.25</v>
      </c>
      <c r="J56" s="122">
        <f t="shared" si="2"/>
        <v>6.1607142857142856</v>
      </c>
    </row>
    <row r="57" spans="1:11" s="1" customFormat="1" x14ac:dyDescent="0.25">
      <c r="A57" s="5" t="s">
        <v>36</v>
      </c>
      <c r="B57" s="5"/>
      <c r="C57" s="120">
        <v>4.7857142857142856</v>
      </c>
      <c r="D57" s="120">
        <v>5.5</v>
      </c>
      <c r="E57" s="120">
        <v>5.6785714285714288</v>
      </c>
      <c r="F57" s="120">
        <v>6.3214285714285712</v>
      </c>
      <c r="G57" s="120">
        <v>6.8928571428571432</v>
      </c>
      <c r="H57" s="120">
        <v>6.9821428571428568</v>
      </c>
      <c r="I57" s="120">
        <v>7.5714285714285712</v>
      </c>
      <c r="J57" s="120"/>
      <c r="K57" s="115"/>
    </row>
    <row r="58" spans="1:11" x14ac:dyDescent="0.25">
      <c r="A58" s="117" t="s">
        <v>142</v>
      </c>
      <c r="B58" s="118"/>
      <c r="J58" s="119"/>
    </row>
    <row r="59" spans="1:11" x14ac:dyDescent="0.25">
      <c r="A59" s="2" t="s">
        <v>39</v>
      </c>
      <c r="B59" s="15" t="s">
        <v>40</v>
      </c>
      <c r="J59" s="95">
        <v>1203.06375</v>
      </c>
    </row>
    <row r="60" spans="1:11" x14ac:dyDescent="0.25">
      <c r="A60" s="2" t="s">
        <v>48</v>
      </c>
      <c r="B60" s="15" t="s">
        <v>49</v>
      </c>
      <c r="J60" s="95">
        <v>352.56374999999997</v>
      </c>
      <c r="K60" s="100">
        <f>(1203.1-J60)*100/1203.1</f>
        <v>70.695391073061245</v>
      </c>
    </row>
    <row r="61" spans="1:11" x14ac:dyDescent="0.25">
      <c r="A61" s="2" t="s">
        <v>57</v>
      </c>
      <c r="B61" s="37" t="s">
        <v>58</v>
      </c>
      <c r="J61" s="95">
        <v>879.67250000000001</v>
      </c>
      <c r="K61" s="100">
        <f t="shared" ref="K61:K65" si="3">(1203.1-J61)*100/1203.1</f>
        <v>26.882844318842981</v>
      </c>
    </row>
    <row r="62" spans="1:11" x14ac:dyDescent="0.25">
      <c r="A62" s="2" t="s">
        <v>64</v>
      </c>
      <c r="B62" s="15" t="s">
        <v>65</v>
      </c>
      <c r="J62" s="95">
        <v>280.7525</v>
      </c>
      <c r="K62" s="100">
        <f t="shared" si="3"/>
        <v>76.664242373867509</v>
      </c>
    </row>
    <row r="63" spans="1:11" x14ac:dyDescent="0.25">
      <c r="A63" s="2" t="s">
        <v>72</v>
      </c>
      <c r="B63" s="15" t="s">
        <v>73</v>
      </c>
      <c r="J63" s="95">
        <v>327.91500000000002</v>
      </c>
      <c r="K63" s="100">
        <f t="shared" si="3"/>
        <v>72.744160917629458</v>
      </c>
    </row>
    <row r="64" spans="1:11" x14ac:dyDescent="0.25">
      <c r="A64" s="2" t="s">
        <v>80</v>
      </c>
      <c r="B64" s="15" t="s">
        <v>81</v>
      </c>
      <c r="H64" s="100"/>
      <c r="J64" s="95">
        <v>346.37750000000005</v>
      </c>
      <c r="K64" s="100">
        <f t="shared" si="3"/>
        <v>71.209583575762608</v>
      </c>
    </row>
    <row r="65" spans="1:11" x14ac:dyDescent="0.25">
      <c r="A65" s="14" t="s">
        <v>85</v>
      </c>
      <c r="B65" s="21" t="s">
        <v>86</v>
      </c>
      <c r="C65" s="101"/>
      <c r="D65" s="101"/>
      <c r="E65" s="101"/>
      <c r="F65" s="101"/>
      <c r="G65" s="101"/>
      <c r="H65" s="102"/>
      <c r="I65" s="101"/>
      <c r="J65" s="95">
        <v>561.76749999999993</v>
      </c>
      <c r="K65" s="100">
        <f>(1203.1-J65)*100/1203.1</f>
        <v>53.306666112542601</v>
      </c>
    </row>
    <row r="66" spans="1:11" x14ac:dyDescent="0.25">
      <c r="A66" s="61" t="s">
        <v>36</v>
      </c>
      <c r="B66" s="47"/>
      <c r="C66" s="103"/>
      <c r="D66" s="103"/>
      <c r="E66" s="103"/>
      <c r="F66" s="103"/>
      <c r="G66" s="103"/>
      <c r="H66" s="104"/>
      <c r="I66" s="103"/>
      <c r="J66" s="96">
        <v>564.58749999999986</v>
      </c>
      <c r="K66" s="116"/>
    </row>
    <row r="67" spans="1:11" x14ac:dyDescent="0.25">
      <c r="C67" s="97"/>
      <c r="D67" s="100"/>
      <c r="H67" s="100"/>
    </row>
    <row r="68" spans="1:11" x14ac:dyDescent="0.25">
      <c r="A68" s="92" t="s">
        <v>371</v>
      </c>
      <c r="C68" s="97"/>
      <c r="D68" s="100"/>
    </row>
    <row r="69" spans="1:11" x14ac:dyDescent="0.25">
      <c r="A69" s="4"/>
      <c r="B69" s="61" t="s">
        <v>175</v>
      </c>
      <c r="C69" s="105">
        <v>44830</v>
      </c>
      <c r="D69" s="105">
        <v>44837</v>
      </c>
      <c r="E69" s="105">
        <v>44844</v>
      </c>
      <c r="F69" s="105">
        <v>44851</v>
      </c>
      <c r="G69" s="105">
        <v>44858</v>
      </c>
      <c r="H69" s="105">
        <v>44865</v>
      </c>
      <c r="I69" s="105">
        <v>44872</v>
      </c>
      <c r="J69" s="98"/>
      <c r="K69" s="116"/>
    </row>
    <row r="70" spans="1:11" s="1" customFormat="1" x14ac:dyDescent="0.25">
      <c r="A70" s="5" t="s">
        <v>34</v>
      </c>
      <c r="B70" s="36" t="s">
        <v>35</v>
      </c>
      <c r="C70" s="112" t="s">
        <v>372</v>
      </c>
      <c r="D70" s="112" t="s">
        <v>373</v>
      </c>
      <c r="E70" s="112" t="s">
        <v>374</v>
      </c>
      <c r="F70" s="112" t="s">
        <v>375</v>
      </c>
      <c r="G70" s="112" t="s">
        <v>376</v>
      </c>
      <c r="H70" s="112" t="s">
        <v>377</v>
      </c>
      <c r="I70" s="112" t="s">
        <v>378</v>
      </c>
      <c r="J70" s="98" t="s">
        <v>36</v>
      </c>
      <c r="K70" s="98" t="s">
        <v>37</v>
      </c>
    </row>
    <row r="71" spans="1:11" s="1" customFormat="1" x14ac:dyDescent="0.25">
      <c r="A71" s="41" t="s">
        <v>38</v>
      </c>
      <c r="B71" s="39"/>
      <c r="C71" s="113"/>
      <c r="D71" s="113"/>
      <c r="E71" s="113"/>
      <c r="F71" s="113"/>
      <c r="G71" s="113"/>
      <c r="H71" s="113"/>
      <c r="I71" s="97"/>
      <c r="J71" s="97"/>
      <c r="K71" s="97"/>
    </row>
    <row r="72" spans="1:11" x14ac:dyDescent="0.25">
      <c r="A72" s="2" t="s">
        <v>39</v>
      </c>
      <c r="B72" s="15" t="s">
        <v>40</v>
      </c>
      <c r="C72" s="100">
        <v>7.0249999999999986</v>
      </c>
      <c r="D72" s="100">
        <v>8.1974999999999998</v>
      </c>
      <c r="E72" s="100">
        <v>11.714999999999998</v>
      </c>
      <c r="F72" s="100">
        <v>26.17</v>
      </c>
      <c r="G72" s="100">
        <v>35.545000000000002</v>
      </c>
      <c r="H72" s="100">
        <v>56.25</v>
      </c>
      <c r="I72" s="100">
        <v>47.655000000000001</v>
      </c>
      <c r="J72" s="95">
        <f>AVERAGE(C72:I72)</f>
        <v>27.508214285714285</v>
      </c>
      <c r="K72" s="114" t="s">
        <v>177</v>
      </c>
    </row>
    <row r="73" spans="1:11" x14ac:dyDescent="0.25">
      <c r="A73" s="2" t="s">
        <v>48</v>
      </c>
      <c r="B73" s="15" t="s">
        <v>49</v>
      </c>
      <c r="C73" s="100">
        <v>5.2675000000000001</v>
      </c>
      <c r="D73" s="100">
        <v>5.8524999999999991</v>
      </c>
      <c r="E73" s="100">
        <v>5.2675000000000001</v>
      </c>
      <c r="F73" s="100">
        <v>7.0249999999999986</v>
      </c>
      <c r="G73" s="100">
        <v>5.2675000000000001</v>
      </c>
      <c r="H73" s="100">
        <v>5.2675000000000001</v>
      </c>
      <c r="I73" s="100">
        <v>7.0274999999999999</v>
      </c>
      <c r="J73" s="95">
        <f t="shared" ref="J73:J78" si="4">AVERAGE(C73:I73)</f>
        <v>5.8535714285714278</v>
      </c>
      <c r="K73" s="100">
        <f>(27.5-J73)*100/27.5</f>
        <v>78.714285714285722</v>
      </c>
    </row>
    <row r="74" spans="1:11" x14ac:dyDescent="0.25">
      <c r="A74" s="2" t="s">
        <v>57</v>
      </c>
      <c r="B74" s="37" t="s">
        <v>58</v>
      </c>
      <c r="C74" s="100">
        <v>5.2675000000000001</v>
      </c>
      <c r="D74" s="100">
        <v>8.1974999999999998</v>
      </c>
      <c r="E74" s="100">
        <v>14.059999999999999</v>
      </c>
      <c r="F74" s="100">
        <v>6.4399999999999995</v>
      </c>
      <c r="G74" s="100">
        <v>5.2675000000000001</v>
      </c>
      <c r="H74" s="100">
        <v>5.2675000000000001</v>
      </c>
      <c r="I74" s="100">
        <v>5.2675000000000001</v>
      </c>
      <c r="J74" s="95">
        <f t="shared" si="4"/>
        <v>7.1096428571428563</v>
      </c>
      <c r="K74" s="100">
        <f t="shared" ref="K74:K78" si="5">(27.5-J74)*100/27.5</f>
        <v>74.146753246753249</v>
      </c>
    </row>
    <row r="75" spans="1:11" x14ac:dyDescent="0.25">
      <c r="A75" s="2" t="s">
        <v>64</v>
      </c>
      <c r="B75" s="15" t="s">
        <v>65</v>
      </c>
      <c r="C75" s="100">
        <v>9.3699999999999992</v>
      </c>
      <c r="D75" s="100">
        <v>10.5425</v>
      </c>
      <c r="E75" s="100">
        <v>16.405000000000001</v>
      </c>
      <c r="F75" s="100">
        <v>5.8524999999999991</v>
      </c>
      <c r="G75" s="100">
        <v>5.8524999999999991</v>
      </c>
      <c r="H75" s="100">
        <v>11.715</v>
      </c>
      <c r="I75" s="100">
        <v>7.0249999999999986</v>
      </c>
      <c r="J75" s="95">
        <f t="shared" si="4"/>
        <v>9.5374999999999979</v>
      </c>
      <c r="K75" s="100">
        <f t="shared" si="5"/>
        <v>65.318181818181827</v>
      </c>
    </row>
    <row r="76" spans="1:11" x14ac:dyDescent="0.25">
      <c r="A76" s="2" t="s">
        <v>72</v>
      </c>
      <c r="B76" s="15" t="s">
        <v>73</v>
      </c>
      <c r="C76" s="100">
        <v>4.6824999999999992</v>
      </c>
      <c r="D76" s="100">
        <v>5.8524999999999991</v>
      </c>
      <c r="E76" s="100">
        <v>8.1974999999999998</v>
      </c>
      <c r="F76" s="100">
        <v>9.3699999999999992</v>
      </c>
      <c r="G76" s="100">
        <v>6.4399999999999995</v>
      </c>
      <c r="H76" s="100">
        <v>9.3699999999999992</v>
      </c>
      <c r="I76" s="100">
        <v>5.8524999999999991</v>
      </c>
      <c r="J76" s="95">
        <f t="shared" si="4"/>
        <v>7.1092857142857131</v>
      </c>
      <c r="K76" s="100">
        <f t="shared" si="5"/>
        <v>74.148051948051958</v>
      </c>
    </row>
    <row r="77" spans="1:11" x14ac:dyDescent="0.25">
      <c r="A77" s="2" t="s">
        <v>80</v>
      </c>
      <c r="B77" s="15" t="s">
        <v>81</v>
      </c>
      <c r="C77" s="100">
        <v>5.2675000000000001</v>
      </c>
      <c r="D77" s="100">
        <v>7.0249999999999986</v>
      </c>
      <c r="E77" s="100">
        <v>8.1974999999999998</v>
      </c>
      <c r="F77" s="100">
        <v>4.68</v>
      </c>
      <c r="G77" s="100">
        <v>5.8524999999999991</v>
      </c>
      <c r="H77" s="100">
        <v>4.68</v>
      </c>
      <c r="I77" s="100">
        <v>4.68</v>
      </c>
      <c r="J77" s="95">
        <f t="shared" si="4"/>
        <v>5.7689285714285718</v>
      </c>
      <c r="K77" s="100">
        <f t="shared" si="5"/>
        <v>79.022077922077926</v>
      </c>
    </row>
    <row r="78" spans="1:11" x14ac:dyDescent="0.25">
      <c r="A78" s="2" t="s">
        <v>85</v>
      </c>
      <c r="B78" s="15" t="s">
        <v>86</v>
      </c>
      <c r="C78" s="100">
        <v>10.5425</v>
      </c>
      <c r="D78" s="100">
        <v>10.542499999999999</v>
      </c>
      <c r="E78" s="100">
        <v>10.5425</v>
      </c>
      <c r="F78" s="100">
        <v>5.8524999999999991</v>
      </c>
      <c r="G78" s="100">
        <v>5.8524999999999991</v>
      </c>
      <c r="H78" s="100">
        <v>5.8524999999999991</v>
      </c>
      <c r="I78" s="100">
        <v>8.1974999999999998</v>
      </c>
      <c r="J78" s="95">
        <f t="shared" si="4"/>
        <v>8.1974999999999998</v>
      </c>
      <c r="K78" s="100">
        <f t="shared" si="5"/>
        <v>70.190909090909102</v>
      </c>
    </row>
    <row r="79" spans="1:11" s="1" customFormat="1" x14ac:dyDescent="0.25">
      <c r="A79" s="5" t="s">
        <v>36</v>
      </c>
      <c r="B79" s="5"/>
      <c r="C79" s="96">
        <v>6.774642857142859</v>
      </c>
      <c r="D79" s="96">
        <v>8.0300000000000029</v>
      </c>
      <c r="E79" s="96">
        <v>10.626428571428574</v>
      </c>
      <c r="F79" s="96">
        <v>9.3414285714285761</v>
      </c>
      <c r="G79" s="96">
        <v>10.011071428571432</v>
      </c>
      <c r="H79" s="96">
        <v>14.057500000000003</v>
      </c>
      <c r="I79" s="96">
        <v>12.243571428571432</v>
      </c>
      <c r="J79" s="98"/>
      <c r="K79" s="98"/>
    </row>
    <row r="80" spans="1:11" s="1" customFormat="1" x14ac:dyDescent="0.25">
      <c r="A80" s="5" t="s">
        <v>34</v>
      </c>
      <c r="B80" s="36" t="s">
        <v>35</v>
      </c>
      <c r="C80" s="112" t="s">
        <v>372</v>
      </c>
      <c r="D80" s="112" t="s">
        <v>373</v>
      </c>
      <c r="E80" s="112" t="s">
        <v>374</v>
      </c>
      <c r="F80" s="112" t="s">
        <v>375</v>
      </c>
      <c r="G80" s="112" t="s">
        <v>376</v>
      </c>
      <c r="H80" s="112" t="s">
        <v>377</v>
      </c>
      <c r="I80" s="112" t="s">
        <v>378</v>
      </c>
      <c r="J80" s="98" t="s">
        <v>36</v>
      </c>
      <c r="K80" s="98"/>
    </row>
    <row r="81" spans="1:11" x14ac:dyDescent="0.25">
      <c r="A81" s="6" t="s">
        <v>92</v>
      </c>
      <c r="C81" s="107"/>
      <c r="D81" s="107"/>
      <c r="E81" s="107"/>
      <c r="F81" s="107"/>
      <c r="G81" s="107"/>
      <c r="H81" s="107"/>
      <c r="I81" s="107"/>
      <c r="J81" s="121"/>
    </row>
    <row r="82" spans="1:11" x14ac:dyDescent="0.25">
      <c r="A82" s="2" t="s">
        <v>39</v>
      </c>
      <c r="B82" s="15" t="s">
        <v>40</v>
      </c>
      <c r="C82" s="100">
        <v>6.5</v>
      </c>
      <c r="D82" s="100">
        <v>6.875</v>
      </c>
      <c r="E82" s="100">
        <v>6.5</v>
      </c>
      <c r="F82" s="100">
        <v>5.625</v>
      </c>
      <c r="G82" s="100">
        <v>5.5</v>
      </c>
      <c r="H82" s="100">
        <v>4.25</v>
      </c>
      <c r="I82" s="100">
        <v>4.625</v>
      </c>
      <c r="J82" s="122">
        <f>AVERAGE(C82:I82)</f>
        <v>5.6964285714285712</v>
      </c>
    </row>
    <row r="83" spans="1:11" x14ac:dyDescent="0.25">
      <c r="A83" s="2" t="s">
        <v>48</v>
      </c>
      <c r="B83" s="15" t="s">
        <v>49</v>
      </c>
      <c r="C83" s="100">
        <v>6.375</v>
      </c>
      <c r="D83" s="100">
        <v>7</v>
      </c>
      <c r="E83" s="100">
        <v>7.625</v>
      </c>
      <c r="F83" s="100">
        <v>7.5</v>
      </c>
      <c r="G83" s="100">
        <v>8.25</v>
      </c>
      <c r="H83" s="100">
        <v>7.375</v>
      </c>
      <c r="I83" s="100">
        <v>7.5</v>
      </c>
      <c r="J83" s="122">
        <f>AVERAGE(C83:I83)</f>
        <v>7.375</v>
      </c>
    </row>
    <row r="84" spans="1:11" x14ac:dyDescent="0.25">
      <c r="A84" s="2" t="s">
        <v>57</v>
      </c>
      <c r="B84" s="37" t="s">
        <v>58</v>
      </c>
      <c r="C84" s="100">
        <v>7</v>
      </c>
      <c r="D84" s="100">
        <v>6.5</v>
      </c>
      <c r="E84" s="100">
        <v>6.375</v>
      </c>
      <c r="F84" s="100">
        <v>7.625</v>
      </c>
      <c r="G84" s="100">
        <v>7.5</v>
      </c>
      <c r="H84" s="100">
        <v>7.25</v>
      </c>
      <c r="I84" s="100">
        <v>7.25</v>
      </c>
      <c r="J84" s="122">
        <f t="shared" ref="J84:J88" si="6">AVERAGE(C84:I84)</f>
        <v>7.0714285714285712</v>
      </c>
    </row>
    <row r="85" spans="1:11" x14ac:dyDescent="0.25">
      <c r="A85" s="2" t="s">
        <v>64</v>
      </c>
      <c r="B85" s="15" t="s">
        <v>65</v>
      </c>
      <c r="C85" s="100">
        <v>6.25</v>
      </c>
      <c r="D85" s="100">
        <v>6.25</v>
      </c>
      <c r="E85" s="100">
        <v>6.375</v>
      </c>
      <c r="F85" s="100">
        <v>7.5</v>
      </c>
      <c r="G85" s="100">
        <v>7.5</v>
      </c>
      <c r="H85" s="100">
        <v>6.625</v>
      </c>
      <c r="I85" s="100">
        <v>7</v>
      </c>
      <c r="J85" s="122">
        <f t="shared" si="6"/>
        <v>6.7857142857142856</v>
      </c>
    </row>
    <row r="86" spans="1:11" x14ac:dyDescent="0.25">
      <c r="A86" s="2" t="s">
        <v>72</v>
      </c>
      <c r="B86" s="15" t="s">
        <v>73</v>
      </c>
      <c r="C86" s="100">
        <v>7</v>
      </c>
      <c r="D86" s="100">
        <v>6.875</v>
      </c>
      <c r="E86" s="100">
        <v>6.75</v>
      </c>
      <c r="F86" s="100">
        <v>7.25</v>
      </c>
      <c r="G86" s="100">
        <v>7.625</v>
      </c>
      <c r="H86" s="100">
        <v>6.875</v>
      </c>
      <c r="I86" s="100">
        <v>7.25</v>
      </c>
      <c r="J86" s="122">
        <f t="shared" si="6"/>
        <v>7.0892857142857144</v>
      </c>
    </row>
    <row r="87" spans="1:11" x14ac:dyDescent="0.25">
      <c r="A87" s="2" t="s">
        <v>80</v>
      </c>
      <c r="B87" s="15" t="s">
        <v>81</v>
      </c>
      <c r="C87" s="100">
        <v>6.875</v>
      </c>
      <c r="D87" s="100">
        <v>6.875</v>
      </c>
      <c r="E87" s="100">
        <v>7</v>
      </c>
      <c r="F87" s="100">
        <v>8</v>
      </c>
      <c r="G87" s="100">
        <v>7.625</v>
      </c>
      <c r="H87" s="100">
        <v>7</v>
      </c>
      <c r="I87" s="100">
        <v>7.25</v>
      </c>
      <c r="J87" s="122">
        <f t="shared" si="6"/>
        <v>7.2321428571428568</v>
      </c>
    </row>
    <row r="88" spans="1:11" x14ac:dyDescent="0.25">
      <c r="A88" s="2" t="s">
        <v>85</v>
      </c>
      <c r="B88" s="15" t="s">
        <v>86</v>
      </c>
      <c r="C88" s="100">
        <v>5.875</v>
      </c>
      <c r="D88" s="100">
        <v>6.625</v>
      </c>
      <c r="E88" s="100">
        <v>6.75</v>
      </c>
      <c r="F88" s="100">
        <v>7.5</v>
      </c>
      <c r="G88" s="100">
        <v>7.25</v>
      </c>
      <c r="H88" s="100">
        <v>6.875</v>
      </c>
      <c r="I88" s="100">
        <v>7.25</v>
      </c>
      <c r="J88" s="122">
        <f t="shared" si="6"/>
        <v>6.875</v>
      </c>
    </row>
    <row r="89" spans="1:11" s="1" customFormat="1" x14ac:dyDescent="0.25">
      <c r="A89" s="5" t="s">
        <v>36</v>
      </c>
      <c r="B89" s="5"/>
      <c r="C89" s="96">
        <v>6.5535714285714288</v>
      </c>
      <c r="D89" s="96">
        <v>6.7142857142857144</v>
      </c>
      <c r="E89" s="96">
        <v>6.7678571428571432</v>
      </c>
      <c r="F89" s="96">
        <v>7.2857142857142856</v>
      </c>
      <c r="G89" s="96">
        <v>7.3214285714285712</v>
      </c>
      <c r="H89" s="96">
        <v>6.6071428571428568</v>
      </c>
      <c r="I89" s="96">
        <v>6.875</v>
      </c>
      <c r="J89" s="120"/>
      <c r="K89" s="115"/>
    </row>
    <row r="90" spans="1:11" x14ac:dyDescent="0.25">
      <c r="A90" s="9" t="s">
        <v>142</v>
      </c>
      <c r="B90" s="44"/>
      <c r="J90" s="119"/>
    </row>
    <row r="91" spans="1:11" x14ac:dyDescent="0.25">
      <c r="A91" s="2" t="s">
        <v>39</v>
      </c>
      <c r="B91" s="15" t="s">
        <v>40</v>
      </c>
      <c r="J91" s="95">
        <v>1156.5225</v>
      </c>
    </row>
    <row r="92" spans="1:11" x14ac:dyDescent="0.25">
      <c r="A92" s="2" t="s">
        <v>48</v>
      </c>
      <c r="B92" s="15" t="s">
        <v>49</v>
      </c>
      <c r="J92" s="95">
        <v>243.79249999999999</v>
      </c>
      <c r="K92" s="100">
        <f>(1156.5-J92)*100/1156.5</f>
        <v>78.919801124081275</v>
      </c>
    </row>
    <row r="93" spans="1:11" x14ac:dyDescent="0.25">
      <c r="A93" s="2" t="s">
        <v>57</v>
      </c>
      <c r="B93" s="37" t="s">
        <v>58</v>
      </c>
      <c r="J93" s="95">
        <v>311.5</v>
      </c>
      <c r="K93" s="100">
        <f t="shared" ref="K93:K97" si="7">(1156.5-J93)*100/1156.5</f>
        <v>73.065283182014696</v>
      </c>
    </row>
    <row r="94" spans="1:11" x14ac:dyDescent="0.25">
      <c r="A94" s="2" t="s">
        <v>64</v>
      </c>
      <c r="B94" s="15" t="s">
        <v>65</v>
      </c>
      <c r="J94" s="95">
        <v>409.95499999999998</v>
      </c>
      <c r="K94" s="100">
        <f t="shared" si="7"/>
        <v>64.552096843925639</v>
      </c>
    </row>
    <row r="95" spans="1:11" x14ac:dyDescent="0.25">
      <c r="A95" s="2" t="s">
        <v>72</v>
      </c>
      <c r="B95" s="15" t="s">
        <v>73</v>
      </c>
      <c r="J95" s="95">
        <v>311.48250000000002</v>
      </c>
      <c r="K95" s="100">
        <f t="shared" si="7"/>
        <v>73.066796368352783</v>
      </c>
    </row>
    <row r="96" spans="1:11" x14ac:dyDescent="0.25">
      <c r="A96" s="2" t="s">
        <v>80</v>
      </c>
      <c r="B96" s="15" t="s">
        <v>81</v>
      </c>
      <c r="H96" s="100"/>
      <c r="J96" s="95">
        <v>247.86124999999998</v>
      </c>
      <c r="K96" s="100">
        <f t="shared" si="7"/>
        <v>78.56798530047557</v>
      </c>
    </row>
    <row r="97" spans="1:11" x14ac:dyDescent="0.25">
      <c r="A97" s="14" t="s">
        <v>85</v>
      </c>
      <c r="B97" s="21" t="s">
        <v>86</v>
      </c>
      <c r="C97" s="101"/>
      <c r="D97" s="101"/>
      <c r="E97" s="101"/>
      <c r="F97" s="101"/>
      <c r="G97" s="101"/>
      <c r="H97" s="102"/>
      <c r="I97" s="101"/>
      <c r="J97" s="95">
        <v>336.08750000000003</v>
      </c>
      <c r="K97" s="100">
        <f t="shared" si="7"/>
        <v>70.939256376999552</v>
      </c>
    </row>
    <row r="98" spans="1:11" x14ac:dyDescent="0.25">
      <c r="A98" s="61" t="s">
        <v>36</v>
      </c>
      <c r="B98" s="47"/>
      <c r="C98" s="103"/>
      <c r="D98" s="103"/>
      <c r="E98" s="103"/>
      <c r="F98" s="103"/>
      <c r="G98" s="103"/>
      <c r="H98" s="104"/>
      <c r="I98" s="103"/>
      <c r="J98" s="96">
        <v>431.02874999999989</v>
      </c>
      <c r="K98" s="1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workbookViewId="0">
      <selection activeCell="H16" sqref="H16"/>
    </sheetView>
  </sheetViews>
  <sheetFormatPr defaultColWidth="9.140625" defaultRowHeight="15.75" x14ac:dyDescent="0.25"/>
  <cols>
    <col min="1" max="1" width="39.85546875" style="3" customWidth="1"/>
    <col min="2" max="2" width="6.85546875" style="2" customWidth="1"/>
    <col min="3" max="4" width="10.42578125" style="2" customWidth="1"/>
    <col min="5" max="5" width="19.140625" style="2" customWidth="1"/>
    <col min="6" max="6" width="17.85546875" style="3" bestFit="1" customWidth="1"/>
    <col min="7" max="16384" width="9.140625" style="3"/>
  </cols>
  <sheetData>
    <row r="1" spans="1:6" x14ac:dyDescent="0.25">
      <c r="A1" s="1" t="s">
        <v>294</v>
      </c>
    </row>
    <row r="2" spans="1:6" s="1" customFormat="1" x14ac:dyDescent="0.25">
      <c r="A2" s="4" t="s">
        <v>143</v>
      </c>
      <c r="B2" s="5" t="s">
        <v>144</v>
      </c>
      <c r="C2" s="5" t="s">
        <v>145</v>
      </c>
      <c r="D2" s="5" t="s">
        <v>146</v>
      </c>
      <c r="E2" s="5" t="s">
        <v>147</v>
      </c>
      <c r="F2" s="55" t="s">
        <v>192</v>
      </c>
    </row>
    <row r="3" spans="1:6" x14ac:dyDescent="0.25">
      <c r="A3" s="6" t="s">
        <v>178</v>
      </c>
      <c r="F3" s="23"/>
    </row>
    <row r="4" spans="1:6" x14ac:dyDescent="0.25">
      <c r="A4" s="3" t="s">
        <v>148</v>
      </c>
      <c r="B4" s="75">
        <v>1</v>
      </c>
      <c r="C4" s="7">
        <v>2049</v>
      </c>
      <c r="D4" s="7">
        <v>20.806000000000001</v>
      </c>
      <c r="E4" s="8">
        <v>2.0400000000000001E-5</v>
      </c>
      <c r="F4" s="23" t="s">
        <v>149</v>
      </c>
    </row>
    <row r="5" spans="1:6" x14ac:dyDescent="0.25">
      <c r="A5" s="3" t="s">
        <v>150</v>
      </c>
      <c r="B5" s="75">
        <v>8</v>
      </c>
      <c r="C5" s="7">
        <v>15415</v>
      </c>
      <c r="D5" s="7">
        <v>156.55699999999999</v>
      </c>
      <c r="E5" s="2" t="s">
        <v>151</v>
      </c>
      <c r="F5" s="23" t="s">
        <v>149</v>
      </c>
    </row>
    <row r="6" spans="1:6" x14ac:dyDescent="0.25">
      <c r="A6" s="3" t="s">
        <v>152</v>
      </c>
      <c r="B6" s="75">
        <v>8</v>
      </c>
      <c r="C6" s="7">
        <v>617</v>
      </c>
      <c r="D6" s="7">
        <v>6.2709999999999999</v>
      </c>
      <c r="E6" s="8">
        <v>3.8600000000000003E-6</v>
      </c>
      <c r="F6" s="23" t="s">
        <v>149</v>
      </c>
    </row>
    <row r="7" spans="1:6" x14ac:dyDescent="0.25">
      <c r="A7" s="3" t="s">
        <v>153</v>
      </c>
      <c r="B7" s="75">
        <v>72</v>
      </c>
      <c r="C7" s="7">
        <v>98</v>
      </c>
      <c r="D7" s="7"/>
      <c r="F7" s="23"/>
    </row>
    <row r="8" spans="1:6" x14ac:dyDescent="0.25">
      <c r="A8" s="6" t="s">
        <v>179</v>
      </c>
      <c r="B8" s="75"/>
      <c r="C8" s="7"/>
      <c r="D8" s="7"/>
      <c r="F8" s="23"/>
    </row>
    <row r="9" spans="1:6" x14ac:dyDescent="0.25">
      <c r="A9" s="3" t="s">
        <v>150</v>
      </c>
      <c r="B9" s="75">
        <v>8</v>
      </c>
      <c r="C9" s="7">
        <v>7593</v>
      </c>
      <c r="D9" s="7">
        <v>1045</v>
      </c>
      <c r="E9" s="2" t="s">
        <v>151</v>
      </c>
      <c r="F9" s="23" t="s">
        <v>149</v>
      </c>
    </row>
    <row r="10" spans="1:6" x14ac:dyDescent="0.25">
      <c r="A10" s="3" t="s">
        <v>153</v>
      </c>
      <c r="B10" s="75">
        <v>36</v>
      </c>
      <c r="C10" s="7">
        <v>7</v>
      </c>
      <c r="D10" s="7"/>
      <c r="F10" s="23"/>
    </row>
    <row r="11" spans="1:6" x14ac:dyDescent="0.25">
      <c r="A11" s="6" t="s">
        <v>180</v>
      </c>
      <c r="B11" s="75"/>
      <c r="C11" s="7"/>
      <c r="D11" s="7"/>
      <c r="F11" s="23"/>
    </row>
    <row r="12" spans="1:6" x14ac:dyDescent="0.25">
      <c r="A12" s="3" t="s">
        <v>150</v>
      </c>
      <c r="B12" s="75">
        <v>8</v>
      </c>
      <c r="C12" s="7">
        <v>8440</v>
      </c>
      <c r="D12" s="7">
        <v>44.5</v>
      </c>
      <c r="E12" s="2" t="s">
        <v>151</v>
      </c>
      <c r="F12" s="23" t="s">
        <v>149</v>
      </c>
    </row>
    <row r="13" spans="1:6" x14ac:dyDescent="0.25">
      <c r="A13" s="3" t="s">
        <v>153</v>
      </c>
      <c r="B13" s="75">
        <v>36</v>
      </c>
      <c r="C13" s="7">
        <v>190</v>
      </c>
      <c r="D13" s="7"/>
      <c r="F13" s="23"/>
    </row>
    <row r="14" spans="1:6" x14ac:dyDescent="0.25">
      <c r="A14" s="9" t="s">
        <v>181</v>
      </c>
      <c r="B14" s="76"/>
      <c r="C14" s="10"/>
      <c r="D14" s="10"/>
      <c r="E14" s="11"/>
      <c r="F14" s="67"/>
    </row>
    <row r="15" spans="1:6" x14ac:dyDescent="0.25">
      <c r="A15" s="3" t="s">
        <v>148</v>
      </c>
      <c r="B15" s="75">
        <v>1</v>
      </c>
      <c r="C15" s="7">
        <v>3</v>
      </c>
      <c r="D15" s="7">
        <v>0.115</v>
      </c>
      <c r="E15" s="2">
        <v>0.73499999999999999</v>
      </c>
      <c r="F15" s="23"/>
    </row>
    <row r="16" spans="1:6" x14ac:dyDescent="0.25">
      <c r="A16" s="3" t="s">
        <v>150</v>
      </c>
      <c r="B16" s="75">
        <v>9</v>
      </c>
      <c r="C16" s="7">
        <v>5069</v>
      </c>
      <c r="D16" s="7">
        <v>231.49100000000001</v>
      </c>
      <c r="E16" s="2" t="s">
        <v>151</v>
      </c>
      <c r="F16" s="23" t="s">
        <v>149</v>
      </c>
    </row>
    <row r="17" spans="1:6" x14ac:dyDescent="0.25">
      <c r="A17" s="3" t="s">
        <v>154</v>
      </c>
      <c r="B17" s="75">
        <v>9</v>
      </c>
      <c r="C17" s="7">
        <v>232</v>
      </c>
      <c r="D17" s="7">
        <v>10.585000000000001</v>
      </c>
      <c r="E17" s="8">
        <v>1.27E-10</v>
      </c>
      <c r="F17" s="23" t="s">
        <v>149</v>
      </c>
    </row>
    <row r="18" spans="1:6" x14ac:dyDescent="0.25">
      <c r="A18" s="3" t="s">
        <v>153</v>
      </c>
      <c r="B18" s="75">
        <v>80</v>
      </c>
      <c r="C18" s="7">
        <v>22</v>
      </c>
      <c r="D18" s="7"/>
      <c r="F18" s="23"/>
    </row>
    <row r="19" spans="1:6" x14ac:dyDescent="0.25">
      <c r="A19" s="6" t="s">
        <v>182</v>
      </c>
      <c r="B19" s="75"/>
      <c r="C19" s="7"/>
      <c r="D19" s="7"/>
      <c r="F19" s="23"/>
    </row>
    <row r="20" spans="1:6" x14ac:dyDescent="0.25">
      <c r="A20" s="3" t="s">
        <v>150</v>
      </c>
      <c r="B20" s="75">
        <v>9</v>
      </c>
      <c r="C20" s="7">
        <v>3001.4</v>
      </c>
      <c r="D20" s="7">
        <v>90.53</v>
      </c>
      <c r="E20" s="2" t="s">
        <v>151</v>
      </c>
      <c r="F20" s="23" t="s">
        <v>149</v>
      </c>
    </row>
    <row r="21" spans="1:6" x14ac:dyDescent="0.25">
      <c r="A21" s="3" t="s">
        <v>153</v>
      </c>
      <c r="B21" s="75">
        <v>40</v>
      </c>
      <c r="C21" s="7">
        <v>33.200000000000003</v>
      </c>
      <c r="D21" s="7"/>
      <c r="F21" s="23"/>
    </row>
    <row r="22" spans="1:6" x14ac:dyDescent="0.25">
      <c r="A22" s="6" t="s">
        <v>183</v>
      </c>
      <c r="B22" s="75"/>
      <c r="C22" s="7"/>
      <c r="D22" s="7"/>
      <c r="F22" s="23"/>
    </row>
    <row r="23" spans="1:6" x14ac:dyDescent="0.25">
      <c r="A23" s="3" t="s">
        <v>150</v>
      </c>
      <c r="B23" s="75">
        <v>9</v>
      </c>
      <c r="C23" s="7">
        <v>2299.5</v>
      </c>
      <c r="D23" s="7">
        <v>216</v>
      </c>
      <c r="E23" s="2" t="s">
        <v>151</v>
      </c>
      <c r="F23" s="23" t="s">
        <v>149</v>
      </c>
    </row>
    <row r="24" spans="1:6" x14ac:dyDescent="0.25">
      <c r="A24" s="12" t="s">
        <v>153</v>
      </c>
      <c r="B24" s="77">
        <v>40</v>
      </c>
      <c r="C24" s="13">
        <v>10.6</v>
      </c>
      <c r="D24" s="13"/>
      <c r="E24" s="14"/>
      <c r="F24" s="68"/>
    </row>
    <row r="25" spans="1:6" x14ac:dyDescent="0.25">
      <c r="A25" s="3" t="s">
        <v>295</v>
      </c>
      <c r="B25" s="75"/>
      <c r="C25" s="7"/>
      <c r="D25" s="7"/>
      <c r="F25" s="23"/>
    </row>
    <row r="26" spans="1:6" x14ac:dyDescent="0.25">
      <c r="A26" s="53" t="s">
        <v>293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4D16-AD97-4E96-82CD-7676C2BBAA42}">
  <dimension ref="A1:E14"/>
  <sheetViews>
    <sheetView workbookViewId="0">
      <selection activeCell="F23" sqref="F23"/>
    </sheetView>
  </sheetViews>
  <sheetFormatPr defaultColWidth="9.140625" defaultRowHeight="15.75" x14ac:dyDescent="0.25"/>
  <cols>
    <col min="1" max="1" width="64.42578125" style="15" customWidth="1"/>
    <col min="2" max="2" width="10" style="15" customWidth="1"/>
    <col min="3" max="3" width="10" style="16" customWidth="1"/>
    <col min="4" max="4" width="24.140625" style="16" customWidth="1"/>
    <col min="5" max="5" width="17.85546875" style="16" bestFit="1" customWidth="1"/>
    <col min="6" max="16384" width="9.140625" style="15"/>
  </cols>
  <sheetData>
    <row r="1" spans="1:5" x14ac:dyDescent="0.25">
      <c r="A1" s="15" t="s">
        <v>246</v>
      </c>
    </row>
    <row r="2" spans="1:5" x14ac:dyDescent="0.25">
      <c r="A2" s="17" t="s">
        <v>143</v>
      </c>
      <c r="B2" s="18" t="s">
        <v>144</v>
      </c>
      <c r="C2" s="18" t="s">
        <v>146</v>
      </c>
      <c r="D2" s="18" t="s">
        <v>172</v>
      </c>
      <c r="E2" s="55" t="s">
        <v>192</v>
      </c>
    </row>
    <row r="3" spans="1:5" x14ac:dyDescent="0.25">
      <c r="A3" s="19" t="s">
        <v>245</v>
      </c>
      <c r="B3" s="20"/>
      <c r="C3" s="20"/>
      <c r="D3" s="20"/>
      <c r="E3" s="20"/>
    </row>
    <row r="4" spans="1:5" x14ac:dyDescent="0.25">
      <c r="A4" s="15" t="s">
        <v>148</v>
      </c>
      <c r="B4" s="16">
        <v>1</v>
      </c>
      <c r="C4" s="16">
        <v>9.8879999999999999</v>
      </c>
      <c r="D4" s="16">
        <v>5.1499999999999997E-2</v>
      </c>
    </row>
    <row r="5" spans="1:5" x14ac:dyDescent="0.25">
      <c r="A5" s="15" t="s">
        <v>187</v>
      </c>
      <c r="B5" s="16">
        <v>6</v>
      </c>
      <c r="C5" s="16">
        <v>2.802</v>
      </c>
      <c r="D5" s="62">
        <v>4.19E-2</v>
      </c>
      <c r="E5" s="16" t="s">
        <v>194</v>
      </c>
    </row>
    <row r="6" spans="1:5" x14ac:dyDescent="0.25">
      <c r="A6" s="15" t="s">
        <v>173</v>
      </c>
      <c r="B6" s="16">
        <v>6</v>
      </c>
      <c r="C6" s="16">
        <v>25.72</v>
      </c>
      <c r="D6" s="62">
        <v>6.6899999999999997E-8</v>
      </c>
      <c r="E6" s="16" t="s">
        <v>149</v>
      </c>
    </row>
    <row r="7" spans="1:5" x14ac:dyDescent="0.25">
      <c r="A7" s="15" t="s">
        <v>195</v>
      </c>
      <c r="B7" s="16">
        <v>6</v>
      </c>
      <c r="C7" s="16">
        <v>3.5739999999999998</v>
      </c>
      <c r="D7" s="62">
        <v>1.6500000000000001E-2</v>
      </c>
      <c r="E7" s="16" t="s">
        <v>194</v>
      </c>
    </row>
    <row r="8" spans="1:5" x14ac:dyDescent="0.25">
      <c r="A8" s="15" t="s">
        <v>196</v>
      </c>
      <c r="B8" s="16">
        <v>6</v>
      </c>
      <c r="C8" s="16">
        <v>8.4990000000000006</v>
      </c>
      <c r="D8" s="62">
        <v>1.8000000000000001E-4</v>
      </c>
      <c r="E8" s="16" t="s">
        <v>149</v>
      </c>
    </row>
    <row r="9" spans="1:5" x14ac:dyDescent="0.25">
      <c r="A9" s="15" t="s">
        <v>190</v>
      </c>
      <c r="B9" s="16">
        <v>36</v>
      </c>
      <c r="C9" s="16">
        <v>1.47</v>
      </c>
      <c r="D9" s="62">
        <v>6.6900000000000001E-2</v>
      </c>
    </row>
    <row r="10" spans="1:5" x14ac:dyDescent="0.25">
      <c r="A10" s="15" t="s">
        <v>197</v>
      </c>
      <c r="B10" s="16">
        <v>36</v>
      </c>
      <c r="C10" s="16">
        <v>1.3480000000000001</v>
      </c>
      <c r="D10" s="62">
        <v>0.122</v>
      </c>
    </row>
    <row r="11" spans="1:5" x14ac:dyDescent="0.25">
      <c r="A11" s="63" t="s">
        <v>243</v>
      </c>
      <c r="B11" s="16"/>
      <c r="D11" s="62"/>
    </row>
    <row r="12" spans="1:5" x14ac:dyDescent="0.25">
      <c r="A12" s="15" t="s">
        <v>187</v>
      </c>
      <c r="B12" s="16">
        <v>6</v>
      </c>
      <c r="C12" s="16">
        <v>3.4340000000000002</v>
      </c>
      <c r="D12" s="65">
        <v>1.9400000000000001E-2</v>
      </c>
      <c r="E12" s="64" t="s">
        <v>194</v>
      </c>
    </row>
    <row r="13" spans="1:5" x14ac:dyDescent="0.25">
      <c r="A13" s="63" t="s">
        <v>244</v>
      </c>
    </row>
    <row r="14" spans="1:5" x14ac:dyDescent="0.25">
      <c r="A14" s="21" t="s">
        <v>187</v>
      </c>
      <c r="B14" s="71">
        <v>6</v>
      </c>
      <c r="C14" s="22">
        <v>1.671</v>
      </c>
      <c r="D14" s="66">
        <v>0.18547</v>
      </c>
      <c r="E14"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A244-8A97-40D5-B3A0-F2236A70801B}">
  <dimension ref="A1:E23"/>
  <sheetViews>
    <sheetView workbookViewId="0">
      <selection activeCell="F28" sqref="F28"/>
    </sheetView>
  </sheetViews>
  <sheetFormatPr defaultColWidth="9.140625" defaultRowHeight="15.75" x14ac:dyDescent="0.25"/>
  <cols>
    <col min="1" max="1" width="46" style="15" customWidth="1"/>
    <col min="2" max="2" width="10" style="15" customWidth="1"/>
    <col min="3" max="3" width="10" style="16" customWidth="1"/>
    <col min="4" max="4" width="24.140625" style="16" customWidth="1"/>
    <col min="5" max="5" width="17.85546875" style="16" bestFit="1" customWidth="1"/>
    <col min="6" max="16384" width="9.140625" style="15"/>
  </cols>
  <sheetData>
    <row r="1" spans="1:5" x14ac:dyDescent="0.25">
      <c r="A1" s="15" t="s">
        <v>296</v>
      </c>
    </row>
    <row r="2" spans="1:5" x14ac:dyDescent="0.25">
      <c r="A2" s="17" t="s">
        <v>143</v>
      </c>
      <c r="B2" s="18" t="s">
        <v>144</v>
      </c>
      <c r="C2" s="18" t="s">
        <v>146</v>
      </c>
      <c r="D2" s="18" t="s">
        <v>172</v>
      </c>
      <c r="E2" s="55" t="s">
        <v>192</v>
      </c>
    </row>
    <row r="3" spans="1:5" x14ac:dyDescent="0.25">
      <c r="A3" s="19" t="s">
        <v>38</v>
      </c>
      <c r="B3" s="20"/>
      <c r="C3" s="20"/>
      <c r="D3" s="20"/>
      <c r="E3" s="20"/>
    </row>
    <row r="4" spans="1:5" x14ac:dyDescent="0.25">
      <c r="A4" s="15" t="s">
        <v>186</v>
      </c>
      <c r="B4" s="2">
        <v>1</v>
      </c>
      <c r="C4" s="2">
        <v>0.42599999999999999</v>
      </c>
      <c r="D4" s="8">
        <v>0.56100000000000005</v>
      </c>
    </row>
    <row r="5" spans="1:5" x14ac:dyDescent="0.25">
      <c r="A5" s="15" t="s">
        <v>187</v>
      </c>
      <c r="B5" s="16">
        <v>6</v>
      </c>
      <c r="C5" s="16">
        <v>13.91</v>
      </c>
      <c r="D5" s="62">
        <v>6.7599999999999997E-6</v>
      </c>
      <c r="E5" s="16" t="s">
        <v>149</v>
      </c>
    </row>
    <row r="6" spans="1:5" x14ac:dyDescent="0.25">
      <c r="A6" s="15" t="s">
        <v>173</v>
      </c>
      <c r="B6" s="16">
        <v>6</v>
      </c>
      <c r="C6" s="16">
        <v>2.512</v>
      </c>
      <c r="D6" s="62">
        <v>6.0999999999999999E-2</v>
      </c>
    </row>
    <row r="7" spans="1:5" x14ac:dyDescent="0.25">
      <c r="A7" s="15" t="s">
        <v>188</v>
      </c>
      <c r="B7" s="16">
        <v>6</v>
      </c>
      <c r="C7" s="16">
        <v>0.66900000000000004</v>
      </c>
      <c r="D7" s="62">
        <v>0.67600000000000005</v>
      </c>
    </row>
    <row r="8" spans="1:5" x14ac:dyDescent="0.25">
      <c r="A8" s="15" t="s">
        <v>189</v>
      </c>
      <c r="B8" s="16">
        <v>6</v>
      </c>
      <c r="C8" s="16">
        <v>4.5030000000000001</v>
      </c>
      <c r="D8" s="62">
        <v>6.0000000000000001E-3</v>
      </c>
      <c r="E8" s="16" t="s">
        <v>174</v>
      </c>
    </row>
    <row r="9" spans="1:5" x14ac:dyDescent="0.25">
      <c r="A9" s="15" t="s">
        <v>190</v>
      </c>
      <c r="B9" s="16">
        <v>36</v>
      </c>
      <c r="C9" s="16">
        <v>9.5820000000000007</v>
      </c>
      <c r="D9" s="62">
        <v>2.6600000000000001E-20</v>
      </c>
      <c r="E9" s="16" t="s">
        <v>149</v>
      </c>
    </row>
    <row r="10" spans="1:5" x14ac:dyDescent="0.25">
      <c r="A10" s="15" t="s">
        <v>191</v>
      </c>
      <c r="B10" s="16">
        <v>36</v>
      </c>
      <c r="C10" s="16">
        <v>0.75900000000000001</v>
      </c>
      <c r="D10" s="62">
        <v>0.82699999999999996</v>
      </c>
    </row>
    <row r="11" spans="1:5" x14ac:dyDescent="0.25">
      <c r="A11" s="63" t="s">
        <v>92</v>
      </c>
      <c r="B11" s="16"/>
    </row>
    <row r="12" spans="1:5" x14ac:dyDescent="0.25">
      <c r="A12" s="15" t="s">
        <v>186</v>
      </c>
      <c r="B12" s="16">
        <v>1</v>
      </c>
      <c r="C12" s="16">
        <v>1.484</v>
      </c>
      <c r="D12" s="62">
        <v>0.31</v>
      </c>
    </row>
    <row r="13" spans="1:5" x14ac:dyDescent="0.25">
      <c r="A13" s="15" t="s">
        <v>187</v>
      </c>
      <c r="B13" s="16">
        <v>6</v>
      </c>
      <c r="C13" s="16">
        <v>12.722</v>
      </c>
      <c r="D13" s="62">
        <v>1.27E-5</v>
      </c>
      <c r="E13" s="16" t="s">
        <v>149</v>
      </c>
    </row>
    <row r="14" spans="1:5" x14ac:dyDescent="0.25">
      <c r="A14" s="15" t="s">
        <v>173</v>
      </c>
      <c r="B14" s="16">
        <v>6</v>
      </c>
      <c r="C14" s="16">
        <v>40.537999999999997</v>
      </c>
      <c r="D14" s="62">
        <v>1.69E-9</v>
      </c>
      <c r="E14" s="16" t="s">
        <v>149</v>
      </c>
    </row>
    <row r="15" spans="1:5" x14ac:dyDescent="0.25">
      <c r="A15" s="15" t="s">
        <v>188</v>
      </c>
      <c r="B15" s="16">
        <v>6</v>
      </c>
      <c r="C15" s="16">
        <v>1.282</v>
      </c>
      <c r="D15" s="62">
        <v>0.314</v>
      </c>
    </row>
    <row r="16" spans="1:5" x14ac:dyDescent="0.25">
      <c r="A16" s="15" t="s">
        <v>189</v>
      </c>
      <c r="B16" s="16">
        <v>6</v>
      </c>
      <c r="C16" s="16">
        <v>17.759</v>
      </c>
      <c r="D16" s="62">
        <v>1.1400000000000001E-6</v>
      </c>
      <c r="E16" s="16" t="s">
        <v>149</v>
      </c>
    </row>
    <row r="17" spans="1:5" x14ac:dyDescent="0.25">
      <c r="A17" s="15" t="s">
        <v>190</v>
      </c>
      <c r="B17" s="16">
        <v>36</v>
      </c>
      <c r="C17" s="16">
        <v>6.1639999999999997</v>
      </c>
      <c r="D17" s="62">
        <v>9.3100000000000002E-14</v>
      </c>
      <c r="E17" s="16" t="s">
        <v>149</v>
      </c>
    </row>
    <row r="18" spans="1:5" x14ac:dyDescent="0.25">
      <c r="A18" s="15" t="s">
        <v>191</v>
      </c>
      <c r="B18" s="16">
        <v>36</v>
      </c>
      <c r="C18" s="16">
        <v>1.024</v>
      </c>
      <c r="D18" s="62">
        <v>0.44700000000000001</v>
      </c>
    </row>
    <row r="19" spans="1:5" x14ac:dyDescent="0.25">
      <c r="A19" s="63" t="s">
        <v>142</v>
      </c>
      <c r="B19" s="16"/>
      <c r="D19" s="62"/>
    </row>
    <row r="20" spans="1:5" x14ac:dyDescent="0.25">
      <c r="A20" s="15" t="s">
        <v>186</v>
      </c>
      <c r="B20" s="16">
        <v>1</v>
      </c>
      <c r="C20" s="16">
        <v>1.748</v>
      </c>
      <c r="D20" s="65">
        <v>0.19400000000000001</v>
      </c>
      <c r="E20" s="15"/>
    </row>
    <row r="21" spans="1:5" x14ac:dyDescent="0.25">
      <c r="A21" s="15" t="s">
        <v>187</v>
      </c>
      <c r="B21" s="16">
        <v>6</v>
      </c>
      <c r="C21" s="16">
        <v>5.7119999999999997</v>
      </c>
      <c r="D21" s="65">
        <v>2.4600000000000002E-4</v>
      </c>
      <c r="E21" s="64" t="s">
        <v>149</v>
      </c>
    </row>
    <row r="22" spans="1:5" x14ac:dyDescent="0.25">
      <c r="A22" s="21" t="s">
        <v>188</v>
      </c>
      <c r="B22" s="22">
        <v>6</v>
      </c>
      <c r="C22" s="22">
        <v>0.67500000000000004</v>
      </c>
      <c r="D22" s="66">
        <v>0.67</v>
      </c>
      <c r="E22" s="21"/>
    </row>
    <row r="23" spans="1:5" x14ac:dyDescent="0.25">
      <c r="A23" s="15" t="s">
        <v>297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22493D04F36E498343FD1F263FE457" ma:contentTypeVersion="16" ma:contentTypeDescription="Create a new document." ma:contentTypeScope="" ma:versionID="6835c712c714b7187632fdfc33ec3c7f">
  <xsd:schema xmlns:xsd="http://www.w3.org/2001/XMLSchema" xmlns:xs="http://www.w3.org/2001/XMLSchema" xmlns:p="http://schemas.microsoft.com/office/2006/metadata/properties" xmlns:ns1="http://schemas.microsoft.com/sharepoint/v3" xmlns:ns3="36354d7e-163f-40eb-b978-cce71771c1f1" xmlns:ns4="14a80677-60f4-4cc2-8127-0186e2cf64a5" targetNamespace="http://schemas.microsoft.com/office/2006/metadata/properties" ma:root="true" ma:fieldsID="770d9b6bba32e535d82b561e4d7429af" ns1:_="" ns3:_="" ns4:_="">
    <xsd:import namespace="http://schemas.microsoft.com/sharepoint/v3"/>
    <xsd:import namespace="36354d7e-163f-40eb-b978-cce71771c1f1"/>
    <xsd:import namespace="14a80677-60f4-4cc2-8127-0186e2cf64a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54d7e-163f-40eb-b978-cce71771c1f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a80677-60f4-4cc2-8127-0186e2cf64a5"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F16AC51-D930-4292-8AB4-187E93D54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6354d7e-163f-40eb-b978-cce71771c1f1"/>
    <ds:schemaRef ds:uri="14a80677-60f4-4cc2-8127-0186e2cf64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ABE2C8-A33D-4E0A-9863-A8958B58443C}">
  <ds:schemaRefs>
    <ds:schemaRef ds:uri="http://schemas.microsoft.com/sharepoint/v3/contenttype/forms"/>
  </ds:schemaRefs>
</ds:datastoreItem>
</file>

<file path=customXml/itemProps3.xml><?xml version="1.0" encoding="utf-8"?>
<ds:datastoreItem xmlns:ds="http://schemas.openxmlformats.org/officeDocument/2006/customXml" ds:itemID="{C2D118C3-2889-4648-8C23-E5D68759BF56}">
  <ds:schemaRefs>
    <ds:schemaRef ds:uri="http://schemas.microsoft.com/office/2006/metadata/properties"/>
    <ds:schemaRef ds:uri="http://purl.org/dc/elements/1.1/"/>
    <ds:schemaRef ds:uri="http://schemas.microsoft.com/office/2006/documentManagement/types"/>
    <ds:schemaRef ds:uri="http://schemas.microsoft.com/sharepoint/v3"/>
    <ds:schemaRef ds:uri="http://www.w3.org/XML/1998/namespace"/>
    <ds:schemaRef ds:uri="14a80677-60f4-4cc2-8127-0186e2cf64a5"/>
    <ds:schemaRef ds:uri="36354d7e-163f-40eb-b978-cce71771c1f1"/>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S1</vt:lpstr>
      <vt:lpstr>Table S2</vt:lpstr>
      <vt:lpstr>Table S3</vt:lpstr>
      <vt:lpstr>Table S4</vt:lpstr>
      <vt:lpstr>Table S5</vt:lpstr>
      <vt:lpstr>Table S6</vt:lpstr>
      <vt:lpstr>Table S7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2023-05-12T19:40:15Z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0x0101004222493D04F36E498343FD1F263FE457</vt:lpwstr>
  </property>
</Properties>
</file>