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esktop\工作科研\生信\eRNA\Frontiers_Word_Templates\"/>
    </mc:Choice>
  </mc:AlternateContent>
  <xr:revisionPtr revIDLastSave="0" documentId="13_ncr:1_{7D216940-E7BE-4908-80AF-E860231DAF85}" xr6:coauthVersionLast="47" xr6:coauthVersionMax="47" xr10:uidLastSave="{00000000-0000-0000-0000-000000000000}"/>
  <bookViews>
    <workbookView xWindow="3930" yWindow="1155" windowWidth="20940" windowHeight="14445" xr2:uid="{00000000-000D-0000-FFFF-FFFF00000000}"/>
  </bookViews>
  <sheets>
    <sheet name="DAPK1" sheetId="1" r:id="rId1"/>
    <sheet name="Cell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3" l="1"/>
  <c r="K4" i="3"/>
  <c r="K2" i="3"/>
  <c r="J4" i="3"/>
  <c r="J6" i="3"/>
  <c r="E4" i="3"/>
  <c r="E6" i="3"/>
  <c r="J2" i="3"/>
  <c r="E2" i="3"/>
  <c r="H22" i="1"/>
  <c r="S3" i="1"/>
  <c r="S4" i="1"/>
  <c r="S5" i="1"/>
  <c r="S6" i="1"/>
  <c r="S7" i="1"/>
  <c r="S8" i="1"/>
  <c r="S9" i="1"/>
  <c r="S11" i="1"/>
  <c r="S12" i="1"/>
  <c r="S13" i="1"/>
  <c r="S14" i="1"/>
  <c r="S15" i="1"/>
  <c r="S16" i="1"/>
  <c r="S17" i="1"/>
  <c r="S18" i="1"/>
  <c r="S19" i="1"/>
  <c r="S20" i="1"/>
  <c r="S21" i="1"/>
  <c r="S2" i="1"/>
  <c r="R3" i="1"/>
  <c r="R4" i="1"/>
  <c r="R5" i="1"/>
  <c r="R6" i="1"/>
  <c r="R7" i="1"/>
  <c r="R8" i="1"/>
  <c r="R9" i="1"/>
  <c r="R10" i="1"/>
  <c r="S10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3" i="1"/>
  <c r="H24" i="1"/>
  <c r="H25" i="1"/>
  <c r="H26" i="1"/>
  <c r="H27" i="1"/>
  <c r="H28" i="1"/>
  <c r="H29" i="1"/>
  <c r="H30" i="1"/>
  <c r="H31" i="1"/>
  <c r="H2" i="1"/>
  <c r="D3" i="1"/>
  <c r="I3" i="1" s="1"/>
  <c r="D4" i="1"/>
  <c r="I4" i="1" s="1"/>
  <c r="D5" i="1"/>
  <c r="I5" i="1" s="1"/>
  <c r="D6" i="1"/>
  <c r="I6" i="1" s="1"/>
  <c r="D7" i="1"/>
  <c r="I7" i="1" s="1"/>
  <c r="D8" i="1"/>
  <c r="I8" i="1" s="1"/>
  <c r="D9" i="1"/>
  <c r="I9" i="1" s="1"/>
  <c r="D10" i="1"/>
  <c r="D11" i="1"/>
  <c r="I11" i="1" s="1"/>
  <c r="D12" i="1"/>
  <c r="I12" i="1" s="1"/>
  <c r="D13" i="1"/>
  <c r="I13" i="1" s="1"/>
  <c r="D14" i="1"/>
  <c r="I14" i="1" s="1"/>
  <c r="D15" i="1"/>
  <c r="I15" i="1" s="1"/>
  <c r="D16" i="1"/>
  <c r="I16" i="1" s="1"/>
  <c r="D17" i="1"/>
  <c r="I17" i="1" s="1"/>
  <c r="D18" i="1"/>
  <c r="I18" i="1" s="1"/>
  <c r="D19" i="1"/>
  <c r="I19" i="1" s="1"/>
  <c r="D20" i="1"/>
  <c r="I20" i="1" s="1"/>
  <c r="D21" i="1"/>
  <c r="I21" i="1" s="1"/>
  <c r="D22" i="1"/>
  <c r="D23" i="1"/>
  <c r="D24" i="1"/>
  <c r="D25" i="1"/>
  <c r="D26" i="1"/>
  <c r="D27" i="1"/>
  <c r="D28" i="1"/>
  <c r="D29" i="1"/>
  <c r="D30" i="1"/>
  <c r="D31" i="1"/>
  <c r="D2" i="1"/>
  <c r="I2" i="1" s="1"/>
  <c r="S31" i="1" l="1"/>
  <c r="S30" i="1"/>
  <c r="S28" i="1"/>
  <c r="S27" i="1"/>
  <c r="S26" i="1"/>
  <c r="S29" i="1"/>
  <c r="S25" i="1"/>
  <c r="I31" i="1"/>
  <c r="I29" i="1"/>
  <c r="I30" i="1"/>
  <c r="I28" i="1"/>
  <c r="I27" i="1"/>
  <c r="I26" i="1"/>
  <c r="I25" i="1"/>
  <c r="S22" i="1"/>
  <c r="S24" i="1"/>
  <c r="S23" i="1"/>
  <c r="I24" i="1"/>
  <c r="I22" i="1"/>
  <c r="I23" i="1"/>
  <c r="I10" i="1"/>
</calcChain>
</file>

<file path=xl/sharedStrings.xml><?xml version="1.0" encoding="utf-8"?>
<sst xmlns="http://schemas.openxmlformats.org/spreadsheetml/2006/main" count="172" uniqueCount="89">
  <si>
    <t>Well 1</t>
  </si>
  <si>
    <t>Well 2</t>
  </si>
  <si>
    <t>N1</t>
    <phoneticPr fontId="1" type="noConversion"/>
  </si>
  <si>
    <t>N2</t>
    <phoneticPr fontId="1" type="noConversion"/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</si>
  <si>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</si>
  <si>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</si>
  <si>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</si>
  <si>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</si>
  <si>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</si>
  <si>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</si>
  <si>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</si>
  <si>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</si>
  <si>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</si>
  <si>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</si>
  <si>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</si>
  <si>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</si>
  <si>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</si>
  <si>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</si>
  <si>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N17</t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</si>
  <si>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</si>
  <si>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</si>
  <si>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</si>
  <si>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</si>
  <si>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</si>
  <si>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</si>
  <si>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</si>
  <si>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</si>
  <si>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</si>
  <si>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N27</t>
  </si>
  <si>
    <t>N28</t>
  </si>
  <si>
    <t>N29</t>
  </si>
  <si>
    <t>N30</t>
  </si>
  <si>
    <t>T1</t>
    <phoneticPr fontId="1" type="noConversion"/>
  </si>
  <si>
    <t>T2</t>
    <phoneticPr fontId="1" type="noConversion"/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</si>
  <si>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</si>
  <si>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</si>
  <si>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</si>
  <si>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</si>
  <si>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</si>
  <si>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</si>
  <si>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</si>
  <si>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</si>
  <si>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</si>
  <si>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</si>
  <si>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</si>
  <si>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</si>
  <si>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</si>
  <si>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</si>
  <si>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</si>
  <si>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</si>
  <si>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</si>
  <si>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</si>
  <si>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</si>
  <si>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</si>
  <si>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</si>
  <si>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</si>
  <si>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</si>
  <si>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</si>
  <si>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</si>
  <si>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</si>
  <si>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</si>
  <si>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</si>
  <si>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DAPK1</t>
    <phoneticPr fontId="1" type="noConversion"/>
  </si>
  <si>
    <t>GAPDH</t>
  </si>
  <si>
    <t>GAPDH</t>
    <phoneticPr fontId="1" type="noConversion"/>
  </si>
  <si>
    <t>ΔCT</t>
  </si>
  <si>
    <t>CT</t>
    <phoneticPr fontId="1" type="noConversion"/>
  </si>
  <si>
    <t>LO2</t>
    <phoneticPr fontId="1" type="noConversion"/>
  </si>
  <si>
    <t>Average</t>
    <phoneticPr fontId="1" type="noConversion"/>
  </si>
  <si>
    <t>HepG2</t>
  </si>
  <si>
    <t>Huh7</t>
    <phoneticPr fontId="1" type="noConversion"/>
  </si>
  <si>
    <t>ΔΔCT</t>
    <phoneticPr fontId="1" type="noConversion"/>
  </si>
  <si>
    <t>29.17±0.213</t>
    <phoneticPr fontId="1" type="noConversion"/>
  </si>
  <si>
    <t>29.91±0.049</t>
    <phoneticPr fontId="1" type="noConversion"/>
  </si>
  <si>
    <t>29.66±0.332</t>
    <phoneticPr fontId="1" type="noConversion"/>
  </si>
  <si>
    <t>15.06±0.104</t>
    <phoneticPr fontId="1" type="noConversion"/>
  </si>
  <si>
    <t>SD</t>
    <phoneticPr fontId="1" type="noConversion"/>
  </si>
  <si>
    <t>15.33±0.216</t>
    <phoneticPr fontId="1" type="noConversion"/>
  </si>
  <si>
    <t>13.84±0.30</t>
    <phoneticPr fontId="1" type="noConversion"/>
  </si>
  <si>
    <t>14.85±0.11</t>
    <phoneticPr fontId="1" type="noConversion"/>
  </si>
  <si>
    <t>0±0.30</t>
    <phoneticPr fontId="1" type="noConversion"/>
  </si>
  <si>
    <t>Relative</t>
    <phoneticPr fontId="1" type="noConversion"/>
  </si>
  <si>
    <t>1.0(0.81-1.23)</t>
    <phoneticPr fontId="1" type="noConversion"/>
  </si>
  <si>
    <t>14.44±0.066</t>
    <phoneticPr fontId="1" type="noConversion"/>
  </si>
  <si>
    <t>15.22±0.34</t>
    <phoneticPr fontId="1" type="noConversion"/>
  </si>
  <si>
    <t>-1.01±0.11</t>
    <phoneticPr fontId="1" type="noConversion"/>
  </si>
  <si>
    <t>-1.38±0.34</t>
    <phoneticPr fontId="1" type="noConversion"/>
  </si>
  <si>
    <t>0.50(0.46-0.54)</t>
    <phoneticPr fontId="1" type="noConversion"/>
  </si>
  <si>
    <t>0.38(0.30-0.49)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</si>
</sst>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workbookViewId="0">
      <selection activeCell="I1" sqref="I1"/>
    </sheetView>
  </sheetViews>
  <sheetFormatPr defaultRowHeight="14.25" x14ac:dyDescent="0.2"/>
  <sheetData>
    <row r="1" spans="1:19" x14ac:dyDescent="0.2">
      <c r="A1" t="s">
        <v>62</v>
      </c>
      <c r="B1" t="s">
        <v>0</v>
      </c>
      <c r="C1" t="s">
        <v>1</v>
      </c>
      <c r="D1" t="s">
        <v>66</v>
      </c>
      <c r="E1" t="s">
        <v>64</v>
      </c>
      <c r="F1" t="s">
        <v>0</v>
      </c>
      <c r="G1" t="s">
        <v>1</v>
      </c>
      <c r="H1" t="s">
        <v>66</v>
      </c>
      <c r="I1" t="s">
        <v>65</v>
      </c>
      <c r="K1" t="s">
        <v>62</v>
      </c>
      <c r="L1" t="s">
        <v>0</v>
      </c>
      <c r="M1" t="s">
        <v>1</v>
      </c>
      <c r="N1" t="s">
        <v>66</v>
      </c>
      <c r="O1" t="s">
        <v>64</v>
      </c>
      <c r="P1" t="s">
        <v>0</v>
      </c>
      <c r="Q1" t="s">
        <v>1</v>
      </c>
      <c r="R1" t="s">
        <v>66</v>
      </c>
      <c r="S1" t="s">
        <v>65</v>
      </c>
    </row>
    <row r="2" spans="1:19" x14ac:dyDescent="0.2">
      <c r="A2" t="s">
        <v>2</v>
      </c>
      <c r="B2">
        <v>30.08</v>
      </c>
      <c r="C2">
        <v>30.6</v>
      </c>
      <c r="D2">
        <f>0.5*(B2+C2)</f>
        <v>30.34</v>
      </c>
      <c r="E2" t="s">
        <v>2</v>
      </c>
      <c r="F2">
        <v>20.98</v>
      </c>
      <c r="G2">
        <v>21.59</v>
      </c>
      <c r="H2">
        <f>0.5*(F2+G2)</f>
        <v>21.285</v>
      </c>
      <c r="I2">
        <f>D2-H2</f>
        <v>9.0549999999999997</v>
      </c>
      <c r="K2" t="s">
        <v>32</v>
      </c>
      <c r="L2">
        <v>29.95</v>
      </c>
      <c r="M2">
        <v>30.41</v>
      </c>
      <c r="N2">
        <f>0.5*(L2+M2)</f>
        <v>30.18</v>
      </c>
      <c r="O2" t="s">
        <v>32</v>
      </c>
      <c r="P2">
        <v>20.93</v>
      </c>
      <c r="Q2">
        <v>21.9</v>
      </c>
      <c r="R2">
        <f>0.5*(P2+Q2)</f>
        <v>21.414999999999999</v>
      </c>
      <c r="S2">
        <f>N2-R2</f>
        <v>8.7650000000000006</v>
      </c>
    </row>
    <row r="3" spans="1:19" x14ac:dyDescent="0.2">
      <c r="A3" t="s">
        <v>3</v>
      </c>
      <c r="B3">
        <v>30.8</v>
      </c>
      <c r="C3">
        <v>30.02</v>
      </c>
      <c r="D3">
        <f t="shared" ref="D3:D31" si="0">0.5*(B3+C3)</f>
        <v>30.41</v>
      </c>
      <c r="E3" t="s">
        <v>3</v>
      </c>
      <c r="F3">
        <v>20.78</v>
      </c>
      <c r="G3">
        <v>21.03</v>
      </c>
      <c r="H3">
        <f t="shared" ref="H3:H31" si="1">0.5*(F3+G3)</f>
        <v>20.905000000000001</v>
      </c>
      <c r="I3">
        <f t="shared" ref="I3:I31" si="2">D3-H3</f>
        <v>9.504999999999999</v>
      </c>
      <c r="K3" t="s">
        <v>33</v>
      </c>
      <c r="L3">
        <v>29.52</v>
      </c>
      <c r="M3">
        <v>29.23</v>
      </c>
      <c r="N3">
        <f t="shared" ref="N3:N31" si="3">0.5*(L3+M3)</f>
        <v>29.375</v>
      </c>
      <c r="O3" t="s">
        <v>33</v>
      </c>
      <c r="P3">
        <v>20.85</v>
      </c>
      <c r="Q3">
        <v>21.6</v>
      </c>
      <c r="R3">
        <f t="shared" ref="R3:R31" si="4">0.5*(P3+Q3)</f>
        <v>21.225000000000001</v>
      </c>
      <c r="S3">
        <f t="shared" ref="S3:S31" si="5">N3-R3</f>
        <v>8.1499999999999986</v>
      </c>
    </row>
    <row r="4" spans="1:19" x14ac:dyDescent="0.2">
      <c r="A4" t="s">
        <v>4</v>
      </c>
      <c r="B4">
        <v>30.37</v>
      </c>
      <c r="C4">
        <v>30.6</v>
      </c>
      <c r="D4">
        <f t="shared" si="0"/>
        <v>30.484999999999999</v>
      </c>
      <c r="E4" t="s">
        <v>4</v>
      </c>
      <c r="F4">
        <v>22.02</v>
      </c>
      <c r="G4">
        <v>21.81</v>
      </c>
      <c r="H4">
        <f t="shared" si="1"/>
        <v>21.914999999999999</v>
      </c>
      <c r="I4">
        <f t="shared" si="2"/>
        <v>8.57</v>
      </c>
      <c r="K4" t="s">
        <v>34</v>
      </c>
      <c r="L4">
        <v>30.84</v>
      </c>
      <c r="M4">
        <v>30.62</v>
      </c>
      <c r="N4">
        <f t="shared" si="3"/>
        <v>30.73</v>
      </c>
      <c r="O4" t="s">
        <v>34</v>
      </c>
      <c r="P4">
        <v>18.579999999999998</v>
      </c>
      <c r="Q4">
        <v>19.2</v>
      </c>
      <c r="R4">
        <f t="shared" si="4"/>
        <v>18.89</v>
      </c>
      <c r="S4">
        <f t="shared" si="5"/>
        <v>11.84</v>
      </c>
    </row>
    <row r="5" spans="1:19" x14ac:dyDescent="0.2">
      <c r="A5" t="s">
        <v>5</v>
      </c>
      <c r="B5">
        <v>30.37</v>
      </c>
      <c r="C5">
        <v>30.16</v>
      </c>
      <c r="D5">
        <f t="shared" si="0"/>
        <v>30.265000000000001</v>
      </c>
      <c r="E5" t="s">
        <v>5</v>
      </c>
      <c r="F5">
        <v>19.600000000000001</v>
      </c>
      <c r="G5">
        <v>19.54</v>
      </c>
      <c r="H5">
        <f t="shared" si="1"/>
        <v>19.57</v>
      </c>
      <c r="I5">
        <f t="shared" si="2"/>
        <v>10.695</v>
      </c>
      <c r="K5" t="s">
        <v>35</v>
      </c>
      <c r="L5">
        <v>28.97</v>
      </c>
      <c r="M5">
        <v>29.62</v>
      </c>
      <c r="N5">
        <f t="shared" si="3"/>
        <v>29.295000000000002</v>
      </c>
      <c r="O5" t="s">
        <v>35</v>
      </c>
      <c r="P5">
        <v>21.39</v>
      </c>
      <c r="Q5">
        <v>21.49</v>
      </c>
      <c r="R5">
        <f t="shared" si="4"/>
        <v>21.439999999999998</v>
      </c>
      <c r="S5">
        <f t="shared" si="5"/>
        <v>7.855000000000004</v>
      </c>
    </row>
    <row r="6" spans="1:19" x14ac:dyDescent="0.2">
      <c r="A6" t="s">
        <v>6</v>
      </c>
      <c r="B6">
        <v>33.79</v>
      </c>
      <c r="C6">
        <v>34.35</v>
      </c>
      <c r="D6">
        <f t="shared" si="0"/>
        <v>34.07</v>
      </c>
      <c r="E6" t="s">
        <v>6</v>
      </c>
      <c r="F6">
        <v>20.54</v>
      </c>
      <c r="G6">
        <v>20.84</v>
      </c>
      <c r="H6">
        <f t="shared" si="1"/>
        <v>20.689999999999998</v>
      </c>
      <c r="I6">
        <f t="shared" si="2"/>
        <v>13.380000000000003</v>
      </c>
      <c r="K6" t="s">
        <v>36</v>
      </c>
      <c r="L6">
        <v>30.01</v>
      </c>
      <c r="M6">
        <v>30.31</v>
      </c>
      <c r="N6">
        <f t="shared" si="3"/>
        <v>30.16</v>
      </c>
      <c r="O6" t="s">
        <v>36</v>
      </c>
      <c r="P6">
        <v>20.32</v>
      </c>
      <c r="Q6">
        <v>21.09</v>
      </c>
      <c r="R6">
        <f t="shared" si="4"/>
        <v>20.704999999999998</v>
      </c>
      <c r="S6">
        <f t="shared" si="5"/>
        <v>9.4550000000000018</v>
      </c>
    </row>
    <row r="7" spans="1:19" x14ac:dyDescent="0.2">
      <c r="A7" t="s">
        <v>7</v>
      </c>
      <c r="B7">
        <v>33.590000000000003</v>
      </c>
      <c r="C7">
        <v>33.69</v>
      </c>
      <c r="D7">
        <f t="shared" si="0"/>
        <v>33.64</v>
      </c>
      <c r="E7" t="s">
        <v>7</v>
      </c>
      <c r="F7">
        <v>19.07</v>
      </c>
      <c r="G7">
        <v>20.79</v>
      </c>
      <c r="H7">
        <f t="shared" si="1"/>
        <v>19.93</v>
      </c>
      <c r="I7">
        <f t="shared" si="2"/>
        <v>13.71</v>
      </c>
      <c r="K7" t="s">
        <v>37</v>
      </c>
      <c r="L7">
        <v>30.14</v>
      </c>
      <c r="M7">
        <v>30.19</v>
      </c>
      <c r="N7">
        <f t="shared" si="3"/>
        <v>30.164999999999999</v>
      </c>
      <c r="O7" t="s">
        <v>37</v>
      </c>
      <c r="P7">
        <v>20.25</v>
      </c>
      <c r="Q7">
        <v>19.670000000000002</v>
      </c>
      <c r="R7">
        <f t="shared" si="4"/>
        <v>19.96</v>
      </c>
      <c r="S7">
        <f t="shared" si="5"/>
        <v>10.204999999999998</v>
      </c>
    </row>
    <row r="8" spans="1:19" x14ac:dyDescent="0.2">
      <c r="A8" t="s">
        <v>8</v>
      </c>
      <c r="B8">
        <v>31.25</v>
      </c>
      <c r="C8">
        <v>32.49</v>
      </c>
      <c r="D8">
        <f t="shared" si="0"/>
        <v>31.87</v>
      </c>
      <c r="E8" t="s">
        <v>8</v>
      </c>
      <c r="F8">
        <v>21.28</v>
      </c>
      <c r="G8">
        <v>21.23</v>
      </c>
      <c r="H8">
        <f t="shared" si="1"/>
        <v>21.255000000000003</v>
      </c>
      <c r="I8">
        <f t="shared" si="2"/>
        <v>10.614999999999998</v>
      </c>
      <c r="K8" t="s">
        <v>38</v>
      </c>
      <c r="L8">
        <v>31.13</v>
      </c>
      <c r="M8">
        <v>31.67</v>
      </c>
      <c r="N8">
        <f t="shared" si="3"/>
        <v>31.4</v>
      </c>
      <c r="O8" t="s">
        <v>38</v>
      </c>
      <c r="P8">
        <v>19.399999999999999</v>
      </c>
      <c r="Q8">
        <v>19.670000000000002</v>
      </c>
      <c r="R8">
        <f t="shared" si="4"/>
        <v>19.535</v>
      </c>
      <c r="S8">
        <f t="shared" si="5"/>
        <v>11.864999999999998</v>
      </c>
    </row>
    <row r="9" spans="1:19" x14ac:dyDescent="0.2">
      <c r="A9" t="s">
        <v>9</v>
      </c>
      <c r="B9">
        <v>34.950000000000003</v>
      </c>
      <c r="C9">
        <v>31.14</v>
      </c>
      <c r="D9">
        <f t="shared" si="0"/>
        <v>33.045000000000002</v>
      </c>
      <c r="E9" t="s">
        <v>9</v>
      </c>
      <c r="F9">
        <v>20.6</v>
      </c>
      <c r="G9">
        <v>20.86</v>
      </c>
      <c r="H9">
        <f t="shared" si="1"/>
        <v>20.73</v>
      </c>
      <c r="I9">
        <f t="shared" si="2"/>
        <v>12.315000000000001</v>
      </c>
      <c r="K9" t="s">
        <v>39</v>
      </c>
      <c r="L9">
        <v>33.020000000000003</v>
      </c>
      <c r="M9">
        <v>33.07</v>
      </c>
      <c r="N9">
        <f t="shared" si="3"/>
        <v>33.045000000000002</v>
      </c>
      <c r="O9" t="s">
        <v>39</v>
      </c>
      <c r="P9">
        <v>20.94</v>
      </c>
      <c r="Q9">
        <v>20.83</v>
      </c>
      <c r="R9">
        <f t="shared" si="4"/>
        <v>20.884999999999998</v>
      </c>
      <c r="S9">
        <f t="shared" si="5"/>
        <v>12.160000000000004</v>
      </c>
    </row>
    <row r="10" spans="1:19" x14ac:dyDescent="0.2">
      <c r="A10" t="s">
        <v>10</v>
      </c>
      <c r="B10">
        <v>34.64</v>
      </c>
      <c r="C10">
        <v>35.299999999999997</v>
      </c>
      <c r="D10">
        <f t="shared" si="0"/>
        <v>34.97</v>
      </c>
      <c r="E10" t="s">
        <v>10</v>
      </c>
      <c r="F10">
        <v>24.89</v>
      </c>
      <c r="G10">
        <v>24.88</v>
      </c>
      <c r="H10">
        <f t="shared" si="1"/>
        <v>24.884999999999998</v>
      </c>
      <c r="I10">
        <f t="shared" si="2"/>
        <v>10.085000000000001</v>
      </c>
      <c r="K10" t="s">
        <v>40</v>
      </c>
      <c r="L10">
        <v>38.04</v>
      </c>
      <c r="M10">
        <v>38.04</v>
      </c>
      <c r="N10">
        <f t="shared" si="3"/>
        <v>38.04</v>
      </c>
      <c r="O10" t="s">
        <v>40</v>
      </c>
      <c r="P10">
        <v>25.12</v>
      </c>
      <c r="Q10">
        <v>25.19</v>
      </c>
      <c r="R10">
        <f t="shared" si="4"/>
        <v>25.155000000000001</v>
      </c>
      <c r="S10">
        <f t="shared" si="5"/>
        <v>12.884999999999998</v>
      </c>
    </row>
    <row r="11" spans="1:19" x14ac:dyDescent="0.2">
      <c r="A11" t="s">
        <v>11</v>
      </c>
      <c r="B11">
        <v>30.46</v>
      </c>
      <c r="C11">
        <v>30.67</v>
      </c>
      <c r="D11">
        <f t="shared" si="0"/>
        <v>30.565000000000001</v>
      </c>
      <c r="E11" t="s">
        <v>11</v>
      </c>
      <c r="F11">
        <v>21.12</v>
      </c>
      <c r="G11">
        <v>20.18</v>
      </c>
      <c r="H11">
        <f t="shared" si="1"/>
        <v>20.65</v>
      </c>
      <c r="I11">
        <f t="shared" si="2"/>
        <v>9.9150000000000027</v>
      </c>
      <c r="K11" t="s">
        <v>41</v>
      </c>
      <c r="L11">
        <v>31.2</v>
      </c>
      <c r="M11">
        <v>31.2</v>
      </c>
      <c r="N11">
        <f t="shared" si="3"/>
        <v>31.2</v>
      </c>
      <c r="O11" t="s">
        <v>41</v>
      </c>
      <c r="P11">
        <v>21.63</v>
      </c>
      <c r="Q11">
        <v>20.88</v>
      </c>
      <c r="R11">
        <f t="shared" si="4"/>
        <v>21.254999999999999</v>
      </c>
      <c r="S11">
        <f t="shared" si="5"/>
        <v>9.9450000000000003</v>
      </c>
    </row>
    <row r="12" spans="1:19" x14ac:dyDescent="0.2">
      <c r="A12" t="s">
        <v>12</v>
      </c>
      <c r="B12">
        <v>32.4</v>
      </c>
      <c r="C12">
        <v>32.28</v>
      </c>
      <c r="D12">
        <f t="shared" si="0"/>
        <v>32.340000000000003</v>
      </c>
      <c r="E12" t="s">
        <v>12</v>
      </c>
      <c r="F12">
        <v>21.41</v>
      </c>
      <c r="G12">
        <v>21.49</v>
      </c>
      <c r="H12">
        <f t="shared" si="1"/>
        <v>21.45</v>
      </c>
      <c r="I12">
        <f t="shared" si="2"/>
        <v>10.890000000000004</v>
      </c>
      <c r="K12" t="s">
        <v>42</v>
      </c>
      <c r="L12">
        <v>31.36</v>
      </c>
      <c r="M12">
        <v>31.66</v>
      </c>
      <c r="N12">
        <f t="shared" si="3"/>
        <v>31.509999999999998</v>
      </c>
      <c r="O12" t="s">
        <v>42</v>
      </c>
      <c r="P12">
        <v>20.48</v>
      </c>
      <c r="Q12">
        <v>20.87</v>
      </c>
      <c r="R12">
        <f t="shared" si="4"/>
        <v>20.675000000000001</v>
      </c>
      <c r="S12">
        <f t="shared" si="5"/>
        <v>10.834999999999997</v>
      </c>
    </row>
    <row r="13" spans="1:19" x14ac:dyDescent="0.2">
      <c r="A13" t="s">
        <v>13</v>
      </c>
      <c r="B13">
        <v>30.05</v>
      </c>
      <c r="C13">
        <v>30.25</v>
      </c>
      <c r="D13">
        <f t="shared" si="0"/>
        <v>30.15</v>
      </c>
      <c r="E13" t="s">
        <v>13</v>
      </c>
      <c r="F13">
        <v>19.809999999999999</v>
      </c>
      <c r="G13">
        <v>20.309999999999999</v>
      </c>
      <c r="H13">
        <f t="shared" si="1"/>
        <v>20.059999999999999</v>
      </c>
      <c r="I13">
        <f t="shared" si="2"/>
        <v>10.09</v>
      </c>
      <c r="K13" t="s">
        <v>43</v>
      </c>
      <c r="L13">
        <v>29.28</v>
      </c>
      <c r="M13">
        <v>29.96</v>
      </c>
      <c r="N13">
        <f t="shared" si="3"/>
        <v>29.62</v>
      </c>
      <c r="O13" t="s">
        <v>43</v>
      </c>
      <c r="P13">
        <v>21.57</v>
      </c>
      <c r="Q13">
        <v>20.92</v>
      </c>
      <c r="R13">
        <f t="shared" si="4"/>
        <v>21.245000000000001</v>
      </c>
      <c r="S13">
        <f t="shared" si="5"/>
        <v>8.375</v>
      </c>
    </row>
    <row r="14" spans="1:19" x14ac:dyDescent="0.2">
      <c r="A14" t="s">
        <v>14</v>
      </c>
      <c r="B14">
        <v>30.16</v>
      </c>
      <c r="C14">
        <v>30.6</v>
      </c>
      <c r="D14">
        <f t="shared" si="0"/>
        <v>30.380000000000003</v>
      </c>
      <c r="E14" t="s">
        <v>14</v>
      </c>
      <c r="F14">
        <v>21.35</v>
      </c>
      <c r="G14">
        <v>21.57</v>
      </c>
      <c r="H14">
        <f t="shared" si="1"/>
        <v>21.46</v>
      </c>
      <c r="I14">
        <f t="shared" si="2"/>
        <v>8.9200000000000017</v>
      </c>
      <c r="K14" t="s">
        <v>44</v>
      </c>
      <c r="L14">
        <v>29.95</v>
      </c>
      <c r="M14">
        <v>30.21</v>
      </c>
      <c r="N14">
        <f t="shared" si="3"/>
        <v>30.08</v>
      </c>
      <c r="O14" t="s">
        <v>44</v>
      </c>
      <c r="P14">
        <v>22.51</v>
      </c>
      <c r="Q14">
        <v>22.04</v>
      </c>
      <c r="R14">
        <f t="shared" si="4"/>
        <v>22.274999999999999</v>
      </c>
      <c r="S14">
        <f t="shared" si="5"/>
        <v>7.8049999999999997</v>
      </c>
    </row>
    <row r="15" spans="1:19" x14ac:dyDescent="0.2">
      <c r="A15" t="s">
        <v>15</v>
      </c>
      <c r="B15">
        <v>32.58</v>
      </c>
      <c r="C15">
        <v>32.72</v>
      </c>
      <c r="D15">
        <f t="shared" si="0"/>
        <v>32.65</v>
      </c>
      <c r="E15" t="s">
        <v>15</v>
      </c>
      <c r="F15">
        <v>21.69</v>
      </c>
      <c r="G15">
        <v>21.76</v>
      </c>
      <c r="H15">
        <f t="shared" si="1"/>
        <v>21.725000000000001</v>
      </c>
      <c r="I15">
        <f t="shared" si="2"/>
        <v>10.924999999999997</v>
      </c>
      <c r="K15" t="s">
        <v>45</v>
      </c>
      <c r="L15">
        <v>39.54</v>
      </c>
      <c r="M15">
        <v>39.54</v>
      </c>
      <c r="N15">
        <f t="shared" si="3"/>
        <v>39.54</v>
      </c>
      <c r="O15" t="s">
        <v>45</v>
      </c>
      <c r="P15">
        <v>25.45</v>
      </c>
      <c r="Q15">
        <v>25.61</v>
      </c>
      <c r="R15">
        <f t="shared" si="4"/>
        <v>25.53</v>
      </c>
      <c r="S15">
        <f t="shared" si="5"/>
        <v>14.009999999999998</v>
      </c>
    </row>
    <row r="16" spans="1:19" x14ac:dyDescent="0.2">
      <c r="A16" t="s">
        <v>16</v>
      </c>
      <c r="B16">
        <v>32.54</v>
      </c>
      <c r="C16">
        <v>33.31</v>
      </c>
      <c r="D16">
        <f t="shared" si="0"/>
        <v>32.924999999999997</v>
      </c>
      <c r="E16" t="s">
        <v>16</v>
      </c>
      <c r="F16">
        <v>21.63</v>
      </c>
      <c r="G16">
        <v>21.89</v>
      </c>
      <c r="H16">
        <f t="shared" si="1"/>
        <v>21.759999999999998</v>
      </c>
      <c r="I16">
        <f t="shared" si="2"/>
        <v>11.164999999999999</v>
      </c>
      <c r="K16" t="s">
        <v>46</v>
      </c>
      <c r="L16">
        <v>32.89</v>
      </c>
      <c r="M16">
        <v>33.15</v>
      </c>
      <c r="N16">
        <f t="shared" si="3"/>
        <v>33.019999999999996</v>
      </c>
      <c r="O16" t="s">
        <v>46</v>
      </c>
      <c r="P16">
        <v>20.260000000000002</v>
      </c>
      <c r="Q16">
        <v>20.57</v>
      </c>
      <c r="R16">
        <f t="shared" si="4"/>
        <v>20.414999999999999</v>
      </c>
      <c r="S16">
        <f t="shared" si="5"/>
        <v>12.604999999999997</v>
      </c>
    </row>
    <row r="17" spans="1:19" x14ac:dyDescent="0.2">
      <c r="A17" t="s">
        <v>17</v>
      </c>
      <c r="B17">
        <v>30.44</v>
      </c>
      <c r="C17">
        <v>30.08</v>
      </c>
      <c r="D17">
        <f t="shared" si="0"/>
        <v>30.259999999999998</v>
      </c>
      <c r="E17" t="s">
        <v>17</v>
      </c>
      <c r="F17">
        <v>20.71</v>
      </c>
      <c r="G17">
        <v>20.89</v>
      </c>
      <c r="H17">
        <f t="shared" si="1"/>
        <v>20.8</v>
      </c>
      <c r="I17">
        <f t="shared" si="2"/>
        <v>9.4599999999999973</v>
      </c>
      <c r="K17" t="s">
        <v>47</v>
      </c>
      <c r="L17">
        <v>32.32</v>
      </c>
      <c r="M17">
        <v>32.07</v>
      </c>
      <c r="N17">
        <f t="shared" si="3"/>
        <v>32.195</v>
      </c>
      <c r="O17" t="s">
        <v>47</v>
      </c>
      <c r="P17">
        <v>21.35</v>
      </c>
      <c r="Q17">
        <v>22</v>
      </c>
      <c r="R17">
        <f t="shared" si="4"/>
        <v>21.675000000000001</v>
      </c>
      <c r="S17">
        <f t="shared" si="5"/>
        <v>10.52</v>
      </c>
    </row>
    <row r="18" spans="1:19" x14ac:dyDescent="0.2">
      <c r="A18" t="s">
        <v>18</v>
      </c>
      <c r="B18">
        <v>29.52</v>
      </c>
      <c r="C18">
        <v>29.5</v>
      </c>
      <c r="D18">
        <f t="shared" si="0"/>
        <v>29.509999999999998</v>
      </c>
      <c r="E18" t="s">
        <v>18</v>
      </c>
      <c r="F18">
        <v>22.08</v>
      </c>
      <c r="G18">
        <v>20.41</v>
      </c>
      <c r="H18">
        <f t="shared" si="1"/>
        <v>21.244999999999997</v>
      </c>
      <c r="I18">
        <f t="shared" si="2"/>
        <v>8.2650000000000006</v>
      </c>
      <c r="K18" t="s">
        <v>48</v>
      </c>
      <c r="L18">
        <v>36.549999999999997</v>
      </c>
      <c r="M18">
        <v>36.450000000000003</v>
      </c>
      <c r="N18">
        <f t="shared" si="3"/>
        <v>36.5</v>
      </c>
      <c r="O18" t="s">
        <v>48</v>
      </c>
      <c r="P18">
        <v>25.22</v>
      </c>
      <c r="Q18">
        <v>24.97</v>
      </c>
      <c r="R18">
        <f t="shared" si="4"/>
        <v>25.094999999999999</v>
      </c>
      <c r="S18">
        <f t="shared" si="5"/>
        <v>11.405000000000001</v>
      </c>
    </row>
    <row r="19" spans="1:19" x14ac:dyDescent="0.2">
      <c r="A19" t="s">
        <v>19</v>
      </c>
      <c r="B19">
        <v>32.200000000000003</v>
      </c>
      <c r="C19">
        <v>32.58</v>
      </c>
      <c r="D19">
        <f t="shared" si="0"/>
        <v>32.39</v>
      </c>
      <c r="E19" t="s">
        <v>19</v>
      </c>
      <c r="F19">
        <v>22.28</v>
      </c>
      <c r="G19">
        <v>22.88</v>
      </c>
      <c r="H19">
        <f t="shared" si="1"/>
        <v>22.58</v>
      </c>
      <c r="I19">
        <f t="shared" si="2"/>
        <v>9.8100000000000023</v>
      </c>
      <c r="K19" t="s">
        <v>49</v>
      </c>
      <c r="L19">
        <v>32.33</v>
      </c>
      <c r="M19">
        <v>31.77</v>
      </c>
      <c r="N19">
        <f t="shared" si="3"/>
        <v>32.049999999999997</v>
      </c>
      <c r="O19" t="s">
        <v>49</v>
      </c>
      <c r="P19">
        <v>21.35</v>
      </c>
      <c r="Q19">
        <v>22.59</v>
      </c>
      <c r="R19">
        <f t="shared" si="4"/>
        <v>21.97</v>
      </c>
      <c r="S19">
        <f t="shared" si="5"/>
        <v>10.079999999999998</v>
      </c>
    </row>
    <row r="20" spans="1:19" x14ac:dyDescent="0.2">
      <c r="A20" t="s">
        <v>20</v>
      </c>
      <c r="B20">
        <v>32.520000000000003</v>
      </c>
      <c r="C20">
        <v>32.619999999999997</v>
      </c>
      <c r="D20">
        <f t="shared" si="0"/>
        <v>32.57</v>
      </c>
      <c r="E20" t="s">
        <v>20</v>
      </c>
      <c r="F20">
        <v>22.37</v>
      </c>
      <c r="G20">
        <v>23.25</v>
      </c>
      <c r="H20">
        <f t="shared" si="1"/>
        <v>22.810000000000002</v>
      </c>
      <c r="I20">
        <f t="shared" si="2"/>
        <v>9.759999999999998</v>
      </c>
      <c r="K20" t="s">
        <v>50</v>
      </c>
      <c r="L20">
        <v>32.35</v>
      </c>
      <c r="M20">
        <v>32.79</v>
      </c>
      <c r="N20">
        <f t="shared" si="3"/>
        <v>32.57</v>
      </c>
      <c r="O20" t="s">
        <v>50</v>
      </c>
      <c r="P20">
        <v>20.03</v>
      </c>
      <c r="Q20">
        <v>20.68</v>
      </c>
      <c r="R20">
        <f t="shared" si="4"/>
        <v>20.355</v>
      </c>
      <c r="S20">
        <f t="shared" si="5"/>
        <v>12.215</v>
      </c>
    </row>
    <row r="21" spans="1:19" x14ac:dyDescent="0.2">
      <c r="A21" t="s">
        <v>21</v>
      </c>
      <c r="B21">
        <v>29.49</v>
      </c>
      <c r="C21">
        <v>29.34</v>
      </c>
      <c r="D21">
        <f t="shared" si="0"/>
        <v>29.414999999999999</v>
      </c>
      <c r="E21" t="s">
        <v>21</v>
      </c>
      <c r="F21">
        <v>20.190000000000001</v>
      </c>
      <c r="G21">
        <v>21.11</v>
      </c>
      <c r="H21">
        <f t="shared" si="1"/>
        <v>20.65</v>
      </c>
      <c r="I21">
        <f t="shared" si="2"/>
        <v>8.7650000000000006</v>
      </c>
      <c r="K21" t="s">
        <v>51</v>
      </c>
      <c r="L21">
        <v>32.1</v>
      </c>
      <c r="M21">
        <v>32.24</v>
      </c>
      <c r="N21">
        <f t="shared" si="3"/>
        <v>32.17</v>
      </c>
      <c r="O21" t="s">
        <v>51</v>
      </c>
      <c r="P21">
        <v>21.79</v>
      </c>
      <c r="Q21">
        <v>22.65</v>
      </c>
      <c r="R21">
        <f t="shared" si="4"/>
        <v>22.22</v>
      </c>
      <c r="S21">
        <f t="shared" si="5"/>
        <v>9.9500000000000028</v>
      </c>
    </row>
    <row r="22" spans="1:19" x14ac:dyDescent="0.2">
      <c r="A22" t="s">
        <v>22</v>
      </c>
      <c r="B22">
        <v>28.83</v>
      </c>
      <c r="C22">
        <v>29.49</v>
      </c>
      <c r="D22">
        <f t="shared" si="0"/>
        <v>29.159999999999997</v>
      </c>
      <c r="E22" t="s">
        <v>22</v>
      </c>
      <c r="F22">
        <v>21.79</v>
      </c>
      <c r="G22">
        <v>21.9</v>
      </c>
      <c r="H22">
        <f>0.5*(F22+G22)</f>
        <v>21.844999999999999</v>
      </c>
      <c r="I22">
        <f t="shared" si="2"/>
        <v>7.3149999999999977</v>
      </c>
      <c r="K22" t="s">
        <v>52</v>
      </c>
      <c r="L22">
        <v>29.54</v>
      </c>
      <c r="M22">
        <v>29.5</v>
      </c>
      <c r="N22">
        <f t="shared" si="3"/>
        <v>29.52</v>
      </c>
      <c r="O22" t="s">
        <v>52</v>
      </c>
      <c r="P22">
        <v>21.23</v>
      </c>
      <c r="Q22">
        <v>19.899999999999999</v>
      </c>
      <c r="R22">
        <f t="shared" si="4"/>
        <v>20.564999999999998</v>
      </c>
      <c r="S22">
        <f t="shared" si="5"/>
        <v>8.9550000000000018</v>
      </c>
    </row>
    <row r="23" spans="1:19" x14ac:dyDescent="0.2">
      <c r="A23" t="s">
        <v>23</v>
      </c>
      <c r="B23">
        <v>29.43</v>
      </c>
      <c r="C23">
        <v>28.79</v>
      </c>
      <c r="D23">
        <f t="shared" si="0"/>
        <v>29.11</v>
      </c>
      <c r="E23" t="s">
        <v>23</v>
      </c>
      <c r="F23">
        <v>22.01</v>
      </c>
      <c r="G23">
        <v>22.16</v>
      </c>
      <c r="H23">
        <f t="shared" si="1"/>
        <v>22.085000000000001</v>
      </c>
      <c r="I23">
        <f t="shared" si="2"/>
        <v>7.0249999999999986</v>
      </c>
      <c r="K23" t="s">
        <v>53</v>
      </c>
      <c r="L23">
        <v>29.17</v>
      </c>
      <c r="M23">
        <v>29.03</v>
      </c>
      <c r="N23">
        <f t="shared" si="3"/>
        <v>29.1</v>
      </c>
      <c r="O23" t="s">
        <v>53</v>
      </c>
      <c r="P23">
        <v>18.54</v>
      </c>
      <c r="Q23">
        <v>18.489999999999998</v>
      </c>
      <c r="R23">
        <f t="shared" si="4"/>
        <v>18.515000000000001</v>
      </c>
      <c r="S23">
        <f t="shared" si="5"/>
        <v>10.585000000000001</v>
      </c>
    </row>
    <row r="24" spans="1:19" x14ac:dyDescent="0.2">
      <c r="A24" t="s">
        <v>24</v>
      </c>
      <c r="B24">
        <v>30.77</v>
      </c>
      <c r="C24">
        <v>28.76</v>
      </c>
      <c r="D24">
        <f t="shared" si="0"/>
        <v>29.765000000000001</v>
      </c>
      <c r="E24" t="s">
        <v>24</v>
      </c>
      <c r="F24">
        <v>21.49</v>
      </c>
      <c r="G24">
        <v>21.46</v>
      </c>
      <c r="H24">
        <f t="shared" si="1"/>
        <v>21.475000000000001</v>
      </c>
      <c r="I24">
        <f t="shared" si="2"/>
        <v>8.2899999999999991</v>
      </c>
      <c r="K24" t="s">
        <v>54</v>
      </c>
      <c r="L24">
        <v>30.72</v>
      </c>
      <c r="M24">
        <v>30.46</v>
      </c>
      <c r="N24">
        <f t="shared" si="3"/>
        <v>30.59</v>
      </c>
      <c r="O24" t="s">
        <v>54</v>
      </c>
      <c r="P24">
        <v>20.28</v>
      </c>
      <c r="Q24">
        <v>20.77</v>
      </c>
      <c r="R24">
        <f t="shared" si="4"/>
        <v>20.524999999999999</v>
      </c>
      <c r="S24">
        <f t="shared" si="5"/>
        <v>10.065000000000001</v>
      </c>
    </row>
    <row r="25" spans="1:19" x14ac:dyDescent="0.2">
      <c r="A25" t="s">
        <v>25</v>
      </c>
      <c r="B25">
        <v>29.2</v>
      </c>
      <c r="C25">
        <v>29.47</v>
      </c>
      <c r="D25">
        <f t="shared" si="0"/>
        <v>29.335000000000001</v>
      </c>
      <c r="E25" t="s">
        <v>25</v>
      </c>
      <c r="F25">
        <v>21.06</v>
      </c>
      <c r="G25">
        <v>20.74</v>
      </c>
      <c r="H25">
        <f t="shared" si="1"/>
        <v>20.9</v>
      </c>
      <c r="I25">
        <f t="shared" si="2"/>
        <v>8.4350000000000023</v>
      </c>
      <c r="K25" t="s">
        <v>55</v>
      </c>
      <c r="L25">
        <v>32.51</v>
      </c>
      <c r="M25">
        <v>31.72</v>
      </c>
      <c r="N25">
        <f t="shared" si="3"/>
        <v>32.114999999999995</v>
      </c>
      <c r="O25" t="s">
        <v>55</v>
      </c>
      <c r="P25">
        <v>22.37</v>
      </c>
      <c r="Q25">
        <v>21.55</v>
      </c>
      <c r="R25">
        <f t="shared" si="4"/>
        <v>21.96</v>
      </c>
      <c r="S25">
        <f t="shared" si="5"/>
        <v>10.154999999999994</v>
      </c>
    </row>
    <row r="26" spans="1:19" x14ac:dyDescent="0.2">
      <c r="A26" t="s">
        <v>26</v>
      </c>
      <c r="B26">
        <v>30.29</v>
      </c>
      <c r="C26">
        <v>29.4</v>
      </c>
      <c r="D26">
        <f t="shared" si="0"/>
        <v>29.844999999999999</v>
      </c>
      <c r="E26" t="s">
        <v>26</v>
      </c>
      <c r="F26">
        <v>20.53</v>
      </c>
      <c r="G26">
        <v>20.49</v>
      </c>
      <c r="H26">
        <f t="shared" si="1"/>
        <v>20.509999999999998</v>
      </c>
      <c r="I26">
        <f t="shared" si="2"/>
        <v>9.3350000000000009</v>
      </c>
      <c r="K26" t="s">
        <v>56</v>
      </c>
      <c r="L26">
        <v>33.42</v>
      </c>
      <c r="M26">
        <v>33.57</v>
      </c>
      <c r="N26">
        <f t="shared" si="3"/>
        <v>33.495000000000005</v>
      </c>
      <c r="O26" t="s">
        <v>56</v>
      </c>
      <c r="P26">
        <v>21.55</v>
      </c>
      <c r="Q26">
        <v>21.92</v>
      </c>
      <c r="R26">
        <f t="shared" si="4"/>
        <v>21.734999999999999</v>
      </c>
      <c r="S26">
        <f t="shared" si="5"/>
        <v>11.760000000000005</v>
      </c>
    </row>
    <row r="27" spans="1:19" x14ac:dyDescent="0.2">
      <c r="A27" t="s">
        <v>27</v>
      </c>
      <c r="B27">
        <v>30.27</v>
      </c>
      <c r="C27">
        <v>30.17</v>
      </c>
      <c r="D27">
        <f t="shared" si="0"/>
        <v>30.22</v>
      </c>
      <c r="E27" t="s">
        <v>27</v>
      </c>
      <c r="F27">
        <v>22.34</v>
      </c>
      <c r="G27">
        <v>22.29</v>
      </c>
      <c r="H27">
        <f t="shared" si="1"/>
        <v>22.314999999999998</v>
      </c>
      <c r="I27">
        <f t="shared" si="2"/>
        <v>7.9050000000000011</v>
      </c>
      <c r="K27" t="s">
        <v>57</v>
      </c>
      <c r="L27">
        <v>34.799999999999997</v>
      </c>
      <c r="M27">
        <v>34.72</v>
      </c>
      <c r="N27">
        <f t="shared" si="3"/>
        <v>34.76</v>
      </c>
      <c r="O27" t="s">
        <v>57</v>
      </c>
      <c r="P27">
        <v>24.48</v>
      </c>
      <c r="Q27">
        <v>24.01</v>
      </c>
      <c r="R27">
        <f t="shared" si="4"/>
        <v>24.245000000000001</v>
      </c>
      <c r="S27">
        <f t="shared" si="5"/>
        <v>10.514999999999997</v>
      </c>
    </row>
    <row r="28" spans="1:19" x14ac:dyDescent="0.2">
      <c r="A28" t="s">
        <v>28</v>
      </c>
      <c r="B28">
        <v>30.94</v>
      </c>
      <c r="C28">
        <v>30.67</v>
      </c>
      <c r="D28">
        <f t="shared" si="0"/>
        <v>30.805</v>
      </c>
      <c r="E28" t="s">
        <v>28</v>
      </c>
      <c r="F28">
        <v>20.29</v>
      </c>
      <c r="G28">
        <v>20.34</v>
      </c>
      <c r="H28">
        <f t="shared" si="1"/>
        <v>20.314999999999998</v>
      </c>
      <c r="I28">
        <f t="shared" si="2"/>
        <v>10.490000000000002</v>
      </c>
      <c r="K28" t="s">
        <v>58</v>
      </c>
      <c r="L28">
        <v>32.130000000000003</v>
      </c>
      <c r="M28">
        <v>31.92</v>
      </c>
      <c r="N28">
        <f t="shared" si="3"/>
        <v>32.025000000000006</v>
      </c>
      <c r="O28" t="s">
        <v>58</v>
      </c>
      <c r="P28">
        <v>21.67</v>
      </c>
      <c r="Q28">
        <v>21.04</v>
      </c>
      <c r="R28">
        <f t="shared" si="4"/>
        <v>21.355</v>
      </c>
      <c r="S28">
        <f t="shared" si="5"/>
        <v>10.670000000000005</v>
      </c>
    </row>
    <row r="29" spans="1:19" x14ac:dyDescent="0.2">
      <c r="A29" t="s">
        <v>29</v>
      </c>
      <c r="B29">
        <v>30.06</v>
      </c>
      <c r="C29">
        <v>30.47</v>
      </c>
      <c r="D29">
        <f t="shared" si="0"/>
        <v>30.265000000000001</v>
      </c>
      <c r="E29" t="s">
        <v>29</v>
      </c>
      <c r="F29">
        <v>20.72</v>
      </c>
      <c r="G29">
        <v>21.07</v>
      </c>
      <c r="H29">
        <f t="shared" si="1"/>
        <v>20.895</v>
      </c>
      <c r="I29">
        <f t="shared" si="2"/>
        <v>9.370000000000001</v>
      </c>
      <c r="K29" t="s">
        <v>59</v>
      </c>
      <c r="L29">
        <v>32.78</v>
      </c>
      <c r="M29">
        <v>32.049999999999997</v>
      </c>
      <c r="N29">
        <f t="shared" si="3"/>
        <v>32.414999999999999</v>
      </c>
      <c r="O29" t="s">
        <v>59</v>
      </c>
      <c r="P29">
        <v>21.37</v>
      </c>
      <c r="Q29">
        <v>21.24</v>
      </c>
      <c r="R29">
        <f t="shared" si="4"/>
        <v>21.305</v>
      </c>
      <c r="S29">
        <f t="shared" si="5"/>
        <v>11.11</v>
      </c>
    </row>
    <row r="30" spans="1:19" x14ac:dyDescent="0.2">
      <c r="A30" t="s">
        <v>30</v>
      </c>
      <c r="B30">
        <v>30.53</v>
      </c>
      <c r="C30">
        <v>30.05</v>
      </c>
      <c r="D30">
        <f t="shared" si="0"/>
        <v>30.29</v>
      </c>
      <c r="E30" t="s">
        <v>30</v>
      </c>
      <c r="F30">
        <v>20.94</v>
      </c>
      <c r="G30">
        <v>21.57</v>
      </c>
      <c r="H30">
        <f t="shared" si="1"/>
        <v>21.255000000000003</v>
      </c>
      <c r="I30">
        <f t="shared" si="2"/>
        <v>9.0349999999999966</v>
      </c>
      <c r="K30" t="s">
        <v>60</v>
      </c>
      <c r="L30">
        <v>35.81</v>
      </c>
      <c r="M30">
        <v>36.630000000000003</v>
      </c>
      <c r="N30">
        <f t="shared" si="3"/>
        <v>36.22</v>
      </c>
      <c r="O30" t="s">
        <v>60</v>
      </c>
      <c r="P30">
        <v>23.53</v>
      </c>
      <c r="Q30">
        <v>24.14</v>
      </c>
      <c r="R30">
        <f t="shared" si="4"/>
        <v>23.835000000000001</v>
      </c>
      <c r="S30">
        <f t="shared" si="5"/>
        <v>12.384999999999998</v>
      </c>
    </row>
    <row r="31" spans="1:19" x14ac:dyDescent="0.2">
      <c r="A31" t="s">
        <v>31</v>
      </c>
      <c r="B31">
        <v>32.17</v>
      </c>
      <c r="C31">
        <v>32.979999999999997</v>
      </c>
      <c r="D31">
        <f t="shared" si="0"/>
        <v>32.575000000000003</v>
      </c>
      <c r="E31" t="s">
        <v>31</v>
      </c>
      <c r="F31">
        <v>23.03</v>
      </c>
      <c r="G31">
        <v>23.11</v>
      </c>
      <c r="H31">
        <f t="shared" si="1"/>
        <v>23.07</v>
      </c>
      <c r="I31">
        <f t="shared" si="2"/>
        <v>9.5050000000000026</v>
      </c>
      <c r="K31" t="s">
        <v>61</v>
      </c>
      <c r="L31">
        <v>35.200000000000003</v>
      </c>
      <c r="M31">
        <v>35.57</v>
      </c>
      <c r="N31">
        <f t="shared" si="3"/>
        <v>35.385000000000005</v>
      </c>
      <c r="O31" t="s">
        <v>61</v>
      </c>
      <c r="P31">
        <v>23.16</v>
      </c>
      <c r="Q31">
        <v>23.98</v>
      </c>
      <c r="R31">
        <f t="shared" si="4"/>
        <v>23.57</v>
      </c>
      <c r="S31">
        <f t="shared" si="5"/>
        <v>11.815000000000005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EE02-441C-46AC-94BE-67162141CEF8}">
  <dimension ref="A1:N7"/>
  <sheetViews>
    <sheetView workbookViewId="0">
      <selection activeCell="N9" sqref="N9"/>
    </sheetView>
  </sheetViews>
  <sheetFormatPr defaultRowHeight="14.25" x14ac:dyDescent="0.2"/>
  <cols>
    <col min="4" max="4" width="10.875" customWidth="1"/>
    <col min="9" max="9" width="11.875" customWidth="1"/>
    <col min="12" max="12" width="10.875" customWidth="1"/>
    <col min="13" max="13" width="12.25" customWidth="1"/>
  </cols>
  <sheetData>
    <row r="1" spans="1:14" x14ac:dyDescent="0.2">
      <c r="A1" t="s">
        <v>62</v>
      </c>
      <c r="B1" t="s">
        <v>0</v>
      </c>
      <c r="C1" t="s">
        <v>1</v>
      </c>
      <c r="D1" t="s">
        <v>68</v>
      </c>
      <c r="E1" t="s">
        <v>76</v>
      </c>
      <c r="F1" t="s">
        <v>63</v>
      </c>
      <c r="G1" t="s">
        <v>0</v>
      </c>
      <c r="H1" t="s">
        <v>1</v>
      </c>
      <c r="I1" t="s">
        <v>68</v>
      </c>
      <c r="J1" t="s">
        <v>76</v>
      </c>
      <c r="L1" t="s">
        <v>65</v>
      </c>
      <c r="M1" t="s">
        <v>71</v>
      </c>
      <c r="N1" t="s">
        <v>81</v>
      </c>
    </row>
    <row r="2" spans="1:14" x14ac:dyDescent="0.2">
      <c r="A2" t="s">
        <v>67</v>
      </c>
      <c r="B2">
        <v>28.9</v>
      </c>
      <c r="C2">
        <v>29.42</v>
      </c>
      <c r="D2" t="s">
        <v>72</v>
      </c>
      <c r="E2">
        <f>_xlfn.STDEV.P(B2,C2,B3)</f>
        <v>0.21275964529644062</v>
      </c>
      <c r="F2" t="s">
        <v>67</v>
      </c>
      <c r="G2">
        <v>15.21</v>
      </c>
      <c r="H2">
        <v>15.63</v>
      </c>
      <c r="I2" t="s">
        <v>77</v>
      </c>
      <c r="J2">
        <f>_xlfn.STDEV.P(G2,H2,G3)</f>
        <v>0.21638443156156648</v>
      </c>
      <c r="K2">
        <f>((0.213^2)+(0.216^2))^0.5</f>
        <v>0.30335622624235026</v>
      </c>
      <c r="L2" t="s">
        <v>78</v>
      </c>
      <c r="M2" t="s">
        <v>80</v>
      </c>
      <c r="N2" t="s">
        <v>82</v>
      </c>
    </row>
    <row r="3" spans="1:14" x14ac:dyDescent="0.2">
      <c r="B3">
        <v>29.19</v>
      </c>
      <c r="G3">
        <v>15.14</v>
      </c>
    </row>
    <row r="4" spans="1:14" x14ac:dyDescent="0.2">
      <c r="A4" t="s">
        <v>69</v>
      </c>
      <c r="B4">
        <v>29.86</v>
      </c>
      <c r="C4">
        <v>29.9</v>
      </c>
      <c r="D4" t="s">
        <v>73</v>
      </c>
      <c r="E4">
        <f t="shared" ref="E3:E7" si="0">_xlfn.STDEV.P(B4,C4,B5)</f>
        <v>4.9888765156986405E-2</v>
      </c>
      <c r="F4" t="s">
        <v>69</v>
      </c>
      <c r="G4">
        <v>15.12</v>
      </c>
      <c r="H4">
        <v>15.14</v>
      </c>
      <c r="I4" t="s">
        <v>75</v>
      </c>
      <c r="J4">
        <f t="shared" ref="J3:J7" si="1">_xlfn.STDEV.P(G4,H4,G5)</f>
        <v>0.10402991022884815</v>
      </c>
      <c r="K4">
        <f>((0.049^2)+(0.104^2))^0.5</f>
        <v>0.11496521212958292</v>
      </c>
      <c r="L4" t="s">
        <v>79</v>
      </c>
      <c r="M4" s="1" t="s">
        <v>85</v>
      </c>
      <c r="N4" t="s">
        <v>87</v>
      </c>
    </row>
    <row r="5" spans="1:14" x14ac:dyDescent="0.2">
      <c r="B5">
        <v>29.98</v>
      </c>
      <c r="G5">
        <v>14.91</v>
      </c>
    </row>
    <row r="6" spans="1:14" x14ac:dyDescent="0.2">
      <c r="A6" t="s">
        <v>70</v>
      </c>
      <c r="B6">
        <v>29.19</v>
      </c>
      <c r="C6">
        <v>29.94</v>
      </c>
      <c r="D6" t="s">
        <v>74</v>
      </c>
      <c r="E6">
        <f t="shared" si="0"/>
        <v>0.3324989557209998</v>
      </c>
      <c r="F6" t="s">
        <v>70</v>
      </c>
      <c r="G6">
        <v>14.52</v>
      </c>
      <c r="H6">
        <v>14.45</v>
      </c>
      <c r="I6" t="s">
        <v>83</v>
      </c>
      <c r="J6">
        <f t="shared" si="1"/>
        <v>6.5489609014628386E-2</v>
      </c>
      <c r="K6">
        <f>((0.332^2)+(0.066^2))^0.5</f>
        <v>0.33849667649771692</v>
      </c>
      <c r="L6" t="s">
        <v>84</v>
      </c>
      <c r="M6" s="1" t="s">
        <v>86</v>
      </c>
      <c r="N6" t="s">
        <v>88</v>
      </c>
    </row>
    <row r="7" spans="1:14" x14ac:dyDescent="0.2">
      <c r="B7">
        <v>29.84</v>
      </c>
      <c r="G7">
        <v>14.36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DAPK1</vt:lpstr>
      <vt:lpstr>Cell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严嘉宁</dc:creator>
  <cp:lastModifiedBy>YJN</cp:lastModifiedBy>
  <dcterms:created xsi:type="dcterms:W3CDTF">2015-06-05T18:19:34Z</dcterms:created>
  <dcterms:modified xsi:type="dcterms:W3CDTF">2023-03-15T14:16:33Z</dcterms:modified>
</cp:coreProperties>
</file>