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d3997fc033e45b/Documents/prolicomp writing/"/>
    </mc:Choice>
  </mc:AlternateContent>
  <xr:revisionPtr revIDLastSave="0" documentId="8_{99EA487D-8956-F042-97DC-39FC8829BD83}" xr6:coauthVersionLast="47" xr6:coauthVersionMax="47" xr10:uidLastSave="{00000000-0000-0000-0000-000000000000}"/>
  <bookViews>
    <workbookView xWindow="860" yWindow="760" windowWidth="26280" windowHeight="17320" activeTab="4" xr2:uid="{F25BBD12-6095-A145-B998-9B858C53AD0D}"/>
  </bookViews>
  <sheets>
    <sheet name="Fig 1" sheetId="6" r:id="rId1"/>
    <sheet name="Fig 2" sheetId="7" r:id="rId2"/>
    <sheet name="Fig 3" sheetId="9" r:id="rId3"/>
    <sheet name="Fig 4 + Suppl Fig 6" sheetId="3" r:id="rId4"/>
    <sheet name="Fig 5" sheetId="11" r:id="rId5"/>
    <sheet name="Fig 8" sheetId="8" r:id="rId6"/>
    <sheet name="Suppl Fig 3" sheetId="2" r:id="rId7"/>
    <sheet name="Suppl Fig 5" sheetId="1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1" l="1"/>
  <c r="I25" i="11" l="1"/>
  <c r="H25" i="11"/>
  <c r="G25" i="11"/>
  <c r="F25" i="11"/>
  <c r="E25" i="11"/>
  <c r="D25" i="11"/>
  <c r="E22" i="7" l="1"/>
  <c r="D22" i="7"/>
  <c r="I6" i="6"/>
  <c r="H6" i="6"/>
  <c r="G6" i="6"/>
  <c r="F6" i="6"/>
  <c r="E6" i="6"/>
  <c r="D6" i="6"/>
  <c r="C6" i="6"/>
  <c r="D7" i="6"/>
  <c r="E25" i="7" l="1"/>
  <c r="D25" i="7"/>
  <c r="E24" i="7"/>
  <c r="D24" i="7"/>
  <c r="I7" i="6"/>
  <c r="H7" i="6"/>
  <c r="G7" i="6"/>
  <c r="C7" i="6"/>
  <c r="F7" i="6"/>
  <c r="E7" i="6"/>
</calcChain>
</file>

<file path=xl/sharedStrings.xml><?xml version="1.0" encoding="utf-8"?>
<sst xmlns="http://schemas.openxmlformats.org/spreadsheetml/2006/main" count="929" uniqueCount="334">
  <si>
    <t>AGG</t>
  </si>
  <si>
    <t>CYST</t>
  </si>
  <si>
    <t>5A</t>
  </si>
  <si>
    <t>p value</t>
  </si>
  <si>
    <t>ND5</t>
  </si>
  <si>
    <t>IMR90</t>
  </si>
  <si>
    <t>N</t>
  </si>
  <si>
    <t>n</t>
  </si>
  <si>
    <t>GBE</t>
  </si>
  <si>
    <t>-</t>
  </si>
  <si>
    <t>D30</t>
  </si>
  <si>
    <t>D60</t>
  </si>
  <si>
    <t>D90</t>
  </si>
  <si>
    <t>D120</t>
  </si>
  <si>
    <t>D200</t>
  </si>
  <si>
    <t>DAPI+ cells / ROI</t>
  </si>
  <si>
    <t>CONES</t>
  </si>
  <si>
    <t>RODS</t>
  </si>
  <si>
    <t>MÜLLER GLIA</t>
  </si>
  <si>
    <t>mean±SD</t>
  </si>
  <si>
    <t>0.6 ±0.2</t>
  </si>
  <si>
    <t>15.5 ±2.3</t>
  </si>
  <si>
    <t>8.8 ±0.9</t>
  </si>
  <si>
    <t>3.1 ±0.7</t>
  </si>
  <si>
    <t>3.5 ±1.8</t>
  </si>
  <si>
    <t>0.5 ±0.5</t>
  </si>
  <si>
    <t>0.0006</t>
  </si>
  <si>
    <t>24.2 ±5.9</t>
  </si>
  <si>
    <t>15 ±1.7</t>
  </si>
  <si>
    <t>&lt;0.0001</t>
  </si>
  <si>
    <t>100 ±0</t>
  </si>
  <si>
    <t>0.9939</t>
  </si>
  <si>
    <t>&gt;0.9999</t>
  </si>
  <si>
    <t>0.9669</t>
  </si>
  <si>
    <t>0.4225</t>
  </si>
  <si>
    <t>0.5427</t>
  </si>
  <si>
    <t>0.9662</t>
  </si>
  <si>
    <t>0.0674</t>
  </si>
  <si>
    <t>0.2296</t>
  </si>
  <si>
    <t>0.9977</t>
  </si>
  <si>
    <t>0.9788</t>
  </si>
  <si>
    <t>0.9884</t>
  </si>
  <si>
    <t>0.86</t>
  </si>
  <si>
    <t>0.5881</t>
  </si>
  <si>
    <t>0.0007</t>
  </si>
  <si>
    <t>0.9767</t>
  </si>
  <si>
    <t>0.9995</t>
  </si>
  <si>
    <t>0.1974</t>
  </si>
  <si>
    <t>0.3996</t>
  </si>
  <si>
    <t>0.7966</t>
  </si>
  <si>
    <t>0.9966</t>
  </si>
  <si>
    <t>0.9996</t>
  </si>
  <si>
    <t>0.1581</t>
  </si>
  <si>
    <t>0.3839</t>
  </si>
  <si>
    <t>0.7982</t>
  </si>
  <si>
    <t>0.0004</t>
  </si>
  <si>
    <t>mean ±SD</t>
  </si>
  <si>
    <t>74.5 ±31</t>
  </si>
  <si>
    <t>73.8 ±8.6</t>
  </si>
  <si>
    <t>82.7 ±13.7</t>
  </si>
  <si>
    <t>97.5 ±5.6</t>
  </si>
  <si>
    <t>96.5 ±7.5</t>
  </si>
  <si>
    <t>0.9329</t>
  </si>
  <si>
    <t>0.0157</t>
  </si>
  <si>
    <t>0.357</t>
  </si>
  <si>
    <t>0.2924</t>
  </si>
  <si>
    <t>0.1928</t>
  </si>
  <si>
    <t>0.0185</t>
  </si>
  <si>
    <t>0.5412</t>
  </si>
  <si>
    <t>0.0016</t>
  </si>
  <si>
    <t>0.603</t>
  </si>
  <si>
    <t>0.0077</t>
  </si>
  <si>
    <t>0.0091</t>
  </si>
  <si>
    <t>0.1628</t>
  </si>
  <si>
    <t>0.2506</t>
  </si>
  <si>
    <t>3.3 ±5.4</t>
  </si>
  <si>
    <t>4 ±3.1</t>
  </si>
  <si>
    <t>20.3 ±6.1</t>
  </si>
  <si>
    <t>15.3 ±3.9</t>
  </si>
  <si>
    <t>31.3 ±6.7</t>
  </si>
  <si>
    <t>35.2 ±9.4</t>
  </si>
  <si>
    <t>33.2 ±4.6</t>
  </si>
  <si>
    <t>10.3 ±5.4</t>
  </si>
  <si>
    <t>42 ±13.7</t>
  </si>
  <si>
    <t>56.2 ±8.0</t>
  </si>
  <si>
    <t>61.5 ±10.0</t>
  </si>
  <si>
    <t>21.7 ±7.0</t>
  </si>
  <si>
    <t>46.3 ±15.4</t>
  </si>
  <si>
    <t>48.0 ±11.6</t>
  </si>
  <si>
    <t>34.1 ±12.8</t>
  </si>
  <si>
    <t>348.4 ±214.4</t>
  </si>
  <si>
    <t>145.7 ±68.7</t>
  </si>
  <si>
    <t>199.8 ±189.5</t>
  </si>
  <si>
    <t>40.1 ±20.7</t>
  </si>
  <si>
    <t>76.4 ±32.2</t>
  </si>
  <si>
    <t>7.0 ±8.4</t>
  </si>
  <si>
    <t>1.0 ±3.3</t>
  </si>
  <si>
    <t>7.4 ±10.0</t>
  </si>
  <si>
    <t>5.3 ±8.4</t>
  </si>
  <si>
    <t>188.4 ±39.3</t>
  </si>
  <si>
    <t>193.5 ±33.0</t>
  </si>
  <si>
    <t>196.8 ±40.8</t>
  </si>
  <si>
    <t>212.6 ±23.2</t>
  </si>
  <si>
    <t>209.7 ±60.3</t>
  </si>
  <si>
    <t>0.9853</t>
  </si>
  <si>
    <t>0.0015</t>
  </si>
  <si>
    <r>
      <t>PHH3+ cells / mm</t>
    </r>
    <r>
      <rPr>
        <vertAlign val="superscript"/>
        <sz val="12"/>
        <color theme="1"/>
        <rFont val="Calibri (Body)"/>
      </rPr>
      <t>2</t>
    </r>
  </si>
  <si>
    <t>66.7 ±38.3</t>
  </si>
  <si>
    <t>1.4 ±3.3</t>
  </si>
  <si>
    <t>83 ±4.3</t>
  </si>
  <si>
    <t>25 ±50.0</t>
  </si>
  <si>
    <t>78.1 ±11.1</t>
  </si>
  <si>
    <t>55.5 ±44.7</t>
  </si>
  <si>
    <t>42.5 ±40.3</t>
  </si>
  <si>
    <t>47.6 ±11.7</t>
  </si>
  <si>
    <t>49.8 ±13.3</t>
  </si>
  <si>
    <t>49.6 ±18.1</t>
  </si>
  <si>
    <t>35.2 ±8.1</t>
  </si>
  <si>
    <t>53.8 ±19.0</t>
  </si>
  <si>
    <t>61.8 ±16.4</t>
  </si>
  <si>
    <t>58.5 ±20.0</t>
  </si>
  <si>
    <t>62.9 ±17.6</t>
  </si>
  <si>
    <t>54.0 ±18.3</t>
  </si>
  <si>
    <t>61.5 ±14.5</t>
  </si>
  <si>
    <t>42.8 ±19.9</t>
  </si>
  <si>
    <t>57.3 ±13.6</t>
  </si>
  <si>
    <t>66.1 ±14.8</t>
  </si>
  <si>
    <t>0.0448</t>
  </si>
  <si>
    <t>0.7739</t>
  </si>
  <si>
    <t>0.3832</t>
  </si>
  <si>
    <t>0.9347</t>
  </si>
  <si>
    <t>0.7389</t>
  </si>
  <si>
    <t>0.2559</t>
  </si>
  <si>
    <t>0.1847</t>
  </si>
  <si>
    <t>0.0101</t>
  </si>
  <si>
    <t>0.9906</t>
  </si>
  <si>
    <t>0.1569</t>
  </si>
  <si>
    <t>0.7227</t>
  </si>
  <si>
    <t>30.8 ±6.3</t>
  </si>
  <si>
    <t>518.9 ±161.8</t>
  </si>
  <si>
    <t>97.4 ±63.9</t>
  </si>
  <si>
    <t>80.0 ±54.8</t>
  </si>
  <si>
    <t>51.5 ±27.9</t>
  </si>
  <si>
    <t>67.7 ±40.3</t>
  </si>
  <si>
    <t>13.9 ±17.2</t>
  </si>
  <si>
    <t>109.7 ±50.5</t>
  </si>
  <si>
    <t>231.9 ±54.1</t>
  </si>
  <si>
    <t>271.2 ±32.0</t>
  </si>
  <si>
    <t>187.0 ±24.4</t>
  </si>
  <si>
    <t>269.6 ±48.9</t>
  </si>
  <si>
    <t>182.8 ±37.4</t>
  </si>
  <si>
    <t>D120 vs D200</t>
  </si>
  <si>
    <t>1-ANOVA statistical analysis (Tukey post hoc test)</t>
  </si>
  <si>
    <t>2-ANOVA statistical analysis (Tukey post hoc test)</t>
  </si>
  <si>
    <t>0.6288</t>
  </si>
  <si>
    <t>0.9738</t>
  </si>
  <si>
    <t>0.5177</t>
  </si>
  <si>
    <t>0.0028</t>
  </si>
  <si>
    <t>0.1537</t>
  </si>
  <si>
    <t>0.7782</t>
  </si>
  <si>
    <t>0.3721</t>
  </si>
  <si>
    <t>0.8016</t>
  </si>
  <si>
    <t>0.3514</t>
  </si>
  <si>
    <t>0.9983</t>
  </si>
  <si>
    <t>0.4092</t>
  </si>
  <si>
    <t>0.0013</t>
  </si>
  <si>
    <t>0.1301</t>
  </si>
  <si>
    <t>0.1362</t>
  </si>
  <si>
    <t>0.0121</t>
  </si>
  <si>
    <t>0.2556</t>
  </si>
  <si>
    <t>0.5557</t>
  </si>
  <si>
    <t>0.1798</t>
  </si>
  <si>
    <t>0.9569</t>
  </si>
  <si>
    <t>0.0141</t>
  </si>
  <si>
    <t>0.0003</t>
  </si>
  <si>
    <t>0.0357</t>
  </si>
  <si>
    <t>0.0048</t>
  </si>
  <si>
    <t>0.1347</t>
  </si>
  <si>
    <t>0.9769</t>
  </si>
  <si>
    <t>Reactive gliosis (GFAP+ IHC area / DAPI+ IHC area)</t>
  </si>
  <si>
    <t>COMBINED CONES + RODS</t>
  </si>
  <si>
    <t>sum</t>
  </si>
  <si>
    <t>SD</t>
  </si>
  <si>
    <t xml:space="preserve">mean </t>
  </si>
  <si>
    <t>mean</t>
  </si>
  <si>
    <t>HRO YIELD per hiPSC well (per experiment)</t>
  </si>
  <si>
    <t>HRO YIELD per hiPSC well</t>
  </si>
  <si>
    <t>CRTD1</t>
  </si>
  <si>
    <t>CRTD2</t>
  </si>
  <si>
    <t>CRTD3</t>
  </si>
  <si>
    <t>PROTOCOL COMPARISON</t>
  </si>
  <si>
    <t>HRO YIELD / hiPSC well</t>
  </si>
  <si>
    <t>hIPSC line</t>
  </si>
  <si>
    <t>standard deviation</t>
  </si>
  <si>
    <t>0.0020</t>
  </si>
  <si>
    <t>statistical analysis</t>
  </si>
  <si>
    <t>unpaired Students t-test</t>
  </si>
  <si>
    <t>11.3 ±6.4</t>
  </si>
  <si>
    <t>8.8 ±1.8</t>
  </si>
  <si>
    <t>3.1 ±1.3</t>
  </si>
  <si>
    <t>15.4 ±11.6</t>
  </si>
  <si>
    <t>2.2 ±2.0</t>
  </si>
  <si>
    <t>5.0 ±4.4</t>
  </si>
  <si>
    <t>4.9 ±2.5</t>
  </si>
  <si>
    <t>0.3685</t>
  </si>
  <si>
    <t>0.8597</t>
  </si>
  <si>
    <t>0.8926</t>
  </si>
  <si>
    <t>0.6729</t>
  </si>
  <si>
    <t>0.0729</t>
  </si>
  <si>
    <t>0.2573</t>
  </si>
  <si>
    <t>0.7606</t>
  </si>
  <si>
    <t>0.0453</t>
  </si>
  <si>
    <t>0.6589</t>
  </si>
  <si>
    <t>0.1816</t>
  </si>
  <si>
    <t>0.9957</t>
  </si>
  <si>
    <t>0.6509</t>
  </si>
  <si>
    <t>0.9751</t>
  </si>
  <si>
    <t>0.1775</t>
  </si>
  <si>
    <t>0.9961</t>
  </si>
  <si>
    <t>experiment</t>
  </si>
  <si>
    <t>Total</t>
  </si>
  <si>
    <t>205.1 ±28.76</t>
  </si>
  <si>
    <t>199.8 ±39.94</t>
  </si>
  <si>
    <t>8.293 ±12.94</t>
  </si>
  <si>
    <t>13.13 ±18.94</t>
  </si>
  <si>
    <t>34.75 ±6.532</t>
  </si>
  <si>
    <t>37.42 ±6.931</t>
  </si>
  <si>
    <t>&lt;0,0001</t>
  </si>
  <si>
    <t>&gt;0,9999</t>
  </si>
  <si>
    <t>diameter [µm]</t>
  </si>
  <si>
    <t>PR cells / 1000µm2</t>
  </si>
  <si>
    <t>POS/PIS [%]</t>
  </si>
  <si>
    <t>PIS</t>
  </si>
  <si>
    <t>POS</t>
  </si>
  <si>
    <t>HRO / 3D tissues [%]</t>
  </si>
  <si>
    <t>RAX / DAPI [%]
[IHC area]</t>
  </si>
  <si>
    <t>3D tissues / hiPSC well</t>
  </si>
  <si>
    <t>Related to Fig.3G:  reduced data and unpaired t-test statistical analysis</t>
  </si>
  <si>
    <t>Related to Fig. 4C, E and Suppl. Fig. 6D: reduced data and statistical analysis</t>
  </si>
  <si>
    <t>CRX+ cells / DAPI [%]</t>
  </si>
  <si>
    <t>Related to Fig. 8C4:  reduced data</t>
  </si>
  <si>
    <t>Related to Suppl. Fig. 3D reduced data and 1-ANOVA statistical analysis (Tukey post hoc test)</t>
  </si>
  <si>
    <t>TOTAL YIELD (T3D): 3D tissues / hiPSC well [%]</t>
  </si>
  <si>
    <t>HROs / 3D tissues [%]</t>
  </si>
  <si>
    <t>%RE: RAX / DAPI [IHC area] [%]</t>
  </si>
  <si>
    <t>Related to Fig. 2C: reduced data and  statistical analysis (Students t-test)</t>
  </si>
  <si>
    <t>Related to Fig.3C:  reduced data and unpaired t-test statistical analysis</t>
  </si>
  <si>
    <t>ARR3 cells / DAPI [%]</t>
  </si>
  <si>
    <t>NRL cells / DAPI [%]</t>
  </si>
  <si>
    <t>SOX9 cells / DAPI [%]</t>
  </si>
  <si>
    <t>Related to Fig.3D:  reduced data and unpaired t-test statistical analysis</t>
  </si>
  <si>
    <t>PIS / 100 [µm]</t>
  </si>
  <si>
    <t>21.1 ±2.3</t>
  </si>
  <si>
    <t>10.9 ±3.0</t>
  </si>
  <si>
    <t>0.5972</t>
  </si>
  <si>
    <t>0.0863</t>
  </si>
  <si>
    <t>25.02</t>
  </si>
  <si>
    <t>15.27</t>
  </si>
  <si>
    <t>4.21</t>
  </si>
  <si>
    <t>20.53</t>
  </si>
  <si>
    <t>6.27</t>
  </si>
  <si>
    <t>21.65</t>
  </si>
  <si>
    <t>5.64</t>
  </si>
  <si>
    <t>25.68</t>
  </si>
  <si>
    <t>2.48</t>
  </si>
  <si>
    <t>27.68</t>
  </si>
  <si>
    <t>4.11</t>
  </si>
  <si>
    <t>13.9</t>
  </si>
  <si>
    <t>35.3</t>
  </si>
  <si>
    <t>6.2</t>
  </si>
  <si>
    <t>1.9</t>
  </si>
  <si>
    <t>3.4</t>
  </si>
  <si>
    <t>1.3</t>
  </si>
  <si>
    <t>0.7</t>
  </si>
  <si>
    <t>N (HRO number)</t>
  </si>
  <si>
    <t>1</t>
  </si>
  <si>
    <t>n (ROI number / HRO)</t>
  </si>
  <si>
    <t>544-703 PIS</t>
  </si>
  <si>
    <t>number evaluated or measured per ROI</t>
  </si>
  <si>
    <t>50 PIS</t>
  </si>
  <si>
    <t>50 POS</t>
  </si>
  <si>
    <t>Related to Fig.5C: reduced data and 1-ANOVA statistical analysis (Tukey post hoc test)</t>
  </si>
  <si>
    <t>5.18</t>
  </si>
  <si>
    <t xml:space="preserve">Related to Fig.1D: reduced data </t>
  </si>
  <si>
    <t>51.3 ±10.2</t>
  </si>
  <si>
    <t>58.8 ±47.7</t>
  </si>
  <si>
    <t>0.5556</t>
  </si>
  <si>
    <t>0.9968</t>
  </si>
  <si>
    <t>0.3521</t>
  </si>
  <si>
    <t>0.1506</t>
  </si>
  <si>
    <t>0.1432</t>
  </si>
  <si>
    <t>0.0563</t>
  </si>
  <si>
    <t>0.0338</t>
  </si>
  <si>
    <t>0.9615</t>
  </si>
  <si>
    <t>0.0284</t>
  </si>
  <si>
    <t>0.1971</t>
  </si>
  <si>
    <t>0.838</t>
  </si>
  <si>
    <t>0.431</t>
  </si>
  <si>
    <t>0.607</t>
  </si>
  <si>
    <t>0.899</t>
  </si>
  <si>
    <t>0.777</t>
  </si>
  <si>
    <t>0.842</t>
  </si>
  <si>
    <t>0.064</t>
  </si>
  <si>
    <t>0.629</t>
  </si>
  <si>
    <t>0.212</t>
  </si>
  <si>
    <t>0.536</t>
  </si>
  <si>
    <t>0.807</t>
  </si>
  <si>
    <t>0.175</t>
  </si>
  <si>
    <t>0.972</t>
  </si>
  <si>
    <t>0.523</t>
  </si>
  <si>
    <t>0.961</t>
  </si>
  <si>
    <t>0.998</t>
  </si>
  <si>
    <t>0.001</t>
  </si>
  <si>
    <t>0.009</t>
  </si>
  <si>
    <t>&gt;0.99</t>
  </si>
  <si>
    <t>0.04</t>
  </si>
  <si>
    <t>0.010</t>
  </si>
  <si>
    <t>0.11</t>
  </si>
  <si>
    <t>0.27</t>
  </si>
  <si>
    <t># HROs / hiPSC well</t>
  </si>
  <si>
    <t>0.01</t>
  </si>
  <si>
    <t>0.38</t>
  </si>
  <si>
    <t>24.2 ±8.3</t>
  </si>
  <si>
    <t>2.2 ±2.6</t>
  </si>
  <si>
    <t>11.4 ±7.3</t>
  </si>
  <si>
    <t>5.5 ±3.4</t>
  </si>
  <si>
    <t>0.5 ±1.0</t>
  </si>
  <si>
    <t>1.2 ±1.2</t>
  </si>
  <si>
    <t>2.0 ±2.1</t>
  </si>
  <si>
    <t>A</t>
  </si>
  <si>
    <t>B</t>
  </si>
  <si>
    <t>C</t>
  </si>
  <si>
    <t>D</t>
  </si>
  <si>
    <t>Related to Supplementary Figure 5A-D: reduced data and 2-way ANOVA statistical analysis (Sidak post-hoc test)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</si>
</sst>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2"/>
      <name val="Calibri Light"/>
      <family val="2"/>
      <scheme val="major"/>
    </font>
    <font>
      <sz val="12"/>
      <color rgb="FF00B050"/>
      <name val="Calibri Light"/>
      <family val="2"/>
      <scheme val="maj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color theme="1"/>
      <name val="Calibri (Body)"/>
    </font>
    <font>
      <sz val="12"/>
      <color theme="1"/>
      <name val="Calibri Light"/>
      <family val="2"/>
    </font>
    <font>
      <sz val="8"/>
      <name val="Calibri"/>
      <family val="2"/>
      <scheme val="minor"/>
    </font>
    <font>
      <sz val="11"/>
      <name val="Arial"/>
      <family val="2"/>
    </font>
    <font>
      <sz val="11"/>
      <name val="Calibri Light"/>
      <family val="2"/>
      <scheme val="major"/>
    </font>
    <font>
      <sz val="12"/>
      <color theme="9"/>
      <name val="Calibri"/>
      <family val="2"/>
      <scheme val="minor"/>
    </font>
    <font>
      <sz val="12"/>
      <color rgb="FFFF0000"/>
      <name val="Calibri Light"/>
      <family val="2"/>
      <scheme val="major"/>
    </font>
    <font>
      <sz val="11"/>
      <color rgb="FF00B050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2" borderId="0" xfId="0" applyFont="1" applyFill="1" applyAlignment="1">
      <alignment horizontal="center"/>
    </xf>
    <xf numFmtId="0" fontId="2" fillId="4" borderId="0" xfId="0" applyFont="1" applyFill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4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center"/>
    </xf>
    <xf numFmtId="0" fontId="2" fillId="4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vertical="center"/>
    </xf>
    <xf numFmtId="0" fontId="1" fillId="3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0" fontId="8" fillId="0" borderId="0" xfId="0" applyFont="1"/>
    <xf numFmtId="0" fontId="8" fillId="3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right"/>
    </xf>
    <xf numFmtId="1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2" fontId="8" fillId="0" borderId="0" xfId="0" applyNumberFormat="1" applyFont="1"/>
    <xf numFmtId="0" fontId="3" fillId="0" borderId="0" xfId="0" applyFont="1" applyAlignment="1">
      <alignment horizontal="left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1" fontId="2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6" fillId="2" borderId="0" xfId="0" applyFont="1" applyFill="1"/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/>
    </xf>
    <xf numFmtId="0" fontId="3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left"/>
    </xf>
    <xf numFmtId="0" fontId="0" fillId="5" borderId="0" xfId="0" applyFill="1"/>
    <xf numFmtId="0" fontId="0" fillId="3" borderId="3" xfId="0" applyFill="1" applyBorder="1"/>
    <xf numFmtId="0" fontId="0" fillId="3" borderId="4" xfId="0" applyFill="1" applyBorder="1"/>
    <xf numFmtId="164" fontId="4" fillId="0" borderId="0" xfId="0" applyNumberFormat="1" applyFont="1"/>
    <xf numFmtId="49" fontId="0" fillId="0" borderId="0" xfId="0" quotePrefix="1" applyNumberFormat="1" applyAlignment="1">
      <alignment horizontal="right"/>
    </xf>
    <xf numFmtId="49" fontId="2" fillId="0" borderId="0" xfId="0" applyNumberFormat="1" applyFont="1" applyAlignment="1">
      <alignment horizontal="center"/>
    </xf>
    <xf numFmtId="0" fontId="2" fillId="4" borderId="0" xfId="0" applyFont="1" applyFill="1" applyAlignment="1">
      <alignment horizontal="right" wrapText="1"/>
    </xf>
    <xf numFmtId="49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49" fontId="0" fillId="0" borderId="0" xfId="0" applyNumberFormat="1"/>
    <xf numFmtId="2" fontId="5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2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1" fillId="6" borderId="0" xfId="0" applyFont="1" applyFill="1" applyAlignment="1">
      <alignment horizontal="center"/>
    </xf>
    <xf numFmtId="3" fontId="2" fillId="0" borderId="0" xfId="0" applyNumberFormat="1" applyFont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4" borderId="0" xfId="0" applyFont="1" applyFill="1" applyAlignment="1">
      <alignment horizontal="right"/>
    </xf>
    <xf numFmtId="49" fontId="12" fillId="0" borderId="3" xfId="0" applyNumberFormat="1" applyFont="1" applyBorder="1" applyAlignment="1">
      <alignment horizontal="center"/>
    </xf>
    <xf numFmtId="49" fontId="12" fillId="0" borderId="4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4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4" borderId="2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7FF3D-6EA0-D84C-A4CC-267E25FD0F4F}">
  <dimension ref="B2:I22"/>
  <sheetViews>
    <sheetView workbookViewId="0">
      <selection activeCell="C8" sqref="C8:I8"/>
    </sheetView>
  </sheetViews>
  <sheetFormatPr baseColWidth="10" defaultColWidth="10.83203125" defaultRowHeight="16" x14ac:dyDescent="0.2"/>
  <cols>
    <col min="1" max="1" width="5.83203125" style="23" customWidth="1"/>
    <col min="2" max="16384" width="10.83203125" style="23"/>
  </cols>
  <sheetData>
    <row r="2" spans="2:9" x14ac:dyDescent="0.2">
      <c r="B2" s="8" t="s">
        <v>283</v>
      </c>
    </row>
    <row r="3" spans="2:9" x14ac:dyDescent="0.2">
      <c r="B3" s="8"/>
    </row>
    <row r="4" spans="2:9" x14ac:dyDescent="0.2">
      <c r="C4" s="64" t="s">
        <v>186</v>
      </c>
      <c r="D4" s="64"/>
      <c r="E4" s="64"/>
      <c r="F4" s="64"/>
      <c r="G4" s="64"/>
      <c r="H4" s="64"/>
      <c r="I4" s="64"/>
    </row>
    <row r="5" spans="2:9" x14ac:dyDescent="0.2">
      <c r="C5" s="25" t="s">
        <v>2</v>
      </c>
      <c r="D5" s="25" t="s">
        <v>187</v>
      </c>
      <c r="E5" s="25" t="s">
        <v>188</v>
      </c>
      <c r="F5" s="25" t="s">
        <v>189</v>
      </c>
      <c r="G5" s="25" t="s">
        <v>4</v>
      </c>
      <c r="H5" s="25" t="s">
        <v>8</v>
      </c>
      <c r="I5" s="25" t="s">
        <v>5</v>
      </c>
    </row>
    <row r="6" spans="2:9" x14ac:dyDescent="0.2">
      <c r="B6" s="26" t="s">
        <v>184</v>
      </c>
      <c r="C6" s="27">
        <f t="shared" ref="C6:I6" si="0">AVERAGE(C13:C20)</f>
        <v>13.177777777777777</v>
      </c>
      <c r="D6" s="27">
        <f t="shared" si="0"/>
        <v>8.7984182098765427</v>
      </c>
      <c r="E6" s="27">
        <f t="shared" si="0"/>
        <v>6.860795454545455</v>
      </c>
      <c r="F6" s="27">
        <f t="shared" si="0"/>
        <v>1.59375</v>
      </c>
      <c r="G6" s="27">
        <f t="shared" si="0"/>
        <v>1.1164717348927873</v>
      </c>
      <c r="H6" s="27">
        <f t="shared" si="0"/>
        <v>4.4305555555555562</v>
      </c>
      <c r="I6" s="27">
        <f t="shared" si="0"/>
        <v>4.8885732323232318</v>
      </c>
    </row>
    <row r="7" spans="2:9" x14ac:dyDescent="0.2">
      <c r="B7" s="26" t="s">
        <v>182</v>
      </c>
      <c r="C7" s="27">
        <f>STDEV(C13:C20)</f>
        <v>11.553044598986574</v>
      </c>
      <c r="D7" s="27">
        <f>STDEV(D13:D20)</f>
        <v>5.8689674127470335</v>
      </c>
      <c r="E7" s="27">
        <f>STDEV(E13:E20)</f>
        <v>1.8401694876051351</v>
      </c>
      <c r="F7" s="27">
        <f>STDEV(F13:F20)</f>
        <v>1.0962768430769054</v>
      </c>
      <c r="G7" s="27">
        <f t="shared" ref="G7:I7" si="1">STDEV(G13:G20)</f>
        <v>0.94758085181177842</v>
      </c>
      <c r="H7" s="27">
        <f t="shared" si="1"/>
        <v>4.6968476754542259</v>
      </c>
      <c r="I7" s="27">
        <f t="shared" si="1"/>
        <v>2.5349410889569408</v>
      </c>
    </row>
    <row r="8" spans="2:9" x14ac:dyDescent="0.2">
      <c r="B8" s="26" t="s">
        <v>6</v>
      </c>
      <c r="C8" s="28">
        <v>5</v>
      </c>
      <c r="D8" s="28">
        <v>8</v>
      </c>
      <c r="E8" s="28">
        <v>4</v>
      </c>
      <c r="F8" s="28">
        <v>4</v>
      </c>
      <c r="G8" s="28">
        <v>3</v>
      </c>
      <c r="H8" s="28">
        <v>3</v>
      </c>
      <c r="I8" s="28">
        <v>4</v>
      </c>
    </row>
    <row r="11" spans="2:9" x14ac:dyDescent="0.2">
      <c r="C11" s="24"/>
      <c r="D11" s="24"/>
      <c r="E11" s="24"/>
      <c r="F11" s="24" t="s">
        <v>185</v>
      </c>
      <c r="G11" s="24"/>
      <c r="H11" s="24"/>
      <c r="I11" s="24"/>
    </row>
    <row r="12" spans="2:9" x14ac:dyDescent="0.2">
      <c r="C12" s="25" t="s">
        <v>2</v>
      </c>
      <c r="D12" s="25" t="s">
        <v>187</v>
      </c>
      <c r="E12" s="25" t="s">
        <v>188</v>
      </c>
      <c r="F12" s="25" t="s">
        <v>189</v>
      </c>
      <c r="G12" s="25" t="s">
        <v>4</v>
      </c>
      <c r="H12" s="25" t="s">
        <v>8</v>
      </c>
      <c r="I12" s="25" t="s">
        <v>5</v>
      </c>
    </row>
    <row r="13" spans="2:9" x14ac:dyDescent="0.2">
      <c r="C13" s="29">
        <v>18.333333333333332</v>
      </c>
      <c r="D13" s="29">
        <v>17.5</v>
      </c>
      <c r="E13" s="29">
        <v>6.8181818181818175</v>
      </c>
      <c r="F13" s="29">
        <v>0</v>
      </c>
      <c r="G13" s="29">
        <v>0.58333333333333326</v>
      </c>
      <c r="H13" s="29">
        <v>3.75</v>
      </c>
      <c r="I13" s="29">
        <v>3</v>
      </c>
    </row>
    <row r="14" spans="2:9" x14ac:dyDescent="0.2">
      <c r="C14" s="29">
        <v>30</v>
      </c>
      <c r="D14" s="29">
        <v>7.2916666666666679</v>
      </c>
      <c r="E14" s="29">
        <v>9.3750000000000018</v>
      </c>
      <c r="F14" s="29">
        <v>2</v>
      </c>
      <c r="G14" s="29">
        <v>2.2105263157894735</v>
      </c>
      <c r="H14" s="29">
        <v>9.4305555555555571</v>
      </c>
      <c r="I14" s="29">
        <v>4.1111111111111107</v>
      </c>
    </row>
    <row r="15" spans="2:9" x14ac:dyDescent="0.2">
      <c r="C15" s="29">
        <v>11.222222222222221</v>
      </c>
      <c r="D15" s="29">
        <v>15</v>
      </c>
      <c r="E15" s="29">
        <v>6.25</v>
      </c>
      <c r="F15" s="29">
        <v>2.4999999999999996</v>
      </c>
      <c r="G15" s="29">
        <v>0.55555555555555558</v>
      </c>
      <c r="H15" s="29">
        <v>0.1111111111111111</v>
      </c>
      <c r="I15" s="29">
        <v>8.625</v>
      </c>
    </row>
    <row r="16" spans="2:9" x14ac:dyDescent="0.2">
      <c r="C16" s="29">
        <v>6.3333333333333321</v>
      </c>
      <c r="D16" s="29">
        <v>9.9999999999999982</v>
      </c>
      <c r="E16" s="29">
        <v>4.9999999999999991</v>
      </c>
      <c r="F16" s="29">
        <v>1.875</v>
      </c>
      <c r="G16" s="29"/>
      <c r="H16" s="29"/>
      <c r="I16" s="29">
        <v>3.8181818181818183</v>
      </c>
    </row>
    <row r="17" spans="3:9" x14ac:dyDescent="0.2">
      <c r="C17" s="29">
        <v>0</v>
      </c>
      <c r="D17" s="29">
        <v>9.8333333333333321</v>
      </c>
      <c r="E17" s="29"/>
      <c r="F17" s="29"/>
      <c r="G17" s="29"/>
      <c r="H17" s="29"/>
      <c r="I17" s="29"/>
    </row>
    <row r="18" spans="3:9" x14ac:dyDescent="0.2">
      <c r="C18" s="29"/>
      <c r="D18" s="29">
        <v>8.7901234567901234</v>
      </c>
      <c r="E18" s="29"/>
      <c r="F18" s="29"/>
      <c r="G18" s="29"/>
      <c r="H18" s="29"/>
      <c r="I18" s="29"/>
    </row>
    <row r="19" spans="3:9" x14ac:dyDescent="0.2">
      <c r="C19" s="29"/>
      <c r="D19" s="29">
        <v>0.7777777777777779</v>
      </c>
      <c r="E19" s="29"/>
      <c r="F19" s="29"/>
      <c r="G19" s="29"/>
      <c r="H19" s="29"/>
      <c r="I19" s="29"/>
    </row>
    <row r="20" spans="3:9" x14ac:dyDescent="0.2">
      <c r="C20" s="29"/>
      <c r="D20" s="29">
        <v>1.1944444444444444</v>
      </c>
      <c r="E20" s="29"/>
      <c r="F20" s="29"/>
      <c r="G20" s="29"/>
      <c r="H20" s="29"/>
      <c r="I20" s="29"/>
    </row>
    <row r="21" spans="3:9" x14ac:dyDescent="0.2">
      <c r="C21" s="29"/>
      <c r="D21" s="29"/>
      <c r="E21" s="29"/>
      <c r="F21" s="29"/>
      <c r="G21" s="29"/>
      <c r="H21" s="29"/>
      <c r="I21" s="29"/>
    </row>
    <row r="22" spans="3:9" x14ac:dyDescent="0.2">
      <c r="C22" s="29"/>
      <c r="D22" s="29"/>
      <c r="E22" s="29"/>
      <c r="F22" s="29"/>
      <c r="G22" s="29"/>
      <c r="H22" s="29"/>
      <c r="I22" s="29"/>
    </row>
  </sheetData>
  <mergeCells count="1">
    <mergeCell ref="C4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4869A-84B8-1543-8A8F-F0D612F2CFE4}">
  <dimension ref="B2:E30"/>
  <sheetViews>
    <sheetView workbookViewId="0">
      <selection activeCell="E31" sqref="E31"/>
    </sheetView>
  </sheetViews>
  <sheetFormatPr baseColWidth="10" defaultRowHeight="16" x14ac:dyDescent="0.2"/>
  <cols>
    <col min="1" max="1" width="5.6640625" customWidth="1"/>
  </cols>
  <sheetData>
    <row r="2" spans="2:5" x14ac:dyDescent="0.2">
      <c r="B2" s="8" t="s">
        <v>245</v>
      </c>
    </row>
    <row r="4" spans="2:5" x14ac:dyDescent="0.2">
      <c r="C4" s="65" t="s">
        <v>190</v>
      </c>
      <c r="D4" s="65"/>
      <c r="E4" s="65"/>
    </row>
    <row r="5" spans="2:5" x14ac:dyDescent="0.2">
      <c r="C5" s="65" t="s">
        <v>191</v>
      </c>
      <c r="D5" s="65"/>
      <c r="E5" s="65"/>
    </row>
    <row r="6" spans="2:5" x14ac:dyDescent="0.2">
      <c r="B6" s="10" t="s">
        <v>219</v>
      </c>
      <c r="C6" s="10" t="s">
        <v>192</v>
      </c>
      <c r="D6" s="10" t="s">
        <v>0</v>
      </c>
      <c r="E6" s="10" t="s">
        <v>1</v>
      </c>
    </row>
    <row r="7" spans="2:5" x14ac:dyDescent="0.2">
      <c r="B7" s="3">
        <v>1</v>
      </c>
      <c r="C7" s="30" t="s">
        <v>2</v>
      </c>
      <c r="D7" s="31">
        <v>9.41</v>
      </c>
      <c r="E7" s="31">
        <v>18.329999999999998</v>
      </c>
    </row>
    <row r="8" spans="2:5" x14ac:dyDescent="0.2">
      <c r="B8" s="3">
        <v>2</v>
      </c>
      <c r="C8" s="30" t="s">
        <v>2</v>
      </c>
      <c r="D8" s="31">
        <v>2.38</v>
      </c>
      <c r="E8" s="31">
        <v>30</v>
      </c>
    </row>
    <row r="9" spans="2:5" x14ac:dyDescent="0.2">
      <c r="B9" s="3">
        <v>3</v>
      </c>
      <c r="C9" s="30" t="s">
        <v>187</v>
      </c>
      <c r="D9" s="31">
        <v>0</v>
      </c>
      <c r="E9" s="31">
        <v>17.5</v>
      </c>
    </row>
    <row r="10" spans="2:5" x14ac:dyDescent="0.2">
      <c r="B10" s="3">
        <v>4</v>
      </c>
      <c r="C10" s="30" t="s">
        <v>187</v>
      </c>
      <c r="D10" s="31">
        <v>0</v>
      </c>
      <c r="E10" s="31">
        <v>7.29</v>
      </c>
    </row>
    <row r="11" spans="2:5" x14ac:dyDescent="0.2">
      <c r="B11" s="3">
        <v>5</v>
      </c>
      <c r="C11" s="30" t="s">
        <v>187</v>
      </c>
      <c r="D11" s="31">
        <v>0</v>
      </c>
      <c r="E11" s="31">
        <v>15</v>
      </c>
    </row>
    <row r="12" spans="2:5" x14ac:dyDescent="0.2">
      <c r="B12" s="3">
        <v>6</v>
      </c>
      <c r="C12" s="30" t="s">
        <v>187</v>
      </c>
      <c r="D12" s="31">
        <v>0</v>
      </c>
      <c r="E12" s="31">
        <v>12.14</v>
      </c>
    </row>
    <row r="13" spans="2:5" x14ac:dyDescent="0.2">
      <c r="B13" s="3">
        <v>7</v>
      </c>
      <c r="C13" s="30" t="s">
        <v>188</v>
      </c>
      <c r="D13" s="31">
        <v>0</v>
      </c>
      <c r="E13" s="31">
        <v>6.82</v>
      </c>
    </row>
    <row r="14" spans="2:5" x14ac:dyDescent="0.2">
      <c r="B14" s="3">
        <v>8</v>
      </c>
      <c r="C14" s="30" t="s">
        <v>188</v>
      </c>
      <c r="D14" s="31">
        <v>0</v>
      </c>
      <c r="E14" s="31">
        <v>9.3800000000000008</v>
      </c>
    </row>
    <row r="15" spans="2:5" x14ac:dyDescent="0.2">
      <c r="B15" s="3">
        <v>9</v>
      </c>
      <c r="C15" s="30" t="s">
        <v>188</v>
      </c>
      <c r="D15" s="31">
        <v>0</v>
      </c>
      <c r="E15" s="31">
        <v>6.25</v>
      </c>
    </row>
    <row r="16" spans="2:5" x14ac:dyDescent="0.2">
      <c r="B16" s="3">
        <v>10</v>
      </c>
      <c r="C16" s="30" t="s">
        <v>188</v>
      </c>
      <c r="D16" s="31">
        <v>2</v>
      </c>
      <c r="E16" s="31">
        <v>5</v>
      </c>
    </row>
    <row r="17" spans="2:5" x14ac:dyDescent="0.2">
      <c r="B17" s="3">
        <v>11</v>
      </c>
      <c r="C17" s="30" t="s">
        <v>189</v>
      </c>
      <c r="D17" s="31">
        <v>3</v>
      </c>
      <c r="E17" s="31">
        <v>0</v>
      </c>
    </row>
    <row r="18" spans="2:5" x14ac:dyDescent="0.2">
      <c r="B18" s="3">
        <v>12</v>
      </c>
      <c r="C18" s="30" t="s">
        <v>189</v>
      </c>
      <c r="D18" s="31">
        <v>0</v>
      </c>
      <c r="E18" s="31">
        <v>2</v>
      </c>
    </row>
    <row r="19" spans="2:5" x14ac:dyDescent="0.2">
      <c r="B19" s="3">
        <v>13</v>
      </c>
      <c r="C19" s="30" t="s">
        <v>189</v>
      </c>
      <c r="D19" s="31">
        <v>4.5</v>
      </c>
      <c r="E19" s="31">
        <v>2.5</v>
      </c>
    </row>
    <row r="20" spans="2:5" x14ac:dyDescent="0.2">
      <c r="B20" s="3">
        <v>14</v>
      </c>
      <c r="C20" s="30" t="s">
        <v>189</v>
      </c>
      <c r="D20" s="31">
        <v>0.5</v>
      </c>
      <c r="E20" s="31">
        <v>1.88</v>
      </c>
    </row>
    <row r="21" spans="2:5" x14ac:dyDescent="0.2">
      <c r="B21" s="3"/>
      <c r="C21" s="30"/>
      <c r="D21" s="31"/>
      <c r="E21" s="31"/>
    </row>
    <row r="22" spans="2:5" x14ac:dyDescent="0.2">
      <c r="C22" s="30" t="s">
        <v>220</v>
      </c>
      <c r="D22" s="33">
        <f>SUM(D7:D20)</f>
        <v>21.79</v>
      </c>
      <c r="E22" s="33">
        <f>SUM(E7:E20)</f>
        <v>134.09</v>
      </c>
    </row>
    <row r="24" spans="2:5" x14ac:dyDescent="0.2">
      <c r="C24" s="32" t="s">
        <v>184</v>
      </c>
      <c r="D24" s="33">
        <f>AVERAGE(D7:D20)</f>
        <v>1.5564285714285713</v>
      </c>
      <c r="E24" s="33">
        <f>AVERAGE(E7:E20)</f>
        <v>9.5778571428571428</v>
      </c>
    </row>
    <row r="25" spans="2:5" x14ac:dyDescent="0.2">
      <c r="C25" s="32" t="s">
        <v>193</v>
      </c>
      <c r="D25" s="33">
        <f>STDEV(D7:D20)</f>
        <v>2.6861170349176384</v>
      </c>
      <c r="E25" s="33">
        <f>STDEV(E7:E20)</f>
        <v>8.3011187184633108</v>
      </c>
    </row>
    <row r="26" spans="2:5" x14ac:dyDescent="0.2">
      <c r="B26" s="3"/>
      <c r="C26" s="3"/>
      <c r="D26" s="3"/>
      <c r="E26" s="3"/>
    </row>
    <row r="27" spans="2:5" x14ac:dyDescent="0.2">
      <c r="B27" s="3"/>
      <c r="C27" s="5" t="s">
        <v>195</v>
      </c>
      <c r="D27" s="3"/>
      <c r="E27" s="3"/>
    </row>
    <row r="28" spans="2:5" x14ac:dyDescent="0.2">
      <c r="B28" s="3"/>
      <c r="C28" s="5" t="s">
        <v>196</v>
      </c>
      <c r="D28" s="3"/>
      <c r="E28" s="3"/>
    </row>
    <row r="29" spans="2:5" x14ac:dyDescent="0.2">
      <c r="B29" s="3"/>
      <c r="C29" s="3" t="s">
        <v>3</v>
      </c>
      <c r="D29" s="48" t="s">
        <v>194</v>
      </c>
      <c r="E29" s="3"/>
    </row>
    <row r="30" spans="2:5" x14ac:dyDescent="0.2">
      <c r="C30" s="34"/>
    </row>
  </sheetData>
  <mergeCells count="2">
    <mergeCell ref="C4:E4"/>
    <mergeCell ref="C5:E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1B42C-3C85-F449-BD99-398578054998}">
  <dimension ref="C2:J36"/>
  <sheetViews>
    <sheetView topLeftCell="A13" workbookViewId="0">
      <selection activeCell="F32" sqref="F32:I35"/>
    </sheetView>
  </sheetViews>
  <sheetFormatPr baseColWidth="10" defaultRowHeight="16" x14ac:dyDescent="0.2"/>
  <cols>
    <col min="1" max="1" width="3.33203125" customWidth="1"/>
    <col min="2" max="2" width="8.33203125" customWidth="1"/>
    <col min="3" max="3" width="11.83203125" customWidth="1"/>
  </cols>
  <sheetData>
    <row r="2" spans="3:10" x14ac:dyDescent="0.2">
      <c r="C2" s="8" t="s">
        <v>246</v>
      </c>
    </row>
    <row r="4" spans="3:10" x14ac:dyDescent="0.2">
      <c r="D4" s="46" t="s">
        <v>247</v>
      </c>
      <c r="E4" s="47"/>
      <c r="F4" s="46" t="s">
        <v>248</v>
      </c>
      <c r="G4" s="47"/>
      <c r="H4" s="46" t="s">
        <v>249</v>
      </c>
      <c r="I4" s="47"/>
      <c r="J4" s="1"/>
    </row>
    <row r="5" spans="3:10" x14ac:dyDescent="0.2">
      <c r="D5" s="45" t="s">
        <v>1</v>
      </c>
      <c r="E5" s="45" t="s">
        <v>0</v>
      </c>
      <c r="F5" s="45" t="s">
        <v>1</v>
      </c>
      <c r="G5" s="45" t="s">
        <v>0</v>
      </c>
      <c r="H5" s="45" t="s">
        <v>1</v>
      </c>
      <c r="I5" s="45" t="s">
        <v>0</v>
      </c>
    </row>
    <row r="6" spans="3:10" x14ac:dyDescent="0.2">
      <c r="C6" s="7" t="s">
        <v>183</v>
      </c>
      <c r="D6" s="49" t="s">
        <v>256</v>
      </c>
      <c r="E6" s="49" t="s">
        <v>257</v>
      </c>
      <c r="F6" s="49" t="s">
        <v>259</v>
      </c>
      <c r="G6" s="49" t="s">
        <v>261</v>
      </c>
      <c r="H6" s="49" t="s">
        <v>263</v>
      </c>
      <c r="I6" s="49" t="s">
        <v>265</v>
      </c>
    </row>
    <row r="7" spans="3:10" x14ac:dyDescent="0.2">
      <c r="C7" s="7" t="s">
        <v>182</v>
      </c>
      <c r="D7" s="49" t="s">
        <v>282</v>
      </c>
      <c r="E7" s="49" t="s">
        <v>258</v>
      </c>
      <c r="F7" s="49" t="s">
        <v>260</v>
      </c>
      <c r="G7" s="49" t="s">
        <v>262</v>
      </c>
      <c r="H7" s="49" t="s">
        <v>264</v>
      </c>
      <c r="I7" s="49" t="s">
        <v>266</v>
      </c>
    </row>
    <row r="8" spans="3:10" x14ac:dyDescent="0.2">
      <c r="C8" s="7" t="s">
        <v>6</v>
      </c>
      <c r="D8">
        <v>2</v>
      </c>
      <c r="E8">
        <v>2</v>
      </c>
      <c r="F8">
        <v>2</v>
      </c>
      <c r="G8">
        <v>2</v>
      </c>
      <c r="H8">
        <v>2</v>
      </c>
      <c r="I8">
        <v>2</v>
      </c>
    </row>
    <row r="9" spans="3:10" x14ac:dyDescent="0.2">
      <c r="C9" s="7" t="s">
        <v>7</v>
      </c>
      <c r="D9">
        <v>10</v>
      </c>
      <c r="E9">
        <v>7</v>
      </c>
      <c r="F9">
        <v>10</v>
      </c>
      <c r="G9">
        <v>7</v>
      </c>
      <c r="H9">
        <v>10</v>
      </c>
      <c r="I9">
        <v>7</v>
      </c>
    </row>
    <row r="10" spans="3:10" x14ac:dyDescent="0.2">
      <c r="C10" s="7" t="s">
        <v>3</v>
      </c>
      <c r="D10" s="67" t="s">
        <v>29</v>
      </c>
      <c r="E10" s="68"/>
      <c r="F10" s="69" t="s">
        <v>254</v>
      </c>
      <c r="G10" s="70"/>
      <c r="H10" s="69" t="s">
        <v>255</v>
      </c>
      <c r="I10" s="70"/>
    </row>
    <row r="15" spans="3:10" x14ac:dyDescent="0.2">
      <c r="C15" s="8" t="s">
        <v>250</v>
      </c>
      <c r="D15" s="5"/>
      <c r="E15" s="5"/>
      <c r="F15" s="2"/>
      <c r="G15" s="2"/>
      <c r="H15" s="2"/>
      <c r="I15" s="2"/>
    </row>
    <row r="16" spans="3:10" x14ac:dyDescent="0.2">
      <c r="C16" s="8"/>
      <c r="D16" s="5"/>
      <c r="E16" s="5"/>
      <c r="F16" s="2"/>
      <c r="G16" s="2"/>
      <c r="H16" s="2"/>
      <c r="I16" s="2"/>
    </row>
    <row r="17" spans="3:9" x14ac:dyDescent="0.2">
      <c r="C17" s="79" t="s">
        <v>251</v>
      </c>
      <c r="D17" s="72" t="s">
        <v>1</v>
      </c>
      <c r="E17" s="7" t="s">
        <v>56</v>
      </c>
      <c r="F17" s="74" t="s">
        <v>252</v>
      </c>
      <c r="G17" s="74"/>
      <c r="H17" s="74"/>
      <c r="I17" s="74"/>
    </row>
    <row r="18" spans="3:9" x14ac:dyDescent="0.2">
      <c r="C18" s="79"/>
      <c r="D18" s="72"/>
      <c r="E18" s="7" t="s">
        <v>6</v>
      </c>
      <c r="F18" s="74">
        <v>2</v>
      </c>
      <c r="G18" s="74"/>
      <c r="H18" s="74"/>
      <c r="I18" s="74"/>
    </row>
    <row r="19" spans="3:9" x14ac:dyDescent="0.2">
      <c r="C19" s="79"/>
      <c r="D19" s="73"/>
      <c r="E19" s="16" t="s">
        <v>7</v>
      </c>
      <c r="F19" s="71">
        <v>12</v>
      </c>
      <c r="G19" s="71"/>
      <c r="H19" s="71"/>
      <c r="I19" s="71"/>
    </row>
    <row r="20" spans="3:9" x14ac:dyDescent="0.2">
      <c r="C20" s="79"/>
      <c r="D20" s="72" t="s">
        <v>0</v>
      </c>
      <c r="E20" s="7" t="s">
        <v>56</v>
      </c>
      <c r="F20" s="74" t="s">
        <v>253</v>
      </c>
      <c r="G20" s="74"/>
      <c r="H20" s="74"/>
      <c r="I20" s="74"/>
    </row>
    <row r="21" spans="3:9" x14ac:dyDescent="0.2">
      <c r="C21" s="79"/>
      <c r="D21" s="72"/>
      <c r="E21" s="7" t="s">
        <v>6</v>
      </c>
      <c r="F21" s="75">
        <v>2</v>
      </c>
      <c r="G21" s="75"/>
      <c r="H21" s="75"/>
      <c r="I21" s="75"/>
    </row>
    <row r="22" spans="3:9" x14ac:dyDescent="0.2">
      <c r="C22" s="79"/>
      <c r="D22" s="73"/>
      <c r="E22" s="16" t="s">
        <v>7</v>
      </c>
      <c r="F22" s="71">
        <v>7</v>
      </c>
      <c r="G22" s="71"/>
      <c r="H22" s="71"/>
      <c r="I22" s="71"/>
    </row>
    <row r="23" spans="3:9" x14ac:dyDescent="0.2">
      <c r="C23" s="79"/>
      <c r="D23" s="66" t="s">
        <v>3</v>
      </c>
      <c r="E23" s="66"/>
      <c r="F23" s="78" t="s">
        <v>29</v>
      </c>
      <c r="G23" s="78"/>
      <c r="H23" s="78"/>
      <c r="I23" s="78"/>
    </row>
    <row r="28" spans="3:9" x14ac:dyDescent="0.2">
      <c r="C28" s="8" t="s">
        <v>237</v>
      </c>
      <c r="D28" s="5"/>
      <c r="E28" s="5"/>
      <c r="F28" s="2"/>
      <c r="G28" s="2"/>
      <c r="H28" s="2"/>
      <c r="I28" s="2"/>
    </row>
    <row r="29" spans="3:9" x14ac:dyDescent="0.2">
      <c r="C29" s="8"/>
      <c r="D29" s="5"/>
      <c r="E29" s="5"/>
      <c r="F29" s="2"/>
      <c r="G29" s="2"/>
      <c r="H29" s="2"/>
      <c r="I29" s="2"/>
    </row>
    <row r="30" spans="3:9" x14ac:dyDescent="0.2">
      <c r="C30" s="79" t="s">
        <v>179</v>
      </c>
      <c r="D30" s="72" t="s">
        <v>1</v>
      </c>
      <c r="E30" s="7" t="s">
        <v>56</v>
      </c>
      <c r="F30" s="74" t="s">
        <v>108</v>
      </c>
      <c r="G30" s="74"/>
      <c r="H30" s="74"/>
      <c r="I30" s="74"/>
    </row>
    <row r="31" spans="3:9" x14ac:dyDescent="0.2">
      <c r="C31" s="79"/>
      <c r="D31" s="72"/>
      <c r="E31" s="7" t="s">
        <v>6</v>
      </c>
      <c r="F31" s="74">
        <v>4</v>
      </c>
      <c r="G31" s="74"/>
      <c r="H31" s="74"/>
      <c r="I31" s="74"/>
    </row>
    <row r="32" spans="3:9" x14ac:dyDescent="0.2">
      <c r="C32" s="79"/>
      <c r="D32" s="73"/>
      <c r="E32" s="16" t="s">
        <v>7</v>
      </c>
      <c r="F32" s="71">
        <v>46</v>
      </c>
      <c r="G32" s="71"/>
      <c r="H32" s="71"/>
      <c r="I32" s="71"/>
    </row>
    <row r="33" spans="3:9" x14ac:dyDescent="0.2">
      <c r="C33" s="79"/>
      <c r="D33" s="80" t="s">
        <v>0</v>
      </c>
      <c r="E33" s="7" t="s">
        <v>56</v>
      </c>
      <c r="F33" s="74" t="s">
        <v>107</v>
      </c>
      <c r="G33" s="74"/>
      <c r="H33" s="74"/>
      <c r="I33" s="74"/>
    </row>
    <row r="34" spans="3:9" x14ac:dyDescent="0.2">
      <c r="C34" s="79"/>
      <c r="D34" s="72"/>
      <c r="E34" s="7" t="s">
        <v>6</v>
      </c>
      <c r="F34" s="75">
        <v>4</v>
      </c>
      <c r="G34" s="75"/>
      <c r="H34" s="75"/>
      <c r="I34" s="75"/>
    </row>
    <row r="35" spans="3:9" x14ac:dyDescent="0.2">
      <c r="C35" s="79"/>
      <c r="D35" s="73"/>
      <c r="E35" s="16" t="s">
        <v>7</v>
      </c>
      <c r="F35" s="71">
        <v>27</v>
      </c>
      <c r="G35" s="71"/>
      <c r="H35" s="71"/>
      <c r="I35" s="71"/>
    </row>
    <row r="36" spans="3:9" x14ac:dyDescent="0.2">
      <c r="C36" s="79"/>
      <c r="D36" s="76" t="s">
        <v>3</v>
      </c>
      <c r="E36" s="76"/>
      <c r="F36" s="77" t="s">
        <v>29</v>
      </c>
      <c r="G36" s="77"/>
      <c r="H36" s="77"/>
      <c r="I36" s="77"/>
    </row>
  </sheetData>
  <mergeCells count="25">
    <mergeCell ref="D36:E36"/>
    <mergeCell ref="F36:I36"/>
    <mergeCell ref="F23:I23"/>
    <mergeCell ref="C30:C36"/>
    <mergeCell ref="D30:D32"/>
    <mergeCell ref="F30:I30"/>
    <mergeCell ref="F31:I31"/>
    <mergeCell ref="F32:I32"/>
    <mergeCell ref="D33:D35"/>
    <mergeCell ref="F33:I33"/>
    <mergeCell ref="F34:I34"/>
    <mergeCell ref="F35:I35"/>
    <mergeCell ref="C17:C23"/>
    <mergeCell ref="D17:D19"/>
    <mergeCell ref="F17:I17"/>
    <mergeCell ref="F18:I18"/>
    <mergeCell ref="D23:E23"/>
    <mergeCell ref="D10:E10"/>
    <mergeCell ref="F10:G10"/>
    <mergeCell ref="H10:I10"/>
    <mergeCell ref="F19:I19"/>
    <mergeCell ref="D20:D22"/>
    <mergeCell ref="F20:I20"/>
    <mergeCell ref="F21:I21"/>
    <mergeCell ref="F22:I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87D5F-1030-2047-9096-53F4ACDA9FDE}">
  <dimension ref="B2:AH82"/>
  <sheetViews>
    <sheetView topLeftCell="F16" zoomScale="93" zoomScaleNormal="110" workbookViewId="0">
      <selection activeCell="AA45" sqref="AA45"/>
    </sheetView>
  </sheetViews>
  <sheetFormatPr baseColWidth="10" defaultRowHeight="16" x14ac:dyDescent="0.2"/>
  <cols>
    <col min="1" max="1" width="6" customWidth="1"/>
    <col min="2" max="2" width="8" customWidth="1"/>
    <col min="3" max="3" width="9.33203125" bestFit="1" customWidth="1"/>
    <col min="4" max="5" width="11.6640625" bestFit="1" customWidth="1"/>
    <col min="6" max="8" width="10.6640625" bestFit="1" customWidth="1"/>
    <col min="9" max="10" width="10.6640625" customWidth="1"/>
    <col min="11" max="11" width="7.5" customWidth="1"/>
    <col min="12" max="12" width="7.6640625" customWidth="1"/>
    <col min="13" max="16" width="7.6640625" bestFit="1" customWidth="1"/>
    <col min="17" max="17" width="5.5" bestFit="1" customWidth="1"/>
    <col min="18" max="18" width="7.6640625" bestFit="1" customWidth="1"/>
    <col min="19" max="20" width="7.6640625" customWidth="1"/>
    <col min="21" max="21" width="7.6640625" bestFit="1" customWidth="1"/>
    <col min="22" max="22" width="7.6640625" customWidth="1"/>
    <col min="23" max="24" width="7.6640625" bestFit="1" customWidth="1"/>
    <col min="25" max="25" width="7.6640625" customWidth="1"/>
    <col min="26" max="26" width="12.6640625" bestFit="1" customWidth="1"/>
    <col min="27" max="31" width="7.6640625" customWidth="1"/>
    <col min="32" max="32" width="7.6640625" bestFit="1" customWidth="1"/>
    <col min="33" max="33" width="21" customWidth="1"/>
  </cols>
  <sheetData>
    <row r="2" spans="2:33" x14ac:dyDescent="0.2">
      <c r="B2" s="8" t="s">
        <v>238</v>
      </c>
    </row>
    <row r="4" spans="2:33" ht="16" customHeight="1" x14ac:dyDescent="0.2">
      <c r="D4" s="82" t="s">
        <v>239</v>
      </c>
      <c r="E4" s="82"/>
      <c r="F4" s="82"/>
      <c r="G4" s="82"/>
      <c r="H4" s="82"/>
      <c r="I4" s="37"/>
      <c r="J4" s="37"/>
      <c r="AG4" s="41"/>
    </row>
    <row r="5" spans="2:33" x14ac:dyDescent="0.2">
      <c r="D5" s="10" t="s">
        <v>10</v>
      </c>
      <c r="E5" s="10" t="s">
        <v>11</v>
      </c>
      <c r="F5" s="10" t="s">
        <v>12</v>
      </c>
      <c r="G5" s="10" t="s">
        <v>13</v>
      </c>
      <c r="H5" s="10" t="s">
        <v>14</v>
      </c>
      <c r="I5" s="10"/>
      <c r="J5" s="10"/>
      <c r="L5" s="22" t="s">
        <v>152</v>
      </c>
      <c r="AF5" s="2"/>
      <c r="AG5" s="41"/>
    </row>
    <row r="6" spans="2:33" x14ac:dyDescent="0.2">
      <c r="B6" s="81" t="s">
        <v>2</v>
      </c>
      <c r="C6" s="7" t="s">
        <v>56</v>
      </c>
      <c r="D6" s="2" t="s">
        <v>75</v>
      </c>
      <c r="E6" s="2" t="s">
        <v>77</v>
      </c>
      <c r="F6" s="2" t="s">
        <v>79</v>
      </c>
      <c r="G6" s="2" t="s">
        <v>81</v>
      </c>
      <c r="H6" s="2" t="s">
        <v>84</v>
      </c>
      <c r="I6" s="2"/>
      <c r="J6" s="2"/>
      <c r="L6" s="20" t="s">
        <v>2</v>
      </c>
      <c r="M6" s="10" t="s">
        <v>10</v>
      </c>
      <c r="N6" s="10" t="s">
        <v>11</v>
      </c>
      <c r="O6" s="10" t="s">
        <v>12</v>
      </c>
      <c r="P6" s="10" t="s">
        <v>13</v>
      </c>
      <c r="R6" s="20" t="s">
        <v>8</v>
      </c>
      <c r="S6" s="10" t="s">
        <v>10</v>
      </c>
      <c r="T6" s="10" t="s">
        <v>11</v>
      </c>
      <c r="U6" s="10" t="s">
        <v>12</v>
      </c>
      <c r="V6" s="10" t="s">
        <v>13</v>
      </c>
      <c r="W6" s="19"/>
      <c r="AG6" s="41"/>
    </row>
    <row r="7" spans="2:33" x14ac:dyDescent="0.2">
      <c r="B7" s="81"/>
      <c r="C7" s="7" t="s">
        <v>6</v>
      </c>
      <c r="D7" s="2">
        <v>3</v>
      </c>
      <c r="E7" s="2">
        <v>3</v>
      </c>
      <c r="F7" s="2">
        <v>3</v>
      </c>
      <c r="G7" s="2">
        <v>1</v>
      </c>
      <c r="H7" s="2">
        <v>3</v>
      </c>
      <c r="I7" s="2"/>
      <c r="J7" s="2"/>
      <c r="L7" s="10" t="s">
        <v>11</v>
      </c>
      <c r="M7" s="11" t="s">
        <v>29</v>
      </c>
      <c r="N7" s="6"/>
      <c r="O7" s="6"/>
      <c r="P7" s="6"/>
      <c r="R7" s="10" t="s">
        <v>11</v>
      </c>
      <c r="S7" s="11" t="s">
        <v>63</v>
      </c>
      <c r="T7" s="21"/>
      <c r="U7" s="21"/>
      <c r="V7" s="21"/>
      <c r="W7" s="19"/>
      <c r="AG7" s="41"/>
    </row>
    <row r="8" spans="2:33" x14ac:dyDescent="0.2">
      <c r="B8" s="81"/>
      <c r="C8" s="7" t="s">
        <v>7</v>
      </c>
      <c r="D8" s="2">
        <v>11</v>
      </c>
      <c r="E8" s="2">
        <v>24</v>
      </c>
      <c r="F8" s="2">
        <v>27</v>
      </c>
      <c r="G8" s="2">
        <v>11</v>
      </c>
      <c r="H8" s="2">
        <v>24</v>
      </c>
      <c r="I8" s="2"/>
      <c r="J8" s="2"/>
      <c r="L8" s="10" t="s">
        <v>12</v>
      </c>
      <c r="M8" s="11" t="s">
        <v>29</v>
      </c>
      <c r="N8" s="11" t="s">
        <v>29</v>
      </c>
      <c r="O8" s="6"/>
      <c r="P8" s="6"/>
      <c r="R8" s="10" t="s">
        <v>12</v>
      </c>
      <c r="S8" s="11" t="s">
        <v>29</v>
      </c>
      <c r="T8" s="4" t="s">
        <v>64</v>
      </c>
      <c r="U8" s="21"/>
      <c r="V8" s="21"/>
      <c r="W8" s="19"/>
      <c r="AG8" s="41"/>
    </row>
    <row r="9" spans="2:33" x14ac:dyDescent="0.2">
      <c r="D9" s="2"/>
      <c r="E9" s="2"/>
      <c r="F9" s="2"/>
      <c r="G9" s="2"/>
      <c r="H9" s="2"/>
      <c r="I9" s="2"/>
      <c r="J9" s="2"/>
      <c r="L9" s="10" t="s">
        <v>13</v>
      </c>
      <c r="M9" s="11" t="s">
        <v>29</v>
      </c>
      <c r="N9" s="11" t="s">
        <v>29</v>
      </c>
      <c r="O9" s="4" t="s">
        <v>62</v>
      </c>
      <c r="P9" s="6"/>
      <c r="R9" s="10" t="s">
        <v>13</v>
      </c>
      <c r="S9" s="11" t="s">
        <v>29</v>
      </c>
      <c r="T9" s="11" t="s">
        <v>29</v>
      </c>
      <c r="U9" s="11" t="s">
        <v>29</v>
      </c>
      <c r="V9" s="21"/>
      <c r="W9" s="19"/>
      <c r="AG9" s="41"/>
    </row>
    <row r="10" spans="2:33" x14ac:dyDescent="0.2">
      <c r="B10" s="81" t="s">
        <v>187</v>
      </c>
      <c r="C10" s="7" t="s">
        <v>56</v>
      </c>
      <c r="D10" s="2" t="s">
        <v>9</v>
      </c>
      <c r="E10" s="2" t="s">
        <v>9</v>
      </c>
      <c r="F10" s="2" t="s">
        <v>9</v>
      </c>
      <c r="G10" s="2" t="s">
        <v>80</v>
      </c>
      <c r="H10" s="2" t="s">
        <v>85</v>
      </c>
      <c r="I10" s="2"/>
      <c r="J10" s="2"/>
      <c r="L10" s="10" t="s">
        <v>14</v>
      </c>
      <c r="M10" s="11" t="s">
        <v>29</v>
      </c>
      <c r="N10" s="11" t="s">
        <v>29</v>
      </c>
      <c r="O10" s="11" t="s">
        <v>29</v>
      </c>
      <c r="P10" s="11" t="s">
        <v>29</v>
      </c>
      <c r="R10" s="10" t="s">
        <v>14</v>
      </c>
      <c r="S10" s="11" t="s">
        <v>29</v>
      </c>
      <c r="T10" s="11" t="s">
        <v>29</v>
      </c>
      <c r="U10" s="11" t="s">
        <v>29</v>
      </c>
      <c r="V10" s="4" t="s">
        <v>65</v>
      </c>
      <c r="AG10" s="41"/>
    </row>
    <row r="11" spans="2:33" x14ac:dyDescent="0.2">
      <c r="B11" s="81"/>
      <c r="C11" s="7" t="s">
        <v>6</v>
      </c>
      <c r="D11" s="2" t="s">
        <v>9</v>
      </c>
      <c r="E11" s="2" t="s">
        <v>9</v>
      </c>
      <c r="F11" s="2" t="s">
        <v>9</v>
      </c>
      <c r="G11" s="2">
        <v>4</v>
      </c>
      <c r="H11" s="2">
        <v>3</v>
      </c>
      <c r="I11" s="2"/>
      <c r="J11" s="2"/>
      <c r="AG11" s="41"/>
    </row>
    <row r="12" spans="2:33" x14ac:dyDescent="0.2">
      <c r="B12" s="81"/>
      <c r="C12" s="7" t="s">
        <v>7</v>
      </c>
      <c r="D12" s="2" t="s">
        <v>9</v>
      </c>
      <c r="E12" s="2" t="s">
        <v>9</v>
      </c>
      <c r="F12" s="2" t="s">
        <v>9</v>
      </c>
      <c r="G12" s="2">
        <v>23</v>
      </c>
      <c r="H12" s="2">
        <v>28</v>
      </c>
      <c r="I12" s="2"/>
      <c r="J12" s="2"/>
      <c r="L12" s="22" t="s">
        <v>153</v>
      </c>
      <c r="AG12" s="41"/>
    </row>
    <row r="13" spans="2:33" x14ac:dyDescent="0.2">
      <c r="D13" s="2"/>
      <c r="E13" s="2"/>
      <c r="F13" s="2"/>
      <c r="G13" s="2"/>
      <c r="H13" s="2"/>
      <c r="I13" s="2"/>
      <c r="J13" s="2"/>
      <c r="L13" s="20" t="s">
        <v>13</v>
      </c>
      <c r="M13" s="10" t="s">
        <v>2</v>
      </c>
      <c r="N13" s="10" t="s">
        <v>4</v>
      </c>
      <c r="O13" s="10" t="s">
        <v>8</v>
      </c>
      <c r="P13" s="10" t="s">
        <v>5</v>
      </c>
      <c r="R13" s="20" t="s">
        <v>14</v>
      </c>
      <c r="S13" s="10" t="s">
        <v>187</v>
      </c>
      <c r="T13" s="10" t="s">
        <v>188</v>
      </c>
      <c r="U13" s="10" t="s">
        <v>189</v>
      </c>
      <c r="V13" s="10" t="s">
        <v>4</v>
      </c>
      <c r="W13" s="10" t="s">
        <v>8</v>
      </c>
      <c r="X13" s="10" t="s">
        <v>5</v>
      </c>
      <c r="Z13" s="20" t="s">
        <v>151</v>
      </c>
      <c r="AA13" s="10" t="s">
        <v>187</v>
      </c>
      <c r="AB13" s="10" t="s">
        <v>2</v>
      </c>
      <c r="AC13" s="10" t="s">
        <v>4</v>
      </c>
      <c r="AD13" s="10" t="s">
        <v>8</v>
      </c>
      <c r="AE13" s="10" t="s">
        <v>5</v>
      </c>
      <c r="AG13" s="41"/>
    </row>
    <row r="14" spans="2:33" x14ac:dyDescent="0.2">
      <c r="B14" s="81" t="s">
        <v>188</v>
      </c>
      <c r="C14" s="7" t="s">
        <v>56</v>
      </c>
      <c r="D14" s="2" t="s">
        <v>9</v>
      </c>
      <c r="E14" s="2" t="s">
        <v>9</v>
      </c>
      <c r="F14" s="2" t="s">
        <v>9</v>
      </c>
      <c r="G14" s="2" t="s">
        <v>9</v>
      </c>
      <c r="H14" s="2" t="s">
        <v>226</v>
      </c>
      <c r="I14" s="2"/>
      <c r="J14" s="2"/>
      <c r="L14" s="10" t="s">
        <v>187</v>
      </c>
      <c r="M14" s="4" t="s">
        <v>32</v>
      </c>
      <c r="N14" s="11" t="s">
        <v>29</v>
      </c>
      <c r="O14" s="4" t="s">
        <v>154</v>
      </c>
      <c r="P14" s="4" t="s">
        <v>155</v>
      </c>
      <c r="R14" s="10" t="s">
        <v>2</v>
      </c>
      <c r="S14" s="60" t="s">
        <v>286</v>
      </c>
      <c r="T14" s="11" t="s">
        <v>29</v>
      </c>
      <c r="U14" s="11" t="s">
        <v>29</v>
      </c>
      <c r="V14" s="60" t="s">
        <v>289</v>
      </c>
      <c r="W14" s="60" t="s">
        <v>290</v>
      </c>
      <c r="X14" s="11" t="s">
        <v>29</v>
      </c>
      <c r="Z14" s="10" t="s">
        <v>187</v>
      </c>
      <c r="AA14" s="11" t="s">
        <v>29</v>
      </c>
      <c r="AB14" s="6"/>
      <c r="AC14" s="6"/>
      <c r="AD14" s="6"/>
      <c r="AE14" s="6"/>
      <c r="AG14" s="41"/>
    </row>
    <row r="15" spans="2:33" x14ac:dyDescent="0.2">
      <c r="B15" s="81"/>
      <c r="C15" s="7" t="s">
        <v>6</v>
      </c>
      <c r="D15" s="2" t="s">
        <v>9</v>
      </c>
      <c r="E15" s="2" t="s">
        <v>9</v>
      </c>
      <c r="F15" s="2" t="s">
        <v>9</v>
      </c>
      <c r="G15" s="2" t="s">
        <v>9</v>
      </c>
      <c r="H15" s="2">
        <v>3</v>
      </c>
      <c r="I15" s="2"/>
      <c r="J15" s="2"/>
      <c r="L15" s="10" t="s">
        <v>2</v>
      </c>
      <c r="M15" s="6"/>
      <c r="N15" s="11" t="s">
        <v>26</v>
      </c>
      <c r="O15" s="4" t="s">
        <v>156</v>
      </c>
      <c r="P15" s="4" t="s">
        <v>32</v>
      </c>
      <c r="R15" s="10" t="s">
        <v>187</v>
      </c>
      <c r="S15" s="6"/>
      <c r="T15" s="11" t="s">
        <v>29</v>
      </c>
      <c r="U15" s="11" t="s">
        <v>29</v>
      </c>
      <c r="V15" s="61">
        <v>1.9E-3</v>
      </c>
      <c r="W15" s="11" t="s">
        <v>29</v>
      </c>
      <c r="X15" s="11" t="s">
        <v>29</v>
      </c>
      <c r="Z15" s="10" t="s">
        <v>2</v>
      </c>
      <c r="AA15" s="6"/>
      <c r="AB15" s="11" t="s">
        <v>29</v>
      </c>
      <c r="AC15" s="6"/>
      <c r="AD15" s="6"/>
      <c r="AE15" s="6"/>
      <c r="AG15" s="41"/>
    </row>
    <row r="16" spans="2:33" x14ac:dyDescent="0.2">
      <c r="B16" s="81"/>
      <c r="C16" s="7" t="s">
        <v>7</v>
      </c>
      <c r="D16" s="2" t="s">
        <v>9</v>
      </c>
      <c r="E16" s="2" t="s">
        <v>9</v>
      </c>
      <c r="F16" s="2" t="s">
        <v>9</v>
      </c>
      <c r="G16" s="2" t="s">
        <v>9</v>
      </c>
      <c r="H16" s="2">
        <v>15</v>
      </c>
      <c r="I16" s="2"/>
      <c r="J16" s="2"/>
      <c r="L16" s="10" t="s">
        <v>4</v>
      </c>
      <c r="M16" s="6"/>
      <c r="N16" s="6"/>
      <c r="O16" s="11" t="s">
        <v>29</v>
      </c>
      <c r="P16" s="11" t="s">
        <v>157</v>
      </c>
      <c r="R16" s="10" t="s">
        <v>188</v>
      </c>
      <c r="S16" s="6"/>
      <c r="T16" s="6"/>
      <c r="U16" s="60" t="s">
        <v>287</v>
      </c>
      <c r="V16" s="60" t="s">
        <v>288</v>
      </c>
      <c r="W16" s="60" t="s">
        <v>291</v>
      </c>
      <c r="X16" s="60" t="s">
        <v>293</v>
      </c>
      <c r="Z16" s="10" t="s">
        <v>4</v>
      </c>
      <c r="AA16" s="6"/>
      <c r="AB16" s="6"/>
      <c r="AC16" s="11" t="s">
        <v>29</v>
      </c>
      <c r="AD16" s="6"/>
      <c r="AE16" s="6"/>
      <c r="AG16" s="41"/>
    </row>
    <row r="17" spans="2:33" x14ac:dyDescent="0.2">
      <c r="D17" s="2"/>
      <c r="E17" s="2"/>
      <c r="F17" s="2"/>
      <c r="G17" s="2"/>
      <c r="H17" s="2"/>
      <c r="I17" s="2"/>
      <c r="J17" s="2"/>
      <c r="L17" s="10" t="s">
        <v>8</v>
      </c>
      <c r="M17" s="6"/>
      <c r="N17" s="6"/>
      <c r="O17" s="6"/>
      <c r="P17" s="4" t="s">
        <v>158</v>
      </c>
      <c r="R17" s="10" t="s">
        <v>189</v>
      </c>
      <c r="S17" s="6"/>
      <c r="T17" s="6"/>
      <c r="U17" s="6"/>
      <c r="V17" s="62" t="s">
        <v>295</v>
      </c>
      <c r="W17" s="60" t="s">
        <v>292</v>
      </c>
      <c r="X17" s="60" t="s">
        <v>32</v>
      </c>
      <c r="Z17" s="10" t="s">
        <v>8</v>
      </c>
      <c r="AA17" s="6"/>
      <c r="AB17" s="6"/>
      <c r="AC17" s="6"/>
      <c r="AD17" s="4" t="s">
        <v>159</v>
      </c>
      <c r="AE17" s="6"/>
      <c r="AG17" s="41"/>
    </row>
    <row r="18" spans="2:33" x14ac:dyDescent="0.2">
      <c r="B18" s="81" t="s">
        <v>189</v>
      </c>
      <c r="C18" s="7" t="s">
        <v>56</v>
      </c>
      <c r="D18" s="2" t="s">
        <v>9</v>
      </c>
      <c r="E18" s="2" t="s">
        <v>9</v>
      </c>
      <c r="F18" s="2" t="s">
        <v>9</v>
      </c>
      <c r="G18" s="2" t="s">
        <v>9</v>
      </c>
      <c r="H18" s="2" t="s">
        <v>225</v>
      </c>
      <c r="I18" s="2"/>
      <c r="J18" s="2"/>
      <c r="R18" s="10" t="s">
        <v>4</v>
      </c>
      <c r="S18" s="6"/>
      <c r="T18" s="6"/>
      <c r="U18" s="6"/>
      <c r="V18" s="6"/>
      <c r="W18" s="60" t="s">
        <v>46</v>
      </c>
      <c r="X18" s="61" t="s">
        <v>294</v>
      </c>
      <c r="Z18" s="10" t="s">
        <v>5</v>
      </c>
      <c r="AA18" s="6"/>
      <c r="AB18" s="6"/>
      <c r="AC18" s="6"/>
      <c r="AD18" s="6"/>
      <c r="AE18" s="4" t="s">
        <v>160</v>
      </c>
      <c r="AG18" s="41"/>
    </row>
    <row r="19" spans="2:33" x14ac:dyDescent="0.2">
      <c r="B19" s="81"/>
      <c r="C19" s="7" t="s">
        <v>6</v>
      </c>
      <c r="D19" s="2" t="s">
        <v>9</v>
      </c>
      <c r="E19" s="2" t="s">
        <v>9</v>
      </c>
      <c r="F19" s="2" t="s">
        <v>9</v>
      </c>
      <c r="G19" s="2" t="s">
        <v>9</v>
      </c>
      <c r="H19" s="2">
        <v>2</v>
      </c>
      <c r="I19" s="2"/>
      <c r="J19" s="2"/>
      <c r="R19" s="10" t="s">
        <v>8</v>
      </c>
      <c r="S19" s="6"/>
      <c r="T19" s="6"/>
      <c r="U19" s="6"/>
      <c r="V19" s="6"/>
      <c r="W19" s="6"/>
      <c r="X19" s="61" t="s">
        <v>174</v>
      </c>
      <c r="AG19" s="41"/>
    </row>
    <row r="20" spans="2:33" x14ac:dyDescent="0.2">
      <c r="B20" s="81"/>
      <c r="C20" s="7" t="s">
        <v>7</v>
      </c>
      <c r="D20" s="2" t="s">
        <v>9</v>
      </c>
      <c r="E20" s="2" t="s">
        <v>9</v>
      </c>
      <c r="F20" s="2" t="s">
        <v>9</v>
      </c>
      <c r="G20" s="2" t="s">
        <v>9</v>
      </c>
      <c r="H20" s="2">
        <v>9</v>
      </c>
      <c r="I20" s="2"/>
      <c r="J20" s="2"/>
      <c r="S20" s="2"/>
      <c r="AG20" s="41"/>
    </row>
    <row r="21" spans="2:33" x14ac:dyDescent="0.2">
      <c r="D21" s="2"/>
      <c r="E21" s="2"/>
      <c r="F21" s="2"/>
      <c r="G21" s="2"/>
      <c r="H21" s="2"/>
      <c r="I21" s="2"/>
      <c r="J21" s="2"/>
      <c r="S21" s="11"/>
      <c r="AG21" s="41"/>
    </row>
    <row r="22" spans="2:33" x14ac:dyDescent="0.2">
      <c r="B22" s="36" t="s">
        <v>4</v>
      </c>
      <c r="C22" s="7" t="s">
        <v>56</v>
      </c>
      <c r="D22" s="2" t="s">
        <v>9</v>
      </c>
      <c r="E22" s="2" t="s">
        <v>9</v>
      </c>
      <c r="F22" s="2" t="s">
        <v>9</v>
      </c>
      <c r="G22" s="2" t="s">
        <v>82</v>
      </c>
      <c r="H22" s="2" t="s">
        <v>87</v>
      </c>
      <c r="I22" s="2"/>
      <c r="J22" s="2"/>
      <c r="S22" s="11"/>
      <c r="AG22" s="41"/>
    </row>
    <row r="23" spans="2:33" x14ac:dyDescent="0.2">
      <c r="B23" s="36"/>
      <c r="C23" s="7" t="s">
        <v>6</v>
      </c>
      <c r="D23" s="2" t="s">
        <v>9</v>
      </c>
      <c r="E23" s="2" t="s">
        <v>9</v>
      </c>
      <c r="F23" s="2" t="s">
        <v>9</v>
      </c>
      <c r="G23" s="2">
        <v>1</v>
      </c>
      <c r="H23" s="2">
        <v>2</v>
      </c>
      <c r="I23" s="2"/>
      <c r="J23" s="2"/>
      <c r="S23" s="11"/>
      <c r="T23" s="2"/>
      <c r="X23" s="2"/>
      <c r="AG23" s="41"/>
    </row>
    <row r="24" spans="2:33" x14ac:dyDescent="0.2">
      <c r="B24" s="36"/>
      <c r="C24" s="7" t="s">
        <v>7</v>
      </c>
      <c r="D24" s="2" t="s">
        <v>9</v>
      </c>
      <c r="E24" s="2" t="s">
        <v>9</v>
      </c>
      <c r="F24" s="2" t="s">
        <v>9</v>
      </c>
      <c r="G24" s="2">
        <v>7</v>
      </c>
      <c r="H24" s="2">
        <v>11</v>
      </c>
      <c r="I24" s="2"/>
      <c r="J24" s="2"/>
      <c r="S24" s="11"/>
      <c r="T24" s="4"/>
      <c r="U24" s="2"/>
      <c r="V24" s="2"/>
      <c r="W24" s="2"/>
      <c r="X24" s="2"/>
      <c r="AG24" s="41"/>
    </row>
    <row r="25" spans="2:33" x14ac:dyDescent="0.2">
      <c r="D25" s="2"/>
      <c r="E25" s="2"/>
      <c r="F25" s="2"/>
      <c r="G25" s="2"/>
      <c r="H25" s="2"/>
      <c r="I25" s="2"/>
      <c r="J25" s="2"/>
    </row>
    <row r="26" spans="2:33" x14ac:dyDescent="0.2">
      <c r="B26" s="36" t="s">
        <v>8</v>
      </c>
      <c r="C26" s="7" t="s">
        <v>56</v>
      </c>
      <c r="D26" s="2" t="s">
        <v>76</v>
      </c>
      <c r="E26" s="2" t="s">
        <v>78</v>
      </c>
      <c r="F26" s="2" t="s">
        <v>86</v>
      </c>
      <c r="G26" s="2" t="s">
        <v>83</v>
      </c>
      <c r="H26" s="2" t="s">
        <v>88</v>
      </c>
      <c r="I26" s="2"/>
      <c r="J26" s="2"/>
    </row>
    <row r="27" spans="2:33" x14ac:dyDescent="0.2">
      <c r="B27" s="36"/>
      <c r="C27" s="7" t="s">
        <v>6</v>
      </c>
      <c r="D27" s="2">
        <v>3</v>
      </c>
      <c r="E27" s="2">
        <v>3</v>
      </c>
      <c r="F27" s="2">
        <v>3</v>
      </c>
      <c r="G27" s="2">
        <v>2</v>
      </c>
      <c r="H27" s="2">
        <v>3</v>
      </c>
      <c r="I27" s="2"/>
      <c r="J27" s="2"/>
      <c r="L27" s="2"/>
      <c r="M27" s="2"/>
    </row>
    <row r="28" spans="2:33" x14ac:dyDescent="0.2">
      <c r="B28" s="36"/>
      <c r="C28" s="7" t="s">
        <v>7</v>
      </c>
      <c r="D28" s="2">
        <v>15</v>
      </c>
      <c r="E28" s="2">
        <v>13</v>
      </c>
      <c r="F28" s="2">
        <v>16</v>
      </c>
      <c r="G28" s="2">
        <v>16</v>
      </c>
      <c r="H28" s="2">
        <v>21</v>
      </c>
      <c r="I28" s="2"/>
      <c r="J28" s="2"/>
    </row>
    <row r="29" spans="2:33" x14ac:dyDescent="0.2">
      <c r="D29" s="2"/>
      <c r="E29" s="2"/>
      <c r="F29" s="2"/>
      <c r="G29" s="2"/>
      <c r="H29" s="2"/>
      <c r="I29" s="2"/>
      <c r="J29" s="2"/>
      <c r="R29" s="11"/>
    </row>
    <row r="30" spans="2:33" x14ac:dyDescent="0.2">
      <c r="B30" s="36" t="s">
        <v>5</v>
      </c>
      <c r="C30" s="7" t="s">
        <v>56</v>
      </c>
      <c r="D30" s="2" t="s">
        <v>9</v>
      </c>
      <c r="E30" s="2" t="s">
        <v>9</v>
      </c>
      <c r="F30" s="2" t="s">
        <v>9</v>
      </c>
      <c r="G30" s="2" t="s">
        <v>138</v>
      </c>
      <c r="H30" s="2" t="s">
        <v>89</v>
      </c>
      <c r="I30" s="2"/>
      <c r="J30" s="2"/>
      <c r="R30" s="11"/>
    </row>
    <row r="31" spans="2:33" x14ac:dyDescent="0.2">
      <c r="B31" s="36"/>
      <c r="C31" s="7" t="s">
        <v>6</v>
      </c>
      <c r="D31" s="2" t="s">
        <v>9</v>
      </c>
      <c r="E31" s="2" t="s">
        <v>9</v>
      </c>
      <c r="F31" s="2" t="s">
        <v>9</v>
      </c>
      <c r="G31" s="2">
        <v>3</v>
      </c>
      <c r="H31" s="2">
        <v>3</v>
      </c>
      <c r="I31" s="2"/>
      <c r="J31" s="2"/>
      <c r="R31" s="11"/>
    </row>
    <row r="32" spans="2:33" x14ac:dyDescent="0.2">
      <c r="B32" s="36"/>
      <c r="C32" s="7" t="s">
        <v>7</v>
      </c>
      <c r="D32" s="2" t="s">
        <v>9</v>
      </c>
      <c r="E32" s="2" t="s">
        <v>9</v>
      </c>
      <c r="F32" s="2" t="s">
        <v>9</v>
      </c>
      <c r="G32" s="2">
        <v>12</v>
      </c>
      <c r="H32" s="2">
        <v>26</v>
      </c>
      <c r="I32" s="2"/>
      <c r="J32" s="2"/>
      <c r="L32" s="19"/>
      <c r="M32" s="2"/>
      <c r="N32" s="2"/>
      <c r="O32" s="2"/>
      <c r="P32" s="11"/>
      <c r="Q32" s="2"/>
      <c r="R32" s="11"/>
    </row>
    <row r="33" spans="2:34" x14ac:dyDescent="0.2">
      <c r="I33" s="2"/>
      <c r="J33" s="2"/>
    </row>
    <row r="35" spans="2:34" x14ac:dyDescent="0.2">
      <c r="D35" s="82" t="s">
        <v>106</v>
      </c>
      <c r="E35" s="82"/>
      <c r="F35" s="82"/>
      <c r="G35" s="82"/>
      <c r="H35" s="82"/>
      <c r="I35" s="37"/>
      <c r="J35" s="37"/>
      <c r="L35" s="22" t="s">
        <v>152</v>
      </c>
      <c r="AG35" s="41"/>
      <c r="AH35" s="40"/>
    </row>
    <row r="36" spans="2:34" x14ac:dyDescent="0.2">
      <c r="D36" s="10" t="s">
        <v>10</v>
      </c>
      <c r="E36" s="10" t="s">
        <v>11</v>
      </c>
      <c r="F36" s="10" t="s">
        <v>12</v>
      </c>
      <c r="G36" s="10" t="s">
        <v>13</v>
      </c>
      <c r="H36" s="10" t="s">
        <v>14</v>
      </c>
      <c r="I36" s="10"/>
      <c r="J36" s="10"/>
      <c r="L36" s="20" t="s">
        <v>2</v>
      </c>
      <c r="M36" s="10" t="s">
        <v>10</v>
      </c>
      <c r="N36" s="10" t="s">
        <v>11</v>
      </c>
      <c r="O36" s="10" t="s">
        <v>12</v>
      </c>
      <c r="P36" s="10" t="s">
        <v>13</v>
      </c>
      <c r="R36" s="20" t="s">
        <v>8</v>
      </c>
      <c r="S36" s="20"/>
      <c r="T36" s="20"/>
      <c r="U36" s="10" t="s">
        <v>10</v>
      </c>
      <c r="V36" s="10"/>
      <c r="W36" s="10" t="s">
        <v>11</v>
      </c>
      <c r="X36" s="10" t="s">
        <v>12</v>
      </c>
      <c r="Y36" s="10" t="s">
        <v>13</v>
      </c>
      <c r="AG36" s="41"/>
      <c r="AH36" s="40"/>
    </row>
    <row r="37" spans="2:34" x14ac:dyDescent="0.2">
      <c r="B37" s="36" t="s">
        <v>2</v>
      </c>
      <c r="C37" s="7" t="s">
        <v>56</v>
      </c>
      <c r="D37" s="2" t="s">
        <v>90</v>
      </c>
      <c r="E37" s="2" t="s">
        <v>91</v>
      </c>
      <c r="F37" s="2" t="s">
        <v>140</v>
      </c>
      <c r="G37" s="2" t="s">
        <v>142</v>
      </c>
      <c r="H37" s="2" t="s">
        <v>95</v>
      </c>
      <c r="I37" s="2"/>
      <c r="J37" s="2"/>
      <c r="L37" s="10" t="s">
        <v>11</v>
      </c>
      <c r="M37" s="11" t="s">
        <v>29</v>
      </c>
      <c r="N37" s="6"/>
      <c r="O37" s="6"/>
      <c r="P37" s="6"/>
      <c r="R37" s="10" t="s">
        <v>11</v>
      </c>
      <c r="S37" s="10"/>
      <c r="T37" s="10"/>
      <c r="U37" s="11" t="s">
        <v>29</v>
      </c>
      <c r="V37" s="11"/>
      <c r="W37" s="21"/>
      <c r="X37" s="21"/>
      <c r="Y37" s="21"/>
      <c r="AG37" s="41"/>
      <c r="AH37" s="40"/>
    </row>
    <row r="38" spans="2:34" x14ac:dyDescent="0.2">
      <c r="B38" s="36"/>
      <c r="C38" s="7" t="s">
        <v>6</v>
      </c>
      <c r="D38" s="2">
        <v>3</v>
      </c>
      <c r="E38" s="2">
        <v>3</v>
      </c>
      <c r="F38" s="2">
        <v>3</v>
      </c>
      <c r="G38" s="2">
        <v>1</v>
      </c>
      <c r="H38" s="2">
        <v>3</v>
      </c>
      <c r="I38" s="2"/>
      <c r="J38" s="2"/>
      <c r="L38" s="10" t="s">
        <v>12</v>
      </c>
      <c r="M38" s="11" t="s">
        <v>29</v>
      </c>
      <c r="N38" s="4" t="s">
        <v>66</v>
      </c>
      <c r="O38" s="6"/>
      <c r="P38" s="6"/>
      <c r="R38" s="10" t="s">
        <v>12</v>
      </c>
      <c r="S38" s="10"/>
      <c r="T38" s="10"/>
      <c r="U38" s="11" t="s">
        <v>29</v>
      </c>
      <c r="V38" s="11"/>
      <c r="W38" s="11" t="s">
        <v>71</v>
      </c>
      <c r="X38" s="21"/>
      <c r="Y38" s="21"/>
      <c r="AG38" s="41"/>
      <c r="AH38" s="40"/>
    </row>
    <row r="39" spans="2:34" x14ac:dyDescent="0.2">
      <c r="B39" s="36"/>
      <c r="C39" s="7" t="s">
        <v>7</v>
      </c>
      <c r="D39" s="2">
        <v>11</v>
      </c>
      <c r="E39" s="2">
        <v>29</v>
      </c>
      <c r="F39" s="2">
        <v>30</v>
      </c>
      <c r="G39" s="2">
        <v>11</v>
      </c>
      <c r="H39" s="2">
        <v>24</v>
      </c>
      <c r="I39" s="2"/>
      <c r="J39" s="2"/>
      <c r="L39" s="10" t="s">
        <v>13</v>
      </c>
      <c r="M39" s="11" t="s">
        <v>29</v>
      </c>
      <c r="N39" s="11" t="s">
        <v>67</v>
      </c>
      <c r="O39" s="4" t="s">
        <v>68</v>
      </c>
      <c r="P39" s="6"/>
      <c r="R39" s="10" t="s">
        <v>13</v>
      </c>
      <c r="S39" s="10"/>
      <c r="T39" s="10"/>
      <c r="U39" s="11" t="s">
        <v>29</v>
      </c>
      <c r="V39" s="11"/>
      <c r="W39" s="11" t="s">
        <v>72</v>
      </c>
      <c r="X39" s="4" t="s">
        <v>32</v>
      </c>
      <c r="Y39" s="21"/>
      <c r="AG39" s="41"/>
      <c r="AH39" s="40"/>
    </row>
    <row r="40" spans="2:34" x14ac:dyDescent="0.2">
      <c r="D40" s="2"/>
      <c r="E40" s="2"/>
      <c r="F40" s="2"/>
      <c r="G40" s="2"/>
      <c r="H40" s="2"/>
      <c r="I40" s="2"/>
      <c r="J40" s="2"/>
      <c r="L40" s="10" t="s">
        <v>14</v>
      </c>
      <c r="M40" s="11" t="s">
        <v>29</v>
      </c>
      <c r="N40" s="11" t="s">
        <v>29</v>
      </c>
      <c r="O40" s="11" t="s">
        <v>69</v>
      </c>
      <c r="P40" s="4" t="s">
        <v>70</v>
      </c>
      <c r="R40" s="10" t="s">
        <v>14</v>
      </c>
      <c r="S40" s="10"/>
      <c r="T40" s="10"/>
      <c r="U40" s="11" t="s">
        <v>29</v>
      </c>
      <c r="V40" s="11"/>
      <c r="W40" s="11" t="s">
        <v>29</v>
      </c>
      <c r="X40" s="4" t="s">
        <v>73</v>
      </c>
      <c r="Y40" s="4" t="s">
        <v>74</v>
      </c>
      <c r="AG40" s="41"/>
      <c r="AH40" s="40"/>
    </row>
    <row r="41" spans="2:34" x14ac:dyDescent="0.2">
      <c r="B41" s="36" t="s">
        <v>187</v>
      </c>
      <c r="C41" s="7" t="s">
        <v>56</v>
      </c>
      <c r="D41" s="2" t="s">
        <v>9</v>
      </c>
      <c r="E41" s="2" t="s">
        <v>9</v>
      </c>
      <c r="F41" s="2" t="s">
        <v>9</v>
      </c>
      <c r="G41" s="2" t="s">
        <v>143</v>
      </c>
      <c r="H41" s="2" t="s">
        <v>144</v>
      </c>
      <c r="I41" s="2"/>
      <c r="J41" s="2"/>
      <c r="AG41" s="41"/>
      <c r="AH41" s="40"/>
    </row>
    <row r="42" spans="2:34" x14ac:dyDescent="0.2">
      <c r="B42" s="36"/>
      <c r="C42" s="7" t="s">
        <v>6</v>
      </c>
      <c r="D42" s="2" t="s">
        <v>9</v>
      </c>
      <c r="E42" s="2" t="s">
        <v>9</v>
      </c>
      <c r="F42" s="2" t="s">
        <v>9</v>
      </c>
      <c r="G42" s="2">
        <v>6</v>
      </c>
      <c r="H42" s="2">
        <v>3</v>
      </c>
      <c r="I42" s="2"/>
      <c r="J42" s="2"/>
      <c r="L42" s="22" t="s">
        <v>153</v>
      </c>
      <c r="AG42" s="41"/>
      <c r="AH42" s="40"/>
    </row>
    <row r="43" spans="2:34" x14ac:dyDescent="0.2">
      <c r="B43" s="36"/>
      <c r="C43" s="7" t="s">
        <v>7</v>
      </c>
      <c r="D43" s="2" t="s">
        <v>9</v>
      </c>
      <c r="E43" s="2" t="s">
        <v>9</v>
      </c>
      <c r="F43" s="2" t="s">
        <v>9</v>
      </c>
      <c r="G43" s="2">
        <v>45</v>
      </c>
      <c r="H43" s="2">
        <v>27</v>
      </c>
      <c r="I43" s="2"/>
      <c r="J43" s="2"/>
      <c r="L43" s="20" t="s">
        <v>13</v>
      </c>
      <c r="M43" s="10" t="s">
        <v>2</v>
      </c>
      <c r="N43" s="10" t="s">
        <v>4</v>
      </c>
      <c r="O43" s="10" t="s">
        <v>8</v>
      </c>
      <c r="P43" s="10" t="s">
        <v>5</v>
      </c>
      <c r="R43" s="20" t="s">
        <v>14</v>
      </c>
      <c r="S43" s="10" t="s">
        <v>187</v>
      </c>
      <c r="T43" s="10" t="s">
        <v>188</v>
      </c>
      <c r="U43" s="10" t="s">
        <v>189</v>
      </c>
      <c r="V43" s="10" t="s">
        <v>4</v>
      </c>
      <c r="W43" s="10" t="s">
        <v>8</v>
      </c>
      <c r="X43" s="10" t="s">
        <v>5</v>
      </c>
      <c r="Y43" s="2"/>
      <c r="Z43" s="20" t="s">
        <v>151</v>
      </c>
      <c r="AA43" s="10" t="s">
        <v>187</v>
      </c>
      <c r="AB43" s="10" t="s">
        <v>2</v>
      </c>
      <c r="AC43" s="10" t="s">
        <v>4</v>
      </c>
      <c r="AD43" s="10" t="s">
        <v>8</v>
      </c>
      <c r="AE43" s="10" t="s">
        <v>5</v>
      </c>
      <c r="AG43" s="41"/>
      <c r="AH43" s="40"/>
    </row>
    <row r="44" spans="2:34" x14ac:dyDescent="0.2">
      <c r="L44" s="10" t="s">
        <v>187</v>
      </c>
      <c r="M44" s="4" t="s">
        <v>161</v>
      </c>
      <c r="N44" s="4" t="s">
        <v>162</v>
      </c>
      <c r="O44" s="4" t="s">
        <v>104</v>
      </c>
      <c r="P44" s="11" t="s">
        <v>29</v>
      </c>
      <c r="R44" s="10" t="s">
        <v>2</v>
      </c>
      <c r="S44" s="60" t="s">
        <v>297</v>
      </c>
      <c r="T44" s="4" t="s">
        <v>32</v>
      </c>
      <c r="U44" s="60" t="s">
        <v>300</v>
      </c>
      <c r="V44" s="60" t="s">
        <v>301</v>
      </c>
      <c r="W44" s="4" t="s">
        <v>32</v>
      </c>
      <c r="X44" s="4" t="s">
        <v>32</v>
      </c>
      <c r="Y44" s="4"/>
      <c r="Z44" s="10" t="s">
        <v>187</v>
      </c>
      <c r="AA44" s="11" t="s">
        <v>29</v>
      </c>
      <c r="AB44" s="6"/>
      <c r="AC44" s="6"/>
      <c r="AD44" s="6"/>
      <c r="AE44" s="6"/>
      <c r="AG44" s="41"/>
      <c r="AH44" s="40"/>
    </row>
    <row r="45" spans="2:34" x14ac:dyDescent="0.2">
      <c r="B45" s="36" t="s">
        <v>188</v>
      </c>
      <c r="C45" s="7" t="s">
        <v>56</v>
      </c>
      <c r="D45" s="2" t="s">
        <v>9</v>
      </c>
      <c r="E45" s="2" t="s">
        <v>9</v>
      </c>
      <c r="F45" s="2" t="s">
        <v>9</v>
      </c>
      <c r="G45" s="2" t="s">
        <v>9</v>
      </c>
      <c r="H45" s="2" t="s">
        <v>223</v>
      </c>
      <c r="L45" s="10" t="s">
        <v>2</v>
      </c>
      <c r="M45" s="6"/>
      <c r="N45" s="4" t="s">
        <v>163</v>
      </c>
      <c r="O45" s="4" t="s">
        <v>164</v>
      </c>
      <c r="P45" s="11" t="s">
        <v>29</v>
      </c>
      <c r="R45" s="10" t="s">
        <v>187</v>
      </c>
      <c r="S45" s="6"/>
      <c r="T45" s="60" t="s">
        <v>298</v>
      </c>
      <c r="U45" s="4" t="s">
        <v>32</v>
      </c>
      <c r="V45" s="60" t="s">
        <v>302</v>
      </c>
      <c r="W45" s="60" t="s">
        <v>305</v>
      </c>
      <c r="X45" s="60" t="s">
        <v>307</v>
      </c>
      <c r="Y45" s="4"/>
      <c r="Z45" s="10" t="s">
        <v>2</v>
      </c>
      <c r="AA45" s="6"/>
      <c r="AB45" s="11" t="s">
        <v>165</v>
      </c>
      <c r="AC45" s="6"/>
      <c r="AD45" s="6"/>
      <c r="AE45" s="6"/>
      <c r="AG45" s="41"/>
      <c r="AH45" s="40"/>
    </row>
    <row r="46" spans="2:34" x14ac:dyDescent="0.2">
      <c r="B46" s="36"/>
      <c r="C46" s="7" t="s">
        <v>6</v>
      </c>
      <c r="D46" s="2" t="s">
        <v>9</v>
      </c>
      <c r="E46" s="2" t="s">
        <v>9</v>
      </c>
      <c r="F46" s="2" t="s">
        <v>9</v>
      </c>
      <c r="G46" s="2" t="s">
        <v>9</v>
      </c>
      <c r="H46" s="2">
        <v>3</v>
      </c>
      <c r="L46" s="10" t="s">
        <v>4</v>
      </c>
      <c r="M46" s="6"/>
      <c r="N46" s="6"/>
      <c r="O46" s="4" t="s">
        <v>166</v>
      </c>
      <c r="P46" s="11" t="s">
        <v>29</v>
      </c>
      <c r="R46" s="10" t="s">
        <v>188</v>
      </c>
      <c r="S46" s="6"/>
      <c r="T46" s="6"/>
      <c r="U46" s="60" t="s">
        <v>299</v>
      </c>
      <c r="V46" s="60" t="s">
        <v>303</v>
      </c>
      <c r="W46" s="4" t="s">
        <v>32</v>
      </c>
      <c r="X46" s="60" t="s">
        <v>308</v>
      </c>
      <c r="Y46" s="4"/>
      <c r="Z46" s="10" t="s">
        <v>4</v>
      </c>
      <c r="AA46" s="6"/>
      <c r="AB46" s="6"/>
      <c r="AC46" s="4" t="s">
        <v>167</v>
      </c>
      <c r="AD46" s="6"/>
      <c r="AE46" s="6"/>
      <c r="AG46" s="41"/>
      <c r="AH46" s="40"/>
    </row>
    <row r="47" spans="2:34" x14ac:dyDescent="0.2">
      <c r="B47" s="36"/>
      <c r="C47" s="7" t="s">
        <v>7</v>
      </c>
      <c r="D47" s="2" t="s">
        <v>9</v>
      </c>
      <c r="E47" s="2" t="s">
        <v>9</v>
      </c>
      <c r="F47" s="2" t="s">
        <v>9</v>
      </c>
      <c r="G47" s="2" t="s">
        <v>9</v>
      </c>
      <c r="H47" s="2">
        <v>32</v>
      </c>
      <c r="L47" s="10" t="s">
        <v>8</v>
      </c>
      <c r="M47" s="6"/>
      <c r="N47" s="6"/>
      <c r="O47" s="6"/>
      <c r="P47" s="11" t="s">
        <v>168</v>
      </c>
      <c r="R47" s="10" t="s">
        <v>189</v>
      </c>
      <c r="S47" s="6"/>
      <c r="T47" s="6"/>
      <c r="U47" s="6"/>
      <c r="V47" s="60" t="s">
        <v>304</v>
      </c>
      <c r="W47" s="60" t="s">
        <v>296</v>
      </c>
      <c r="X47" s="60" t="s">
        <v>309</v>
      </c>
      <c r="Y47" s="4"/>
      <c r="Z47" s="10" t="s">
        <v>8</v>
      </c>
      <c r="AA47" s="6"/>
      <c r="AB47" s="6"/>
      <c r="AC47" s="6"/>
      <c r="AD47" s="11" t="s">
        <v>29</v>
      </c>
      <c r="AE47" s="6"/>
      <c r="AG47" s="41"/>
      <c r="AH47" s="40"/>
    </row>
    <row r="48" spans="2:34" x14ac:dyDescent="0.2">
      <c r="B48" s="38"/>
      <c r="C48" s="5"/>
      <c r="D48" s="2"/>
      <c r="E48" s="2"/>
      <c r="F48" s="2"/>
      <c r="G48" s="2"/>
      <c r="H48" s="2"/>
      <c r="R48" s="10" t="s">
        <v>4</v>
      </c>
      <c r="S48" s="6"/>
      <c r="T48" s="6"/>
      <c r="U48" s="6"/>
      <c r="V48" s="6"/>
      <c r="W48" s="60" t="s">
        <v>306</v>
      </c>
      <c r="X48" s="60" t="s">
        <v>310</v>
      </c>
      <c r="Z48" s="10" t="s">
        <v>5</v>
      </c>
      <c r="AA48" s="6"/>
      <c r="AB48" s="6"/>
      <c r="AC48" s="6"/>
      <c r="AD48" s="6"/>
      <c r="AE48" s="11" t="s">
        <v>29</v>
      </c>
      <c r="AG48" s="41"/>
      <c r="AH48" s="40"/>
    </row>
    <row r="49" spans="2:34" x14ac:dyDescent="0.2">
      <c r="B49" s="36" t="s">
        <v>189</v>
      </c>
      <c r="C49" s="7" t="s">
        <v>56</v>
      </c>
      <c r="D49" s="2" t="s">
        <v>9</v>
      </c>
      <c r="E49" s="2" t="s">
        <v>9</v>
      </c>
      <c r="F49" s="2" t="s">
        <v>9</v>
      </c>
      <c r="G49" s="2" t="s">
        <v>9</v>
      </c>
      <c r="H49" s="2" t="s">
        <v>224</v>
      </c>
      <c r="L49" s="19"/>
      <c r="M49" s="2"/>
      <c r="O49" s="2"/>
      <c r="P49" s="2"/>
      <c r="Q49" s="2"/>
      <c r="R49" s="10" t="s">
        <v>8</v>
      </c>
      <c r="S49" s="6"/>
      <c r="T49" s="6"/>
      <c r="U49" s="6"/>
      <c r="V49" s="6"/>
      <c r="W49" s="6"/>
      <c r="X49" s="60" t="s">
        <v>311</v>
      </c>
      <c r="AG49" s="41"/>
      <c r="AH49" s="40"/>
    </row>
    <row r="50" spans="2:34" x14ac:dyDescent="0.2">
      <c r="B50" s="36"/>
      <c r="C50" s="7" t="s">
        <v>6</v>
      </c>
      <c r="D50" s="2" t="s">
        <v>9</v>
      </c>
      <c r="E50" s="2" t="s">
        <v>9</v>
      </c>
      <c r="F50" s="2" t="s">
        <v>9</v>
      </c>
      <c r="G50" s="2" t="s">
        <v>9</v>
      </c>
      <c r="H50" s="2">
        <v>2</v>
      </c>
      <c r="S50" s="2"/>
      <c r="AG50" s="41"/>
      <c r="AH50" s="40"/>
    </row>
    <row r="51" spans="2:34" x14ac:dyDescent="0.2">
      <c r="B51" s="36"/>
      <c r="C51" s="7" t="s">
        <v>7</v>
      </c>
      <c r="D51" s="2" t="s">
        <v>9</v>
      </c>
      <c r="E51" s="2" t="s">
        <v>9</v>
      </c>
      <c r="F51" s="2" t="s">
        <v>9</v>
      </c>
      <c r="G51" s="2" t="s">
        <v>9</v>
      </c>
      <c r="H51" s="2">
        <v>13</v>
      </c>
      <c r="S51" s="11"/>
      <c r="AG51" s="41"/>
      <c r="AH51" s="40"/>
    </row>
    <row r="52" spans="2:34" x14ac:dyDescent="0.2">
      <c r="D52" s="2"/>
      <c r="E52" s="2"/>
      <c r="F52" s="2"/>
      <c r="G52" s="2"/>
      <c r="H52" s="2"/>
      <c r="I52" s="2"/>
      <c r="J52" s="2"/>
      <c r="S52" s="11"/>
      <c r="AG52" s="41"/>
      <c r="AH52" s="40"/>
    </row>
    <row r="53" spans="2:34" x14ac:dyDescent="0.2">
      <c r="B53" s="81" t="s">
        <v>4</v>
      </c>
      <c r="C53" s="7" t="s">
        <v>56</v>
      </c>
      <c r="D53" s="2" t="s">
        <v>9</v>
      </c>
      <c r="E53" s="2" t="s">
        <v>9</v>
      </c>
      <c r="F53" s="2" t="s">
        <v>9</v>
      </c>
      <c r="G53" s="2" t="s">
        <v>93</v>
      </c>
      <c r="H53" s="2" t="s">
        <v>96</v>
      </c>
      <c r="I53" s="2"/>
      <c r="J53" s="2"/>
      <c r="S53" s="11"/>
      <c r="T53" s="2"/>
      <c r="U53" s="2"/>
      <c r="V53" s="2"/>
      <c r="W53" s="2"/>
      <c r="X53" s="2"/>
      <c r="AG53" s="41"/>
      <c r="AH53" s="40"/>
    </row>
    <row r="54" spans="2:34" x14ac:dyDescent="0.2">
      <c r="B54" s="81"/>
      <c r="C54" s="7" t="s">
        <v>6</v>
      </c>
      <c r="D54" s="2" t="s">
        <v>9</v>
      </c>
      <c r="E54" s="2" t="s">
        <v>9</v>
      </c>
      <c r="F54" s="2" t="s">
        <v>9</v>
      </c>
      <c r="G54" s="2">
        <v>1</v>
      </c>
      <c r="H54" s="2">
        <v>2</v>
      </c>
      <c r="I54" s="2"/>
      <c r="J54" s="2"/>
      <c r="S54" s="11"/>
      <c r="U54" s="2"/>
      <c r="V54" s="2"/>
      <c r="W54" s="2"/>
      <c r="X54" s="2"/>
      <c r="AG54" s="41"/>
      <c r="AH54" s="40"/>
    </row>
    <row r="55" spans="2:34" x14ac:dyDescent="0.2">
      <c r="B55" s="81"/>
      <c r="C55" s="7" t="s">
        <v>7</v>
      </c>
      <c r="D55" s="2" t="s">
        <v>9</v>
      </c>
      <c r="E55" s="2" t="s">
        <v>9</v>
      </c>
      <c r="F55" s="2" t="s">
        <v>9</v>
      </c>
      <c r="G55" s="2">
        <v>7</v>
      </c>
      <c r="H55" s="2">
        <v>11</v>
      </c>
      <c r="I55" s="2"/>
      <c r="J55" s="2"/>
      <c r="U55" s="2"/>
      <c r="V55" s="2"/>
      <c r="W55" s="2"/>
      <c r="X55" s="2"/>
      <c r="AG55" s="41"/>
      <c r="AH55" s="40"/>
    </row>
    <row r="56" spans="2:34" x14ac:dyDescent="0.2">
      <c r="D56" s="2"/>
      <c r="E56" s="2"/>
      <c r="F56" s="2"/>
      <c r="G56" s="2"/>
      <c r="H56" s="2"/>
      <c r="I56" s="2"/>
      <c r="J56" s="2"/>
      <c r="U56" s="2"/>
      <c r="V56" s="2"/>
      <c r="W56" s="2"/>
      <c r="X56" s="2"/>
    </row>
    <row r="57" spans="2:34" x14ac:dyDescent="0.2">
      <c r="B57" s="81" t="s">
        <v>8</v>
      </c>
      <c r="C57" s="7" t="s">
        <v>56</v>
      </c>
      <c r="D57" s="2" t="s">
        <v>139</v>
      </c>
      <c r="E57" s="2" t="s">
        <v>92</v>
      </c>
      <c r="F57" s="2" t="s">
        <v>141</v>
      </c>
      <c r="G57" s="2" t="s">
        <v>94</v>
      </c>
      <c r="H57" s="2" t="s">
        <v>97</v>
      </c>
      <c r="I57" s="2"/>
      <c r="J57" s="2"/>
      <c r="L57" s="2"/>
      <c r="M57" s="2"/>
      <c r="U57" s="2"/>
      <c r="V57" s="2"/>
      <c r="W57" s="2"/>
      <c r="X57" s="2"/>
    </row>
    <row r="58" spans="2:34" x14ac:dyDescent="0.2">
      <c r="B58" s="81"/>
      <c r="C58" s="7" t="s">
        <v>6</v>
      </c>
      <c r="D58" s="2">
        <v>3</v>
      </c>
      <c r="E58" s="2">
        <v>3</v>
      </c>
      <c r="F58" s="2">
        <v>3</v>
      </c>
      <c r="G58" s="2">
        <v>2</v>
      </c>
      <c r="H58" s="2">
        <v>3</v>
      </c>
      <c r="I58" s="2"/>
      <c r="J58" s="2"/>
      <c r="U58" s="2"/>
      <c r="V58" s="2"/>
      <c r="W58" s="2"/>
      <c r="X58" s="2"/>
    </row>
    <row r="59" spans="2:34" x14ac:dyDescent="0.2">
      <c r="B59" s="81"/>
      <c r="C59" s="7" t="s">
        <v>7</v>
      </c>
      <c r="D59" s="2">
        <v>15</v>
      </c>
      <c r="E59" s="2">
        <v>16</v>
      </c>
      <c r="F59" s="2">
        <v>22</v>
      </c>
      <c r="G59" s="2">
        <v>18</v>
      </c>
      <c r="H59" s="2">
        <v>22</v>
      </c>
      <c r="I59" s="2"/>
      <c r="J59" s="2"/>
      <c r="L59" s="19"/>
      <c r="M59" s="2"/>
      <c r="N59" s="2"/>
      <c r="O59" s="4"/>
      <c r="P59" s="2"/>
      <c r="Q59" s="2"/>
      <c r="U59" s="2"/>
      <c r="V59" s="2"/>
      <c r="W59" s="2"/>
      <c r="X59" s="2"/>
    </row>
    <row r="60" spans="2:34" x14ac:dyDescent="0.2">
      <c r="D60" s="2"/>
      <c r="E60" s="2"/>
      <c r="F60" s="2"/>
      <c r="G60" s="2"/>
      <c r="H60" s="2"/>
      <c r="I60" s="2"/>
      <c r="J60" s="2"/>
      <c r="L60" s="19"/>
      <c r="M60" s="2"/>
      <c r="N60" s="2"/>
      <c r="O60" s="4"/>
      <c r="P60" s="2"/>
      <c r="Q60" s="2"/>
      <c r="U60" s="2"/>
      <c r="V60" s="2"/>
      <c r="W60" s="2"/>
      <c r="X60" s="2"/>
    </row>
    <row r="61" spans="2:34" x14ac:dyDescent="0.2">
      <c r="B61" s="81" t="s">
        <v>5</v>
      </c>
      <c r="C61" s="7" t="s">
        <v>56</v>
      </c>
      <c r="D61" s="2" t="s">
        <v>9</v>
      </c>
      <c r="E61" s="2" t="s">
        <v>9</v>
      </c>
      <c r="F61" s="2" t="s">
        <v>9</v>
      </c>
      <c r="G61" s="2" t="s">
        <v>145</v>
      </c>
      <c r="H61" s="2" t="s">
        <v>98</v>
      </c>
      <c r="I61" s="2"/>
      <c r="J61" s="2"/>
      <c r="L61" s="19"/>
      <c r="M61" s="2"/>
      <c r="N61" s="2"/>
      <c r="O61" s="4"/>
      <c r="P61" s="2"/>
      <c r="Q61" s="2"/>
      <c r="U61" s="2"/>
      <c r="V61" s="2"/>
      <c r="W61" s="2"/>
      <c r="X61" s="2"/>
    </row>
    <row r="62" spans="2:34" x14ac:dyDescent="0.2">
      <c r="B62" s="81"/>
      <c r="C62" s="7" t="s">
        <v>6</v>
      </c>
      <c r="D62" s="2" t="s">
        <v>9</v>
      </c>
      <c r="E62" s="2" t="s">
        <v>9</v>
      </c>
      <c r="F62" s="2" t="s">
        <v>9</v>
      </c>
      <c r="G62" s="2">
        <v>1</v>
      </c>
      <c r="H62" s="2">
        <v>3</v>
      </c>
      <c r="I62" s="2"/>
      <c r="J62" s="2"/>
      <c r="L62" s="19"/>
      <c r="M62" s="2"/>
      <c r="N62" s="2"/>
      <c r="O62" s="4"/>
      <c r="P62" s="2"/>
      <c r="Q62" s="2"/>
      <c r="U62" s="2"/>
      <c r="V62" s="2"/>
      <c r="W62" s="2"/>
      <c r="X62" s="2"/>
      <c r="AA62" s="41"/>
      <c r="AB62" s="40"/>
      <c r="AC62" s="40"/>
      <c r="AD62" s="40"/>
      <c r="AE62" s="40"/>
      <c r="AF62" s="40"/>
    </row>
    <row r="63" spans="2:34" x14ac:dyDescent="0.2">
      <c r="B63" s="81"/>
      <c r="C63" s="7" t="s">
        <v>7</v>
      </c>
      <c r="D63" s="2" t="s">
        <v>9</v>
      </c>
      <c r="E63" s="2" t="s">
        <v>9</v>
      </c>
      <c r="F63" s="2" t="s">
        <v>9</v>
      </c>
      <c r="G63" s="2">
        <v>22</v>
      </c>
      <c r="H63" s="2">
        <v>25</v>
      </c>
      <c r="I63" s="2"/>
      <c r="J63" s="2"/>
      <c r="L63" s="19"/>
      <c r="M63" s="2"/>
      <c r="N63" s="2"/>
      <c r="O63" s="2"/>
      <c r="P63" s="11"/>
      <c r="Q63" s="2"/>
      <c r="W63" s="2"/>
      <c r="X63" s="2"/>
      <c r="AA63" s="41"/>
      <c r="AB63" s="40"/>
      <c r="AC63" s="40"/>
      <c r="AD63" s="40"/>
      <c r="AE63" s="40"/>
      <c r="AF63" s="40"/>
    </row>
    <row r="64" spans="2:34" x14ac:dyDescent="0.2">
      <c r="B64" s="38"/>
      <c r="C64" s="5"/>
      <c r="D64" s="2"/>
      <c r="E64" s="2"/>
      <c r="F64" s="2"/>
      <c r="G64" s="2"/>
      <c r="H64" s="2"/>
      <c r="I64" s="2"/>
      <c r="J64" s="2"/>
      <c r="AA64" s="41"/>
      <c r="AB64" s="40"/>
      <c r="AC64" s="40"/>
      <c r="AD64" s="40"/>
      <c r="AE64" s="40"/>
      <c r="AF64" s="40"/>
    </row>
    <row r="65" spans="2:32" x14ac:dyDescent="0.2">
      <c r="I65" s="2"/>
      <c r="J65" s="2"/>
      <c r="AA65" s="41"/>
      <c r="AB65" s="40"/>
      <c r="AC65" s="40"/>
      <c r="AD65" s="40"/>
      <c r="AE65" s="40"/>
      <c r="AF65" s="40"/>
    </row>
    <row r="66" spans="2:32" x14ac:dyDescent="0.2">
      <c r="D66" s="82" t="s">
        <v>15</v>
      </c>
      <c r="E66" s="82"/>
      <c r="F66" s="82"/>
      <c r="G66" s="82"/>
      <c r="H66" s="82"/>
      <c r="I66" s="82"/>
      <c r="J66" s="82"/>
      <c r="L66" s="22" t="s">
        <v>153</v>
      </c>
      <c r="AA66" s="41"/>
      <c r="AB66" s="40"/>
      <c r="AC66" s="40"/>
      <c r="AD66" s="40"/>
      <c r="AE66" s="40"/>
      <c r="AF66" s="40"/>
    </row>
    <row r="67" spans="2:32" x14ac:dyDescent="0.2">
      <c r="D67" s="10" t="s">
        <v>2</v>
      </c>
      <c r="E67" s="10" t="s">
        <v>187</v>
      </c>
      <c r="F67" s="10" t="s">
        <v>188</v>
      </c>
      <c r="G67" s="10" t="s">
        <v>189</v>
      </c>
      <c r="H67" s="10" t="s">
        <v>4</v>
      </c>
      <c r="I67" s="10" t="s">
        <v>8</v>
      </c>
      <c r="J67" s="10" t="s">
        <v>5</v>
      </c>
      <c r="L67" s="20" t="s">
        <v>13</v>
      </c>
      <c r="M67" s="10" t="s">
        <v>2</v>
      </c>
      <c r="N67" s="10" t="s">
        <v>4</v>
      </c>
      <c r="O67" s="10" t="s">
        <v>8</v>
      </c>
      <c r="P67" s="10" t="s">
        <v>5</v>
      </c>
      <c r="R67" s="20" t="s">
        <v>14</v>
      </c>
      <c r="S67" s="10" t="s">
        <v>187</v>
      </c>
      <c r="T67" s="10" t="s">
        <v>188</v>
      </c>
      <c r="U67" s="10" t="s">
        <v>189</v>
      </c>
      <c r="V67" s="10" t="s">
        <v>4</v>
      </c>
      <c r="W67" s="10" t="s">
        <v>8</v>
      </c>
      <c r="X67" s="10" t="s">
        <v>5</v>
      </c>
      <c r="Y67" s="2"/>
      <c r="Z67" s="20" t="s">
        <v>151</v>
      </c>
      <c r="AA67" s="10" t="s">
        <v>187</v>
      </c>
      <c r="AB67" s="10" t="s">
        <v>2</v>
      </c>
      <c r="AC67" s="10" t="s">
        <v>4</v>
      </c>
      <c r="AD67" s="10" t="s">
        <v>8</v>
      </c>
      <c r="AE67" s="10" t="s">
        <v>5</v>
      </c>
    </row>
    <row r="68" spans="2:32" x14ac:dyDescent="0.2">
      <c r="B68" s="81" t="s">
        <v>13</v>
      </c>
      <c r="C68" s="7" t="s">
        <v>19</v>
      </c>
      <c r="D68" s="2" t="s">
        <v>147</v>
      </c>
      <c r="E68" s="2" t="s">
        <v>146</v>
      </c>
      <c r="F68" s="2" t="s">
        <v>9</v>
      </c>
      <c r="G68" s="2" t="s">
        <v>9</v>
      </c>
      <c r="H68" s="2" t="s">
        <v>149</v>
      </c>
      <c r="I68" s="2" t="s">
        <v>100</v>
      </c>
      <c r="J68" s="2" t="s">
        <v>102</v>
      </c>
      <c r="L68" s="10" t="s">
        <v>187</v>
      </c>
      <c r="M68" s="4" t="s">
        <v>169</v>
      </c>
      <c r="N68" s="4" t="s">
        <v>170</v>
      </c>
      <c r="O68" s="4" t="s">
        <v>171</v>
      </c>
      <c r="P68" s="4" t="s">
        <v>172</v>
      </c>
      <c r="R68" s="10" t="s">
        <v>2</v>
      </c>
      <c r="S68" s="4" t="s">
        <v>32</v>
      </c>
      <c r="T68" s="42">
        <v>0.83</v>
      </c>
      <c r="U68" s="42">
        <v>0.98499999999999999</v>
      </c>
      <c r="V68" s="4" t="s">
        <v>32</v>
      </c>
      <c r="W68" s="42">
        <v>0.98399999999999999</v>
      </c>
      <c r="X68" s="42">
        <v>0.45300000000000001</v>
      </c>
      <c r="Y68" s="4"/>
      <c r="Z68" s="10" t="s">
        <v>187</v>
      </c>
      <c r="AA68" s="11" t="s">
        <v>173</v>
      </c>
      <c r="AB68" s="6"/>
      <c r="AC68" s="6"/>
      <c r="AD68" s="6"/>
      <c r="AE68" s="6"/>
    </row>
    <row r="69" spans="2:32" x14ac:dyDescent="0.2">
      <c r="B69" s="81"/>
      <c r="C69" s="7" t="s">
        <v>6</v>
      </c>
      <c r="D69" s="2">
        <v>1</v>
      </c>
      <c r="E69" s="2">
        <v>4</v>
      </c>
      <c r="F69" s="2" t="s">
        <v>9</v>
      </c>
      <c r="G69" s="2" t="s">
        <v>9</v>
      </c>
      <c r="H69" s="2">
        <v>1</v>
      </c>
      <c r="I69" s="2">
        <v>2</v>
      </c>
      <c r="J69" s="2">
        <v>3</v>
      </c>
      <c r="L69" s="10" t="s">
        <v>2</v>
      </c>
      <c r="M69" s="6"/>
      <c r="N69" s="4" t="s">
        <v>32</v>
      </c>
      <c r="O69" s="11" t="s">
        <v>174</v>
      </c>
      <c r="P69" s="11" t="s">
        <v>175</v>
      </c>
      <c r="R69" s="10" t="s">
        <v>187</v>
      </c>
      <c r="S69" s="6"/>
      <c r="T69" s="42">
        <v>0.87</v>
      </c>
      <c r="U69" s="42">
        <v>0.99099999999999999</v>
      </c>
      <c r="V69" s="4" t="s">
        <v>32</v>
      </c>
      <c r="W69" s="42">
        <v>0.99199999999999999</v>
      </c>
      <c r="X69" s="42">
        <v>0.50900000000000001</v>
      </c>
      <c r="Y69" s="4"/>
      <c r="Z69" s="10" t="s">
        <v>2</v>
      </c>
      <c r="AA69" s="6"/>
      <c r="AB69" s="11" t="s">
        <v>29</v>
      </c>
      <c r="AC69" s="6"/>
      <c r="AD69" s="6"/>
      <c r="AE69" s="6"/>
    </row>
    <row r="70" spans="2:32" x14ac:dyDescent="0.2">
      <c r="B70" s="81"/>
      <c r="C70" s="7" t="s">
        <v>7</v>
      </c>
      <c r="D70" s="2">
        <v>11</v>
      </c>
      <c r="E70" s="2">
        <v>23</v>
      </c>
      <c r="F70" s="2" t="s">
        <v>9</v>
      </c>
      <c r="G70" s="2" t="s">
        <v>9</v>
      </c>
      <c r="H70" s="2">
        <v>7</v>
      </c>
      <c r="I70" s="2">
        <v>15</v>
      </c>
      <c r="J70" s="2">
        <v>12</v>
      </c>
      <c r="L70" s="10" t="s">
        <v>4</v>
      </c>
      <c r="M70" s="6"/>
      <c r="N70" s="6"/>
      <c r="O70" s="11" t="s">
        <v>176</v>
      </c>
      <c r="P70" s="4" t="s">
        <v>177</v>
      </c>
      <c r="R70" s="10" t="s">
        <v>188</v>
      </c>
      <c r="S70" s="6"/>
      <c r="T70" s="6"/>
      <c r="U70" s="4" t="s">
        <v>32</v>
      </c>
      <c r="V70" s="42">
        <v>0.82</v>
      </c>
      <c r="W70" s="42">
        <v>0.997</v>
      </c>
      <c r="X70" s="4" t="s">
        <v>32</v>
      </c>
      <c r="Y70" s="4"/>
      <c r="Z70" s="10" t="s">
        <v>4</v>
      </c>
      <c r="AA70" s="6"/>
      <c r="AB70" s="6"/>
      <c r="AC70" s="11" t="s">
        <v>105</v>
      </c>
      <c r="AD70" s="6"/>
      <c r="AE70" s="6"/>
    </row>
    <row r="71" spans="2:32" x14ac:dyDescent="0.2">
      <c r="D71" s="2"/>
      <c r="E71" s="2"/>
      <c r="F71" s="2"/>
      <c r="G71" s="2"/>
      <c r="H71" s="2"/>
      <c r="I71" s="2"/>
      <c r="J71" s="2"/>
      <c r="L71" s="10" t="s">
        <v>8</v>
      </c>
      <c r="M71" s="6"/>
      <c r="N71" s="6"/>
      <c r="O71" s="6"/>
      <c r="P71" s="4" t="s">
        <v>178</v>
      </c>
      <c r="R71" s="10" t="s">
        <v>189</v>
      </c>
      <c r="S71" s="6"/>
      <c r="T71" s="6"/>
      <c r="U71" s="6"/>
      <c r="V71" s="42">
        <v>0.96899999999999997</v>
      </c>
      <c r="W71" s="4" t="s">
        <v>32</v>
      </c>
      <c r="X71" s="42">
        <v>0.996</v>
      </c>
      <c r="Y71" s="4"/>
      <c r="Z71" s="10" t="s">
        <v>8</v>
      </c>
      <c r="AA71" s="6"/>
      <c r="AB71" s="6"/>
      <c r="AC71" s="6"/>
      <c r="AD71" s="4" t="s">
        <v>32</v>
      </c>
      <c r="AE71" s="6"/>
    </row>
    <row r="72" spans="2:32" x14ac:dyDescent="0.2">
      <c r="B72" s="81">
        <v>200</v>
      </c>
      <c r="C72" s="7" t="s">
        <v>19</v>
      </c>
      <c r="D72" s="2" t="s">
        <v>148</v>
      </c>
      <c r="E72" s="2" t="s">
        <v>99</v>
      </c>
      <c r="F72" s="2" t="s">
        <v>221</v>
      </c>
      <c r="G72" s="2" t="s">
        <v>222</v>
      </c>
      <c r="H72" s="2" t="s">
        <v>150</v>
      </c>
      <c r="I72" s="2" t="s">
        <v>101</v>
      </c>
      <c r="J72" s="2" t="s">
        <v>103</v>
      </c>
      <c r="R72" s="10" t="s">
        <v>4</v>
      </c>
      <c r="S72" s="6"/>
      <c r="T72" s="6"/>
      <c r="U72" s="6"/>
      <c r="V72" s="6"/>
      <c r="W72" s="42">
        <v>0.97</v>
      </c>
      <c r="X72" s="42">
        <v>0.54600000000000004</v>
      </c>
      <c r="Z72" s="10" t="s">
        <v>5</v>
      </c>
      <c r="AA72" s="6"/>
      <c r="AB72" s="6"/>
      <c r="AC72" s="6"/>
      <c r="AD72" s="6"/>
      <c r="AE72" s="4" t="s">
        <v>32</v>
      </c>
    </row>
    <row r="73" spans="2:32" x14ac:dyDescent="0.2">
      <c r="B73" s="81"/>
      <c r="C73" s="7" t="s">
        <v>6</v>
      </c>
      <c r="D73" s="2">
        <v>3</v>
      </c>
      <c r="E73" s="2">
        <v>3</v>
      </c>
      <c r="F73" s="2">
        <v>3</v>
      </c>
      <c r="G73" s="2">
        <v>2</v>
      </c>
      <c r="H73" s="2">
        <v>2</v>
      </c>
      <c r="I73" s="2">
        <v>3</v>
      </c>
      <c r="J73" s="2">
        <v>3</v>
      </c>
      <c r="R73" s="10" t="s">
        <v>8</v>
      </c>
      <c r="S73" s="6"/>
      <c r="T73" s="6"/>
      <c r="U73" s="6"/>
      <c r="V73" s="6"/>
      <c r="W73" s="6"/>
      <c r="X73" s="42">
        <v>0.93799999999999994</v>
      </c>
    </row>
    <row r="74" spans="2:32" ht="16" customHeight="1" x14ac:dyDescent="0.2">
      <c r="B74" s="81"/>
      <c r="C74" s="7" t="s">
        <v>7</v>
      </c>
      <c r="D74" s="2">
        <v>25</v>
      </c>
      <c r="E74" s="2">
        <v>27</v>
      </c>
      <c r="F74" s="2">
        <v>15</v>
      </c>
      <c r="G74" s="2">
        <v>9</v>
      </c>
      <c r="H74" s="2">
        <v>11</v>
      </c>
      <c r="I74" s="2">
        <v>21</v>
      </c>
      <c r="J74" s="2">
        <v>25</v>
      </c>
      <c r="Z74" s="41"/>
      <c r="AA74" s="40"/>
      <c r="AB74" s="40"/>
      <c r="AC74" s="40"/>
      <c r="AD74" s="40"/>
      <c r="AE74" s="40"/>
    </row>
    <row r="75" spans="2:32" x14ac:dyDescent="0.2">
      <c r="L75" s="39"/>
      <c r="M75" s="2"/>
      <c r="N75" s="2"/>
      <c r="O75" s="2"/>
      <c r="P75" s="2"/>
      <c r="Q75" s="2"/>
      <c r="Z75" s="41"/>
      <c r="AA75" s="40"/>
      <c r="AB75" s="40"/>
      <c r="AC75" s="40"/>
      <c r="AD75" s="40"/>
      <c r="AE75" s="40"/>
    </row>
    <row r="76" spans="2:32" x14ac:dyDescent="0.2">
      <c r="L76" s="2"/>
      <c r="M76" s="11"/>
      <c r="N76" s="2"/>
      <c r="O76" s="2"/>
      <c r="P76" s="2"/>
      <c r="Q76" s="2"/>
      <c r="Z76" s="41"/>
      <c r="AA76" s="40"/>
      <c r="AB76" s="40"/>
      <c r="AC76" s="40"/>
      <c r="AD76" s="40"/>
      <c r="AE76" s="40"/>
    </row>
    <row r="77" spans="2:32" x14ac:dyDescent="0.2">
      <c r="L77" s="2"/>
      <c r="M77" s="2"/>
      <c r="N77" s="11"/>
      <c r="O77" s="2"/>
      <c r="P77" s="2"/>
      <c r="Q77" s="2"/>
      <c r="Z77" s="41"/>
      <c r="AA77" s="40"/>
      <c r="AB77" s="40"/>
      <c r="AC77" s="40"/>
      <c r="AD77" s="40"/>
      <c r="AE77" s="40"/>
    </row>
    <row r="78" spans="2:32" x14ac:dyDescent="0.2">
      <c r="L78" s="2"/>
      <c r="M78" s="2"/>
      <c r="N78" s="2"/>
      <c r="O78" s="11"/>
      <c r="P78" s="2"/>
      <c r="Q78" s="2"/>
      <c r="Z78" s="41"/>
      <c r="AA78" s="40"/>
      <c r="AB78" s="40"/>
      <c r="AC78" s="40"/>
      <c r="AD78" s="40"/>
      <c r="AE78" s="40"/>
    </row>
    <row r="79" spans="2:32" x14ac:dyDescent="0.2">
      <c r="L79" s="2"/>
      <c r="M79" s="2"/>
      <c r="N79" s="2"/>
      <c r="O79" s="2"/>
      <c r="P79" s="4"/>
      <c r="Q79" s="2"/>
      <c r="Z79" s="41"/>
      <c r="AA79" s="40"/>
      <c r="AB79" s="40"/>
      <c r="AC79" s="40"/>
      <c r="AD79" s="40"/>
      <c r="AE79" s="40"/>
    </row>
    <row r="80" spans="2:32" x14ac:dyDescent="0.2">
      <c r="L80" s="2"/>
      <c r="M80" s="2"/>
      <c r="N80" s="2"/>
      <c r="O80" s="2"/>
      <c r="P80" s="2"/>
      <c r="Q80" s="4"/>
      <c r="Z80" s="41"/>
      <c r="AA80" s="40"/>
      <c r="AB80" s="40"/>
      <c r="AC80" s="40"/>
      <c r="AD80" s="40"/>
      <c r="AE80" s="40"/>
    </row>
    <row r="82" spans="27:32" x14ac:dyDescent="0.2">
      <c r="AA82" s="41"/>
      <c r="AB82" s="40"/>
      <c r="AC82" s="40"/>
      <c r="AD82" s="40"/>
      <c r="AE82" s="40"/>
      <c r="AF82" s="40"/>
    </row>
  </sheetData>
  <mergeCells count="12">
    <mergeCell ref="B68:B70"/>
    <mergeCell ref="B72:B74"/>
    <mergeCell ref="B57:B59"/>
    <mergeCell ref="B61:B63"/>
    <mergeCell ref="D35:H35"/>
    <mergeCell ref="B53:B55"/>
    <mergeCell ref="D66:J66"/>
    <mergeCell ref="B18:B20"/>
    <mergeCell ref="B14:B16"/>
    <mergeCell ref="B10:B12"/>
    <mergeCell ref="B6:B8"/>
    <mergeCell ref="D4:H4"/>
  </mergeCells>
  <phoneticPr fontId="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F9926-8DA1-9047-82D3-8B9C5C770A64}">
  <dimension ref="B2:AA25"/>
  <sheetViews>
    <sheetView tabSelected="1" zoomScaleNormal="120" workbookViewId="0">
      <selection activeCell="P26" sqref="P26"/>
    </sheetView>
  </sheetViews>
  <sheetFormatPr baseColWidth="10" defaultColWidth="10.83203125" defaultRowHeight="16" x14ac:dyDescent="0.2"/>
  <cols>
    <col min="1" max="1" width="4" customWidth="1"/>
    <col min="2" max="2" width="9" customWidth="1"/>
    <col min="3" max="8" width="8.6640625" bestFit="1" customWidth="1"/>
    <col min="9" max="9" width="8.6640625" customWidth="1"/>
    <col min="10" max="10" width="4.33203125" customWidth="1"/>
    <col min="11" max="11" width="9.33203125" bestFit="1" customWidth="1"/>
    <col min="12" max="12" width="8.6640625" bestFit="1" customWidth="1"/>
    <col min="13" max="13" width="9.6640625" bestFit="1" customWidth="1"/>
    <col min="14" max="17" width="8.6640625" bestFit="1" customWidth="1"/>
    <col min="18" max="18" width="8.6640625" customWidth="1"/>
    <col min="19" max="19" width="7.5" customWidth="1"/>
    <col min="20" max="20" width="9.33203125" bestFit="1" customWidth="1"/>
    <col min="21" max="26" width="8.6640625" bestFit="1" customWidth="1"/>
    <col min="27" max="27" width="8.6640625" customWidth="1"/>
  </cols>
  <sheetData>
    <row r="2" spans="2:27" x14ac:dyDescent="0.2">
      <c r="B2" s="8" t="s">
        <v>281</v>
      </c>
    </row>
    <row r="3" spans="2:27" x14ac:dyDescent="0.2">
      <c r="B3" s="8"/>
    </row>
    <row r="4" spans="2:27" x14ac:dyDescent="0.2">
      <c r="C4" s="81" t="s">
        <v>16</v>
      </c>
      <c r="D4" s="81"/>
      <c r="E4" s="81"/>
      <c r="F4" s="81"/>
      <c r="G4" s="81"/>
      <c r="H4" s="81"/>
      <c r="I4" s="36"/>
      <c r="L4" s="81" t="s">
        <v>17</v>
      </c>
      <c r="M4" s="81"/>
      <c r="N4" s="81"/>
      <c r="O4" s="81"/>
      <c r="P4" s="81"/>
      <c r="Q4" s="81"/>
      <c r="R4" s="36"/>
      <c r="U4" s="81" t="s">
        <v>18</v>
      </c>
      <c r="V4" s="81"/>
      <c r="W4" s="81"/>
      <c r="X4" s="81"/>
      <c r="Y4" s="81"/>
      <c r="Z4" s="81"/>
      <c r="AA4" s="36"/>
    </row>
    <row r="5" spans="2:27" x14ac:dyDescent="0.2">
      <c r="B5" s="3"/>
      <c r="C5" s="10" t="s">
        <v>187</v>
      </c>
      <c r="D5" s="10" t="s">
        <v>189</v>
      </c>
      <c r="E5" s="10" t="s">
        <v>2</v>
      </c>
      <c r="F5" s="10" t="s">
        <v>4</v>
      </c>
      <c r="G5" s="10" t="s">
        <v>8</v>
      </c>
      <c r="H5" s="10" t="s">
        <v>5</v>
      </c>
      <c r="I5" s="10" t="s">
        <v>188</v>
      </c>
      <c r="K5" s="3"/>
      <c r="L5" s="10" t="s">
        <v>187</v>
      </c>
      <c r="M5" s="10" t="s">
        <v>189</v>
      </c>
      <c r="N5" s="10" t="s">
        <v>2</v>
      </c>
      <c r="O5" s="10" t="s">
        <v>4</v>
      </c>
      <c r="P5" s="10" t="s">
        <v>8</v>
      </c>
      <c r="Q5" s="10" t="s">
        <v>5</v>
      </c>
      <c r="R5" s="10" t="s">
        <v>188</v>
      </c>
      <c r="T5" s="3"/>
      <c r="U5" s="10" t="s">
        <v>187</v>
      </c>
      <c r="V5" s="10" t="s">
        <v>189</v>
      </c>
      <c r="W5" s="10" t="s">
        <v>2</v>
      </c>
      <c r="X5" s="10" t="s">
        <v>4</v>
      </c>
      <c r="Y5" s="10" t="s">
        <v>8</v>
      </c>
      <c r="Z5" s="10" t="s">
        <v>5</v>
      </c>
      <c r="AA5" s="10" t="s">
        <v>188</v>
      </c>
    </row>
    <row r="6" spans="2:27" x14ac:dyDescent="0.2">
      <c r="B6" s="7" t="s">
        <v>183</v>
      </c>
      <c r="C6" s="2">
        <v>18.8</v>
      </c>
      <c r="D6" s="2">
        <v>17.899999999999999</v>
      </c>
      <c r="E6" s="2">
        <v>21.7</v>
      </c>
      <c r="F6" s="2">
        <v>19.5</v>
      </c>
      <c r="G6" s="2">
        <v>18.3</v>
      </c>
      <c r="H6" s="2">
        <v>16.8</v>
      </c>
      <c r="I6" s="53">
        <v>16.09086587525216</v>
      </c>
      <c r="K6" s="7" t="s">
        <v>56</v>
      </c>
      <c r="L6" s="2">
        <v>30.3</v>
      </c>
      <c r="M6" s="2">
        <v>19.3</v>
      </c>
      <c r="N6" s="2">
        <v>20.9</v>
      </c>
      <c r="O6" s="2">
        <v>19</v>
      </c>
      <c r="P6" s="2">
        <v>21.3</v>
      </c>
      <c r="Q6" s="2">
        <v>20.6</v>
      </c>
      <c r="R6" s="53">
        <v>18.363530615815595</v>
      </c>
      <c r="T6" s="7" t="s">
        <v>56</v>
      </c>
      <c r="U6" s="2">
        <v>23.8</v>
      </c>
      <c r="V6" s="2">
        <v>33.299999999999997</v>
      </c>
      <c r="W6" s="2">
        <v>26.1</v>
      </c>
      <c r="X6" s="2">
        <v>32.5</v>
      </c>
      <c r="Y6" s="2">
        <v>30.5</v>
      </c>
      <c r="Z6" s="2">
        <v>25.9</v>
      </c>
      <c r="AA6" s="53">
        <v>27.475099781771281</v>
      </c>
    </row>
    <row r="7" spans="2:27" x14ac:dyDescent="0.2">
      <c r="B7" s="7" t="s">
        <v>182</v>
      </c>
      <c r="C7" s="2">
        <v>6.5</v>
      </c>
      <c r="D7" s="2">
        <v>5.8</v>
      </c>
      <c r="E7" s="2">
        <v>4.5</v>
      </c>
      <c r="F7" s="2">
        <v>8.1</v>
      </c>
      <c r="G7" s="2">
        <v>5</v>
      </c>
      <c r="H7" s="2">
        <v>7.3</v>
      </c>
      <c r="I7" s="54">
        <v>6.9656251795700426</v>
      </c>
      <c r="K7" s="7"/>
      <c r="L7" s="2">
        <v>9.8000000000000007</v>
      </c>
      <c r="M7" s="2">
        <v>11.7</v>
      </c>
      <c r="N7" s="2">
        <v>7.3</v>
      </c>
      <c r="O7" s="2">
        <v>7.5</v>
      </c>
      <c r="P7" s="2">
        <v>8.4</v>
      </c>
      <c r="Q7" s="2">
        <v>9.4</v>
      </c>
      <c r="R7" s="54">
        <v>7.6763291102921549</v>
      </c>
      <c r="T7" s="7"/>
      <c r="U7" s="2">
        <v>3.1</v>
      </c>
      <c r="V7" s="2">
        <v>6</v>
      </c>
      <c r="W7" s="2">
        <v>5.2</v>
      </c>
      <c r="X7" s="2">
        <v>8.1</v>
      </c>
      <c r="Y7" s="2">
        <v>6.6</v>
      </c>
      <c r="Z7" s="2">
        <v>8.5</v>
      </c>
      <c r="AA7" s="54">
        <v>6.819324405797337</v>
      </c>
    </row>
    <row r="8" spans="2:27" x14ac:dyDescent="0.2">
      <c r="B8" s="7" t="s">
        <v>6</v>
      </c>
      <c r="C8" s="2">
        <v>4</v>
      </c>
      <c r="D8" s="2">
        <v>2</v>
      </c>
      <c r="E8" s="2">
        <v>7</v>
      </c>
      <c r="F8" s="2">
        <v>4</v>
      </c>
      <c r="G8" s="2">
        <v>4</v>
      </c>
      <c r="H8" s="2">
        <v>4</v>
      </c>
      <c r="I8" s="2">
        <v>3</v>
      </c>
      <c r="K8" s="7" t="s">
        <v>6</v>
      </c>
      <c r="L8" s="2">
        <v>4</v>
      </c>
      <c r="M8" s="2">
        <v>2</v>
      </c>
      <c r="N8" s="2">
        <v>4</v>
      </c>
      <c r="O8" s="2">
        <v>4</v>
      </c>
      <c r="P8" s="2">
        <v>4</v>
      </c>
      <c r="Q8" s="2">
        <v>3</v>
      </c>
      <c r="R8" s="2">
        <v>3</v>
      </c>
      <c r="T8" s="7" t="s">
        <v>6</v>
      </c>
      <c r="U8" s="2">
        <v>4</v>
      </c>
      <c r="V8" s="2">
        <v>2</v>
      </c>
      <c r="W8" s="2">
        <v>3</v>
      </c>
      <c r="X8" s="2">
        <v>4</v>
      </c>
      <c r="Y8" s="2">
        <v>3</v>
      </c>
      <c r="Z8" s="2">
        <v>4</v>
      </c>
      <c r="AA8" s="2">
        <v>3</v>
      </c>
    </row>
    <row r="9" spans="2:27" x14ac:dyDescent="0.2">
      <c r="B9" s="7" t="s">
        <v>7</v>
      </c>
      <c r="C9" s="2">
        <v>30</v>
      </c>
      <c r="D9" s="2">
        <v>42</v>
      </c>
      <c r="E9" s="2">
        <v>50</v>
      </c>
      <c r="F9" s="2">
        <v>22</v>
      </c>
      <c r="G9" s="2">
        <v>25</v>
      </c>
      <c r="H9" s="2">
        <v>47</v>
      </c>
      <c r="I9" s="2">
        <v>50</v>
      </c>
      <c r="K9" s="7" t="s">
        <v>7</v>
      </c>
      <c r="L9" s="2">
        <v>22</v>
      </c>
      <c r="M9" s="2">
        <v>42</v>
      </c>
      <c r="N9" s="2">
        <v>24</v>
      </c>
      <c r="O9" s="2">
        <v>18</v>
      </c>
      <c r="P9" s="2">
        <v>13</v>
      </c>
      <c r="Q9" s="2">
        <v>20</v>
      </c>
      <c r="R9" s="2">
        <v>50</v>
      </c>
      <c r="T9" s="7" t="s">
        <v>7</v>
      </c>
      <c r="U9" s="2">
        <v>29</v>
      </c>
      <c r="V9" s="2">
        <v>20</v>
      </c>
      <c r="W9" s="2">
        <v>19</v>
      </c>
      <c r="X9" s="2">
        <v>25</v>
      </c>
      <c r="Y9" s="2">
        <v>16</v>
      </c>
      <c r="Z9" s="2">
        <v>38</v>
      </c>
      <c r="AA9" s="2">
        <v>50</v>
      </c>
    </row>
    <row r="10" spans="2:27" x14ac:dyDescent="0.2">
      <c r="B10" s="5"/>
      <c r="C10" s="2"/>
      <c r="D10" s="2"/>
      <c r="E10" s="2"/>
      <c r="F10" s="3"/>
      <c r="G10" s="3"/>
      <c r="H10" s="3"/>
      <c r="I10" s="3"/>
      <c r="K10" s="5"/>
      <c r="L10" s="2"/>
      <c r="M10" s="2"/>
      <c r="N10" s="2"/>
      <c r="O10" s="3"/>
      <c r="P10" s="3"/>
      <c r="Q10" s="3"/>
      <c r="R10" s="3"/>
      <c r="T10" s="5"/>
      <c r="U10" s="2"/>
      <c r="V10" s="2"/>
      <c r="W10" s="2"/>
      <c r="X10" s="3"/>
      <c r="Y10" s="3"/>
      <c r="Z10" s="3"/>
      <c r="AA10" s="3"/>
    </row>
    <row r="11" spans="2:27" x14ac:dyDescent="0.2">
      <c r="B11" s="10" t="s">
        <v>189</v>
      </c>
      <c r="C11" s="4">
        <v>0.99739999999999995</v>
      </c>
      <c r="D11" s="15"/>
      <c r="E11" s="15"/>
      <c r="F11" s="15"/>
      <c r="G11" s="15"/>
      <c r="H11" s="14"/>
      <c r="I11" s="14"/>
      <c r="K11" s="10" t="s">
        <v>189</v>
      </c>
      <c r="L11" s="11">
        <v>2.0000000000000001E-4</v>
      </c>
      <c r="M11" s="15"/>
      <c r="N11" s="15"/>
      <c r="O11" s="15"/>
      <c r="P11" s="15"/>
      <c r="Q11" s="14"/>
      <c r="R11" s="14"/>
      <c r="T11" s="10" t="s">
        <v>189</v>
      </c>
      <c r="U11" s="11">
        <v>1E-4</v>
      </c>
      <c r="V11" s="15"/>
      <c r="W11" s="15"/>
      <c r="X11" s="15"/>
      <c r="Y11" s="15"/>
      <c r="Z11" s="14"/>
      <c r="AA11" s="14"/>
    </row>
    <row r="12" spans="2:27" x14ac:dyDescent="0.2">
      <c r="B12" s="10" t="s">
        <v>2</v>
      </c>
      <c r="C12" s="4">
        <v>0.43269999999999997</v>
      </c>
      <c r="D12" s="11">
        <v>7.1800000000000003E-2</v>
      </c>
      <c r="E12" s="15"/>
      <c r="F12" s="15"/>
      <c r="G12" s="15"/>
      <c r="H12" s="14"/>
      <c r="I12" s="14"/>
      <c r="K12" s="10" t="s">
        <v>2</v>
      </c>
      <c r="L12" s="11">
        <v>1.17E-2</v>
      </c>
      <c r="M12" s="4">
        <v>0.99270000000000003</v>
      </c>
      <c r="N12" s="15"/>
      <c r="O12" s="15"/>
      <c r="P12" s="15"/>
      <c r="Q12" s="14"/>
      <c r="R12" s="14"/>
      <c r="T12" s="10" t="s">
        <v>2</v>
      </c>
      <c r="U12" s="4">
        <v>0.92779999999999996</v>
      </c>
      <c r="V12" s="11">
        <v>2.5899999999999999E-2</v>
      </c>
      <c r="W12" s="15"/>
      <c r="X12" s="15"/>
      <c r="Y12" s="15"/>
      <c r="Z12" s="14"/>
      <c r="AA12" s="14"/>
    </row>
    <row r="13" spans="2:27" x14ac:dyDescent="0.2">
      <c r="B13" s="10" t="s">
        <v>4</v>
      </c>
      <c r="C13" s="4">
        <v>0.99960000000000004</v>
      </c>
      <c r="D13" s="4">
        <v>0.9607</v>
      </c>
      <c r="E13" s="4">
        <v>0.83809999999999996</v>
      </c>
      <c r="F13" s="15"/>
      <c r="G13" s="15"/>
      <c r="H13" s="14"/>
      <c r="I13" s="14"/>
      <c r="K13" s="10" t="s">
        <v>4</v>
      </c>
      <c r="L13" s="11">
        <v>2.8E-3</v>
      </c>
      <c r="M13" s="4" t="s">
        <v>228</v>
      </c>
      <c r="N13" s="4">
        <v>0.99419999999999997</v>
      </c>
      <c r="O13" s="15"/>
      <c r="P13" s="15"/>
      <c r="Q13" s="14"/>
      <c r="R13" s="14"/>
      <c r="T13" s="10" t="s">
        <v>4</v>
      </c>
      <c r="U13" s="11">
        <v>2.0000000000000001E-4</v>
      </c>
      <c r="V13" s="4">
        <v>0.99970000000000003</v>
      </c>
      <c r="W13" s="11">
        <v>4.7899999999999998E-2</v>
      </c>
      <c r="X13" s="15"/>
      <c r="Y13" s="15"/>
      <c r="Z13" s="14"/>
      <c r="AA13" s="14"/>
    </row>
    <row r="14" spans="2:27" x14ac:dyDescent="0.2">
      <c r="B14" s="10" t="s">
        <v>8</v>
      </c>
      <c r="C14" s="4" t="s">
        <v>228</v>
      </c>
      <c r="D14" s="4" t="s">
        <v>228</v>
      </c>
      <c r="E14" s="4">
        <v>0.31950000000000001</v>
      </c>
      <c r="F14" s="4">
        <v>0.995</v>
      </c>
      <c r="G14" s="15"/>
      <c r="H14" s="14"/>
      <c r="I14" s="14"/>
      <c r="K14" s="10" t="s">
        <v>8</v>
      </c>
      <c r="L14" s="4">
        <v>8.2299999999999998E-2</v>
      </c>
      <c r="M14" s="4">
        <v>0.99250000000000005</v>
      </c>
      <c r="N14" s="4" t="s">
        <v>228</v>
      </c>
      <c r="O14" s="4">
        <v>0.99280000000000002</v>
      </c>
      <c r="P14" s="15"/>
      <c r="Q14" s="14"/>
      <c r="R14" s="14"/>
      <c r="T14" s="10" t="s">
        <v>8</v>
      </c>
      <c r="U14" s="11">
        <v>3.9100000000000003E-2</v>
      </c>
      <c r="V14" s="4">
        <v>0.9002</v>
      </c>
      <c r="W14" s="4">
        <v>0.51019999999999999</v>
      </c>
      <c r="X14" s="4">
        <v>0.97550000000000003</v>
      </c>
      <c r="Y14" s="15"/>
      <c r="Z14" s="14"/>
      <c r="AA14" s="14"/>
    </row>
    <row r="15" spans="2:27" x14ac:dyDescent="0.2">
      <c r="B15" s="10" t="s">
        <v>5</v>
      </c>
      <c r="C15" s="4">
        <v>0.84750000000000003</v>
      </c>
      <c r="D15" s="4">
        <v>0.98570000000000002</v>
      </c>
      <c r="E15" s="11">
        <v>4.0000000000000001E-3</v>
      </c>
      <c r="F15" s="4">
        <v>0.66020000000000001</v>
      </c>
      <c r="G15" s="4">
        <v>0.96599999999999997</v>
      </c>
      <c r="H15" s="14"/>
      <c r="I15" s="14"/>
      <c r="K15" s="10" t="s">
        <v>5</v>
      </c>
      <c r="L15" s="11">
        <v>1.3100000000000001E-2</v>
      </c>
      <c r="M15" s="4">
        <v>0.99850000000000005</v>
      </c>
      <c r="N15" s="4" t="s">
        <v>228</v>
      </c>
      <c r="O15" s="4">
        <v>0.99839999999999995</v>
      </c>
      <c r="P15" s="4" t="s">
        <v>228</v>
      </c>
      <c r="Q15" s="14"/>
      <c r="R15" s="14"/>
      <c r="T15" s="10" t="s">
        <v>5</v>
      </c>
      <c r="U15" s="4">
        <v>0.88580000000000003</v>
      </c>
      <c r="V15" s="11">
        <v>3.5999999999999999E-3</v>
      </c>
      <c r="W15" s="4" t="s">
        <v>228</v>
      </c>
      <c r="X15" s="11">
        <v>6.4999999999999997E-3</v>
      </c>
      <c r="Y15" s="4">
        <v>0.30280000000000001</v>
      </c>
      <c r="Z15" s="14"/>
      <c r="AA15" s="14"/>
    </row>
    <row r="16" spans="2:27" x14ac:dyDescent="0.2">
      <c r="B16" s="10" t="s">
        <v>188</v>
      </c>
      <c r="C16" s="2">
        <v>0.4763</v>
      </c>
      <c r="D16" s="3">
        <v>0.77829999999999999</v>
      </c>
      <c r="E16" s="3">
        <v>2.0000000000000001E-4</v>
      </c>
      <c r="F16" s="3">
        <v>0.31080000000000002</v>
      </c>
      <c r="G16" s="3">
        <v>0.74909999999999999</v>
      </c>
      <c r="H16" s="3">
        <v>0.99519999999999997</v>
      </c>
      <c r="K16" s="10" t="s">
        <v>188</v>
      </c>
      <c r="L16" s="2" t="s">
        <v>227</v>
      </c>
      <c r="M16" s="2">
        <v>0.99299999999999999</v>
      </c>
      <c r="N16" s="2">
        <v>0.84889999999999999</v>
      </c>
      <c r="O16" s="2">
        <v>0.99960000000000004</v>
      </c>
      <c r="P16" s="2">
        <v>0.9012</v>
      </c>
      <c r="Q16" s="2">
        <v>0.93259999999999998</v>
      </c>
      <c r="T16" s="10" t="s">
        <v>188</v>
      </c>
      <c r="U16" s="2">
        <v>0.57650000000000001</v>
      </c>
      <c r="V16" s="2">
        <v>6.8999999999999999E-3</v>
      </c>
      <c r="W16" s="2" t="s">
        <v>228</v>
      </c>
      <c r="X16" s="2">
        <v>1.2699999999999999E-2</v>
      </c>
      <c r="Y16" s="2">
        <v>0.46200000000000002</v>
      </c>
      <c r="Z16" s="2">
        <v>0.99890000000000001</v>
      </c>
    </row>
    <row r="20" spans="2:15" x14ac:dyDescent="0.2">
      <c r="D20" s="12"/>
      <c r="E20" s="12"/>
      <c r="F20" s="12"/>
      <c r="G20" s="13"/>
      <c r="H20" s="12"/>
      <c r="I20" s="12"/>
    </row>
    <row r="21" spans="2:15" x14ac:dyDescent="0.2">
      <c r="C21" s="12"/>
    </row>
    <row r="22" spans="2:15" x14ac:dyDescent="0.2">
      <c r="C22" s="12"/>
      <c r="H22" s="12"/>
      <c r="I22" s="12"/>
      <c r="O22" s="55"/>
    </row>
    <row r="23" spans="2:15" x14ac:dyDescent="0.2">
      <c r="C23" s="81" t="s">
        <v>180</v>
      </c>
      <c r="D23" s="81"/>
      <c r="E23" s="81"/>
      <c r="F23" s="81"/>
      <c r="G23" s="81"/>
      <c r="H23" s="81"/>
      <c r="I23" s="36"/>
    </row>
    <row r="24" spans="2:15" x14ac:dyDescent="0.2">
      <c r="C24" s="10" t="s">
        <v>187</v>
      </c>
      <c r="D24" s="10" t="s">
        <v>189</v>
      </c>
      <c r="E24" s="10" t="s">
        <v>2</v>
      </c>
      <c r="F24" s="10" t="s">
        <v>4</v>
      </c>
      <c r="G24" s="10" t="s">
        <v>8</v>
      </c>
      <c r="H24" s="10" t="s">
        <v>5</v>
      </c>
      <c r="I24" s="10" t="s">
        <v>188</v>
      </c>
    </row>
    <row r="25" spans="2:15" x14ac:dyDescent="0.2">
      <c r="B25" t="s">
        <v>181</v>
      </c>
      <c r="C25" s="12">
        <f>SUM(C6,L6)</f>
        <v>49.1</v>
      </c>
      <c r="D25" s="12">
        <f t="shared" ref="D25:H25" si="0">SUM(D6,M6)</f>
        <v>37.200000000000003</v>
      </c>
      <c r="E25" s="12">
        <f t="shared" si="0"/>
        <v>42.599999999999994</v>
      </c>
      <c r="F25" s="12">
        <f t="shared" si="0"/>
        <v>38.5</v>
      </c>
      <c r="G25" s="12">
        <f t="shared" si="0"/>
        <v>39.6</v>
      </c>
      <c r="H25" s="12">
        <f t="shared" si="0"/>
        <v>37.400000000000006</v>
      </c>
      <c r="I25" s="56">
        <f>SUM(I6,R6)</f>
        <v>34.454396491067754</v>
      </c>
    </row>
  </sheetData>
  <mergeCells count="4">
    <mergeCell ref="C4:H4"/>
    <mergeCell ref="L4:Q4"/>
    <mergeCell ref="U4:Z4"/>
    <mergeCell ref="C23:H2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E0A8C-5C76-E049-B30A-0D538CDA3FDD}">
  <dimension ref="B2:H14"/>
  <sheetViews>
    <sheetView zoomScale="132" workbookViewId="0">
      <selection activeCell="F11" sqref="F11"/>
    </sheetView>
  </sheetViews>
  <sheetFormatPr baseColWidth="10" defaultRowHeight="16" x14ac:dyDescent="0.2"/>
  <cols>
    <col min="1" max="1" width="3.83203125" customWidth="1"/>
    <col min="2" max="2" width="20.6640625" customWidth="1"/>
    <col min="3" max="3" width="18.33203125" customWidth="1"/>
    <col min="4" max="4" width="12" customWidth="1"/>
  </cols>
  <sheetData>
    <row r="2" spans="2:8" x14ac:dyDescent="0.2">
      <c r="B2" s="8" t="s">
        <v>240</v>
      </c>
    </row>
    <row r="4" spans="2:8" x14ac:dyDescent="0.2">
      <c r="C4" s="43"/>
      <c r="D4" s="43"/>
      <c r="E4" s="81" t="s">
        <v>229</v>
      </c>
      <c r="F4" s="81"/>
      <c r="G4" s="43"/>
      <c r="H4" s="43"/>
    </row>
    <row r="5" spans="2:8" x14ac:dyDescent="0.2">
      <c r="B5" s="3"/>
      <c r="C5" s="10" t="s">
        <v>230</v>
      </c>
      <c r="D5" s="10" t="s">
        <v>231</v>
      </c>
      <c r="E5" s="10" t="s">
        <v>232</v>
      </c>
      <c r="F5" s="10" t="s">
        <v>233</v>
      </c>
      <c r="G5" s="2"/>
      <c r="H5" s="2"/>
    </row>
    <row r="6" spans="2:8" x14ac:dyDescent="0.2">
      <c r="B6" s="7" t="s">
        <v>183</v>
      </c>
      <c r="C6" s="50" t="s">
        <v>267</v>
      </c>
      <c r="D6" s="50" t="s">
        <v>268</v>
      </c>
      <c r="E6" s="50" t="s">
        <v>269</v>
      </c>
      <c r="F6" s="50" t="s">
        <v>270</v>
      </c>
      <c r="G6" s="2"/>
      <c r="H6" s="2"/>
    </row>
    <row r="7" spans="2:8" x14ac:dyDescent="0.2">
      <c r="B7" s="7" t="s">
        <v>182</v>
      </c>
      <c r="C7" s="50">
        <v>2</v>
      </c>
      <c r="D7" s="50" t="s">
        <v>271</v>
      </c>
      <c r="E7" s="50" t="s">
        <v>272</v>
      </c>
      <c r="F7" s="50" t="s">
        <v>273</v>
      </c>
      <c r="G7" s="2"/>
      <c r="H7" s="2"/>
    </row>
    <row r="8" spans="2:8" x14ac:dyDescent="0.2">
      <c r="B8" s="7" t="s">
        <v>274</v>
      </c>
      <c r="C8" s="50">
        <v>2</v>
      </c>
      <c r="D8" s="50">
        <v>2</v>
      </c>
      <c r="E8" s="50">
        <v>2</v>
      </c>
      <c r="F8" s="50">
        <v>2</v>
      </c>
      <c r="G8" s="2"/>
      <c r="H8" s="2"/>
    </row>
    <row r="9" spans="2:8" x14ac:dyDescent="0.2">
      <c r="B9" s="7" t="s">
        <v>276</v>
      </c>
      <c r="C9" s="50">
        <v>2</v>
      </c>
      <c r="D9" s="50">
        <v>2</v>
      </c>
      <c r="E9" s="50" t="s">
        <v>275</v>
      </c>
      <c r="F9" s="50" t="s">
        <v>275</v>
      </c>
      <c r="G9" s="2"/>
      <c r="H9" s="2"/>
    </row>
    <row r="10" spans="2:8" ht="34" x14ac:dyDescent="0.2">
      <c r="B10" s="51" t="s">
        <v>278</v>
      </c>
      <c r="C10" s="38" t="s">
        <v>9</v>
      </c>
      <c r="D10" s="52" t="s">
        <v>277</v>
      </c>
      <c r="E10" s="52" t="s">
        <v>279</v>
      </c>
      <c r="F10" s="52" t="s">
        <v>280</v>
      </c>
    </row>
    <row r="13" spans="2:8" x14ac:dyDescent="0.2">
      <c r="B13" s="44"/>
    </row>
    <row r="14" spans="2:8" x14ac:dyDescent="0.2">
      <c r="B14" s="44"/>
    </row>
  </sheetData>
  <mergeCells count="1">
    <mergeCell ref="E4:F4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18200-CB81-DF41-989F-DCCE7245C667}">
  <dimension ref="B2:AA27"/>
  <sheetViews>
    <sheetView workbookViewId="0">
      <selection activeCell="Y15" sqref="Y15"/>
    </sheetView>
  </sheetViews>
  <sheetFormatPr baseColWidth="10" defaultRowHeight="16" x14ac:dyDescent="0.2"/>
  <cols>
    <col min="1" max="1" width="2.83203125" customWidth="1"/>
    <col min="2" max="2" width="8.6640625" customWidth="1"/>
    <col min="3" max="3" width="8.6640625" bestFit="1" customWidth="1"/>
    <col min="4" max="5" width="7.6640625" bestFit="1" customWidth="1"/>
    <col min="6" max="6" width="9.6640625" bestFit="1" customWidth="1"/>
    <col min="7" max="9" width="7.6640625" bestFit="1" customWidth="1"/>
    <col min="10" max="10" width="4.1640625" customWidth="1"/>
    <col min="11" max="11" width="8.83203125" bestFit="1" customWidth="1"/>
    <col min="12" max="12" width="8.1640625" bestFit="1" customWidth="1"/>
    <col min="13" max="13" width="8.6640625" bestFit="1" customWidth="1"/>
    <col min="14" max="15" width="7.6640625" bestFit="1" customWidth="1"/>
    <col min="16" max="16" width="9.6640625" bestFit="1" customWidth="1"/>
    <col min="17" max="18" width="8.6640625" bestFit="1" customWidth="1"/>
    <col min="19" max="19" width="5" customWidth="1"/>
    <col min="20" max="20" width="8.83203125" bestFit="1" customWidth="1"/>
    <col min="21" max="27" width="9.6640625" bestFit="1" customWidth="1"/>
  </cols>
  <sheetData>
    <row r="2" spans="2:27" x14ac:dyDescent="0.2">
      <c r="B2" s="8" t="s">
        <v>241</v>
      </c>
    </row>
    <row r="3" spans="2:27" x14ac:dyDescent="0.2">
      <c r="B3" s="8"/>
    </row>
    <row r="4" spans="2:27" x14ac:dyDescent="0.2">
      <c r="C4" s="81" t="s">
        <v>242</v>
      </c>
      <c r="D4" s="81"/>
      <c r="E4" s="81"/>
      <c r="F4" s="81"/>
      <c r="G4" s="81"/>
      <c r="H4" s="81"/>
      <c r="I4" s="81"/>
      <c r="L4" s="82" t="s">
        <v>243</v>
      </c>
      <c r="M4" s="82"/>
      <c r="N4" s="82"/>
      <c r="O4" s="82"/>
      <c r="P4" s="82"/>
      <c r="Q4" s="82"/>
      <c r="R4" s="82"/>
      <c r="U4" s="82" t="s">
        <v>244</v>
      </c>
      <c r="V4" s="82"/>
      <c r="W4" s="82"/>
      <c r="X4" s="82"/>
      <c r="Y4" s="82"/>
      <c r="Z4" s="82"/>
      <c r="AA4" s="82"/>
    </row>
    <row r="5" spans="2:27" x14ac:dyDescent="0.2">
      <c r="B5" s="3"/>
      <c r="C5" s="10" t="s">
        <v>187</v>
      </c>
      <c r="D5" s="10" t="s">
        <v>188</v>
      </c>
      <c r="E5" s="10" t="s">
        <v>189</v>
      </c>
      <c r="F5" s="10" t="s">
        <v>2</v>
      </c>
      <c r="G5" s="10" t="s">
        <v>4</v>
      </c>
      <c r="H5" s="10" t="s">
        <v>8</v>
      </c>
      <c r="I5" s="10" t="s">
        <v>5</v>
      </c>
      <c r="L5" s="10" t="s">
        <v>187</v>
      </c>
      <c r="M5" s="10" t="s">
        <v>188</v>
      </c>
      <c r="N5" s="10" t="s">
        <v>189</v>
      </c>
      <c r="O5" s="10" t="s">
        <v>2</v>
      </c>
      <c r="P5" s="10" t="s">
        <v>4</v>
      </c>
      <c r="Q5" s="10" t="s">
        <v>8</v>
      </c>
      <c r="R5" s="10" t="s">
        <v>5</v>
      </c>
      <c r="U5" s="10" t="s">
        <v>187</v>
      </c>
      <c r="V5" s="10" t="s">
        <v>188</v>
      </c>
      <c r="W5" s="10" t="s">
        <v>189</v>
      </c>
      <c r="X5" s="10" t="s">
        <v>2</v>
      </c>
      <c r="Y5" s="10" t="s">
        <v>4</v>
      </c>
      <c r="Z5" s="10" t="s">
        <v>8</v>
      </c>
      <c r="AA5" s="10" t="s">
        <v>5</v>
      </c>
    </row>
    <row r="6" spans="2:27" x14ac:dyDescent="0.2">
      <c r="B6" s="7" t="s">
        <v>56</v>
      </c>
      <c r="C6" s="2" t="s">
        <v>197</v>
      </c>
      <c r="D6" s="2" t="s">
        <v>198</v>
      </c>
      <c r="E6" s="2" t="s">
        <v>199</v>
      </c>
      <c r="F6" s="2" t="s">
        <v>200</v>
      </c>
      <c r="G6" s="2" t="s">
        <v>201</v>
      </c>
      <c r="H6" s="2" t="s">
        <v>202</v>
      </c>
      <c r="I6" s="2" t="s">
        <v>203</v>
      </c>
      <c r="K6" s="7" t="s">
        <v>56</v>
      </c>
      <c r="L6" s="2" t="s">
        <v>57</v>
      </c>
      <c r="M6" s="2" t="s">
        <v>58</v>
      </c>
      <c r="N6" s="2" t="s">
        <v>30</v>
      </c>
      <c r="O6" s="2" t="s">
        <v>30</v>
      </c>
      <c r="P6" s="58" t="s">
        <v>59</v>
      </c>
      <c r="Q6" s="2" t="s">
        <v>60</v>
      </c>
      <c r="R6" s="2" t="s">
        <v>61</v>
      </c>
      <c r="T6" s="7" t="s">
        <v>56</v>
      </c>
      <c r="U6" s="2" t="s">
        <v>120</v>
      </c>
      <c r="V6" s="2" t="s">
        <v>121</v>
      </c>
      <c r="W6" s="2" t="s">
        <v>122</v>
      </c>
      <c r="X6" s="2" t="s">
        <v>123</v>
      </c>
      <c r="Y6" s="2" t="s">
        <v>124</v>
      </c>
      <c r="Z6" s="2" t="s">
        <v>125</v>
      </c>
      <c r="AA6" s="2" t="s">
        <v>126</v>
      </c>
    </row>
    <row r="7" spans="2:27" x14ac:dyDescent="0.2">
      <c r="B7" s="7" t="s">
        <v>6</v>
      </c>
      <c r="C7" s="2">
        <v>8</v>
      </c>
      <c r="D7" s="2">
        <v>4</v>
      </c>
      <c r="E7" s="2">
        <v>4</v>
      </c>
      <c r="F7" s="2">
        <v>6</v>
      </c>
      <c r="G7" s="2">
        <v>4</v>
      </c>
      <c r="H7" s="2">
        <v>4</v>
      </c>
      <c r="I7" s="2">
        <v>4</v>
      </c>
      <c r="K7" s="7" t="s">
        <v>6</v>
      </c>
      <c r="L7" s="2">
        <v>7</v>
      </c>
      <c r="M7" s="2">
        <v>3</v>
      </c>
      <c r="N7" s="2">
        <v>2</v>
      </c>
      <c r="O7" s="2">
        <v>7</v>
      </c>
      <c r="P7" s="58">
        <v>4</v>
      </c>
      <c r="Q7" s="2">
        <v>5</v>
      </c>
      <c r="R7" s="2">
        <v>7</v>
      </c>
      <c r="T7" s="7" t="s">
        <v>6</v>
      </c>
      <c r="U7" s="2">
        <v>4</v>
      </c>
      <c r="V7" s="2">
        <v>2</v>
      </c>
      <c r="W7" s="2">
        <v>2</v>
      </c>
      <c r="X7" s="58">
        <v>4</v>
      </c>
      <c r="Y7" s="2">
        <v>4</v>
      </c>
      <c r="Z7" s="58">
        <v>4</v>
      </c>
      <c r="AA7" s="58">
        <v>4</v>
      </c>
    </row>
    <row r="8" spans="2:27" x14ac:dyDescent="0.2">
      <c r="B8" s="5"/>
      <c r="C8" s="2"/>
      <c r="D8" s="2"/>
      <c r="E8" s="2"/>
      <c r="F8" s="2"/>
      <c r="G8" s="3"/>
      <c r="H8" s="3"/>
      <c r="I8" s="3"/>
      <c r="K8" s="5"/>
      <c r="T8" s="7" t="s">
        <v>7</v>
      </c>
      <c r="U8" s="1">
        <v>23</v>
      </c>
      <c r="V8" s="1">
        <v>35</v>
      </c>
      <c r="W8" s="1">
        <v>30</v>
      </c>
      <c r="X8" s="59">
        <v>21</v>
      </c>
      <c r="Y8" s="1">
        <v>22</v>
      </c>
      <c r="Z8" s="1">
        <v>16</v>
      </c>
      <c r="AA8" s="1">
        <v>21</v>
      </c>
    </row>
    <row r="9" spans="2:27" x14ac:dyDescent="0.2">
      <c r="B9" s="5"/>
      <c r="C9" s="2"/>
      <c r="D9" s="2"/>
      <c r="E9" s="2"/>
      <c r="F9" s="2"/>
      <c r="G9" s="3"/>
      <c r="H9" s="3"/>
      <c r="I9" s="3"/>
    </row>
    <row r="10" spans="2:27" x14ac:dyDescent="0.2">
      <c r="B10" s="10" t="s">
        <v>188</v>
      </c>
      <c r="C10" s="4" t="s">
        <v>31</v>
      </c>
      <c r="D10" s="35"/>
      <c r="E10" s="35"/>
      <c r="F10" s="35"/>
      <c r="G10" s="35"/>
      <c r="H10" s="35"/>
      <c r="I10" s="14"/>
      <c r="K10" s="10" t="s">
        <v>188</v>
      </c>
      <c r="L10" s="4" t="s">
        <v>32</v>
      </c>
      <c r="M10" s="6"/>
      <c r="N10" s="6"/>
      <c r="O10" s="6"/>
      <c r="P10" s="6"/>
      <c r="Q10" s="6"/>
      <c r="R10" s="14"/>
      <c r="T10" s="10" t="s">
        <v>188</v>
      </c>
      <c r="U10" s="4" t="s">
        <v>33</v>
      </c>
      <c r="V10" s="6"/>
      <c r="W10" s="6"/>
      <c r="X10" s="6"/>
      <c r="Y10" s="6"/>
      <c r="Z10" s="6"/>
      <c r="AA10" s="14"/>
    </row>
    <row r="11" spans="2:27" x14ac:dyDescent="0.2">
      <c r="B11" s="10" t="s">
        <v>189</v>
      </c>
      <c r="C11" s="4" t="s">
        <v>204</v>
      </c>
      <c r="D11" s="4" t="s">
        <v>205</v>
      </c>
      <c r="E11" s="15"/>
      <c r="F11" s="15"/>
      <c r="G11" s="15"/>
      <c r="H11" s="15"/>
      <c r="I11" s="14"/>
      <c r="K11" s="10" t="s">
        <v>189</v>
      </c>
      <c r="L11" s="4" t="s">
        <v>34</v>
      </c>
      <c r="M11" s="4" t="s">
        <v>35</v>
      </c>
      <c r="N11" s="6"/>
      <c r="O11" s="6"/>
      <c r="P11" s="6"/>
      <c r="Q11" s="6"/>
      <c r="R11" s="14"/>
      <c r="T11" s="10" t="s">
        <v>189</v>
      </c>
      <c r="U11" s="4" t="s">
        <v>36</v>
      </c>
      <c r="V11" s="4" t="s">
        <v>129</v>
      </c>
      <c r="W11" s="6"/>
      <c r="X11" s="6"/>
      <c r="Y11" s="6"/>
      <c r="Z11" s="6"/>
      <c r="AA11" s="14"/>
    </row>
    <row r="12" spans="2:27" x14ac:dyDescent="0.2">
      <c r="B12" s="10" t="s">
        <v>2</v>
      </c>
      <c r="C12" s="4" t="s">
        <v>206</v>
      </c>
      <c r="D12" s="4" t="s">
        <v>207</v>
      </c>
      <c r="E12" s="4" t="s">
        <v>208</v>
      </c>
      <c r="F12" s="15"/>
      <c r="G12" s="15"/>
      <c r="H12" s="15"/>
      <c r="I12" s="14"/>
      <c r="K12" s="10" t="s">
        <v>2</v>
      </c>
      <c r="L12" s="4" t="s">
        <v>37</v>
      </c>
      <c r="M12" s="4" t="s">
        <v>38</v>
      </c>
      <c r="N12" s="4" t="s">
        <v>32</v>
      </c>
      <c r="O12" s="6"/>
      <c r="P12" s="6"/>
      <c r="Q12" s="6"/>
      <c r="R12" s="14"/>
      <c r="T12" s="10" t="s">
        <v>2</v>
      </c>
      <c r="U12" s="4" t="s">
        <v>39</v>
      </c>
      <c r="V12" s="4" t="s">
        <v>32</v>
      </c>
      <c r="W12" s="4" t="s">
        <v>131</v>
      </c>
      <c r="X12" s="6"/>
      <c r="Y12" s="6"/>
      <c r="Z12" s="6"/>
      <c r="AA12" s="14"/>
    </row>
    <row r="13" spans="2:27" x14ac:dyDescent="0.2">
      <c r="B13" s="10" t="s">
        <v>4</v>
      </c>
      <c r="C13" s="4" t="s">
        <v>209</v>
      </c>
      <c r="D13" s="4" t="s">
        <v>210</v>
      </c>
      <c r="E13" s="4" t="s">
        <v>32</v>
      </c>
      <c r="F13" s="11" t="s">
        <v>211</v>
      </c>
      <c r="G13" s="15"/>
      <c r="H13" s="15"/>
      <c r="I13" s="14"/>
      <c r="K13" s="10" t="s">
        <v>4</v>
      </c>
      <c r="L13" s="4" t="s">
        <v>40</v>
      </c>
      <c r="M13" s="4" t="s">
        <v>41</v>
      </c>
      <c r="N13" s="4" t="s">
        <v>42</v>
      </c>
      <c r="O13" s="4" t="s">
        <v>43</v>
      </c>
      <c r="P13" s="6"/>
      <c r="Q13" s="6"/>
      <c r="R13" s="14"/>
      <c r="T13" s="10" t="s">
        <v>4</v>
      </c>
      <c r="U13" s="11" t="s">
        <v>127</v>
      </c>
      <c r="V13" s="11" t="s">
        <v>44</v>
      </c>
      <c r="W13" s="4" t="s">
        <v>132</v>
      </c>
      <c r="X13" s="11" t="s">
        <v>134</v>
      </c>
      <c r="Y13" s="6"/>
      <c r="Z13" s="6"/>
      <c r="AA13" s="14"/>
    </row>
    <row r="14" spans="2:27" x14ac:dyDescent="0.2">
      <c r="B14" s="10" t="s">
        <v>8</v>
      </c>
      <c r="C14" s="4" t="s">
        <v>212</v>
      </c>
      <c r="D14" s="4" t="s">
        <v>45</v>
      </c>
      <c r="E14" s="4" t="s">
        <v>46</v>
      </c>
      <c r="F14" s="4" t="s">
        <v>213</v>
      </c>
      <c r="G14" s="4" t="s">
        <v>214</v>
      </c>
      <c r="H14" s="15"/>
      <c r="I14" s="14"/>
      <c r="K14" s="10" t="s">
        <v>8</v>
      </c>
      <c r="L14" s="4" t="s">
        <v>47</v>
      </c>
      <c r="M14" s="4" t="s">
        <v>48</v>
      </c>
      <c r="N14" s="4" t="s">
        <v>32</v>
      </c>
      <c r="O14" s="4" t="s">
        <v>32</v>
      </c>
      <c r="P14" s="4" t="s">
        <v>49</v>
      </c>
      <c r="Q14" s="6"/>
      <c r="R14" s="14"/>
      <c r="T14" s="10" t="s">
        <v>8</v>
      </c>
      <c r="U14" s="4" t="s">
        <v>32</v>
      </c>
      <c r="V14" s="4" t="s">
        <v>130</v>
      </c>
      <c r="W14" s="4" t="s">
        <v>50</v>
      </c>
      <c r="X14" s="4" t="s">
        <v>135</v>
      </c>
      <c r="Y14" s="4" t="s">
        <v>136</v>
      </c>
      <c r="Z14" s="6"/>
      <c r="AA14" s="14"/>
    </row>
    <row r="15" spans="2:27" x14ac:dyDescent="0.2">
      <c r="B15" s="10" t="s">
        <v>5</v>
      </c>
      <c r="C15" s="4" t="s">
        <v>215</v>
      </c>
      <c r="D15" s="4" t="s">
        <v>216</v>
      </c>
      <c r="E15" s="4" t="s">
        <v>51</v>
      </c>
      <c r="F15" s="4" t="s">
        <v>217</v>
      </c>
      <c r="G15" s="4" t="s">
        <v>218</v>
      </c>
      <c r="H15" s="4" t="s">
        <v>32</v>
      </c>
      <c r="I15" s="14"/>
      <c r="K15" s="10" t="s">
        <v>5</v>
      </c>
      <c r="L15" s="4" t="s">
        <v>52</v>
      </c>
      <c r="M15" s="4" t="s">
        <v>53</v>
      </c>
      <c r="N15" s="4" t="s">
        <v>32</v>
      </c>
      <c r="O15" s="4" t="s">
        <v>46</v>
      </c>
      <c r="P15" s="4" t="s">
        <v>54</v>
      </c>
      <c r="Q15" s="4" t="s">
        <v>32</v>
      </c>
      <c r="R15" s="14"/>
      <c r="T15" s="10" t="s">
        <v>5</v>
      </c>
      <c r="U15" s="4" t="s">
        <v>128</v>
      </c>
      <c r="V15" s="4" t="s">
        <v>31</v>
      </c>
      <c r="W15" s="4" t="s">
        <v>133</v>
      </c>
      <c r="X15" s="4" t="s">
        <v>45</v>
      </c>
      <c r="Y15" s="11" t="s">
        <v>55</v>
      </c>
      <c r="Z15" s="4" t="s">
        <v>137</v>
      </c>
      <c r="AA15" s="14"/>
    </row>
    <row r="16" spans="2:27" ht="16" customHeight="1" x14ac:dyDescent="0.2"/>
    <row r="20" spans="3:9" x14ac:dyDescent="0.2">
      <c r="D20" s="12"/>
      <c r="E20" s="12"/>
      <c r="F20" s="12"/>
      <c r="G20" s="12"/>
      <c r="H20" s="13"/>
      <c r="I20" s="12"/>
    </row>
    <row r="21" spans="3:9" x14ac:dyDescent="0.2">
      <c r="C21" s="12"/>
    </row>
    <row r="22" spans="3:9" x14ac:dyDescent="0.2">
      <c r="C22" s="12"/>
      <c r="I22" s="12"/>
    </row>
    <row r="23" spans="3:9" x14ac:dyDescent="0.2">
      <c r="C23" s="12"/>
    </row>
    <row r="24" spans="3:9" x14ac:dyDescent="0.2">
      <c r="C24" s="12"/>
    </row>
    <row r="25" spans="3:9" x14ac:dyDescent="0.2">
      <c r="C25" s="12"/>
    </row>
    <row r="27" spans="3:9" ht="16" customHeight="1" x14ac:dyDescent="0.2"/>
  </sheetData>
  <mergeCells count="3">
    <mergeCell ref="L4:R4"/>
    <mergeCell ref="U4:AA4"/>
    <mergeCell ref="C4:I4"/>
  </mergeCells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97AED-83B6-7347-BADA-5E95D5CF7BEF}">
  <dimension ref="B2:M39"/>
  <sheetViews>
    <sheetView zoomScale="125" workbookViewId="0">
      <selection activeCell="G17" sqref="G17"/>
    </sheetView>
  </sheetViews>
  <sheetFormatPr baseColWidth="10" defaultRowHeight="16" x14ac:dyDescent="0.2"/>
  <cols>
    <col min="1" max="2" width="5.33203125" customWidth="1"/>
    <col min="3" max="3" width="13.1640625" customWidth="1"/>
    <col min="4" max="4" width="5" bestFit="1" customWidth="1"/>
    <col min="5" max="5" width="9.33203125" bestFit="1" customWidth="1"/>
    <col min="6" max="9" width="9.6640625" style="1" bestFit="1" customWidth="1"/>
  </cols>
  <sheetData>
    <row r="2" spans="2:10" x14ac:dyDescent="0.2">
      <c r="B2" s="8" t="s">
        <v>333</v>
      </c>
    </row>
    <row r="3" spans="2:10" x14ac:dyDescent="0.2">
      <c r="C3" s="8"/>
    </row>
    <row r="4" spans="2:10" x14ac:dyDescent="0.2">
      <c r="C4" s="3"/>
      <c r="D4" s="3"/>
      <c r="E4" s="3"/>
      <c r="F4" s="10" t="s">
        <v>2</v>
      </c>
      <c r="G4" s="10" t="s">
        <v>187</v>
      </c>
      <c r="H4" s="10" t="s">
        <v>188</v>
      </c>
      <c r="I4" s="10" t="s">
        <v>189</v>
      </c>
    </row>
    <row r="5" spans="2:10" x14ac:dyDescent="0.2">
      <c r="B5" s="83" t="s">
        <v>329</v>
      </c>
      <c r="C5" s="79" t="s">
        <v>236</v>
      </c>
      <c r="D5" s="72" t="s">
        <v>1</v>
      </c>
      <c r="E5" s="7" t="s">
        <v>56</v>
      </c>
      <c r="F5" s="4" t="s">
        <v>27</v>
      </c>
      <c r="G5" s="4" t="s">
        <v>21</v>
      </c>
      <c r="H5" s="4" t="s">
        <v>22</v>
      </c>
      <c r="I5" s="4" t="s">
        <v>23</v>
      </c>
      <c r="J5" s="2"/>
    </row>
    <row r="6" spans="2:10" x14ac:dyDescent="0.2">
      <c r="B6" s="83"/>
      <c r="C6" s="79"/>
      <c r="D6" s="73"/>
      <c r="E6" s="16" t="s">
        <v>6</v>
      </c>
      <c r="F6" s="17">
        <v>2</v>
      </c>
      <c r="G6" s="17">
        <v>4</v>
      </c>
      <c r="H6" s="17">
        <v>4</v>
      </c>
      <c r="I6" s="17">
        <v>4</v>
      </c>
      <c r="J6" s="2"/>
    </row>
    <row r="7" spans="2:10" x14ac:dyDescent="0.2">
      <c r="B7" s="83"/>
      <c r="C7" s="79"/>
      <c r="D7" s="72" t="s">
        <v>0</v>
      </c>
      <c r="E7" s="7" t="s">
        <v>56</v>
      </c>
      <c r="F7" s="4" t="s">
        <v>28</v>
      </c>
      <c r="G7" s="4" t="s">
        <v>20</v>
      </c>
      <c r="H7" s="4" t="s">
        <v>25</v>
      </c>
      <c r="I7" s="4" t="s">
        <v>24</v>
      </c>
    </row>
    <row r="8" spans="2:10" x14ac:dyDescent="0.2">
      <c r="B8" s="83"/>
      <c r="C8" s="79"/>
      <c r="D8" s="73"/>
      <c r="E8" s="16" t="s">
        <v>6</v>
      </c>
      <c r="F8" s="17">
        <v>2</v>
      </c>
      <c r="G8" s="17">
        <v>4</v>
      </c>
      <c r="H8" s="17">
        <v>4</v>
      </c>
      <c r="I8" s="17">
        <v>4</v>
      </c>
    </row>
    <row r="9" spans="2:10" x14ac:dyDescent="0.2">
      <c r="B9" s="83"/>
      <c r="C9" s="79"/>
      <c r="D9" s="66" t="s">
        <v>3</v>
      </c>
      <c r="E9" s="66"/>
      <c r="F9" s="11" t="s">
        <v>315</v>
      </c>
      <c r="G9" s="11" t="s">
        <v>312</v>
      </c>
      <c r="H9" s="11" t="s">
        <v>313</v>
      </c>
      <c r="I9" s="4" t="s">
        <v>314</v>
      </c>
      <c r="J9" s="2"/>
    </row>
    <row r="10" spans="2:10" x14ac:dyDescent="0.2">
      <c r="C10" s="3"/>
      <c r="D10" s="5"/>
      <c r="E10" s="5"/>
      <c r="F10" s="2"/>
      <c r="G10" s="2"/>
      <c r="H10" s="2"/>
      <c r="I10" s="2"/>
      <c r="J10" s="2"/>
    </row>
    <row r="11" spans="2:10" x14ac:dyDescent="0.2">
      <c r="B11" s="83" t="s">
        <v>330</v>
      </c>
      <c r="C11" s="79" t="s">
        <v>234</v>
      </c>
      <c r="D11" s="72" t="s">
        <v>1</v>
      </c>
      <c r="E11" s="7" t="s">
        <v>56</v>
      </c>
      <c r="F11" s="4" t="s">
        <v>30</v>
      </c>
      <c r="G11" s="4" t="s">
        <v>109</v>
      </c>
      <c r="H11" s="4" t="s">
        <v>111</v>
      </c>
      <c r="I11" s="2" t="s">
        <v>285</v>
      </c>
    </row>
    <row r="12" spans="2:10" x14ac:dyDescent="0.2">
      <c r="B12" s="83"/>
      <c r="C12" s="79"/>
      <c r="D12" s="73"/>
      <c r="E12" s="16" t="s">
        <v>6</v>
      </c>
      <c r="F12" s="17">
        <v>2</v>
      </c>
      <c r="G12" s="17">
        <v>4</v>
      </c>
      <c r="H12" s="17">
        <v>4</v>
      </c>
      <c r="I12" s="17">
        <v>4</v>
      </c>
    </row>
    <row r="13" spans="2:10" x14ac:dyDescent="0.2">
      <c r="B13" s="83"/>
      <c r="C13" s="79"/>
      <c r="D13" s="72" t="s">
        <v>0</v>
      </c>
      <c r="E13" s="7" t="s">
        <v>56</v>
      </c>
      <c r="F13" s="4" t="s">
        <v>113</v>
      </c>
      <c r="G13" s="2">
        <v>0</v>
      </c>
      <c r="H13" s="4" t="s">
        <v>110</v>
      </c>
      <c r="I13" s="4" t="s">
        <v>112</v>
      </c>
    </row>
    <row r="14" spans="2:10" x14ac:dyDescent="0.2">
      <c r="B14" s="83"/>
      <c r="C14" s="79"/>
      <c r="D14" s="73"/>
      <c r="E14" s="16" t="s">
        <v>6</v>
      </c>
      <c r="F14" s="17">
        <v>2</v>
      </c>
      <c r="G14" s="17">
        <v>4</v>
      </c>
      <c r="H14" s="17">
        <v>4</v>
      </c>
      <c r="I14" s="17">
        <v>4</v>
      </c>
    </row>
    <row r="15" spans="2:10" x14ac:dyDescent="0.2">
      <c r="B15" s="83"/>
      <c r="C15" s="79"/>
      <c r="D15" s="66" t="s">
        <v>3</v>
      </c>
      <c r="E15" s="66"/>
      <c r="F15" s="2" t="s">
        <v>318</v>
      </c>
      <c r="G15" s="11" t="s">
        <v>316</v>
      </c>
      <c r="H15" s="4" t="s">
        <v>317</v>
      </c>
      <c r="I15" s="2" t="s">
        <v>314</v>
      </c>
    </row>
    <row r="16" spans="2:10" x14ac:dyDescent="0.2">
      <c r="C16" s="9"/>
      <c r="D16" s="5"/>
      <c r="E16" s="5"/>
      <c r="F16" s="2"/>
      <c r="G16" s="2"/>
      <c r="H16" s="2"/>
      <c r="I16" s="2"/>
      <c r="J16" s="2"/>
    </row>
    <row r="17" spans="2:13" x14ac:dyDescent="0.2">
      <c r="B17" s="83" t="s">
        <v>331</v>
      </c>
      <c r="C17" s="79" t="s">
        <v>319</v>
      </c>
      <c r="D17" s="72" t="s">
        <v>1</v>
      </c>
      <c r="E17" s="7" t="s">
        <v>56</v>
      </c>
      <c r="F17" s="2" t="s">
        <v>322</v>
      </c>
      <c r="G17" s="2" t="s">
        <v>324</v>
      </c>
      <c r="H17" s="2" t="s">
        <v>325</v>
      </c>
      <c r="I17" s="2" t="s">
        <v>327</v>
      </c>
      <c r="J17" s="2"/>
    </row>
    <row r="18" spans="2:13" x14ac:dyDescent="0.2">
      <c r="B18" s="83"/>
      <c r="C18" s="79"/>
      <c r="D18" s="73"/>
      <c r="E18" s="16" t="s">
        <v>6</v>
      </c>
      <c r="F18" s="17">
        <v>2</v>
      </c>
      <c r="G18" s="17">
        <v>4</v>
      </c>
      <c r="H18" s="17">
        <v>4</v>
      </c>
      <c r="I18" s="17">
        <v>4</v>
      </c>
      <c r="J18" s="2"/>
    </row>
    <row r="19" spans="2:13" x14ac:dyDescent="0.2">
      <c r="B19" s="83"/>
      <c r="C19" s="79"/>
      <c r="D19" s="72" t="s">
        <v>0</v>
      </c>
      <c r="E19" s="7" t="s">
        <v>56</v>
      </c>
      <c r="F19" s="2" t="s">
        <v>323</v>
      </c>
      <c r="G19" s="2">
        <v>0</v>
      </c>
      <c r="H19" s="2" t="s">
        <v>326</v>
      </c>
      <c r="I19" s="2" t="s">
        <v>328</v>
      </c>
      <c r="J19" s="2"/>
    </row>
    <row r="20" spans="2:13" x14ac:dyDescent="0.2">
      <c r="B20" s="83"/>
      <c r="C20" s="79"/>
      <c r="D20" s="73"/>
      <c r="E20" s="16" t="s">
        <v>6</v>
      </c>
      <c r="F20" s="17">
        <v>2</v>
      </c>
      <c r="G20" s="17">
        <v>4</v>
      </c>
      <c r="H20" s="17">
        <v>4</v>
      </c>
      <c r="I20" s="17">
        <v>4</v>
      </c>
    </row>
    <row r="21" spans="2:13" x14ac:dyDescent="0.2">
      <c r="B21" s="83"/>
      <c r="C21" s="79"/>
      <c r="D21" s="66" t="s">
        <v>3</v>
      </c>
      <c r="E21" s="66"/>
      <c r="F21" s="11" t="s">
        <v>312</v>
      </c>
      <c r="G21" s="11" t="s">
        <v>320</v>
      </c>
      <c r="H21" s="2" t="s">
        <v>321</v>
      </c>
      <c r="I21" s="63">
        <v>1579</v>
      </c>
      <c r="J21" s="57"/>
    </row>
    <row r="22" spans="2:13" x14ac:dyDescent="0.2">
      <c r="C22" s="9"/>
      <c r="D22" s="5"/>
      <c r="E22" s="5"/>
      <c r="F22" s="2"/>
      <c r="G22" s="11"/>
      <c r="H22" s="4"/>
      <c r="I22" s="2"/>
      <c r="J22" s="57"/>
    </row>
    <row r="23" spans="2:13" x14ac:dyDescent="0.2">
      <c r="B23" s="83" t="s">
        <v>332</v>
      </c>
      <c r="C23" s="79" t="s">
        <v>235</v>
      </c>
      <c r="D23" s="72" t="s">
        <v>1</v>
      </c>
      <c r="E23" s="7" t="s">
        <v>56</v>
      </c>
      <c r="F23" s="4" t="s">
        <v>119</v>
      </c>
      <c r="G23" s="4" t="s">
        <v>114</v>
      </c>
      <c r="H23" s="4" t="s">
        <v>284</v>
      </c>
      <c r="I23" s="4" t="s">
        <v>117</v>
      </c>
      <c r="J23" s="2"/>
    </row>
    <row r="24" spans="2:13" x14ac:dyDescent="0.2">
      <c r="B24" s="83"/>
      <c r="C24" s="79"/>
      <c r="D24" s="72"/>
      <c r="E24" s="7" t="s">
        <v>6</v>
      </c>
      <c r="F24" s="2">
        <v>2</v>
      </c>
      <c r="G24" s="2">
        <v>4</v>
      </c>
      <c r="H24" s="2">
        <v>4</v>
      </c>
      <c r="I24" s="2">
        <v>4</v>
      </c>
      <c r="J24" s="2"/>
    </row>
    <row r="25" spans="2:13" x14ac:dyDescent="0.2">
      <c r="B25" s="83"/>
      <c r="C25" s="79"/>
      <c r="D25" s="73"/>
      <c r="E25" s="16" t="s">
        <v>7</v>
      </c>
      <c r="F25" s="17">
        <v>11</v>
      </c>
      <c r="G25" s="17">
        <v>6</v>
      </c>
      <c r="H25" s="17">
        <v>9</v>
      </c>
      <c r="I25" s="17">
        <v>3</v>
      </c>
      <c r="L25" s="1"/>
      <c r="M25" s="2"/>
    </row>
    <row r="26" spans="2:13" x14ac:dyDescent="0.2">
      <c r="B26" s="83"/>
      <c r="C26" s="79"/>
      <c r="D26" s="72" t="s">
        <v>0</v>
      </c>
      <c r="E26" s="7" t="s">
        <v>56</v>
      </c>
      <c r="F26" s="4" t="s">
        <v>118</v>
      </c>
      <c r="G26" s="1">
        <v>0</v>
      </c>
      <c r="H26" s="4" t="s">
        <v>115</v>
      </c>
      <c r="I26" s="4" t="s">
        <v>116</v>
      </c>
      <c r="J26" s="2"/>
    </row>
    <row r="27" spans="2:13" x14ac:dyDescent="0.2">
      <c r="B27" s="83"/>
      <c r="C27" s="79"/>
      <c r="D27" s="72"/>
      <c r="E27" s="7" t="s">
        <v>6</v>
      </c>
      <c r="F27" s="2">
        <v>2</v>
      </c>
      <c r="G27" s="2">
        <v>4</v>
      </c>
      <c r="H27" s="2">
        <v>4</v>
      </c>
      <c r="I27" s="2">
        <v>4</v>
      </c>
      <c r="J27" s="2"/>
    </row>
    <row r="28" spans="2:13" x14ac:dyDescent="0.2">
      <c r="B28" s="83"/>
      <c r="C28" s="79"/>
      <c r="D28" s="73"/>
      <c r="E28" s="16" t="s">
        <v>7</v>
      </c>
      <c r="F28" s="18">
        <v>13</v>
      </c>
      <c r="G28" s="17">
        <v>0</v>
      </c>
      <c r="H28" s="18">
        <v>4</v>
      </c>
      <c r="I28" s="17">
        <v>14</v>
      </c>
      <c r="J28" s="2"/>
    </row>
    <row r="29" spans="2:13" x14ac:dyDescent="0.2">
      <c r="C29" s="9"/>
      <c r="D29" s="5"/>
      <c r="E29" s="5"/>
      <c r="F29" s="2"/>
      <c r="G29" s="2"/>
      <c r="H29" s="2"/>
      <c r="I29" s="2"/>
      <c r="J29" s="2"/>
    </row>
    <row r="30" spans="2:13" x14ac:dyDescent="0.2">
      <c r="C30" s="9"/>
      <c r="D30" s="5"/>
      <c r="E30" s="5"/>
      <c r="F30" s="2"/>
      <c r="G30" s="2"/>
      <c r="H30" s="2"/>
      <c r="I30" s="2"/>
      <c r="J30" s="2"/>
    </row>
    <row r="31" spans="2:13" x14ac:dyDescent="0.2">
      <c r="J31" s="2"/>
    </row>
    <row r="32" spans="2:13" x14ac:dyDescent="0.2">
      <c r="J32" s="2"/>
    </row>
    <row r="33" spans="10:10" x14ac:dyDescent="0.2">
      <c r="J33" s="2"/>
    </row>
    <row r="37" spans="10:10" x14ac:dyDescent="0.2">
      <c r="J37" s="2"/>
    </row>
    <row r="38" spans="10:10" x14ac:dyDescent="0.2">
      <c r="J38" s="2"/>
    </row>
    <row r="39" spans="10:10" x14ac:dyDescent="0.2">
      <c r="J39" s="2"/>
    </row>
  </sheetData>
  <mergeCells count="19">
    <mergeCell ref="B23:B28"/>
    <mergeCell ref="D15:E15"/>
    <mergeCell ref="C5:C9"/>
    <mergeCell ref="C11:C15"/>
    <mergeCell ref="C23:C28"/>
    <mergeCell ref="D5:D6"/>
    <mergeCell ref="D7:D8"/>
    <mergeCell ref="D9:E9"/>
    <mergeCell ref="D23:D25"/>
    <mergeCell ref="D26:D28"/>
    <mergeCell ref="D11:D12"/>
    <mergeCell ref="D13:D14"/>
    <mergeCell ref="C17:C21"/>
    <mergeCell ref="D17:D18"/>
    <mergeCell ref="D19:D20"/>
    <mergeCell ref="D21:E21"/>
    <mergeCell ref="B5:B9"/>
    <mergeCell ref="B11:B15"/>
    <mergeCell ref="B17:B21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 1</vt:lpstr>
      <vt:lpstr>Fig 2</vt:lpstr>
      <vt:lpstr>Fig 3</vt:lpstr>
      <vt:lpstr>Fig 4 + Suppl Fig 6</vt:lpstr>
      <vt:lpstr>Fig 5</vt:lpstr>
      <vt:lpstr>Fig 8</vt:lpstr>
      <vt:lpstr>Suppl Fig 3</vt:lpstr>
      <vt:lpstr>Suppl Fig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2019-08-02T09:25:27Z</dcterms:created>
  <dcterms:modified xsi:type="dcterms:W3CDTF">2023-07-29T11:36:05Z</dcterms:modified>
</cp:coreProperties>
</file>