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corbezzolo napoli\Pronte\"/>
    </mc:Choice>
  </mc:AlternateContent>
  <xr:revisionPtr revIDLastSave="0" documentId="8_{86C63308-D73A-4085-928E-420B848A42B6}" xr6:coauthVersionLast="47" xr6:coauthVersionMax="47" xr10:uidLastSave="{00000000-0000-0000-0000-000000000000}"/>
  <bookViews>
    <workbookView xWindow="-108" yWindow="-108" windowWidth="23256" windowHeight="12576" xr2:uid="{1C1D1254-7E38-41EA-8021-249A6349090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0" i="1" l="1"/>
  <c r="AA20" i="1"/>
  <c r="W20" i="1"/>
  <c r="V20" i="1"/>
  <c r="R20" i="1"/>
  <c r="Q20" i="1"/>
  <c r="M20" i="1"/>
  <c r="L20" i="1"/>
  <c r="H20" i="1"/>
  <c r="G20" i="1"/>
  <c r="C20" i="1"/>
  <c r="B20" i="1"/>
  <c r="AB18" i="1"/>
  <c r="AA18" i="1"/>
  <c r="W18" i="1"/>
  <c r="V18" i="1"/>
  <c r="R18" i="1"/>
  <c r="Q18" i="1"/>
  <c r="M18" i="1"/>
  <c r="L18" i="1"/>
  <c r="H18" i="1"/>
  <c r="G18" i="1"/>
  <c r="C18" i="1"/>
  <c r="B18" i="1"/>
  <c r="AB17" i="1"/>
  <c r="AA17" i="1"/>
  <c r="W17" i="1"/>
  <c r="V17" i="1"/>
  <c r="R17" i="1"/>
  <c r="Q17" i="1"/>
  <c r="M17" i="1"/>
  <c r="L17" i="1"/>
  <c r="H17" i="1"/>
  <c r="G17" i="1"/>
  <c r="C17" i="1"/>
  <c r="B17" i="1"/>
  <c r="AB16" i="1"/>
  <c r="AA16" i="1"/>
  <c r="W16" i="1"/>
  <c r="V16" i="1"/>
  <c r="R16" i="1"/>
  <c r="Q16" i="1"/>
  <c r="M16" i="1"/>
  <c r="L16" i="1"/>
  <c r="H16" i="1"/>
  <c r="G16" i="1"/>
  <c r="C16" i="1"/>
  <c r="B16" i="1"/>
  <c r="AB15" i="1"/>
  <c r="AA15" i="1"/>
  <c r="W15" i="1"/>
  <c r="V15" i="1"/>
  <c r="R15" i="1"/>
  <c r="Q15" i="1"/>
  <c r="M15" i="1"/>
  <c r="L15" i="1"/>
  <c r="H15" i="1"/>
  <c r="G15" i="1"/>
  <c r="C15" i="1"/>
  <c r="B15" i="1"/>
  <c r="AB14" i="1"/>
  <c r="AA14" i="1"/>
  <c r="W14" i="1"/>
  <c r="V14" i="1"/>
  <c r="R14" i="1"/>
  <c r="Q14" i="1"/>
  <c r="M14" i="1"/>
  <c r="L14" i="1"/>
  <c r="H14" i="1"/>
  <c r="G14" i="1"/>
  <c r="C14" i="1"/>
  <c r="B14" i="1"/>
  <c r="AB13" i="1"/>
  <c r="AA13" i="1"/>
  <c r="W13" i="1"/>
  <c r="V13" i="1"/>
  <c r="R13" i="1"/>
  <c r="Q13" i="1"/>
  <c r="M13" i="1"/>
  <c r="L13" i="1"/>
  <c r="H13" i="1"/>
  <c r="G13" i="1"/>
  <c r="C13" i="1"/>
  <c r="B13" i="1"/>
  <c r="AB12" i="1"/>
  <c r="AA12" i="1"/>
  <c r="W12" i="1"/>
  <c r="V12" i="1"/>
  <c r="R12" i="1"/>
  <c r="Q12" i="1"/>
  <c r="M12" i="1"/>
  <c r="L12" i="1"/>
  <c r="H12" i="1"/>
  <c r="G12" i="1"/>
  <c r="C12" i="1"/>
  <c r="B12" i="1"/>
  <c r="AB11" i="1"/>
  <c r="AA11" i="1"/>
  <c r="W11" i="1"/>
  <c r="V11" i="1"/>
  <c r="R11" i="1"/>
  <c r="Q11" i="1"/>
  <c r="M11" i="1"/>
  <c r="L11" i="1"/>
  <c r="H11" i="1"/>
  <c r="G11" i="1"/>
  <c r="C11" i="1"/>
  <c r="B11" i="1"/>
  <c r="AB10" i="1"/>
  <c r="AA10" i="1"/>
  <c r="W10" i="1"/>
  <c r="V10" i="1"/>
  <c r="R10" i="1"/>
  <c r="Q10" i="1"/>
  <c r="M10" i="1"/>
  <c r="L10" i="1"/>
  <c r="H10" i="1"/>
  <c r="G10" i="1"/>
  <c r="C10" i="1"/>
  <c r="B10" i="1"/>
  <c r="AB9" i="1"/>
  <c r="AA9" i="1"/>
  <c r="W9" i="1"/>
  <c r="V9" i="1"/>
  <c r="R9" i="1"/>
  <c r="Q9" i="1"/>
  <c r="M9" i="1"/>
  <c r="L9" i="1"/>
  <c r="H9" i="1"/>
  <c r="G9" i="1"/>
  <c r="C9" i="1"/>
  <c r="B9" i="1"/>
  <c r="AB8" i="1"/>
  <c r="AA8" i="1"/>
  <c r="W8" i="1"/>
  <c r="V8" i="1"/>
  <c r="R8" i="1"/>
  <c r="Q8" i="1"/>
  <c r="M8" i="1"/>
  <c r="L8" i="1"/>
  <c r="H8" i="1"/>
  <c r="G8" i="1"/>
  <c r="C8" i="1"/>
  <c r="B8" i="1"/>
  <c r="AB7" i="1"/>
  <c r="AA7" i="1"/>
  <c r="W7" i="1"/>
  <c r="V7" i="1"/>
  <c r="R7" i="1"/>
  <c r="Q7" i="1"/>
  <c r="M7" i="1"/>
  <c r="L7" i="1"/>
  <c r="H7" i="1"/>
  <c r="G7" i="1"/>
  <c r="C7" i="1"/>
  <c r="B7" i="1"/>
  <c r="AB6" i="1"/>
  <c r="AA6" i="1"/>
  <c r="W6" i="1"/>
  <c r="V6" i="1"/>
  <c r="R6" i="1"/>
  <c r="Q6" i="1"/>
  <c r="M6" i="1"/>
  <c r="L6" i="1"/>
  <c r="H6" i="1"/>
  <c r="G6" i="1"/>
  <c r="C6" i="1"/>
  <c r="B6" i="1"/>
  <c r="AB5" i="1"/>
  <c r="AA5" i="1"/>
  <c r="W5" i="1"/>
  <c r="V5" i="1"/>
  <c r="R5" i="1"/>
  <c r="Q5" i="1"/>
  <c r="M5" i="1"/>
  <c r="L5" i="1"/>
  <c r="H5" i="1"/>
  <c r="G5" i="1"/>
  <c r="C5" i="1"/>
  <c r="B5" i="1"/>
  <c r="AB4" i="1"/>
  <c r="AA4" i="1"/>
  <c r="W4" i="1"/>
  <c r="V4" i="1"/>
  <c r="R4" i="1"/>
  <c r="Q4" i="1"/>
  <c r="M4" i="1"/>
  <c r="L4" i="1"/>
  <c r="H4" i="1"/>
  <c r="G4" i="1"/>
  <c r="C4" i="1"/>
  <c r="B4" i="1"/>
  <c r="AB3" i="1"/>
  <c r="AA3" i="1"/>
  <c r="W3" i="1"/>
  <c r="V3" i="1"/>
  <c r="R3" i="1"/>
  <c r="Q3" i="1"/>
  <c r="M3" i="1"/>
  <c r="L3" i="1"/>
  <c r="H3" i="1"/>
  <c r="G3" i="1"/>
  <c r="C3" i="1"/>
  <c r="B3" i="1"/>
</calcChain>
</file>

<file path=xl/sharedStrings.xml><?xml version="1.0" encoding="utf-8"?>
<sst xmlns="http://schemas.openxmlformats.org/spreadsheetml/2006/main" count="57" uniqueCount="47">
  <si>
    <r>
      <t xml:space="preserve">Supplementary File 4. </t>
    </r>
    <r>
      <rPr>
        <sz val="10"/>
        <rFont val="Times New Roman"/>
        <family val="1"/>
      </rPr>
      <t>Amino acids identified in</t>
    </r>
    <r>
      <rPr>
        <i/>
        <sz val="10"/>
        <rFont val="Times New Roman"/>
        <family val="1"/>
      </rPr>
      <t xml:space="preserve"> A. unedo</t>
    </r>
    <r>
      <rPr>
        <sz val="10"/>
        <rFont val="Times New Roman"/>
        <family val="1"/>
      </rPr>
      <t xml:space="preserve"> fruit from Campania and Sicilia region at different ripening stages by LC-MS analysis (expressed as percentage, %)</t>
    </r>
  </si>
  <si>
    <t>Amino acid</t>
  </si>
  <si>
    <t>AVE-CG</t>
  </si>
  <si>
    <t>SD</t>
  </si>
  <si>
    <t>CG Rep1</t>
  </si>
  <si>
    <t>CG Rep2</t>
  </si>
  <si>
    <t>CG Rep3</t>
  </si>
  <si>
    <t>AVE-CV</t>
  </si>
  <si>
    <t>CV Rep1</t>
  </si>
  <si>
    <t>CV Rep2</t>
  </si>
  <si>
    <t>CV Rep3</t>
  </si>
  <si>
    <t>AVE-CR</t>
  </si>
  <si>
    <t>CR Rep1</t>
  </si>
  <si>
    <t>CR Rep2</t>
  </si>
  <si>
    <t>CR Rep3</t>
  </si>
  <si>
    <t>AVE-SG</t>
  </si>
  <si>
    <t>SG Rep1</t>
  </si>
  <si>
    <t>SG Rep2</t>
  </si>
  <si>
    <t>SG Rep3</t>
  </si>
  <si>
    <t>AVE-SV</t>
  </si>
  <si>
    <t>SV Rep1</t>
  </si>
  <si>
    <t>SV Rep2</t>
  </si>
  <si>
    <t>SV Rep3</t>
  </si>
  <si>
    <t>AVE-SR</t>
  </si>
  <si>
    <t>SR Rep1</t>
  </si>
  <si>
    <t>SR Rep2</t>
  </si>
  <si>
    <t>SR Rep3</t>
  </si>
  <si>
    <t>Alanine</t>
  </si>
  <si>
    <t>Valine*</t>
  </si>
  <si>
    <t>Leucine*</t>
  </si>
  <si>
    <t>Isoleucine*</t>
  </si>
  <si>
    <t>Tryptofano*</t>
  </si>
  <si>
    <t>Tyrosine</t>
  </si>
  <si>
    <t>Phenylalanine*</t>
  </si>
  <si>
    <t>Aspartic acid</t>
  </si>
  <si>
    <t>Asparagine</t>
  </si>
  <si>
    <t>Glutamine</t>
  </si>
  <si>
    <t>Glutamic acid</t>
  </si>
  <si>
    <t>Arginine</t>
  </si>
  <si>
    <t>Lysine*</t>
  </si>
  <si>
    <t>Histidine*</t>
  </si>
  <si>
    <t>Serine</t>
  </si>
  <si>
    <t>Threnonine*</t>
  </si>
  <si>
    <t>Cysteine</t>
  </si>
  <si>
    <t>n.q</t>
  </si>
  <si>
    <t>Methionine*</t>
  </si>
  <si>
    <t xml:space="preserve"> n.q.= not quantifiable; *=essential amino acids; CG= Campania green, CV= Campania veraison, CR= Campania red, SG= Sicilia green, SV= Sicilia veraison, SR=Sicilia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</si>
</sst>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ACCC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</cellXfs>
  <cellStyles count="1">
    <cellStyle name="Normale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81B2-CBCD-4D52-9A2A-4FA3A93F8BDE}">
  <dimension ref="A1:AF23"/>
  <sheetViews>
    <sheetView tabSelected="1" workbookViewId="0">
      <selection activeCell="F31" sqref="F31"/>
    </sheetView>
  </sheetViews>
  <sheetFormatPr defaultColWidth="9" defaultRowHeight="11.4" customHeight="1" x14ac:dyDescent="0.3"/>
  <cols>
    <col min="1" max="1" width="18.33203125" customWidth="1"/>
  </cols>
  <sheetData>
    <row r="1" spans="1:32" ht="11.4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</row>
    <row r="2" spans="1:32" ht="11.4" customHeight="1" x14ac:dyDescent="0.3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  <c r="H2" s="5" t="s">
        <v>3</v>
      </c>
      <c r="I2" s="6" t="s">
        <v>8</v>
      </c>
      <c r="J2" s="6" t="s">
        <v>9</v>
      </c>
      <c r="K2" s="6" t="s">
        <v>10</v>
      </c>
      <c r="L2" s="4" t="s">
        <v>11</v>
      </c>
      <c r="M2" s="5" t="s">
        <v>3</v>
      </c>
      <c r="N2" s="6" t="s">
        <v>12</v>
      </c>
      <c r="O2" s="6" t="s">
        <v>13</v>
      </c>
      <c r="P2" s="6" t="s">
        <v>14</v>
      </c>
      <c r="Q2" s="4" t="s">
        <v>15</v>
      </c>
      <c r="R2" s="5" t="s">
        <v>3</v>
      </c>
      <c r="S2" s="6" t="s">
        <v>16</v>
      </c>
      <c r="T2" s="6" t="s">
        <v>17</v>
      </c>
      <c r="U2" s="6" t="s">
        <v>18</v>
      </c>
      <c r="V2" s="4" t="s">
        <v>19</v>
      </c>
      <c r="W2" s="5" t="s">
        <v>3</v>
      </c>
      <c r="X2" s="6" t="s">
        <v>20</v>
      </c>
      <c r="Y2" s="6" t="s">
        <v>21</v>
      </c>
      <c r="Z2" s="6" t="s">
        <v>22</v>
      </c>
      <c r="AA2" s="4" t="s">
        <v>23</v>
      </c>
      <c r="AB2" s="5" t="s">
        <v>3</v>
      </c>
      <c r="AC2" s="6" t="s">
        <v>24</v>
      </c>
      <c r="AD2" s="6" t="s">
        <v>25</v>
      </c>
      <c r="AE2" s="6" t="s">
        <v>26</v>
      </c>
      <c r="AF2" s="7"/>
    </row>
    <row r="3" spans="1:32" ht="11.4" customHeight="1" x14ac:dyDescent="0.3">
      <c r="A3" s="3" t="s">
        <v>27</v>
      </c>
      <c r="B3" s="8">
        <f t="shared" ref="B3:B18" si="0">AVERAGE(D3:F3)</f>
        <v>1.3416666666666668</v>
      </c>
      <c r="C3" s="9">
        <f t="shared" ref="C3:C18" si="1">STDEV(D3:F3)</f>
        <v>3.6253735439721706E-2</v>
      </c>
      <c r="D3" s="10">
        <v>1.3660000000000001</v>
      </c>
      <c r="E3" s="10">
        <v>1.3</v>
      </c>
      <c r="F3" s="10">
        <v>1.359</v>
      </c>
      <c r="G3" s="8">
        <f t="shared" ref="G3:G18" si="2">AVERAGE(I3:K3)</f>
        <v>1.1100000000000001</v>
      </c>
      <c r="H3" s="9">
        <f t="shared" ref="H3:H18" si="3">STDEV(I3:K3)</f>
        <v>8.1853527718724704E-3</v>
      </c>
      <c r="I3" s="11">
        <v>1.1120000000000001</v>
      </c>
      <c r="J3" s="11">
        <v>1.101</v>
      </c>
      <c r="K3" s="11">
        <v>1.117</v>
      </c>
      <c r="L3" s="8">
        <f t="shared" ref="L3:L18" si="4">AVERAGE(N3:P3)</f>
        <v>0.57566666666666666</v>
      </c>
      <c r="M3" s="9">
        <f t="shared" ref="M3:M18" si="5">STDEV(N3:P3)</f>
        <v>1.2055427546683428E-2</v>
      </c>
      <c r="N3" s="11">
        <v>0.56299999999999994</v>
      </c>
      <c r="O3" s="11">
        <v>0.58699999999999997</v>
      </c>
      <c r="P3" s="11">
        <v>0.57699999999999996</v>
      </c>
      <c r="Q3" s="8">
        <f t="shared" ref="Q3:Q18" si="6">AVERAGE(S3:U3)</f>
        <v>1.1736666666666666</v>
      </c>
      <c r="R3" s="9">
        <f t="shared" ref="R3:R18" si="7">STDEV(S3:U3)</f>
        <v>2.1126602503321091E-2</v>
      </c>
      <c r="S3" s="11">
        <v>1.198</v>
      </c>
      <c r="T3" s="11">
        <v>1.1599999999999999</v>
      </c>
      <c r="U3" s="11">
        <v>1.163</v>
      </c>
      <c r="V3" s="8">
        <f t="shared" ref="V3:V18" si="8">AVERAGE(X3:Z3)</f>
        <v>0</v>
      </c>
      <c r="W3" s="9">
        <f t="shared" ref="W3:W18" si="9">STDEV(X3:Z3)</f>
        <v>0</v>
      </c>
      <c r="X3" s="11">
        <v>0</v>
      </c>
      <c r="Y3" s="11">
        <v>0</v>
      </c>
      <c r="Z3" s="11">
        <v>0</v>
      </c>
      <c r="AA3" s="8">
        <f t="shared" ref="AA3:AA18" si="10">AVERAGE(AC3:AE3)</f>
        <v>0.9916666666666667</v>
      </c>
      <c r="AB3" s="9">
        <f t="shared" ref="AB3:AB18" si="11">STDEV(AC3:AE3)</f>
        <v>2.0744477176668833E-2</v>
      </c>
      <c r="AC3" s="11">
        <v>1.014</v>
      </c>
      <c r="AD3" s="11">
        <v>0.97299999999999998</v>
      </c>
      <c r="AE3" s="11">
        <v>0.98799999999999999</v>
      </c>
      <c r="AF3" s="7"/>
    </row>
    <row r="4" spans="1:32" ht="11.4" customHeight="1" x14ac:dyDescent="0.3">
      <c r="A4" s="3" t="s">
        <v>28</v>
      </c>
      <c r="B4" s="8">
        <f t="shared" si="0"/>
        <v>0.56299999999999994</v>
      </c>
      <c r="C4" s="9">
        <f t="shared" si="1"/>
        <v>2.2271057451320048E-2</v>
      </c>
      <c r="D4" s="10">
        <v>0.56699999999999995</v>
      </c>
      <c r="E4" s="10">
        <v>0.53900000000000003</v>
      </c>
      <c r="F4" s="10">
        <v>0.58299999999999996</v>
      </c>
      <c r="G4" s="8">
        <f t="shared" si="2"/>
        <v>3.407</v>
      </c>
      <c r="H4" s="9">
        <f t="shared" si="3"/>
        <v>0.14029967925836459</v>
      </c>
      <c r="I4" s="11">
        <v>3.3250000000000002</v>
      </c>
      <c r="J4" s="11">
        <v>3.569</v>
      </c>
      <c r="K4" s="11">
        <v>3.327</v>
      </c>
      <c r="L4" s="8">
        <f t="shared" si="4"/>
        <v>5.7163333333333339</v>
      </c>
      <c r="M4" s="9">
        <f t="shared" si="5"/>
        <v>0.3486492984839254</v>
      </c>
      <c r="N4" s="11">
        <v>5.55</v>
      </c>
      <c r="O4" s="11">
        <v>5.4820000000000002</v>
      </c>
      <c r="P4" s="11">
        <v>6.117</v>
      </c>
      <c r="Q4" s="8">
        <f t="shared" si="6"/>
        <v>2.6076666666666668</v>
      </c>
      <c r="R4" s="9">
        <f t="shared" si="7"/>
        <v>4.3154760262725869E-2</v>
      </c>
      <c r="S4" s="11">
        <v>2.573</v>
      </c>
      <c r="T4" s="11">
        <v>2.6560000000000001</v>
      </c>
      <c r="U4" s="11">
        <v>2.5939999999999999</v>
      </c>
      <c r="V4" s="8">
        <f t="shared" si="8"/>
        <v>3.1749999999999994</v>
      </c>
      <c r="W4" s="9">
        <f t="shared" si="9"/>
        <v>0.14465476141489425</v>
      </c>
      <c r="X4" s="11">
        <v>3.28</v>
      </c>
      <c r="Y4" s="11">
        <v>3.01</v>
      </c>
      <c r="Z4" s="11">
        <v>3.2349999999999994</v>
      </c>
      <c r="AA4" s="8">
        <f t="shared" si="10"/>
        <v>7.9510000000000005</v>
      </c>
      <c r="AB4" s="9">
        <f t="shared" si="11"/>
        <v>0.13299999999999998</v>
      </c>
      <c r="AC4" s="11">
        <v>7.8079999999999998</v>
      </c>
      <c r="AD4" s="11">
        <v>8.0709999999999997</v>
      </c>
      <c r="AE4" s="11">
        <v>7.9740000000000002</v>
      </c>
      <c r="AF4" s="7"/>
    </row>
    <row r="5" spans="1:32" ht="11.4" customHeight="1" x14ac:dyDescent="0.3">
      <c r="A5" s="3" t="s">
        <v>29</v>
      </c>
      <c r="B5" s="8">
        <f t="shared" si="0"/>
        <v>1.1340000000000001</v>
      </c>
      <c r="C5" s="9">
        <f t="shared" si="1"/>
        <v>7.7485482511242001E-2</v>
      </c>
      <c r="D5" s="10">
        <v>1.1919999999999999</v>
      </c>
      <c r="E5" s="10">
        <v>1.046</v>
      </c>
      <c r="F5" s="10">
        <v>1.1639999999999999</v>
      </c>
      <c r="G5" s="8">
        <f t="shared" si="2"/>
        <v>5.4329999999999998</v>
      </c>
      <c r="H5" s="9">
        <f t="shared" si="3"/>
        <v>0.52045845175191507</v>
      </c>
      <c r="I5" s="11">
        <v>5.55</v>
      </c>
      <c r="J5" s="11">
        <v>5.8849999999999998</v>
      </c>
      <c r="K5" s="11">
        <v>4.863999999999999</v>
      </c>
      <c r="L5" s="8">
        <f t="shared" si="4"/>
        <v>4.7549999999999999</v>
      </c>
      <c r="M5" s="9">
        <f t="shared" si="5"/>
        <v>0.14862368586466992</v>
      </c>
      <c r="N5" s="11">
        <v>4.9000000000000004</v>
      </c>
      <c r="O5" s="11">
        <v>4.7619999999999996</v>
      </c>
      <c r="P5" s="11">
        <v>4.6029999999999998</v>
      </c>
      <c r="Q5" s="8">
        <f t="shared" si="6"/>
        <v>5.2250000000000005</v>
      </c>
      <c r="R5" s="9">
        <f t="shared" si="7"/>
        <v>0.28264288421964562</v>
      </c>
      <c r="S5" s="11">
        <v>4.9320000000000004</v>
      </c>
      <c r="T5" s="11">
        <v>5.4960000000000004</v>
      </c>
      <c r="U5" s="11">
        <v>5.2469999999999999</v>
      </c>
      <c r="V5" s="8">
        <f t="shared" si="8"/>
        <v>6.0790000000000006</v>
      </c>
      <c r="W5" s="9">
        <f t="shared" si="9"/>
        <v>0.6659459437521944</v>
      </c>
      <c r="X5" s="11">
        <v>6.601</v>
      </c>
      <c r="Y5" s="11">
        <v>6.3070000000000004</v>
      </c>
      <c r="Z5" s="11">
        <v>5.3289999999999988</v>
      </c>
      <c r="AA5" s="8">
        <f t="shared" si="10"/>
        <v>6.1046666666666667</v>
      </c>
      <c r="AB5" s="9">
        <f t="shared" si="11"/>
        <v>7.6054804801099107E-2</v>
      </c>
      <c r="AC5" s="11">
        <v>6.0170000000000003</v>
      </c>
      <c r="AD5" s="11">
        <v>6.1529999999999996</v>
      </c>
      <c r="AE5" s="11">
        <v>6.1440000000000001</v>
      </c>
      <c r="AF5" s="7"/>
    </row>
    <row r="6" spans="1:32" ht="11.4" customHeight="1" x14ac:dyDescent="0.3">
      <c r="A6" s="3" t="s">
        <v>30</v>
      </c>
      <c r="B6" s="8">
        <f t="shared" si="0"/>
        <v>7.6883333333333326</v>
      </c>
      <c r="C6" s="9">
        <f t="shared" si="1"/>
        <v>8.863595959503856E-2</v>
      </c>
      <c r="D6" s="10">
        <v>7.7380000000000004</v>
      </c>
      <c r="E6" s="10">
        <v>7.7409999999999997</v>
      </c>
      <c r="F6" s="10">
        <v>7.5860000000000003</v>
      </c>
      <c r="G6" s="8">
        <f t="shared" si="2"/>
        <v>3.9270000000000009</v>
      </c>
      <c r="H6" s="9">
        <f t="shared" si="3"/>
        <v>0.15850236591294078</v>
      </c>
      <c r="I6" s="11">
        <v>3.86</v>
      </c>
      <c r="J6" s="11">
        <v>4.1079999999999997</v>
      </c>
      <c r="K6" s="11">
        <v>3.8130000000000015</v>
      </c>
      <c r="L6" s="8">
        <f t="shared" si="4"/>
        <v>10.105</v>
      </c>
      <c r="M6" s="9">
        <f t="shared" si="5"/>
        <v>0.3616586788672434</v>
      </c>
      <c r="N6" s="11">
        <v>10.522</v>
      </c>
      <c r="O6" s="11">
        <v>9.8770000000000007</v>
      </c>
      <c r="P6" s="11">
        <v>9.9160000000000004</v>
      </c>
      <c r="Q6" s="8">
        <f t="shared" si="6"/>
        <v>5.7793333333333337</v>
      </c>
      <c r="R6" s="9">
        <f t="shared" si="7"/>
        <v>1.443375672974085E-2</v>
      </c>
      <c r="S6" s="11">
        <v>5.7709999999999999</v>
      </c>
      <c r="T6" s="11">
        <v>5.7709999999999999</v>
      </c>
      <c r="U6" s="11">
        <v>5.7960000000000003</v>
      </c>
      <c r="V6" s="8">
        <f t="shared" si="8"/>
        <v>4.5819999999999999</v>
      </c>
      <c r="W6" s="9">
        <f t="shared" si="9"/>
        <v>0.33147548928993165</v>
      </c>
      <c r="X6" s="11">
        <v>4.3019999999999996</v>
      </c>
      <c r="Y6" s="11">
        <v>4.4960000000000004</v>
      </c>
      <c r="Z6" s="11">
        <v>4.9479999999999986</v>
      </c>
      <c r="AA6" s="8">
        <f t="shared" si="10"/>
        <v>9.6976666666666649</v>
      </c>
      <c r="AB6" s="9">
        <f t="shared" si="11"/>
        <v>6.525590650150663E-2</v>
      </c>
      <c r="AC6" s="11">
        <v>9.6359999999999992</v>
      </c>
      <c r="AD6" s="11">
        <v>9.6910000000000007</v>
      </c>
      <c r="AE6" s="11">
        <v>9.766</v>
      </c>
      <c r="AF6" s="7"/>
    </row>
    <row r="7" spans="1:32" ht="11.4" customHeight="1" x14ac:dyDescent="0.3">
      <c r="A7" s="3" t="s">
        <v>31</v>
      </c>
      <c r="B7" s="8">
        <f t="shared" si="0"/>
        <v>57.890999999999998</v>
      </c>
      <c r="C7" s="9">
        <f t="shared" si="1"/>
        <v>2.9764199972450136</v>
      </c>
      <c r="D7" s="10">
        <v>61.017000000000003</v>
      </c>
      <c r="E7" s="10">
        <v>57.564999999999998</v>
      </c>
      <c r="F7" s="10">
        <v>55.091000000000001</v>
      </c>
      <c r="G7" s="8">
        <f t="shared" si="2"/>
        <v>4.8319999999999999</v>
      </c>
      <c r="H7" s="9">
        <f t="shared" si="3"/>
        <v>0.25928941359029645</v>
      </c>
      <c r="I7" s="11">
        <v>4.883</v>
      </c>
      <c r="J7" s="11">
        <v>4.5510000000000002</v>
      </c>
      <c r="K7" s="11">
        <v>5.0619999999999994</v>
      </c>
      <c r="L7" s="8">
        <f t="shared" si="4"/>
        <v>8.7286666666666672</v>
      </c>
      <c r="M7" s="9">
        <f t="shared" si="5"/>
        <v>0.22895487182703397</v>
      </c>
      <c r="N7" s="11">
        <v>8.9830000000000005</v>
      </c>
      <c r="O7" s="11">
        <v>8.6639999999999997</v>
      </c>
      <c r="P7" s="11">
        <v>8.5389999999999997</v>
      </c>
      <c r="Q7" s="8">
        <f t="shared" si="6"/>
        <v>41.640999999999998</v>
      </c>
      <c r="R7" s="9">
        <f t="shared" si="7"/>
        <v>2.4141621735086476</v>
      </c>
      <c r="S7" s="11">
        <v>39.030999999999999</v>
      </c>
      <c r="T7" s="11">
        <v>42.097999999999999</v>
      </c>
      <c r="U7" s="11">
        <v>43.793999999999997</v>
      </c>
      <c r="V7" s="8">
        <f t="shared" si="8"/>
        <v>7.0750000000000002</v>
      </c>
      <c r="W7" s="9">
        <f t="shared" si="9"/>
        <v>1.0430517724446802</v>
      </c>
      <c r="X7" s="11">
        <v>6.524</v>
      </c>
      <c r="Y7" s="11">
        <v>6.423</v>
      </c>
      <c r="Z7" s="11">
        <v>8.2780000000000005</v>
      </c>
      <c r="AA7" s="8">
        <f t="shared" si="10"/>
        <v>9.9926666666666666</v>
      </c>
      <c r="AB7" s="9">
        <f t="shared" si="11"/>
        <v>0.25058797523690851</v>
      </c>
      <c r="AC7" s="11">
        <v>9.9220000000000006</v>
      </c>
      <c r="AD7" s="11">
        <v>9.7850000000000001</v>
      </c>
      <c r="AE7" s="11">
        <v>10.271000000000001</v>
      </c>
      <c r="AF7" s="7"/>
    </row>
    <row r="8" spans="1:32" ht="11.4" customHeight="1" x14ac:dyDescent="0.3">
      <c r="A8" s="3" t="s">
        <v>32</v>
      </c>
      <c r="B8" s="8">
        <f t="shared" si="0"/>
        <v>4.6529999999999996</v>
      </c>
      <c r="C8" s="9">
        <f t="shared" si="1"/>
        <v>0.2235508890610817</v>
      </c>
      <c r="D8" s="10">
        <v>4.8630000000000004</v>
      </c>
      <c r="E8" s="10">
        <v>4.6779999999999999</v>
      </c>
      <c r="F8" s="10">
        <v>4.4180000000000001</v>
      </c>
      <c r="G8" s="8">
        <f t="shared" si="2"/>
        <v>11.365</v>
      </c>
      <c r="H8" s="9">
        <f t="shared" si="3"/>
        <v>1.3015832666410547</v>
      </c>
      <c r="I8" s="11">
        <v>10.66</v>
      </c>
      <c r="J8" s="11">
        <v>10.568</v>
      </c>
      <c r="K8" s="11">
        <v>12.866999999999999</v>
      </c>
      <c r="L8" s="8">
        <f t="shared" si="4"/>
        <v>13.821666666666665</v>
      </c>
      <c r="M8" s="9">
        <f t="shared" si="5"/>
        <v>1.2010163751312193</v>
      </c>
      <c r="N8" s="11">
        <v>12.481999999999999</v>
      </c>
      <c r="O8" s="11">
        <v>14.802</v>
      </c>
      <c r="P8" s="11">
        <v>14.180999999999999</v>
      </c>
      <c r="Q8" s="8">
        <f t="shared" si="6"/>
        <v>5.3769999999999998</v>
      </c>
      <c r="R8" s="9">
        <f t="shared" si="7"/>
        <v>4.0706264874095503E-2</v>
      </c>
      <c r="S8" s="11">
        <v>5.3529999999999998</v>
      </c>
      <c r="T8" s="11">
        <v>5.4240000000000004</v>
      </c>
      <c r="U8" s="11">
        <v>5.3540000000000001</v>
      </c>
      <c r="V8" s="8">
        <f t="shared" si="8"/>
        <v>11.71</v>
      </c>
      <c r="W8" s="9">
        <f t="shared" si="9"/>
        <v>1.0280423143042308</v>
      </c>
      <c r="X8" s="11">
        <v>12.704000000000001</v>
      </c>
      <c r="Y8" s="11">
        <v>11.775</v>
      </c>
      <c r="Z8" s="11">
        <v>10.651000000000002</v>
      </c>
      <c r="AA8" s="8">
        <f t="shared" si="10"/>
        <v>14.991333333333332</v>
      </c>
      <c r="AB8" s="9">
        <f t="shared" si="11"/>
        <v>1.0009627032678758</v>
      </c>
      <c r="AC8" s="11">
        <v>15.265000000000001</v>
      </c>
      <c r="AD8" s="11">
        <v>15.827</v>
      </c>
      <c r="AE8" s="11">
        <v>13.882</v>
      </c>
      <c r="AF8" s="7"/>
    </row>
    <row r="9" spans="1:32" ht="11.4" customHeight="1" x14ac:dyDescent="0.3">
      <c r="A9" s="3" t="s">
        <v>33</v>
      </c>
      <c r="B9" s="8">
        <f t="shared" si="0"/>
        <v>0.15133333333333335</v>
      </c>
      <c r="C9" s="9">
        <f t="shared" si="1"/>
        <v>1.0785793124908951E-2</v>
      </c>
      <c r="D9" s="10">
        <v>0.159</v>
      </c>
      <c r="E9" s="10">
        <v>0.156</v>
      </c>
      <c r="F9" s="10">
        <v>0.13900000000000001</v>
      </c>
      <c r="G9" s="8">
        <f t="shared" si="2"/>
        <v>3.3050000000000002</v>
      </c>
      <c r="H9" s="9">
        <f t="shared" si="3"/>
        <v>4.0632499307819987E-2</v>
      </c>
      <c r="I9" s="11">
        <v>3.294</v>
      </c>
      <c r="J9" s="11">
        <v>3.35</v>
      </c>
      <c r="K9" s="11">
        <v>3.2710000000000004</v>
      </c>
      <c r="L9" s="8">
        <f t="shared" si="4"/>
        <v>8.8669999999999991</v>
      </c>
      <c r="M9" s="9">
        <f t="shared" si="5"/>
        <v>0.60818747109752269</v>
      </c>
      <c r="N9" s="11">
        <v>8.1790000000000003</v>
      </c>
      <c r="O9" s="11">
        <v>9.0890000000000004</v>
      </c>
      <c r="P9" s="11">
        <v>9.3330000000000002</v>
      </c>
      <c r="Q9" s="8">
        <f t="shared" si="6"/>
        <v>1.0926666666666667</v>
      </c>
      <c r="R9" s="9">
        <f t="shared" si="7"/>
        <v>0.11065411575415236</v>
      </c>
      <c r="S9" s="11">
        <v>1.0049999999999999</v>
      </c>
      <c r="T9" s="11">
        <v>1.056</v>
      </c>
      <c r="U9" s="11">
        <v>1.2170000000000001</v>
      </c>
      <c r="V9" s="8">
        <f t="shared" si="8"/>
        <v>4.2320000000000002</v>
      </c>
      <c r="W9" s="9">
        <f t="shared" si="9"/>
        <v>0.32352897860933494</v>
      </c>
      <c r="X9" s="11">
        <v>4.5579999999999998</v>
      </c>
      <c r="Y9" s="11">
        <v>4.2270000000000003</v>
      </c>
      <c r="Z9" s="11">
        <v>3.9110000000000014</v>
      </c>
      <c r="AA9" s="8">
        <f t="shared" si="10"/>
        <v>8.0406666666666666</v>
      </c>
      <c r="AB9" s="9">
        <f t="shared" si="11"/>
        <v>0.1147882107767751</v>
      </c>
      <c r="AC9" s="11">
        <v>7.9809999999999999</v>
      </c>
      <c r="AD9" s="11">
        <v>7.968</v>
      </c>
      <c r="AE9" s="11">
        <v>8.173</v>
      </c>
      <c r="AF9" s="7"/>
    </row>
    <row r="10" spans="1:32" ht="11.4" customHeight="1" x14ac:dyDescent="0.3">
      <c r="A10" s="3" t="s">
        <v>34</v>
      </c>
      <c r="B10" s="8">
        <f t="shared" si="0"/>
        <v>2.4540000000000002</v>
      </c>
      <c r="C10" s="9">
        <f t="shared" si="1"/>
        <v>8.3162491545167139E-2</v>
      </c>
      <c r="D10" s="10">
        <v>2.448</v>
      </c>
      <c r="E10" s="10">
        <v>2.54</v>
      </c>
      <c r="F10" s="10">
        <v>2.3740000000000001</v>
      </c>
      <c r="G10" s="8">
        <f t="shared" si="2"/>
        <v>8.5499999999999989</v>
      </c>
      <c r="H10" s="9">
        <f t="shared" si="3"/>
        <v>0.26079877300325022</v>
      </c>
      <c r="I10" s="11">
        <v>8.27</v>
      </c>
      <c r="J10" s="11">
        <v>8.5939999999999994</v>
      </c>
      <c r="K10" s="11">
        <v>8.7860000000000031</v>
      </c>
      <c r="L10" s="8">
        <f t="shared" si="4"/>
        <v>3.0719999999999996</v>
      </c>
      <c r="M10" s="9">
        <f t="shared" si="5"/>
        <v>0.2632793193549392</v>
      </c>
      <c r="N10" s="11">
        <v>2.8159999999999998</v>
      </c>
      <c r="O10" s="11">
        <v>3.0579999999999998</v>
      </c>
      <c r="P10" s="11">
        <v>3.3420000000000001</v>
      </c>
      <c r="Q10" s="8">
        <f t="shared" si="6"/>
        <v>5.8666666666666671</v>
      </c>
      <c r="R10" s="9">
        <f t="shared" si="7"/>
        <v>6.5378385826917587E-2</v>
      </c>
      <c r="S10" s="11">
        <v>5.7960000000000003</v>
      </c>
      <c r="T10" s="11">
        <v>5.8789999999999996</v>
      </c>
      <c r="U10" s="11">
        <v>5.9249999999999998</v>
      </c>
      <c r="V10" s="8">
        <f t="shared" si="8"/>
        <v>6.9249999999999998</v>
      </c>
      <c r="W10" s="9">
        <f t="shared" si="9"/>
        <v>0.70779728736411718</v>
      </c>
      <c r="X10" s="11">
        <v>7.5330000000000004</v>
      </c>
      <c r="Y10" s="11">
        <v>7.0940000000000003</v>
      </c>
      <c r="Z10" s="11">
        <v>6.147999999999997</v>
      </c>
      <c r="AA10" s="8">
        <f t="shared" si="10"/>
        <v>3.6479999999999997</v>
      </c>
      <c r="AB10" s="9">
        <f t="shared" si="11"/>
        <v>0.20623287807718738</v>
      </c>
      <c r="AC10" s="11">
        <v>3.456</v>
      </c>
      <c r="AD10" s="11">
        <v>3.8660000000000001</v>
      </c>
      <c r="AE10" s="11">
        <v>3.6219999999999999</v>
      </c>
      <c r="AF10" s="7"/>
    </row>
    <row r="11" spans="1:32" ht="11.4" customHeight="1" x14ac:dyDescent="0.3">
      <c r="A11" s="3" t="s">
        <v>35</v>
      </c>
      <c r="B11" s="8">
        <f t="shared" si="0"/>
        <v>6.8689999999999998</v>
      </c>
      <c r="C11" s="9">
        <f t="shared" si="1"/>
        <v>0.17612779451296171</v>
      </c>
      <c r="D11" s="10">
        <v>6.9039999999999999</v>
      </c>
      <c r="E11" s="10">
        <v>7.0250000000000004</v>
      </c>
      <c r="F11" s="10">
        <v>6.6779999999999999</v>
      </c>
      <c r="G11" s="8">
        <f t="shared" si="2"/>
        <v>8.3260000000000005</v>
      </c>
      <c r="H11" s="9">
        <f t="shared" si="3"/>
        <v>0.60651545734630641</v>
      </c>
      <c r="I11" s="11">
        <v>8.657</v>
      </c>
      <c r="J11" s="11">
        <v>8.6950000000000003</v>
      </c>
      <c r="K11" s="11">
        <v>7.6260000000000012</v>
      </c>
      <c r="L11" s="8">
        <f t="shared" si="4"/>
        <v>3.2063333333333333</v>
      </c>
      <c r="M11" s="9">
        <f t="shared" si="5"/>
        <v>0.15824453650389722</v>
      </c>
      <c r="N11" s="11">
        <v>3.1190000000000002</v>
      </c>
      <c r="O11" s="11">
        <v>3.3889999999999998</v>
      </c>
      <c r="P11" s="11">
        <v>3.1110000000000002</v>
      </c>
      <c r="Q11" s="8">
        <f t="shared" si="6"/>
        <v>12.406666666666666</v>
      </c>
      <c r="R11" s="9">
        <f t="shared" si="7"/>
        <v>0.60606627800376145</v>
      </c>
      <c r="S11" s="11">
        <v>11.771000000000001</v>
      </c>
      <c r="T11" s="11">
        <v>12.978</v>
      </c>
      <c r="U11" s="11">
        <v>12.471</v>
      </c>
      <c r="V11" s="8">
        <f t="shared" si="8"/>
        <v>8.141</v>
      </c>
      <c r="W11" s="9">
        <f t="shared" si="9"/>
        <v>0.43859662561401519</v>
      </c>
      <c r="X11" s="11">
        <v>8.0030000000000001</v>
      </c>
      <c r="Y11" s="11">
        <v>7.7880000000000003</v>
      </c>
      <c r="Z11" s="11">
        <v>8.6320000000000014</v>
      </c>
      <c r="AA11" s="8">
        <f t="shared" si="10"/>
        <v>3.4849999999999999</v>
      </c>
      <c r="AB11" s="9">
        <f t="shared" si="11"/>
        <v>0.23053850003849671</v>
      </c>
      <c r="AC11" s="11">
        <v>3.343</v>
      </c>
      <c r="AD11" s="11">
        <v>3.7509999999999999</v>
      </c>
      <c r="AE11" s="11">
        <v>3.3610000000000002</v>
      </c>
      <c r="AF11" s="7"/>
    </row>
    <row r="12" spans="1:32" ht="11.4" customHeight="1" x14ac:dyDescent="0.3">
      <c r="A12" s="3" t="s">
        <v>36</v>
      </c>
      <c r="B12" s="8">
        <f t="shared" si="0"/>
        <v>6.6666666666666666E-2</v>
      </c>
      <c r="C12" s="9">
        <f t="shared" si="1"/>
        <v>5.1316014394468829E-3</v>
      </c>
      <c r="D12" s="10">
        <v>7.0999999999999994E-2</v>
      </c>
      <c r="E12" s="10">
        <v>6.8000000000000005E-2</v>
      </c>
      <c r="F12" s="10">
        <v>6.0999999999999999E-2</v>
      </c>
      <c r="G12" s="8">
        <f t="shared" si="2"/>
        <v>1.6160000000000003</v>
      </c>
      <c r="H12" s="9">
        <f t="shared" si="3"/>
        <v>0.10842970072816736</v>
      </c>
      <c r="I12" s="11">
        <v>1.569</v>
      </c>
      <c r="J12" s="11">
        <v>1.74</v>
      </c>
      <c r="K12" s="11">
        <v>1.5390000000000008</v>
      </c>
      <c r="L12" s="8">
        <f t="shared" si="4"/>
        <v>1.1096666666666666</v>
      </c>
      <c r="M12" s="9">
        <f t="shared" si="5"/>
        <v>8.8962538932594176E-2</v>
      </c>
      <c r="N12" s="11">
        <v>1.0069999999999999</v>
      </c>
      <c r="O12" s="11">
        <v>1.1639999999999999</v>
      </c>
      <c r="P12" s="11">
        <v>1.1579999999999999</v>
      </c>
      <c r="Q12" s="8">
        <f t="shared" si="6"/>
        <v>9.1333333333333336E-2</v>
      </c>
      <c r="R12" s="9">
        <f t="shared" si="7"/>
        <v>5.1316014394468881E-3</v>
      </c>
      <c r="S12" s="11">
        <v>9.7000000000000003E-2</v>
      </c>
      <c r="T12" s="11">
        <v>8.6999999999999994E-2</v>
      </c>
      <c r="U12" s="11">
        <v>0.09</v>
      </c>
      <c r="V12" s="8">
        <f t="shared" si="8"/>
        <v>1.3500000000000003</v>
      </c>
      <c r="W12" s="9">
        <f t="shared" si="9"/>
        <v>0.10930233300346354</v>
      </c>
      <c r="X12" s="11">
        <v>1.228</v>
      </c>
      <c r="Y12" s="11">
        <v>1.4390000000000001</v>
      </c>
      <c r="Z12" s="11">
        <v>1.3830000000000009</v>
      </c>
      <c r="AA12" s="8">
        <f t="shared" si="10"/>
        <v>1.5086666666666666</v>
      </c>
      <c r="AB12" s="9">
        <f t="shared" si="11"/>
        <v>0.11631566245924634</v>
      </c>
      <c r="AC12" s="11">
        <v>1.4279999999999999</v>
      </c>
      <c r="AD12" s="11">
        <v>1.456</v>
      </c>
      <c r="AE12" s="11">
        <v>1.6419999999999999</v>
      </c>
      <c r="AF12" s="7"/>
    </row>
    <row r="13" spans="1:32" ht="11.4" customHeight="1" x14ac:dyDescent="0.3">
      <c r="A13" s="3" t="s">
        <v>37</v>
      </c>
      <c r="B13" s="8">
        <f t="shared" si="0"/>
        <v>0.77233333333333343</v>
      </c>
      <c r="C13" s="9">
        <f t="shared" si="1"/>
        <v>4.1101500378128979E-2</v>
      </c>
      <c r="D13" s="10">
        <v>0.79300000000000004</v>
      </c>
      <c r="E13" s="10">
        <v>0.72499999999999998</v>
      </c>
      <c r="F13" s="10">
        <v>0.79900000000000004</v>
      </c>
      <c r="G13" s="8">
        <f t="shared" si="2"/>
        <v>9.4459999999999997</v>
      </c>
      <c r="H13" s="9">
        <f t="shared" si="3"/>
        <v>1.2186172491803862</v>
      </c>
      <c r="I13" s="11">
        <v>8.6940000000000008</v>
      </c>
      <c r="J13" s="11">
        <v>8.7919999999999998</v>
      </c>
      <c r="K13" s="11">
        <v>10.851999999999999</v>
      </c>
      <c r="L13" s="8">
        <f t="shared" si="4"/>
        <v>11.009333333333332</v>
      </c>
      <c r="M13" s="9">
        <f t="shared" si="5"/>
        <v>0.17922425431099884</v>
      </c>
      <c r="N13" s="11">
        <v>10.811999999999999</v>
      </c>
      <c r="O13" s="11">
        <v>11.054</v>
      </c>
      <c r="P13" s="11">
        <v>11.162000000000001</v>
      </c>
      <c r="Q13" s="8">
        <f t="shared" si="6"/>
        <v>1.1286666666666667</v>
      </c>
      <c r="R13" s="9">
        <f t="shared" si="7"/>
        <v>3.6528527664461533E-2</v>
      </c>
      <c r="S13" s="11">
        <v>1.127</v>
      </c>
      <c r="T13" s="11">
        <v>1.1659999999999999</v>
      </c>
      <c r="U13" s="11">
        <v>1.093</v>
      </c>
      <c r="V13" s="8">
        <f t="shared" si="8"/>
        <v>7.5160000000000009</v>
      </c>
      <c r="W13" s="9">
        <f t="shared" si="9"/>
        <v>0.33692877585626385</v>
      </c>
      <c r="X13" s="11">
        <v>7.7050000000000001</v>
      </c>
      <c r="Y13" s="11">
        <v>7.1269999999999998</v>
      </c>
      <c r="Z13" s="11">
        <v>7.716000000000002</v>
      </c>
      <c r="AA13" s="8">
        <f t="shared" si="10"/>
        <v>9.4003333333333341</v>
      </c>
      <c r="AB13" s="9">
        <f t="shared" si="11"/>
        <v>0.63888757487787629</v>
      </c>
      <c r="AC13" s="11">
        <v>8.7349999999999994</v>
      </c>
      <c r="AD13" s="11">
        <v>10.009</v>
      </c>
      <c r="AE13" s="11">
        <v>9.4570000000000007</v>
      </c>
      <c r="AF13" s="7"/>
    </row>
    <row r="14" spans="1:32" ht="11.4" customHeight="1" x14ac:dyDescent="0.3">
      <c r="A14" s="3" t="s">
        <v>38</v>
      </c>
      <c r="B14" s="8">
        <f t="shared" si="0"/>
        <v>3.7666666666666675E-2</v>
      </c>
      <c r="C14" s="9">
        <f t="shared" si="1"/>
        <v>2.3094010767585015E-3</v>
      </c>
      <c r="D14" s="10">
        <v>3.5000000000000003E-2</v>
      </c>
      <c r="E14" s="10">
        <v>3.9E-2</v>
      </c>
      <c r="F14" s="10">
        <v>3.9E-2</v>
      </c>
      <c r="G14" s="8">
        <f t="shared" si="2"/>
        <v>1.333</v>
      </c>
      <c r="H14" s="9">
        <f t="shared" si="3"/>
        <v>8.1221918224085116E-2</v>
      </c>
      <c r="I14" s="11">
        <v>1.24</v>
      </c>
      <c r="J14" s="11">
        <v>1.369</v>
      </c>
      <c r="K14" s="11">
        <v>1.3899999999999995</v>
      </c>
      <c r="L14" s="8">
        <f t="shared" si="4"/>
        <v>0.37633333333333335</v>
      </c>
      <c r="M14" s="9">
        <f t="shared" si="5"/>
        <v>2.0550750189064489E-2</v>
      </c>
      <c r="N14" s="11">
        <v>0.36599999999999999</v>
      </c>
      <c r="O14" s="11">
        <v>0.4</v>
      </c>
      <c r="P14" s="11">
        <v>0.36299999999999999</v>
      </c>
      <c r="Q14" s="8">
        <f t="shared" si="6"/>
        <v>5.7999999999999996E-2</v>
      </c>
      <c r="R14" s="9">
        <f t="shared" si="7"/>
        <v>4.5825756949558405E-3</v>
      </c>
      <c r="S14" s="11">
        <v>6.2E-2</v>
      </c>
      <c r="T14" s="11">
        <v>5.8999999999999997E-2</v>
      </c>
      <c r="U14" s="11">
        <v>5.2999999999999999E-2</v>
      </c>
      <c r="V14" s="8">
        <f t="shared" si="8"/>
        <v>1.0980000000000001</v>
      </c>
      <c r="W14" s="9">
        <f t="shared" si="9"/>
        <v>7.4505033387013656E-2</v>
      </c>
      <c r="X14" s="11">
        <v>1.012</v>
      </c>
      <c r="Y14" s="11">
        <v>1.139</v>
      </c>
      <c r="Z14" s="11">
        <v>1.1430000000000005</v>
      </c>
      <c r="AA14" s="8">
        <f t="shared" si="10"/>
        <v>0.66933333333333334</v>
      </c>
      <c r="AB14" s="9">
        <f t="shared" si="11"/>
        <v>2.7153882472555093E-2</v>
      </c>
      <c r="AC14" s="11">
        <v>0.68600000000000005</v>
      </c>
      <c r="AD14" s="11">
        <v>0.68400000000000005</v>
      </c>
      <c r="AE14" s="11">
        <v>0.63800000000000001</v>
      </c>
      <c r="AF14" s="7"/>
    </row>
    <row r="15" spans="1:32" ht="11.4" customHeight="1" x14ac:dyDescent="0.3">
      <c r="A15" s="3" t="s">
        <v>39</v>
      </c>
      <c r="B15" s="8">
        <f t="shared" si="0"/>
        <v>0.122</v>
      </c>
      <c r="C15" s="9">
        <f t="shared" si="1"/>
        <v>9.1651513899116809E-3</v>
      </c>
      <c r="D15" s="10">
        <v>0.124</v>
      </c>
      <c r="E15" s="10">
        <v>0.13</v>
      </c>
      <c r="F15" s="10">
        <v>0.112</v>
      </c>
      <c r="G15" s="8">
        <f t="shared" si="2"/>
        <v>1.9080000000000001</v>
      </c>
      <c r="H15" s="9">
        <f t="shared" si="3"/>
        <v>9.2406709713093976E-2</v>
      </c>
      <c r="I15" s="11">
        <v>1.8109999999999999</v>
      </c>
      <c r="J15" s="11">
        <v>1.9950000000000001</v>
      </c>
      <c r="K15" s="11">
        <v>1.9180000000000001</v>
      </c>
      <c r="L15" s="8">
        <f t="shared" si="4"/>
        <v>2.0380000000000003</v>
      </c>
      <c r="M15" s="9">
        <f t="shared" si="5"/>
        <v>0.19948934808655822</v>
      </c>
      <c r="N15" s="11">
        <v>1.8080000000000001</v>
      </c>
      <c r="O15" s="11">
        <v>2.1640000000000001</v>
      </c>
      <c r="P15" s="11">
        <v>2.1419999999999999</v>
      </c>
      <c r="Q15" s="8">
        <f t="shared" si="6"/>
        <v>0.19466666666666668</v>
      </c>
      <c r="R15" s="9">
        <f t="shared" si="7"/>
        <v>1.1718930554164626E-2</v>
      </c>
      <c r="S15" s="11">
        <v>0.186</v>
      </c>
      <c r="T15" s="11">
        <v>0.20799999999999999</v>
      </c>
      <c r="U15" s="11">
        <v>0.19</v>
      </c>
      <c r="V15" s="8">
        <f t="shared" si="8"/>
        <v>1.8579999999999999</v>
      </c>
      <c r="W15" s="9">
        <f t="shared" si="9"/>
        <v>0.16643316977093214</v>
      </c>
      <c r="X15" s="11">
        <v>1.788</v>
      </c>
      <c r="Y15" s="11">
        <v>1.738</v>
      </c>
      <c r="Z15" s="11">
        <v>2.0479999999999996</v>
      </c>
      <c r="AA15" s="8">
        <f t="shared" si="10"/>
        <v>1.2686666666666666</v>
      </c>
      <c r="AB15" s="9">
        <f t="shared" si="11"/>
        <v>5.5770362499568966E-2</v>
      </c>
      <c r="AC15" s="11">
        <v>1.2390000000000001</v>
      </c>
      <c r="AD15" s="11">
        <v>1.234</v>
      </c>
      <c r="AE15" s="11">
        <v>1.333</v>
      </c>
      <c r="AF15" s="7"/>
    </row>
    <row r="16" spans="1:32" ht="11.4" customHeight="1" x14ac:dyDescent="0.3">
      <c r="A16" s="3" t="s">
        <v>40</v>
      </c>
      <c r="B16" s="8">
        <f t="shared" si="0"/>
        <v>5.5333333333333339E-2</v>
      </c>
      <c r="C16" s="9">
        <f t="shared" si="1"/>
        <v>1.5275252316519479E-3</v>
      </c>
      <c r="D16" s="10">
        <v>5.7000000000000002E-2</v>
      </c>
      <c r="E16" s="10">
        <v>5.3999999999999999E-2</v>
      </c>
      <c r="F16" s="10">
        <v>5.5E-2</v>
      </c>
      <c r="G16" s="8">
        <f t="shared" si="2"/>
        <v>2.7320000000000007</v>
      </c>
      <c r="H16" s="9">
        <f t="shared" si="3"/>
        <v>7.0929542505220516E-2</v>
      </c>
      <c r="I16" s="11">
        <v>2.7229999999999999</v>
      </c>
      <c r="J16" s="11">
        <v>2.8069999999999999</v>
      </c>
      <c r="K16" s="11">
        <v>2.6660000000000017</v>
      </c>
      <c r="L16" s="8">
        <f t="shared" si="4"/>
        <v>0.86266666666666669</v>
      </c>
      <c r="M16" s="9">
        <f t="shared" si="5"/>
        <v>4.6371686763943917E-2</v>
      </c>
      <c r="N16" s="11">
        <v>0.873</v>
      </c>
      <c r="O16" s="11">
        <v>0.81200000000000006</v>
      </c>
      <c r="P16" s="11">
        <v>0.90300000000000002</v>
      </c>
      <c r="Q16" s="8">
        <f t="shared" si="6"/>
        <v>0.38666666666666666</v>
      </c>
      <c r="R16" s="9">
        <f t="shared" si="7"/>
        <v>2.0744477176668802E-2</v>
      </c>
      <c r="S16" s="11">
        <v>0.38300000000000001</v>
      </c>
      <c r="T16" s="11">
        <v>0.36799999999999999</v>
      </c>
      <c r="U16" s="11">
        <v>0.40899999999999997</v>
      </c>
      <c r="V16" s="8">
        <f t="shared" si="8"/>
        <v>2.6339999999999999</v>
      </c>
      <c r="W16" s="9">
        <f t="shared" si="9"/>
        <v>0.16316556009158267</v>
      </c>
      <c r="X16" s="11">
        <v>2.617</v>
      </c>
      <c r="Y16" s="11">
        <v>2.48</v>
      </c>
      <c r="Z16" s="11">
        <v>2.8049999999999993</v>
      </c>
      <c r="AA16" s="8">
        <f t="shared" si="10"/>
        <v>1.0133333333333334</v>
      </c>
      <c r="AB16" s="9">
        <f t="shared" si="11"/>
        <v>6.0177515180782765E-2</v>
      </c>
      <c r="AC16" s="11">
        <v>0.95599999999999996</v>
      </c>
      <c r="AD16" s="11">
        <v>1.008</v>
      </c>
      <c r="AE16" s="11">
        <v>1.0760000000000001</v>
      </c>
      <c r="AF16" s="7"/>
    </row>
    <row r="17" spans="1:32" ht="11.4" customHeight="1" x14ac:dyDescent="0.3">
      <c r="A17" s="3" t="s">
        <v>41</v>
      </c>
      <c r="B17" s="8">
        <f t="shared" si="0"/>
        <v>0.58800000000000008</v>
      </c>
      <c r="C17" s="9">
        <f t="shared" si="1"/>
        <v>2.7712812921101997E-2</v>
      </c>
      <c r="D17" s="10">
        <v>0.55600000000000005</v>
      </c>
      <c r="E17" s="10">
        <v>0.60399999999999998</v>
      </c>
      <c r="F17" s="10">
        <v>0.60399999999999998</v>
      </c>
      <c r="G17" s="8">
        <f t="shared" si="2"/>
        <v>2.93</v>
      </c>
      <c r="H17" s="9">
        <f t="shared" si="3"/>
        <v>8.6156833739408384E-2</v>
      </c>
      <c r="I17" s="11">
        <v>2.9710000000000001</v>
      </c>
      <c r="J17" s="11">
        <v>2.831</v>
      </c>
      <c r="K17" s="11">
        <v>2.9880000000000009</v>
      </c>
      <c r="L17" s="8">
        <f t="shared" si="4"/>
        <v>1.6766666666666667</v>
      </c>
      <c r="M17" s="9">
        <f t="shared" si="5"/>
        <v>1.2096831541082672E-2</v>
      </c>
      <c r="N17" s="11">
        <v>1.6859999999999999</v>
      </c>
      <c r="O17" s="11">
        <v>1.663</v>
      </c>
      <c r="P17" s="11">
        <v>1.681</v>
      </c>
      <c r="Q17" s="8">
        <f t="shared" si="6"/>
        <v>0.87433333333333341</v>
      </c>
      <c r="R17" s="9">
        <f t="shared" si="7"/>
        <v>8.0822851554082947E-2</v>
      </c>
      <c r="S17" s="11">
        <v>0.86599999999999999</v>
      </c>
      <c r="T17" s="11">
        <v>0.95899999999999996</v>
      </c>
      <c r="U17" s="11">
        <v>0.79800000000000004</v>
      </c>
      <c r="V17" s="8">
        <f t="shared" si="8"/>
        <v>3.2099999999999995</v>
      </c>
      <c r="W17" s="9">
        <f t="shared" si="9"/>
        <v>0.28937691684030414</v>
      </c>
      <c r="X17" s="11">
        <v>3.1429999999999998</v>
      </c>
      <c r="Y17" s="11">
        <v>3.5270000000000001</v>
      </c>
      <c r="Z17" s="11">
        <v>2.9599999999999991</v>
      </c>
      <c r="AA17" s="8">
        <f t="shared" si="10"/>
        <v>1.5599999999999998</v>
      </c>
      <c r="AB17" s="9">
        <f t="shared" si="11"/>
        <v>3.1432467291003449E-2</v>
      </c>
      <c r="AC17" s="11">
        <v>1.5820000000000001</v>
      </c>
      <c r="AD17" s="11">
        <v>1.524</v>
      </c>
      <c r="AE17" s="11">
        <v>1.5740000000000001</v>
      </c>
      <c r="AF17" s="7"/>
    </row>
    <row r="18" spans="1:32" ht="11.4" customHeight="1" x14ac:dyDescent="0.3">
      <c r="A18" s="3" t="s">
        <v>42</v>
      </c>
      <c r="B18" s="8">
        <f t="shared" si="0"/>
        <v>14.214</v>
      </c>
      <c r="C18" s="9">
        <f t="shared" si="1"/>
        <v>0.87419162658995997</v>
      </c>
      <c r="D18" s="10">
        <v>14.099</v>
      </c>
      <c r="E18" s="10">
        <v>13.403</v>
      </c>
      <c r="F18" s="10">
        <v>15.14</v>
      </c>
      <c r="G18" s="8">
        <f t="shared" si="2"/>
        <v>28.132999999999999</v>
      </c>
      <c r="H18" s="9">
        <f t="shared" si="3"/>
        <v>2.4629289474120037</v>
      </c>
      <c r="I18" s="11">
        <v>26.375</v>
      </c>
      <c r="J18" s="11">
        <v>27.076000000000001</v>
      </c>
      <c r="K18" s="11">
        <v>30.948</v>
      </c>
      <c r="L18" s="8">
        <f t="shared" si="4"/>
        <v>23.36</v>
      </c>
      <c r="M18" s="9">
        <f t="shared" si="5"/>
        <v>2.0558414335740971</v>
      </c>
      <c r="N18" s="11">
        <v>21.957999999999998</v>
      </c>
      <c r="O18" s="11">
        <v>25.72</v>
      </c>
      <c r="P18" s="11">
        <v>22.402000000000001</v>
      </c>
      <c r="Q18" s="8">
        <f t="shared" si="6"/>
        <v>15.318666666666667</v>
      </c>
      <c r="R18" s="9">
        <f t="shared" si="7"/>
        <v>0.76337037755819037</v>
      </c>
      <c r="S18" s="11">
        <v>14.446999999999999</v>
      </c>
      <c r="T18" s="11">
        <v>15.641</v>
      </c>
      <c r="U18" s="11">
        <v>15.868</v>
      </c>
      <c r="V18" s="8">
        <f t="shared" si="8"/>
        <v>29.149999999999995</v>
      </c>
      <c r="W18" s="9">
        <f t="shared" si="9"/>
        <v>3.6283261981249733</v>
      </c>
      <c r="X18" s="11">
        <v>31.995000000000001</v>
      </c>
      <c r="Y18" s="11">
        <v>30.390999999999998</v>
      </c>
      <c r="Z18" s="11">
        <v>25.063999999999986</v>
      </c>
      <c r="AA18" s="8">
        <f t="shared" si="10"/>
        <v>19.742666666666668</v>
      </c>
      <c r="AB18" s="9">
        <f t="shared" si="11"/>
        <v>0.45542983360044903</v>
      </c>
      <c r="AC18" s="11">
        <v>19.222000000000001</v>
      </c>
      <c r="AD18" s="11">
        <v>20.067</v>
      </c>
      <c r="AE18" s="11">
        <v>19.939</v>
      </c>
      <c r="AF18" s="7"/>
    </row>
    <row r="19" spans="1:32" ht="11.4" customHeight="1" x14ac:dyDescent="0.3">
      <c r="A19" s="3" t="s">
        <v>43</v>
      </c>
      <c r="B19" s="8" t="s">
        <v>44</v>
      </c>
      <c r="C19" s="9"/>
      <c r="D19" s="10"/>
      <c r="E19" s="10"/>
      <c r="F19" s="10"/>
      <c r="G19" s="8" t="s">
        <v>44</v>
      </c>
      <c r="H19" s="9"/>
      <c r="I19" s="11"/>
      <c r="J19" s="11"/>
      <c r="K19" s="11"/>
      <c r="L19" s="8" t="s">
        <v>44</v>
      </c>
      <c r="M19" s="9"/>
      <c r="N19" s="11"/>
      <c r="O19" s="11"/>
      <c r="P19" s="11"/>
      <c r="Q19" s="8" t="s">
        <v>44</v>
      </c>
      <c r="R19" s="9"/>
      <c r="S19" s="11"/>
      <c r="T19" s="11"/>
      <c r="U19" s="11"/>
      <c r="V19" s="8" t="s">
        <v>44</v>
      </c>
      <c r="W19" s="9"/>
      <c r="X19" s="11"/>
      <c r="Y19" s="11"/>
      <c r="Z19" s="11"/>
      <c r="AA19" s="8" t="s">
        <v>44</v>
      </c>
      <c r="AB19" s="9"/>
      <c r="AC19" s="11"/>
      <c r="AD19" s="11"/>
      <c r="AE19" s="11"/>
      <c r="AF19" s="7"/>
    </row>
    <row r="20" spans="1:32" ht="11.4" customHeight="1" x14ac:dyDescent="0.3">
      <c r="A20" s="3" t="s">
        <v>45</v>
      </c>
      <c r="B20" s="8">
        <f>AVERAGE(D20:F20)</f>
        <v>0.15233333333333335</v>
      </c>
      <c r="C20" s="9">
        <f>STDEV(D20:F20)</f>
        <v>1.2583057392117911E-2</v>
      </c>
      <c r="D20" s="10">
        <v>0.13900000000000001</v>
      </c>
      <c r="E20" s="10">
        <v>0.16400000000000001</v>
      </c>
      <c r="F20" s="10">
        <v>0.154</v>
      </c>
      <c r="G20" s="8">
        <f>AVERAGE(I20:K20)</f>
        <v>1.6450000000000002</v>
      </c>
      <c r="H20" s="9">
        <f>STDEV(I20:K20)</f>
        <v>0.1496228592160968</v>
      </c>
      <c r="I20" s="11">
        <v>1.8069999999999999</v>
      </c>
      <c r="J20" s="11">
        <v>1.6160000000000001</v>
      </c>
      <c r="K20" s="11">
        <v>1.5120000000000005</v>
      </c>
      <c r="L20" s="8">
        <f>AVERAGE(N20:P20)</f>
        <v>1.4786666666666666</v>
      </c>
      <c r="M20" s="9">
        <f>STDEV(N20:P20)</f>
        <v>5.3724606404638553E-2</v>
      </c>
      <c r="N20" s="11">
        <v>1.5389999999999999</v>
      </c>
      <c r="O20" s="11">
        <v>1.4359999999999999</v>
      </c>
      <c r="P20" s="11">
        <v>1.4610000000000001</v>
      </c>
      <c r="Q20" s="8">
        <f>AVERAGE(S20:U20)</f>
        <v>0.22466666666666665</v>
      </c>
      <c r="R20" s="9">
        <f>STDEV(S20:U20)</f>
        <v>1.7672954855748751E-2</v>
      </c>
      <c r="S20" s="11">
        <v>0.21299999999999999</v>
      </c>
      <c r="T20" s="11">
        <v>0.216</v>
      </c>
      <c r="U20" s="11">
        <v>0.245</v>
      </c>
      <c r="V20" s="8">
        <f>AVERAGE(X20:Z20)</f>
        <v>1.2609999999999999</v>
      </c>
      <c r="W20" s="9">
        <f>STDEV(X20:Z20)</f>
        <v>8.5158675424175018E-2</v>
      </c>
      <c r="X20" s="11">
        <v>1.343</v>
      </c>
      <c r="Y20" s="11">
        <v>1.173</v>
      </c>
      <c r="Z20" s="11">
        <v>1.2669999999999995</v>
      </c>
      <c r="AA20" s="8">
        <f>AVERAGE(AC20:AE20)</f>
        <v>1.0763333333333334</v>
      </c>
      <c r="AB20" s="9">
        <f>STDEV(AC20:AE20)</f>
        <v>5.7570246945217514E-2</v>
      </c>
      <c r="AC20" s="11">
        <v>1.024</v>
      </c>
      <c r="AD20" s="11">
        <v>1.1379999999999999</v>
      </c>
      <c r="AE20" s="11">
        <v>1.0669999999999999</v>
      </c>
      <c r="AF20" s="7"/>
    </row>
    <row r="21" spans="1:32" ht="11.4" customHeight="1" x14ac:dyDescent="0.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"/>
    </row>
    <row r="22" spans="1:32" ht="11.4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1.4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</sheetData>
  <mergeCells count="2">
    <mergeCell ref="A1:AE1"/>
    <mergeCell ref="A21:AE21"/>
  </mergeCells>
  <conditionalFormatting sqref="A1 AF1 A21 AF21 A22:AF23 A2:AF20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2023-02-22T13:37:52Z</dcterms:created>
  <dcterms:modified xsi:type="dcterms:W3CDTF">2023-02-22T13:40:28Z</dcterms:modified>
</cp:coreProperties>
</file>