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299A78F-E2CD-4FAF-A108-FFEF99BDE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B56" i="1"/>
  <c r="G55" i="1"/>
  <c r="F55" i="1"/>
  <c r="E55" i="1"/>
  <c r="D55" i="1"/>
  <c r="C55" i="1"/>
  <c r="B55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<sst xmlns="http://schemas.openxmlformats.org/spreadsheetml/2006/main" count="118" uniqueCount="19">
  <si>
    <r>
      <rPr>
        <b/>
        <sz val="12"/>
        <color theme="1"/>
        <rFont val="Times New Roman"/>
        <family val="1"/>
      </rPr>
      <t xml:space="preserve">Fluorescence values measured by RPA-CRISPR/Cas12a assay for detection of </t>
    </r>
    <r>
      <rPr>
        <b/>
        <i/>
        <sz val="12"/>
        <color theme="1"/>
        <rFont val="Times New Roman"/>
        <family val="1"/>
      </rPr>
      <t>Phytophthora ramorum</t>
    </r>
  </si>
  <si>
    <t>Fluorescence values optimized for crRNA and ssDNA reporter gene concentrations determined by RPA-CRISPR/Cas12a</t>
  </si>
  <si>
    <t>NC</t>
  </si>
  <si>
    <t>Number 1</t>
  </si>
  <si>
    <t>Number 2</t>
  </si>
  <si>
    <t>Number 3</t>
  </si>
  <si>
    <t>Average</t>
  </si>
  <si>
    <t>STEDVP</t>
  </si>
  <si>
    <t>P-value</t>
  </si>
  <si>
    <t>&gt;0.9999</t>
  </si>
  <si>
    <t>&lt;0.0001</t>
  </si>
  <si>
    <t>Fluorescence values optimized for the recombinase polymerase amplification (RPA) reaction time</t>
  </si>
  <si>
    <t xml:space="preserve">Number 1 </t>
  </si>
  <si>
    <t>Fluorescence values optimized for the Cas12a cleavage time</t>
  </si>
  <si>
    <t>Fluorescence values for the evaluation of the specificity of Genus</t>
  </si>
  <si>
    <t xml:space="preserve">Number 3 </t>
  </si>
  <si>
    <t>Fluorescence values for the evaluation of the specificity of Species</t>
  </si>
  <si>
    <r>
      <t xml:space="preserve"> Fluorescence values for the evaluation of the sensitivity of sensitivity of the RPA-CRISPR/Cas12a assay for detection of </t>
    </r>
    <r>
      <rPr>
        <b/>
        <i/>
        <sz val="11"/>
        <color theme="1"/>
        <rFont val="Times New Roman"/>
        <family val="1"/>
      </rPr>
      <t>Phytophthora ramorum</t>
    </r>
  </si>
  <si>
    <r>
      <t xml:space="preserve">Fluorescence values for the detection of </t>
    </r>
    <r>
      <rPr>
        <b/>
        <i/>
        <sz val="11"/>
        <color theme="1"/>
        <rFont val="Times New Roman"/>
        <family val="1"/>
      </rPr>
      <t>Phytophthora ramorum</t>
    </r>
    <r>
      <rPr>
        <b/>
        <sz val="11"/>
        <color theme="1"/>
        <rFont val="Times New Roman"/>
        <family val="1"/>
      </rPr>
      <t xml:space="preserve"> in naturally infected soybean root samples using the RPA-CRISPR/Cas12a assay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</si>
</sst>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0_ 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tabSelected="1" zoomScale="85" zoomScaleNormal="85" workbookViewId="0">
      <selection activeCell="G17" sqref="G17"/>
    </sheetView>
  </sheetViews>
  <sheetFormatPr defaultColWidth="8.88671875" defaultRowHeight="14.4" x14ac:dyDescent="0.25"/>
  <cols>
    <col min="2" max="9" width="12.88671875"/>
    <col min="10" max="10" width="9.6640625"/>
    <col min="12" max="12" width="9.6640625"/>
    <col min="14" max="14" width="9.6640625"/>
    <col min="16" max="16" width="9.6640625"/>
  </cols>
  <sheetData>
    <row r="1" spans="1:23" ht="28.0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3" ht="27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3" x14ac:dyDescent="0.25">
      <c r="A3" s="2"/>
      <c r="B3" s="2">
        <v>1</v>
      </c>
      <c r="C3" s="2" t="s">
        <v>2</v>
      </c>
      <c r="D3" s="2">
        <v>2</v>
      </c>
      <c r="E3" s="2" t="s">
        <v>2</v>
      </c>
      <c r="F3" s="2">
        <v>3</v>
      </c>
      <c r="G3" s="2" t="s">
        <v>2</v>
      </c>
      <c r="H3" s="2">
        <v>4</v>
      </c>
      <c r="I3" s="2" t="s">
        <v>2</v>
      </c>
      <c r="J3" s="2">
        <v>5</v>
      </c>
      <c r="K3" s="2" t="s">
        <v>2</v>
      </c>
      <c r="L3" s="2">
        <v>6</v>
      </c>
      <c r="M3" s="2" t="s">
        <v>2</v>
      </c>
      <c r="N3" s="2">
        <v>7</v>
      </c>
      <c r="O3" s="2" t="s">
        <v>2</v>
      </c>
      <c r="P3" s="2">
        <v>8</v>
      </c>
      <c r="Q3" s="2" t="s">
        <v>2</v>
      </c>
      <c r="R3" s="2">
        <v>9</v>
      </c>
      <c r="S3" s="2" t="s">
        <v>2</v>
      </c>
      <c r="T3" s="2">
        <v>10</v>
      </c>
      <c r="U3" s="2" t="s">
        <v>2</v>
      </c>
      <c r="V3" s="2"/>
      <c r="W3" s="2"/>
    </row>
    <row r="4" spans="1:23" x14ac:dyDescent="0.25">
      <c r="A4" s="2" t="s">
        <v>3</v>
      </c>
      <c r="B4" s="3">
        <v>23.6</v>
      </c>
      <c r="C4" s="2">
        <v>10.98</v>
      </c>
      <c r="D4" s="2">
        <v>28.9</v>
      </c>
      <c r="E4" s="2">
        <v>18.899999999999999</v>
      </c>
      <c r="F4" s="2">
        <v>273.60000000000002</v>
      </c>
      <c r="G4" s="2">
        <v>14.89</v>
      </c>
      <c r="H4" s="2">
        <v>182.5</v>
      </c>
      <c r="I4" s="2">
        <v>22.1</v>
      </c>
      <c r="J4" s="2">
        <v>279.3</v>
      </c>
      <c r="K4" s="2">
        <v>19.88</v>
      </c>
      <c r="L4" s="2">
        <v>119</v>
      </c>
      <c r="M4" s="2">
        <v>27.65</v>
      </c>
      <c r="N4" s="2">
        <v>110.5</v>
      </c>
      <c r="O4" s="2">
        <v>17.690000000000001</v>
      </c>
      <c r="P4" s="2">
        <v>708.9</v>
      </c>
      <c r="Q4" s="2">
        <v>21.67</v>
      </c>
      <c r="R4" s="2">
        <v>831.8</v>
      </c>
      <c r="S4" s="2">
        <v>19.63</v>
      </c>
      <c r="T4" s="4">
        <v>6538.3333333333303</v>
      </c>
      <c r="U4" s="2">
        <v>19.41</v>
      </c>
      <c r="V4" s="2"/>
      <c r="W4" s="2"/>
    </row>
    <row r="5" spans="1:23" x14ac:dyDescent="0.25">
      <c r="A5" s="2" t="s">
        <v>4</v>
      </c>
      <c r="B5" s="3">
        <v>20.66</v>
      </c>
      <c r="C5" s="2">
        <v>18.47</v>
      </c>
      <c r="D5" s="2">
        <v>26.9</v>
      </c>
      <c r="E5" s="2">
        <v>27.42</v>
      </c>
      <c r="F5" s="2">
        <v>264.10000000000002</v>
      </c>
      <c r="G5" s="2">
        <v>23.74</v>
      </c>
      <c r="H5" s="2">
        <v>170.11</v>
      </c>
      <c r="I5" s="2">
        <v>17.559999999999999</v>
      </c>
      <c r="J5" s="2">
        <v>250.9</v>
      </c>
      <c r="K5" s="2">
        <v>12.5</v>
      </c>
      <c r="L5" s="2">
        <v>98</v>
      </c>
      <c r="M5" s="2">
        <v>21.33</v>
      </c>
      <c r="N5" s="2">
        <v>101.2</v>
      </c>
      <c r="O5" s="2">
        <v>18.98</v>
      </c>
      <c r="P5" s="2">
        <v>688.9</v>
      </c>
      <c r="Q5" s="2">
        <v>19.5</v>
      </c>
      <c r="R5" s="2">
        <v>819.4</v>
      </c>
      <c r="S5" s="2">
        <v>20.11</v>
      </c>
      <c r="T5" s="4">
        <v>6425.8333333333303</v>
      </c>
      <c r="U5" s="2">
        <v>14.77</v>
      </c>
      <c r="V5" s="2"/>
      <c r="W5" s="2"/>
    </row>
    <row r="6" spans="1:23" x14ac:dyDescent="0.25">
      <c r="A6" s="2" t="s">
        <v>5</v>
      </c>
      <c r="B6" s="3">
        <v>24.1</v>
      </c>
      <c r="C6" s="2">
        <v>21.15</v>
      </c>
      <c r="D6" s="2">
        <v>28.1</v>
      </c>
      <c r="E6" s="2">
        <v>28.42</v>
      </c>
      <c r="F6" s="2">
        <v>259.8</v>
      </c>
      <c r="G6" s="2">
        <v>31.67</v>
      </c>
      <c r="H6" s="2">
        <v>192.3</v>
      </c>
      <c r="I6" s="2">
        <v>24.3</v>
      </c>
      <c r="J6" s="2">
        <v>291.2</v>
      </c>
      <c r="K6" s="2">
        <v>23.44</v>
      </c>
      <c r="L6" s="2">
        <v>131</v>
      </c>
      <c r="M6" s="2">
        <v>20.55</v>
      </c>
      <c r="N6" s="2">
        <v>121</v>
      </c>
      <c r="O6" s="2">
        <v>21.87</v>
      </c>
      <c r="P6" s="2">
        <v>722.7</v>
      </c>
      <c r="Q6" s="2">
        <v>17.14</v>
      </c>
      <c r="R6" s="2">
        <v>845.5</v>
      </c>
      <c r="S6" s="2">
        <v>24.98</v>
      </c>
      <c r="T6" s="4">
        <v>6651.8333333333303</v>
      </c>
      <c r="U6" s="2">
        <v>21.55</v>
      </c>
      <c r="V6" s="2"/>
      <c r="W6" s="2"/>
    </row>
    <row r="7" spans="1:23" x14ac:dyDescent="0.25">
      <c r="A7" s="2" t="s">
        <v>6</v>
      </c>
      <c r="B7" s="4">
        <v>22.786666666666701</v>
      </c>
      <c r="C7" s="4">
        <v>16.866666666666699</v>
      </c>
      <c r="D7" s="4">
        <v>27.966666666666701</v>
      </c>
      <c r="E7" s="4">
        <v>24.913333333333298</v>
      </c>
      <c r="F7" s="4">
        <v>265.83333333333297</v>
      </c>
      <c r="G7" s="4">
        <v>23.433333333333302</v>
      </c>
      <c r="H7" s="4">
        <v>181.636666666667</v>
      </c>
      <c r="I7" s="4">
        <v>21.32</v>
      </c>
      <c r="J7" s="4">
        <v>273.8</v>
      </c>
      <c r="K7" s="4">
        <v>18.606666666666701</v>
      </c>
      <c r="L7" s="4">
        <v>116</v>
      </c>
      <c r="M7" s="4">
        <v>23.176666666666701</v>
      </c>
      <c r="N7" s="4">
        <v>110.9</v>
      </c>
      <c r="O7" s="4">
        <v>19.5133333333333</v>
      </c>
      <c r="P7" s="4">
        <v>706.83333333333303</v>
      </c>
      <c r="Q7" s="4">
        <v>19.436666666666699</v>
      </c>
      <c r="R7" s="4">
        <v>832.23333333333301</v>
      </c>
      <c r="S7" s="4">
        <v>21.573333333333299</v>
      </c>
      <c r="T7" s="4">
        <v>6538.6666666666597</v>
      </c>
      <c r="U7" s="4">
        <v>18.5766666666667</v>
      </c>
      <c r="V7" s="2"/>
      <c r="W7" s="2"/>
    </row>
    <row r="8" spans="1:23" x14ac:dyDescent="0.25">
      <c r="A8" s="2" t="s">
        <v>7</v>
      </c>
      <c r="B8" s="5">
        <v>1.51757115886611</v>
      </c>
      <c r="C8" s="5">
        <v>4.3038922952240402</v>
      </c>
      <c r="D8" s="5">
        <v>0.82192186706253001</v>
      </c>
      <c r="E8" s="5">
        <v>4.27162212228043</v>
      </c>
      <c r="F8" s="5">
        <v>5.7656068390259003</v>
      </c>
      <c r="G8" s="5">
        <v>6.8538375300913597</v>
      </c>
      <c r="H8" s="5">
        <v>9.0795753694150694</v>
      </c>
      <c r="I8" s="5">
        <v>2.8063261867906002</v>
      </c>
      <c r="J8" s="5">
        <v>16.9058175391392</v>
      </c>
      <c r="K8" s="5">
        <v>4.5560899415568601</v>
      </c>
      <c r="L8" s="5">
        <v>13.6381816969859</v>
      </c>
      <c r="M8" s="5">
        <v>3.1791123848576901</v>
      </c>
      <c r="N8" s="5">
        <v>8.0882631015564694</v>
      </c>
      <c r="O8" s="5">
        <v>1.7476523936094599</v>
      </c>
      <c r="P8" s="5">
        <v>13.875958425356499</v>
      </c>
      <c r="Q8" s="5">
        <v>1.84990690456454</v>
      </c>
      <c r="R8" s="5">
        <v>10.659685215281399</v>
      </c>
      <c r="S8" s="5">
        <v>2.4168344769323502</v>
      </c>
      <c r="T8" s="5">
        <v>92.264414712402598</v>
      </c>
      <c r="U8" s="5">
        <v>2.8299509222285502</v>
      </c>
      <c r="V8" s="2"/>
      <c r="W8" s="2"/>
    </row>
    <row r="9" spans="1:23" x14ac:dyDescent="0.25">
      <c r="A9" s="2" t="s">
        <v>8</v>
      </c>
      <c r="B9" s="6" t="s">
        <v>9</v>
      </c>
      <c r="C9" s="2"/>
      <c r="D9" s="6" t="s">
        <v>9</v>
      </c>
      <c r="E9" s="1"/>
      <c r="F9" s="6" t="s">
        <v>10</v>
      </c>
      <c r="G9" s="1"/>
      <c r="H9" s="6" t="s">
        <v>10</v>
      </c>
      <c r="I9" s="1"/>
      <c r="J9" s="6" t="s">
        <v>10</v>
      </c>
      <c r="K9" s="2"/>
      <c r="L9" s="6">
        <v>1.55E-2</v>
      </c>
      <c r="M9" s="1"/>
      <c r="N9" s="6">
        <v>1.8499999999999999E-2</v>
      </c>
      <c r="O9" s="1"/>
      <c r="P9" s="6" t="s">
        <v>10</v>
      </c>
      <c r="Q9" s="1"/>
      <c r="R9" s="6" t="s">
        <v>10</v>
      </c>
      <c r="S9" s="2"/>
      <c r="T9" s="6" t="s">
        <v>10</v>
      </c>
      <c r="U9" s="2"/>
      <c r="V9" s="2"/>
      <c r="W9" s="2"/>
    </row>
    <row r="10" spans="1:23" ht="27" customHeight="1" x14ac:dyDescent="0.25">
      <c r="A10" s="12" t="s">
        <v>11</v>
      </c>
      <c r="B10" s="12"/>
      <c r="C10" s="12"/>
      <c r="D10" s="12"/>
      <c r="E10" s="12"/>
      <c r="F10" s="12"/>
      <c r="G10" s="12"/>
      <c r="H10" s="12"/>
      <c r="I10" s="12"/>
      <c r="J10" s="10"/>
      <c r="K10" s="10"/>
      <c r="L10" s="10"/>
      <c r="M10" s="10"/>
      <c r="N10" s="10"/>
      <c r="O10" s="10"/>
      <c r="P10" s="10"/>
      <c r="Q10" s="10"/>
      <c r="R10" s="2"/>
      <c r="S10" s="2"/>
      <c r="T10" s="2"/>
      <c r="U10" s="2"/>
    </row>
    <row r="11" spans="1:23" x14ac:dyDescent="0.25">
      <c r="A11" s="2"/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 t="s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25">
      <c r="A12" s="2" t="s">
        <v>12</v>
      </c>
      <c r="B12" s="2">
        <v>38.65</v>
      </c>
      <c r="C12" s="2">
        <v>925.8</v>
      </c>
      <c r="D12" s="2">
        <v>982.3</v>
      </c>
      <c r="E12" s="2">
        <v>3891</v>
      </c>
      <c r="F12" s="2">
        <v>5060</v>
      </c>
      <c r="G12" s="2">
        <v>2980.9</v>
      </c>
      <c r="H12" s="2">
        <v>4519</v>
      </c>
      <c r="I12" s="2">
        <v>16.7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25">
      <c r="A13" s="2" t="s">
        <v>4</v>
      </c>
      <c r="B13" s="2">
        <v>30.2</v>
      </c>
      <c r="C13" s="2">
        <v>899.3</v>
      </c>
      <c r="D13" s="2">
        <v>966.9</v>
      </c>
      <c r="E13" s="2">
        <v>3787</v>
      </c>
      <c r="F13" s="2">
        <v>5023</v>
      </c>
      <c r="G13" s="2">
        <v>3821.1</v>
      </c>
      <c r="H13" s="2">
        <v>4311</v>
      </c>
      <c r="I13" s="2">
        <v>14.2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25">
      <c r="A14" s="2" t="s">
        <v>5</v>
      </c>
      <c r="B14" s="2">
        <v>45.77</v>
      </c>
      <c r="C14" s="2">
        <v>945.2</v>
      </c>
      <c r="D14" s="2">
        <v>1002</v>
      </c>
      <c r="E14" s="2">
        <v>3981</v>
      </c>
      <c r="F14" s="2">
        <v>5202.8999999999996</v>
      </c>
      <c r="G14" s="2">
        <v>4911.2</v>
      </c>
      <c r="H14" s="2">
        <v>4611.5</v>
      </c>
      <c r="I14" s="2">
        <v>17.2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25">
      <c r="A15" s="2" t="s">
        <v>6</v>
      </c>
      <c r="B15" s="4">
        <f>AVERAGE(B12:B14)</f>
        <v>38.206666666666671</v>
      </c>
      <c r="C15" s="4">
        <f t="shared" ref="C15:I15" si="0">AVERAGE(C12:C14)</f>
        <v>923.43333333333339</v>
      </c>
      <c r="D15" s="4">
        <f t="shared" si="0"/>
        <v>983.73333333333323</v>
      </c>
      <c r="E15" s="4">
        <f t="shared" si="0"/>
        <v>3886.3333333333335</v>
      </c>
      <c r="F15" s="4">
        <f t="shared" si="0"/>
        <v>5095.3</v>
      </c>
      <c r="G15" s="4">
        <f t="shared" si="0"/>
        <v>3904.4</v>
      </c>
      <c r="H15" s="4">
        <f t="shared" si="0"/>
        <v>4480.5</v>
      </c>
      <c r="I15" s="4">
        <f t="shared" si="0"/>
        <v>16.033333333333331</v>
      </c>
      <c r="J15" s="5"/>
      <c r="K15" s="5"/>
      <c r="L15" s="5"/>
      <c r="M15" s="5"/>
      <c r="N15" s="5"/>
      <c r="O15" s="5"/>
      <c r="P15" s="5"/>
      <c r="Q15" s="5"/>
      <c r="R15" s="2"/>
      <c r="S15" s="2"/>
      <c r="T15" s="2"/>
      <c r="U15" s="2"/>
    </row>
    <row r="16" spans="1:23" x14ac:dyDescent="0.25">
      <c r="A16" s="2" t="s">
        <v>7</v>
      </c>
      <c r="B16" s="2">
        <f t="shared" ref="B16:I16" si="1">STDEVP(B12:B14)</f>
        <v>6.3641513355845074</v>
      </c>
      <c r="C16" s="2">
        <f t="shared" si="1"/>
        <v>18.813175052488003</v>
      </c>
      <c r="D16" s="2">
        <f t="shared" si="1"/>
        <v>14.365313161300122</v>
      </c>
      <c r="E16" s="2">
        <f t="shared" si="1"/>
        <v>79.26888138201241</v>
      </c>
      <c r="F16" s="2">
        <f t="shared" si="1"/>
        <v>77.569624639201649</v>
      </c>
      <c r="G16" s="2">
        <f t="shared" si="1"/>
        <v>790.23991715596412</v>
      </c>
      <c r="H16" s="2">
        <f t="shared" si="1"/>
        <v>125.66290887396593</v>
      </c>
      <c r="I16" s="2">
        <f t="shared" si="1"/>
        <v>1.3123346456686351</v>
      </c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</row>
    <row r="17" spans="1:21" x14ac:dyDescent="0.25">
      <c r="A17" s="2" t="s">
        <v>8</v>
      </c>
      <c r="B17" s="6" t="s">
        <v>9</v>
      </c>
      <c r="C17" s="6" t="s">
        <v>10</v>
      </c>
      <c r="D17" s="6" t="s">
        <v>10</v>
      </c>
      <c r="E17" s="6" t="s">
        <v>10</v>
      </c>
      <c r="F17" s="6" t="s">
        <v>10</v>
      </c>
      <c r="G17" s="6">
        <v>2.2000000000000001E-3</v>
      </c>
      <c r="H17" s="6" t="s">
        <v>10</v>
      </c>
      <c r="I17" s="2"/>
      <c r="J17" s="6"/>
      <c r="K17" s="2"/>
      <c r="L17" s="6"/>
      <c r="M17" s="2"/>
      <c r="N17" s="6"/>
      <c r="O17" s="2"/>
      <c r="P17" s="6"/>
      <c r="Q17" s="2"/>
      <c r="R17" s="2"/>
      <c r="S17" s="2"/>
      <c r="T17" s="2"/>
      <c r="U17" s="2"/>
    </row>
    <row r="18" spans="1:21" ht="27" customHeight="1" x14ac:dyDescent="0.25">
      <c r="A18" s="12" t="s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2"/>
      <c r="S18" s="2"/>
      <c r="T18" s="2"/>
      <c r="U18" s="2"/>
    </row>
    <row r="19" spans="1:21" x14ac:dyDescent="0.25">
      <c r="A19" s="2"/>
      <c r="B19" s="2">
        <v>1</v>
      </c>
      <c r="C19" s="2" t="s">
        <v>2</v>
      </c>
      <c r="D19" s="2">
        <v>2</v>
      </c>
      <c r="E19" s="2" t="s">
        <v>2</v>
      </c>
      <c r="F19" s="2">
        <v>3</v>
      </c>
      <c r="G19" s="2" t="s">
        <v>2</v>
      </c>
      <c r="H19" s="2">
        <v>4</v>
      </c>
      <c r="I19" s="2" t="s">
        <v>2</v>
      </c>
      <c r="J19" s="2">
        <v>5</v>
      </c>
      <c r="K19" s="2" t="s">
        <v>2</v>
      </c>
      <c r="L19" s="2">
        <v>6</v>
      </c>
      <c r="M19" s="2" t="s">
        <v>2</v>
      </c>
      <c r="N19" s="2">
        <v>7</v>
      </c>
      <c r="O19" s="2" t="s">
        <v>2</v>
      </c>
      <c r="P19" s="2">
        <v>8</v>
      </c>
      <c r="Q19" s="2" t="s">
        <v>2</v>
      </c>
      <c r="R19" s="2"/>
      <c r="S19" s="2"/>
      <c r="T19" s="2"/>
      <c r="U19" s="2"/>
    </row>
    <row r="20" spans="1:21" x14ac:dyDescent="0.25">
      <c r="A20" s="2" t="s">
        <v>12</v>
      </c>
      <c r="B20" s="2">
        <v>1898</v>
      </c>
      <c r="C20" s="2">
        <v>12.99</v>
      </c>
      <c r="D20" s="2">
        <v>2292</v>
      </c>
      <c r="E20" s="2">
        <v>17.829999999999998</v>
      </c>
      <c r="F20" s="2">
        <v>2378</v>
      </c>
      <c r="G20" s="2">
        <v>22.65</v>
      </c>
      <c r="H20" s="2">
        <v>3795</v>
      </c>
      <c r="I20" s="2">
        <v>12.35</v>
      </c>
      <c r="J20" s="2">
        <v>5560</v>
      </c>
      <c r="K20" s="2">
        <v>17.47</v>
      </c>
      <c r="L20" s="2">
        <v>5375</v>
      </c>
      <c r="M20" s="2">
        <v>10.23</v>
      </c>
      <c r="N20" s="2">
        <v>5131</v>
      </c>
      <c r="O20" s="2">
        <v>11.59</v>
      </c>
      <c r="P20" s="2">
        <v>6765</v>
      </c>
      <c r="Q20" s="2">
        <v>16.59</v>
      </c>
      <c r="R20" s="2"/>
      <c r="S20" s="2"/>
      <c r="T20" s="2"/>
      <c r="U20" s="2"/>
    </row>
    <row r="21" spans="1:21" x14ac:dyDescent="0.25">
      <c r="A21" s="2" t="s">
        <v>4</v>
      </c>
      <c r="B21" s="2">
        <v>1792.4</v>
      </c>
      <c r="C21" s="2">
        <v>17.96</v>
      </c>
      <c r="D21" s="2">
        <v>2163.3000000000002</v>
      </c>
      <c r="E21" s="2">
        <v>14.56</v>
      </c>
      <c r="F21" s="2">
        <v>2199</v>
      </c>
      <c r="G21" s="2">
        <v>20.67</v>
      </c>
      <c r="H21" s="2">
        <v>3667</v>
      </c>
      <c r="I21" s="2">
        <v>18.899999999999999</v>
      </c>
      <c r="J21" s="2">
        <v>5449</v>
      </c>
      <c r="K21" s="2">
        <v>10.199999999999999</v>
      </c>
      <c r="L21" s="2">
        <v>5250</v>
      </c>
      <c r="M21" s="2">
        <v>14.22</v>
      </c>
      <c r="N21" s="2">
        <v>4997</v>
      </c>
      <c r="O21" s="2">
        <v>20.34</v>
      </c>
      <c r="P21" s="2">
        <v>6590</v>
      </c>
      <c r="Q21" s="2">
        <v>13.98</v>
      </c>
      <c r="R21" s="2"/>
      <c r="S21" s="2"/>
      <c r="T21" s="2"/>
      <c r="U21" s="2"/>
    </row>
    <row r="22" spans="1:21" x14ac:dyDescent="0.25">
      <c r="A22" s="2" t="s">
        <v>5</v>
      </c>
      <c r="B22" s="2">
        <v>2015.3</v>
      </c>
      <c r="C22" s="2">
        <v>16.670000000000002</v>
      </c>
      <c r="D22" s="2">
        <v>2385.3000000000002</v>
      </c>
      <c r="E22" s="2">
        <v>18.77</v>
      </c>
      <c r="F22" s="2">
        <v>2453</v>
      </c>
      <c r="G22" s="2">
        <v>14.8</v>
      </c>
      <c r="H22" s="2">
        <v>3928</v>
      </c>
      <c r="I22" s="2">
        <v>16.59</v>
      </c>
      <c r="J22" s="2">
        <v>5698</v>
      </c>
      <c r="K22" s="2">
        <v>23.4</v>
      </c>
      <c r="L22" s="2">
        <v>5622</v>
      </c>
      <c r="M22" s="2">
        <v>15.63</v>
      </c>
      <c r="N22" s="2">
        <v>5311</v>
      </c>
      <c r="O22" s="2">
        <v>19.170000000000002</v>
      </c>
      <c r="P22" s="2">
        <v>6923</v>
      </c>
      <c r="Q22" s="2">
        <v>24.6</v>
      </c>
      <c r="R22" s="2"/>
      <c r="S22" s="2"/>
      <c r="T22" s="2"/>
      <c r="U22" s="2"/>
    </row>
    <row r="23" spans="1:21" x14ac:dyDescent="0.25">
      <c r="A23" s="2" t="s">
        <v>6</v>
      </c>
      <c r="B23" s="5">
        <f>AVERAGE(B20:B22)</f>
        <v>1901.8999999999999</v>
      </c>
      <c r="C23" s="5">
        <f t="shared" ref="C23:Q23" si="2">AVERAGE(C20:C22)</f>
        <v>15.873333333333335</v>
      </c>
      <c r="D23" s="5">
        <f t="shared" si="2"/>
        <v>2280.2000000000003</v>
      </c>
      <c r="E23" s="5">
        <f t="shared" si="2"/>
        <v>17.053333333333331</v>
      </c>
      <c r="F23" s="5">
        <f t="shared" si="2"/>
        <v>2343.3333333333335</v>
      </c>
      <c r="G23" s="5">
        <f t="shared" si="2"/>
        <v>19.373333333333335</v>
      </c>
      <c r="H23" s="5">
        <f t="shared" si="2"/>
        <v>3796.6666666666665</v>
      </c>
      <c r="I23" s="5">
        <f t="shared" si="2"/>
        <v>15.946666666666667</v>
      </c>
      <c r="J23" s="5">
        <f t="shared" si="2"/>
        <v>5569</v>
      </c>
      <c r="K23" s="5">
        <f t="shared" si="2"/>
        <v>17.02333333333333</v>
      </c>
      <c r="L23" s="5">
        <f t="shared" si="2"/>
        <v>5415.666666666667</v>
      </c>
      <c r="M23" s="5">
        <f t="shared" si="2"/>
        <v>13.360000000000001</v>
      </c>
      <c r="N23" s="5">
        <f t="shared" si="2"/>
        <v>5146.333333333333</v>
      </c>
      <c r="O23" s="5">
        <f t="shared" si="2"/>
        <v>17.033333333333335</v>
      </c>
      <c r="P23" s="5">
        <f t="shared" si="2"/>
        <v>6759.333333333333</v>
      </c>
      <c r="Q23" s="5">
        <f t="shared" si="2"/>
        <v>18.39</v>
      </c>
      <c r="R23" s="2"/>
      <c r="S23" s="2"/>
      <c r="T23" s="2"/>
      <c r="U23" s="2"/>
    </row>
    <row r="24" spans="1:21" x14ac:dyDescent="0.25">
      <c r="A24" s="2" t="s">
        <v>7</v>
      </c>
      <c r="B24" s="5">
        <f t="shared" ref="B24:Q24" si="3">STDEVP(B20:B22)</f>
        <v>91.040320737572046</v>
      </c>
      <c r="C24" s="5">
        <f t="shared" si="3"/>
        <v>2.1057434686009504</v>
      </c>
      <c r="D24" s="5">
        <f t="shared" si="3"/>
        <v>91.014394465930479</v>
      </c>
      <c r="E24" s="5">
        <f t="shared" si="3"/>
        <v>1.8043342878253394</v>
      </c>
      <c r="F24" s="5">
        <f t="shared" si="3"/>
        <v>106.55306450569854</v>
      </c>
      <c r="G24" s="5">
        <f t="shared" si="3"/>
        <v>3.3333299999983268</v>
      </c>
      <c r="H24" s="5">
        <f t="shared" si="3"/>
        <v>106.55932098549094</v>
      </c>
      <c r="I24" s="5">
        <f t="shared" si="3"/>
        <v>2.7124445718863064</v>
      </c>
      <c r="J24" s="5">
        <f t="shared" si="3"/>
        <v>101.85283501208987</v>
      </c>
      <c r="K24" s="5">
        <f t="shared" si="3"/>
        <v>5.3981251889480655</v>
      </c>
      <c r="L24" s="5">
        <f t="shared" si="3"/>
        <v>154.56677808924169</v>
      </c>
      <c r="M24" s="5">
        <f t="shared" si="3"/>
        <v>2.2868755978408548</v>
      </c>
      <c r="N24" s="5">
        <f t="shared" si="3"/>
        <v>128.64766699098053</v>
      </c>
      <c r="O24" s="5">
        <f t="shared" si="3"/>
        <v>3.8785421086909557</v>
      </c>
      <c r="P24" s="5">
        <f t="shared" si="3"/>
        <v>136.00571883400917</v>
      </c>
      <c r="Q24" s="5">
        <f t="shared" si="3"/>
        <v>4.5185617180691491</v>
      </c>
      <c r="R24" s="2"/>
      <c r="S24" s="2"/>
      <c r="T24" s="2"/>
      <c r="U24" s="2"/>
    </row>
    <row r="25" spans="1:21" x14ac:dyDescent="0.25">
      <c r="A25" s="2" t="s">
        <v>8</v>
      </c>
      <c r="B25" s="6" t="s">
        <v>10</v>
      </c>
      <c r="C25" s="2"/>
      <c r="D25" s="6" t="s">
        <v>10</v>
      </c>
      <c r="E25" s="2"/>
      <c r="F25" s="6" t="s">
        <v>10</v>
      </c>
      <c r="G25" s="2"/>
      <c r="H25" s="6" t="s">
        <v>10</v>
      </c>
      <c r="I25" s="2"/>
      <c r="J25" s="6" t="s">
        <v>10</v>
      </c>
      <c r="K25" s="2"/>
      <c r="L25" s="6" t="s">
        <v>10</v>
      </c>
      <c r="M25" s="2"/>
      <c r="N25" s="6" t="s">
        <v>10</v>
      </c>
      <c r="O25" s="2"/>
      <c r="P25" s="6" t="s">
        <v>10</v>
      </c>
      <c r="Q25" s="2"/>
      <c r="R25" s="2"/>
      <c r="S25" s="2"/>
      <c r="T25" s="2"/>
      <c r="U25" s="2"/>
    </row>
    <row r="26" spans="1:21" ht="28.05" customHeight="1" x14ac:dyDescent="0.25">
      <c r="A26" s="13" t="s">
        <v>14</v>
      </c>
      <c r="B26" s="13"/>
      <c r="C26" s="13"/>
      <c r="D26" s="13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2">
        <v>1</v>
      </c>
      <c r="C27" s="2">
        <v>2</v>
      </c>
      <c r="D27" s="2">
        <v>3</v>
      </c>
      <c r="E27" s="2">
        <v>4</v>
      </c>
      <c r="F27" s="2">
        <v>5</v>
      </c>
      <c r="G27" s="2">
        <v>6</v>
      </c>
      <c r="H27" s="2">
        <v>7</v>
      </c>
      <c r="I27" s="2" t="s">
        <v>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 t="s">
        <v>12</v>
      </c>
      <c r="B28" s="2">
        <v>5414</v>
      </c>
      <c r="C28" s="5">
        <v>25.06</v>
      </c>
      <c r="D28" s="5">
        <v>24.38</v>
      </c>
      <c r="E28" s="5">
        <v>28.16</v>
      </c>
      <c r="F28" s="5">
        <v>31.57</v>
      </c>
      <c r="G28" s="5">
        <v>23.12</v>
      </c>
      <c r="H28" s="5">
        <v>22.1</v>
      </c>
      <c r="I28" s="5">
        <v>15.75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 t="s">
        <v>4</v>
      </c>
      <c r="B29" s="2">
        <v>5316</v>
      </c>
      <c r="C29" s="5">
        <v>28.16</v>
      </c>
      <c r="D29" s="5">
        <v>20.28</v>
      </c>
      <c r="E29" s="5">
        <v>20.78</v>
      </c>
      <c r="F29" s="5">
        <v>29.59</v>
      </c>
      <c r="G29" s="5">
        <v>26.87</v>
      </c>
      <c r="H29" s="5">
        <v>17.97</v>
      </c>
      <c r="I29" s="5">
        <v>22.19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 t="s">
        <v>15</v>
      </c>
      <c r="B30" s="2">
        <v>5549</v>
      </c>
      <c r="C30" s="5">
        <v>20.11</v>
      </c>
      <c r="D30" s="5">
        <v>26.44</v>
      </c>
      <c r="E30" s="5">
        <v>16.579999999999998</v>
      </c>
      <c r="F30" s="5">
        <v>30.06</v>
      </c>
      <c r="G30" s="5">
        <v>20.03</v>
      </c>
      <c r="H30" s="5">
        <v>24.39</v>
      </c>
      <c r="I30" s="5">
        <v>18.739999999999998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 t="s">
        <v>6</v>
      </c>
      <c r="B31" s="5">
        <f t="shared" ref="B31:I31" si="4">AVERAGE(B28:B30)</f>
        <v>5426.333333333333</v>
      </c>
      <c r="C31" s="5">
        <f t="shared" si="4"/>
        <v>24.443333333333332</v>
      </c>
      <c r="D31" s="5">
        <f t="shared" si="4"/>
        <v>23.7</v>
      </c>
      <c r="E31" s="5">
        <f t="shared" si="4"/>
        <v>21.84</v>
      </c>
      <c r="F31" s="5">
        <f t="shared" si="4"/>
        <v>30.406666666666666</v>
      </c>
      <c r="G31" s="5">
        <f t="shared" si="4"/>
        <v>23.340000000000003</v>
      </c>
      <c r="H31" s="5">
        <f t="shared" si="4"/>
        <v>21.486666666666668</v>
      </c>
      <c r="I31" s="5">
        <f t="shared" si="4"/>
        <v>18.893333333333331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 t="s">
        <v>7</v>
      </c>
      <c r="B32" s="5">
        <f t="shared" ref="B32:I32" si="5">STDEVP(B28:B30)</f>
        <v>95.520794711006374</v>
      </c>
      <c r="C32" s="5">
        <f t="shared" si="5"/>
        <v>3.3152006810381258</v>
      </c>
      <c r="D32" s="5">
        <f t="shared" si="5"/>
        <v>2.5603645573759199</v>
      </c>
      <c r="E32" s="5">
        <f t="shared" si="5"/>
        <v>4.7865645300152444</v>
      </c>
      <c r="F32" s="5">
        <f t="shared" si="5"/>
        <v>0.84468271492252611</v>
      </c>
      <c r="G32" s="5">
        <f t="shared" si="5"/>
        <v>2.7967481116467949</v>
      </c>
      <c r="H32" s="5">
        <f t="shared" si="5"/>
        <v>2.656593474525009</v>
      </c>
      <c r="I32" s="5">
        <f t="shared" si="5"/>
        <v>2.6313536862653497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 t="s">
        <v>8</v>
      </c>
      <c r="B33" s="6" t="s">
        <v>10</v>
      </c>
      <c r="C33" s="6" t="s">
        <v>9</v>
      </c>
      <c r="D33" s="6" t="s">
        <v>9</v>
      </c>
      <c r="E33" s="6" t="s">
        <v>9</v>
      </c>
      <c r="F33" s="6" t="s">
        <v>9</v>
      </c>
      <c r="G33" s="6" t="s">
        <v>9</v>
      </c>
      <c r="H33" s="6" t="s">
        <v>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13" t="s">
        <v>16</v>
      </c>
      <c r="B34" s="13"/>
      <c r="C34" s="13"/>
      <c r="D34" s="13"/>
      <c r="E34" s="13"/>
      <c r="F34" s="13"/>
      <c r="G34" s="13"/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 t="s">
        <v>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 t="s">
        <v>12</v>
      </c>
      <c r="B36" s="2">
        <v>4919</v>
      </c>
      <c r="C36" s="5">
        <v>19.399999999999999</v>
      </c>
      <c r="D36" s="5">
        <v>24.65</v>
      </c>
      <c r="E36" s="5">
        <v>28.33</v>
      </c>
      <c r="F36" s="5">
        <v>29.04</v>
      </c>
      <c r="G36" s="5">
        <v>23.51</v>
      </c>
      <c r="H36" s="5">
        <v>21.95</v>
      </c>
      <c r="I36" s="5">
        <v>15.65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 t="s">
        <v>4</v>
      </c>
      <c r="B37" s="2">
        <v>5094</v>
      </c>
      <c r="C37" s="5">
        <v>15.86</v>
      </c>
      <c r="D37" s="5">
        <v>25.85</v>
      </c>
      <c r="E37" s="5">
        <v>23.65</v>
      </c>
      <c r="F37" s="5">
        <v>33.85</v>
      </c>
      <c r="G37" s="5">
        <v>20.54</v>
      </c>
      <c r="H37" s="5">
        <v>15.86</v>
      </c>
      <c r="I37" s="5">
        <v>13.03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 t="s">
        <v>15</v>
      </c>
      <c r="B38" s="2">
        <v>5133</v>
      </c>
      <c r="C38" s="5">
        <v>21.81</v>
      </c>
      <c r="D38" s="5">
        <v>24.06</v>
      </c>
      <c r="E38" s="5">
        <v>27.06</v>
      </c>
      <c r="F38" s="5">
        <v>24.65</v>
      </c>
      <c r="G38" s="5">
        <v>25.35</v>
      </c>
      <c r="H38" s="5">
        <v>24.65</v>
      </c>
      <c r="I38" s="5">
        <v>20.11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 t="s">
        <v>6</v>
      </c>
      <c r="B39" s="5">
        <f t="shared" ref="B39:I39" si="6">AVERAGE(B36:B38)</f>
        <v>5048.666666666667</v>
      </c>
      <c r="C39" s="5">
        <f t="shared" si="6"/>
        <v>19.02333333333333</v>
      </c>
      <c r="D39" s="5">
        <f t="shared" si="6"/>
        <v>24.853333333333335</v>
      </c>
      <c r="E39" s="5">
        <f t="shared" si="6"/>
        <v>26.346666666666664</v>
      </c>
      <c r="F39" s="5">
        <f t="shared" si="6"/>
        <v>29.179999999999996</v>
      </c>
      <c r="G39" s="5">
        <f t="shared" si="6"/>
        <v>23.133333333333336</v>
      </c>
      <c r="H39" s="5">
        <f t="shared" si="6"/>
        <v>20.82</v>
      </c>
      <c r="I39" s="5">
        <f t="shared" si="6"/>
        <v>16.263333333333332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 t="s">
        <v>7</v>
      </c>
      <c r="B40" s="5">
        <f t="shared" ref="B40:I40" si="7">STDEVP(B36:B38)</f>
        <v>93.060314969498251</v>
      </c>
      <c r="C40" s="5">
        <f t="shared" si="7"/>
        <v>2.44363572480753</v>
      </c>
      <c r="D40" s="5">
        <f t="shared" si="7"/>
        <v>0.74477438791146056</v>
      </c>
      <c r="E40" s="5">
        <f t="shared" si="7"/>
        <v>1.9760623022117045</v>
      </c>
      <c r="F40" s="5">
        <f t="shared" si="7"/>
        <v>3.7571886653010638</v>
      </c>
      <c r="G40" s="5">
        <f t="shared" si="7"/>
        <v>1.9816547518565286</v>
      </c>
      <c r="H40" s="5">
        <f t="shared" si="7"/>
        <v>3.676384093100165</v>
      </c>
      <c r="I40" s="5">
        <f t="shared" si="7"/>
        <v>2.9227536483406933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 t="s">
        <v>8</v>
      </c>
      <c r="B41" s="6" t="s">
        <v>10</v>
      </c>
      <c r="C41" s="6" t="s">
        <v>9</v>
      </c>
      <c r="D41" s="6" t="s">
        <v>9</v>
      </c>
      <c r="E41" s="6" t="s">
        <v>9</v>
      </c>
      <c r="F41" s="6" t="s">
        <v>9</v>
      </c>
      <c r="G41" s="6" t="s">
        <v>9</v>
      </c>
      <c r="H41" s="6" t="s">
        <v>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8.05" customHeight="1" x14ac:dyDescent="0.25">
      <c r="A42" s="13" t="s">
        <v>17</v>
      </c>
      <c r="B42" s="13"/>
      <c r="C42" s="13"/>
      <c r="D42" s="13"/>
      <c r="E42" s="13"/>
      <c r="F42" s="13"/>
      <c r="G42" s="13"/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>
        <v>1</v>
      </c>
      <c r="C43" s="2">
        <v>2</v>
      </c>
      <c r="D43" s="2">
        <v>3</v>
      </c>
      <c r="E43" s="2">
        <v>4</v>
      </c>
      <c r="F43" s="2">
        <v>5</v>
      </c>
      <c r="G43" s="2">
        <v>6</v>
      </c>
      <c r="H43" s="2">
        <v>7</v>
      </c>
      <c r="I43" s="2" t="s">
        <v>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 t="s">
        <v>12</v>
      </c>
      <c r="B44" s="2">
        <v>5095.3999999999996</v>
      </c>
      <c r="C44" s="2">
        <v>3029</v>
      </c>
      <c r="D44" s="7">
        <v>1709.6</v>
      </c>
      <c r="E44" s="7">
        <v>1494.1</v>
      </c>
      <c r="F44" s="2">
        <v>289.10000000000002</v>
      </c>
      <c r="G44" s="2">
        <v>285.2</v>
      </c>
      <c r="H44" s="2">
        <v>265.89999999999998</v>
      </c>
      <c r="I44" s="2">
        <v>14.99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 t="s">
        <v>4</v>
      </c>
      <c r="B45" s="2">
        <v>5288</v>
      </c>
      <c r="C45" s="2">
        <v>2972</v>
      </c>
      <c r="D45" s="7">
        <v>1682.9</v>
      </c>
      <c r="E45" s="7">
        <v>1323.7</v>
      </c>
      <c r="F45" s="2">
        <v>266.89999999999998</v>
      </c>
      <c r="G45" s="2">
        <v>276.60000000000002</v>
      </c>
      <c r="H45" s="2">
        <v>245.3</v>
      </c>
      <c r="I45" s="2">
        <v>18.79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 t="s">
        <v>15</v>
      </c>
      <c r="B46" s="2">
        <v>5319</v>
      </c>
      <c r="C46" s="2">
        <v>3114</v>
      </c>
      <c r="D46" s="7">
        <v>1907.4</v>
      </c>
      <c r="E46" s="7">
        <v>1512.4</v>
      </c>
      <c r="F46" s="2">
        <v>291.5</v>
      </c>
      <c r="G46" s="2">
        <v>291.39999999999998</v>
      </c>
      <c r="H46" s="2">
        <v>299.8</v>
      </c>
      <c r="I46" s="2">
        <v>25.61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 t="s">
        <v>6</v>
      </c>
      <c r="B47" s="5">
        <f t="shared" ref="B47:I47" si="8">AVERAGE(B44:B46)</f>
        <v>5234.1333333333332</v>
      </c>
      <c r="C47" s="5">
        <f t="shared" si="8"/>
        <v>3038.3333333333335</v>
      </c>
      <c r="D47" s="5">
        <f t="shared" si="8"/>
        <v>1766.6333333333332</v>
      </c>
      <c r="E47" s="5">
        <f t="shared" si="8"/>
        <v>1443.4000000000003</v>
      </c>
      <c r="F47" s="5">
        <f t="shared" si="8"/>
        <v>282.5</v>
      </c>
      <c r="G47" s="5">
        <f t="shared" si="8"/>
        <v>284.39999999999998</v>
      </c>
      <c r="H47" s="5">
        <f t="shared" si="8"/>
        <v>270.33333333333331</v>
      </c>
      <c r="I47" s="5">
        <f t="shared" si="8"/>
        <v>19.796666666666667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 t="s">
        <v>7</v>
      </c>
      <c r="B48" s="5">
        <f t="shared" ref="B48:I48" si="9">STDEVP(B44:B46)</f>
        <v>98.912261906982948</v>
      </c>
      <c r="C48" s="5">
        <f t="shared" si="9"/>
        <v>58.345712972096095</v>
      </c>
      <c r="D48" s="5">
        <f t="shared" si="9"/>
        <v>100.13212382758208</v>
      </c>
      <c r="E48" s="5">
        <f t="shared" si="9"/>
        <v>84.969759326480371</v>
      </c>
      <c r="F48" s="5">
        <f t="shared" si="9"/>
        <v>11.074294559925717</v>
      </c>
      <c r="G48" s="5">
        <f t="shared" si="9"/>
        <v>6.0684978921201278</v>
      </c>
      <c r="H48" s="5">
        <f t="shared" si="9"/>
        <v>22.469287680941044</v>
      </c>
      <c r="I48" s="5">
        <f t="shared" si="9"/>
        <v>4.3936418708047773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 t="s">
        <v>8</v>
      </c>
      <c r="B49" s="6" t="s">
        <v>10</v>
      </c>
      <c r="C49" s="6" t="s">
        <v>10</v>
      </c>
      <c r="D49" s="6" t="s">
        <v>10</v>
      </c>
      <c r="E49" s="6" t="s">
        <v>10</v>
      </c>
      <c r="F49" s="6">
        <v>1.1299999999999999E-2</v>
      </c>
      <c r="G49" s="6">
        <v>1.06E-2</v>
      </c>
      <c r="H49" s="6">
        <v>1.06E-2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7" customHeight="1" x14ac:dyDescent="0.25">
      <c r="A50" s="13" t="s">
        <v>18</v>
      </c>
      <c r="B50" s="13"/>
      <c r="C50" s="13"/>
      <c r="D50" s="13"/>
      <c r="E50" s="13"/>
      <c r="F50" s="13"/>
      <c r="G50" s="1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>
        <v>1</v>
      </c>
      <c r="C51" s="2">
        <v>2</v>
      </c>
      <c r="D51" s="2">
        <v>3</v>
      </c>
      <c r="E51" s="2">
        <v>4</v>
      </c>
      <c r="F51" s="2">
        <v>5</v>
      </c>
      <c r="G51" s="2" t="s">
        <v>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 t="s">
        <v>12</v>
      </c>
      <c r="B52" s="2">
        <v>5068</v>
      </c>
      <c r="C52" s="2">
        <v>19.88</v>
      </c>
      <c r="D52" s="2">
        <v>996.4</v>
      </c>
      <c r="E52" s="2">
        <v>3006</v>
      </c>
      <c r="F52" s="2">
        <v>4663</v>
      </c>
      <c r="G52" s="2">
        <v>20.399999999999999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 t="s">
        <v>4</v>
      </c>
      <c r="B53" s="2">
        <v>5302</v>
      </c>
      <c r="C53" s="2">
        <v>22.6</v>
      </c>
      <c r="D53" s="2">
        <v>966.7</v>
      </c>
      <c r="E53" s="2">
        <v>3119</v>
      </c>
      <c r="F53" s="2">
        <v>4599</v>
      </c>
      <c r="G53" s="2">
        <v>16.89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 t="s">
        <v>15</v>
      </c>
      <c r="B54" s="2">
        <v>5198</v>
      </c>
      <c r="C54" s="2">
        <v>17.190000000000001</v>
      </c>
      <c r="D54" s="2">
        <v>1158.0999999999999</v>
      </c>
      <c r="E54" s="2">
        <v>2988</v>
      </c>
      <c r="F54" s="2">
        <v>4832</v>
      </c>
      <c r="G54" s="2">
        <v>25.7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 t="s">
        <v>6</v>
      </c>
      <c r="B55" s="5">
        <f t="shared" ref="B55:G55" si="10">AVERAGE(B52:B54)</f>
        <v>5189.333333333333</v>
      </c>
      <c r="C55" s="5">
        <f t="shared" si="10"/>
        <v>19.89</v>
      </c>
      <c r="D55" s="5">
        <f t="shared" si="10"/>
        <v>1040.3999999999999</v>
      </c>
      <c r="E55" s="5">
        <f t="shared" si="10"/>
        <v>3037.6666666666665</v>
      </c>
      <c r="F55" s="5">
        <f t="shared" si="10"/>
        <v>4698</v>
      </c>
      <c r="G55" s="5">
        <f t="shared" si="10"/>
        <v>20.996666666666666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 t="s">
        <v>7</v>
      </c>
      <c r="B56" s="5">
        <f t="shared" ref="B56:G56" si="11">STDEVP(B52:B54)</f>
        <v>95.726462148956259</v>
      </c>
      <c r="C56" s="5">
        <f t="shared" si="11"/>
        <v>2.2086345706491723</v>
      </c>
      <c r="D56" s="5">
        <f t="shared" si="11"/>
        <v>84.105053355907174</v>
      </c>
      <c r="E56" s="5">
        <f t="shared" si="11"/>
        <v>57.978923373546323</v>
      </c>
      <c r="F56" s="5">
        <f t="shared" si="11"/>
        <v>98.288690431130817</v>
      </c>
      <c r="G56" s="5">
        <f t="shared" si="11"/>
        <v>3.6213287923388426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 t="s">
        <v>8</v>
      </c>
      <c r="B57" s="6" t="s">
        <v>10</v>
      </c>
      <c r="C57" s="6" t="s">
        <v>9</v>
      </c>
      <c r="D57" s="6" t="s">
        <v>10</v>
      </c>
      <c r="E57" s="6" t="s">
        <v>10</v>
      </c>
      <c r="F57" s="8" t="s">
        <v>10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</sheetData>
  <mergeCells count="8">
    <mergeCell ref="A34:I34"/>
    <mergeCell ref="A42:I42"/>
    <mergeCell ref="A50:G50"/>
    <mergeCell ref="A1:U1"/>
    <mergeCell ref="A2:U2"/>
    <mergeCell ref="A10:I10"/>
    <mergeCell ref="A18:Q18"/>
    <mergeCell ref="A26:I26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郭玉芳</dc:creator>
  <cp:lastModifiedBy>郭玉芳</cp:lastModifiedBy>
  <dcterms:created xsi:type="dcterms:W3CDTF">2023-05-05T06:56:00Z</dcterms:created>
  <dcterms:modified xsi:type="dcterms:W3CDTF">2023-05-06T00:48:51Z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C32531067D5B43DD95A2ED2B933A058E_11</vt:lpwstr>
  </property>
  <property fmtid="{D5CDD505-2E9C-101B-9397-08002B2CF9AE}" pid="3" name="KSOProductBuildVer">
    <vt:lpwstr>2052-11.1.0.14036</vt:lpwstr>
  </property>
</Properties>
</file>