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qPCR-kidney stone/CCL7/"/>
    </mc:Choice>
  </mc:AlternateContent>
  <xr:revisionPtr revIDLastSave="0" documentId="13_ncr:1_{2E8ED0E3-8095-E342-A51C-B2DF07F4E8BC}" xr6:coauthVersionLast="47" xr6:coauthVersionMax="47" xr10:uidLastSave="{00000000-0000-0000-0000-000000000000}"/>
  <bookViews>
    <workbookView xWindow="2800" yWindow="780" windowWidth="28240" windowHeight="15920" xr2:uid="{2847C56F-EE87-3649-BD6A-487203E4D07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" l="1"/>
  <c r="R35" i="1"/>
  <c r="R36" i="1"/>
  <c r="R37" i="1"/>
  <c r="R38" i="1"/>
  <c r="R39" i="1"/>
  <c r="R34" i="1"/>
  <c r="P39" i="1"/>
  <c r="P38" i="1"/>
  <c r="P37" i="1"/>
  <c r="P36" i="1"/>
  <c r="P35" i="1"/>
  <c r="P34" i="1"/>
  <c r="N35" i="1"/>
  <c r="N36" i="1"/>
  <c r="N37" i="1"/>
  <c r="N38" i="1"/>
  <c r="N39" i="1"/>
  <c r="N34" i="1"/>
  <c r="L39" i="1"/>
  <c r="M39" i="1"/>
  <c r="K39" i="1"/>
  <c r="L38" i="1"/>
  <c r="M38" i="1"/>
  <c r="K38" i="1"/>
  <c r="L37" i="1"/>
  <c r="M37" i="1"/>
  <c r="K37" i="1"/>
  <c r="L36" i="1"/>
  <c r="M36" i="1"/>
  <c r="K36" i="1"/>
  <c r="L35" i="1"/>
  <c r="M35" i="1"/>
  <c r="K35" i="1"/>
  <c r="L34" i="1"/>
  <c r="M34" i="1"/>
  <c r="K34" i="1"/>
  <c r="E39" i="1"/>
  <c r="E38" i="1"/>
  <c r="E37" i="1"/>
  <c r="E36" i="1"/>
  <c r="E35" i="1"/>
  <c r="E34" i="1"/>
  <c r="R29" i="1"/>
  <c r="R28" i="1"/>
  <c r="R27" i="1"/>
  <c r="R26" i="1"/>
  <c r="R25" i="1"/>
  <c r="R24" i="1"/>
  <c r="P29" i="1"/>
  <c r="P28" i="1"/>
  <c r="P27" i="1"/>
  <c r="P26" i="1"/>
  <c r="P25" i="1"/>
  <c r="P24" i="1"/>
  <c r="M22" i="1"/>
  <c r="N25" i="1"/>
  <c r="N26" i="1"/>
  <c r="N27" i="1"/>
  <c r="N29" i="1"/>
  <c r="L29" i="1"/>
  <c r="M29" i="1"/>
  <c r="K29" i="1"/>
  <c r="L28" i="1"/>
  <c r="M28" i="1"/>
  <c r="K28" i="1"/>
  <c r="L27" i="1"/>
  <c r="M27" i="1"/>
  <c r="K27" i="1"/>
  <c r="L26" i="1"/>
  <c r="M26" i="1"/>
  <c r="K26" i="1"/>
  <c r="L25" i="1"/>
  <c r="M25" i="1"/>
  <c r="K25" i="1"/>
  <c r="L24" i="1"/>
  <c r="M24" i="1"/>
  <c r="K24" i="1"/>
  <c r="R15" i="1"/>
  <c r="R16" i="1"/>
  <c r="R18" i="1"/>
  <c r="R19" i="1"/>
  <c r="R14" i="1"/>
  <c r="P19" i="1"/>
  <c r="P18" i="1"/>
  <c r="P17" i="1"/>
  <c r="P16" i="1"/>
  <c r="P15" i="1"/>
  <c r="P14" i="1"/>
  <c r="R5" i="1"/>
  <c r="R6" i="1"/>
  <c r="R7" i="1"/>
  <c r="R8" i="1"/>
  <c r="R9" i="1"/>
  <c r="R4" i="1"/>
  <c r="P9" i="1"/>
  <c r="P8" i="1"/>
  <c r="P7" i="1"/>
  <c r="P6" i="1"/>
  <c r="P5" i="1"/>
  <c r="P4" i="1"/>
  <c r="E29" i="1"/>
  <c r="E28" i="1"/>
  <c r="E27" i="1"/>
  <c r="E26" i="1"/>
  <c r="E25" i="1"/>
  <c r="E24" i="1"/>
  <c r="N15" i="1"/>
  <c r="N16" i="1"/>
  <c r="N17" i="1"/>
  <c r="N18" i="1"/>
  <c r="N19" i="1"/>
  <c r="N14" i="1"/>
  <c r="L19" i="1"/>
  <c r="M19" i="1"/>
  <c r="K19" i="1"/>
  <c r="L18" i="1"/>
  <c r="M18" i="1"/>
  <c r="K18" i="1"/>
  <c r="L17" i="1"/>
  <c r="M17" i="1"/>
  <c r="K17" i="1"/>
  <c r="L16" i="1"/>
  <c r="M16" i="1"/>
  <c r="K16" i="1"/>
  <c r="L15" i="1"/>
  <c r="M15" i="1"/>
  <c r="K15" i="1"/>
  <c r="L14" i="1"/>
  <c r="M14" i="1"/>
  <c r="K14" i="1"/>
  <c r="E19" i="1"/>
  <c r="E18" i="1"/>
  <c r="E17" i="1"/>
  <c r="E16" i="1"/>
  <c r="E15" i="1"/>
  <c r="E14" i="1"/>
  <c r="N24" i="1" l="1"/>
  <c r="N28" i="1"/>
  <c r="N5" i="1" l="1"/>
  <c r="N7" i="1"/>
  <c r="N9" i="1"/>
  <c r="N4" i="1"/>
  <c r="L9" i="1"/>
  <c r="M9" i="1"/>
  <c r="K9" i="1"/>
  <c r="L8" i="1"/>
  <c r="M8" i="1"/>
  <c r="N8" i="1" s="1"/>
  <c r="K8" i="1"/>
  <c r="L7" i="1"/>
  <c r="M7" i="1"/>
  <c r="K7" i="1"/>
  <c r="L6" i="1"/>
  <c r="N6" i="1" s="1"/>
  <c r="M6" i="1"/>
  <c r="K6" i="1"/>
  <c r="L5" i="1"/>
  <c r="M5" i="1"/>
  <c r="K5" i="1"/>
  <c r="L4" i="1"/>
  <c r="M4" i="1"/>
  <c r="K4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<sst xmlns="http://schemas.openxmlformats.org/spreadsheetml/2006/main" count="88" uniqueCount="21">
  <si>
    <t>CCL7</t>
    <phoneticPr fontId="2" type="noConversion"/>
  </si>
  <si>
    <t>Housekeeping gene</t>
    <phoneticPr fontId="3" type="noConversion"/>
  </si>
  <si>
    <t>gene of interest</t>
    <phoneticPr fontId="3" type="noConversion"/>
  </si>
  <si>
    <t>ct1</t>
    <phoneticPr fontId="3" type="noConversion"/>
  </si>
  <si>
    <t>ct2</t>
    <phoneticPr fontId="3" type="noConversion"/>
  </si>
  <si>
    <t>ct3</t>
    <phoneticPr fontId="3" type="noConversion"/>
  </si>
  <si>
    <t>average ct</t>
    <phoneticPr fontId="3" type="noConversion"/>
  </si>
  <si>
    <t>曾焕勤</t>
    <phoneticPr fontId="2" type="noConversion"/>
  </si>
  <si>
    <t>陈兰莺</t>
    <phoneticPr fontId="2" type="noConversion"/>
  </si>
  <si>
    <t>金连普</t>
    <phoneticPr fontId="2" type="noConversion"/>
  </si>
  <si>
    <t>朱合蕊</t>
    <phoneticPr fontId="2" type="noConversion"/>
  </si>
  <si>
    <t>潜岳恒</t>
    <phoneticPr fontId="2" type="noConversion"/>
  </si>
  <si>
    <t>魏巍</t>
    <phoneticPr fontId="2" type="noConversion"/>
  </si>
  <si>
    <t>2^-ΔΔCт</t>
    <phoneticPr fontId="2" type="noConversion"/>
  </si>
  <si>
    <t>ΔΔCт</t>
    <phoneticPr fontId="2" type="noConversion"/>
  </si>
  <si>
    <t>average ΔΔCт</t>
    <phoneticPr fontId="2" type="noConversion"/>
  </si>
  <si>
    <t>OR10A5-1</t>
  </si>
  <si>
    <t>log(2^-ΔΔCт)</t>
    <phoneticPr fontId="2" type="noConversion"/>
  </si>
  <si>
    <t>OR1L3-1</t>
  </si>
  <si>
    <t>control ΔΔCт</t>
    <phoneticPr fontId="2" type="noConversion"/>
  </si>
  <si>
    <t>OR9A2-1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</si>
</sst>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b/>
      <sz val="12"/>
      <color theme="1"/>
      <name val="等线"/>
      <family val="4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4"/>
      <charset val="134"/>
    </font>
    <font>
      <b/>
      <sz val="12"/>
      <color rgb="FFFF0000"/>
      <name val="等线"/>
      <family val="4"/>
      <charset val="134"/>
      <scheme val="minor"/>
    </font>
    <font>
      <b/>
      <sz val="12"/>
      <color rgb="FF00B0F0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/>
    <xf numFmtId="0" fontId="0" fillId="2" borderId="0" xfId="0" applyFill="1">
      <alignment vertical="center"/>
    </xf>
    <xf numFmtId="0" fontId="1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4A292-FB6B-1049-B1E0-D7B7C18FAB96}">
  <dimension ref="A1:T39"/>
  <sheetViews>
    <sheetView tabSelected="1" topLeftCell="C1" workbookViewId="0">
      <selection activeCell="R39" sqref="R39"/>
    </sheetView>
  </sheetViews>
  <sheetFormatPr baseColWidth="10" defaultRowHeight="16"/>
  <sheetData>
    <row r="1" spans="1:20">
      <c r="A1" s="1" t="s">
        <v>0</v>
      </c>
    </row>
    <row r="2" spans="1:20">
      <c r="A2" s="2"/>
      <c r="B2" s="3" t="s">
        <v>1</v>
      </c>
      <c r="C2" s="3"/>
      <c r="D2" s="3"/>
      <c r="E2" s="3"/>
      <c r="G2" s="4" t="s">
        <v>2</v>
      </c>
      <c r="H2" s="4"/>
      <c r="I2" s="4"/>
      <c r="J2" s="4"/>
      <c r="L2" s="1" t="s">
        <v>19</v>
      </c>
      <c r="M2" s="1">
        <v>-0.71462300000000001</v>
      </c>
    </row>
    <row r="3" spans="1:20">
      <c r="A3" s="2"/>
      <c r="B3" t="s">
        <v>3</v>
      </c>
      <c r="C3" t="s">
        <v>4</v>
      </c>
      <c r="D3" t="s">
        <v>5</v>
      </c>
      <c r="E3" t="s">
        <v>6</v>
      </c>
      <c r="G3" t="s">
        <v>3</v>
      </c>
      <c r="H3" t="s">
        <v>4</v>
      </c>
      <c r="I3" t="s">
        <v>5</v>
      </c>
      <c r="K3" t="s">
        <v>14</v>
      </c>
      <c r="N3" s="1" t="s">
        <v>15</v>
      </c>
      <c r="P3" s="1" t="s">
        <v>14</v>
      </c>
      <c r="R3" s="1" t="s">
        <v>13</v>
      </c>
      <c r="T3" s="1" t="s">
        <v>17</v>
      </c>
    </row>
    <row r="4" spans="1:20">
      <c r="A4" s="5" t="s">
        <v>7</v>
      </c>
      <c r="B4" s="2">
        <v>27.30131721496582</v>
      </c>
      <c r="C4" s="2">
        <v>27.436511993408203</v>
      </c>
      <c r="D4" s="2">
        <v>27.436511993408203</v>
      </c>
      <c r="E4">
        <f>AVERAGE(B4:D4)</f>
        <v>27.391447067260742</v>
      </c>
      <c r="G4" s="2">
        <v>26.424610137939453</v>
      </c>
      <c r="H4" s="2">
        <v>26.336799621582031</v>
      </c>
      <c r="I4" s="2">
        <v>26.322879791259766</v>
      </c>
      <c r="K4">
        <f>G4-$E4</f>
        <v>-0.96683692932128906</v>
      </c>
      <c r="L4">
        <f t="shared" ref="L4:M9" si="0">H4-$E4</f>
        <v>-1.0546474456787109</v>
      </c>
      <c r="M4">
        <f t="shared" si="0"/>
        <v>-1.0685672760009766</v>
      </c>
      <c r="N4">
        <f>AVERAGE(K4:M4)</f>
        <v>-1.0300172170003254</v>
      </c>
      <c r="P4">
        <f>N4-M2</f>
        <v>-0.31539421700032544</v>
      </c>
      <c r="R4">
        <f>2^-P4</f>
        <v>1.2443516264299861</v>
      </c>
    </row>
    <row r="5" spans="1:20">
      <c r="A5" s="6" t="s">
        <v>8</v>
      </c>
      <c r="B5" s="2">
        <v>23.672977447509766</v>
      </c>
      <c r="C5" s="2">
        <v>23.704517364501953</v>
      </c>
      <c r="D5" s="2">
        <v>24.07225227355957</v>
      </c>
      <c r="E5">
        <f t="shared" ref="E5:E9" si="1">AVERAGE(B5:D5)</f>
        <v>23.816582361857098</v>
      </c>
      <c r="G5" s="2">
        <v>23.414545059204102</v>
      </c>
      <c r="H5" s="2">
        <v>23.384798049926758</v>
      </c>
      <c r="I5" s="2">
        <v>23.411960601806641</v>
      </c>
      <c r="K5">
        <f>G5-$E5</f>
        <v>-0.40203730265299598</v>
      </c>
      <c r="L5">
        <f t="shared" si="0"/>
        <v>-0.43178431193033973</v>
      </c>
      <c r="M5">
        <f t="shared" si="0"/>
        <v>-0.40462176005045691</v>
      </c>
      <c r="N5">
        <f t="shared" ref="N5:N9" si="2">AVERAGE(K5:M5)</f>
        <v>-0.41281445821126422</v>
      </c>
      <c r="P5">
        <f>N5-M2</f>
        <v>0.30180854178873578</v>
      </c>
      <c r="R5">
        <f t="shared" ref="R5:R9" si="3">2^-P5</f>
        <v>0.81123480636601675</v>
      </c>
    </row>
    <row r="6" spans="1:20">
      <c r="A6" s="7" t="s">
        <v>9</v>
      </c>
      <c r="B6" s="2">
        <v>27.960376739501953</v>
      </c>
      <c r="C6" s="2">
        <v>28.153366088867188</v>
      </c>
      <c r="D6" s="2">
        <v>28.047130584716797</v>
      </c>
      <c r="E6">
        <f t="shared" si="1"/>
        <v>28.053624471028645</v>
      </c>
      <c r="G6" s="2">
        <v>27.8267913818359</v>
      </c>
      <c r="H6" s="2">
        <v>27.695243835449201</v>
      </c>
      <c r="I6" s="2">
        <v>27.738587570190401</v>
      </c>
      <c r="K6">
        <f>G6-$E6</f>
        <v>-0.22683308919274481</v>
      </c>
      <c r="L6">
        <f t="shared" si="0"/>
        <v>-0.35838063557944366</v>
      </c>
      <c r="M6">
        <f t="shared" si="0"/>
        <v>-0.31503690083824409</v>
      </c>
      <c r="N6">
        <f t="shared" si="2"/>
        <v>-0.30008354187014419</v>
      </c>
      <c r="P6">
        <f>N6-M2</f>
        <v>0.41453945812985582</v>
      </c>
      <c r="R6">
        <f t="shared" si="3"/>
        <v>0.75025895655904629</v>
      </c>
    </row>
    <row r="7" spans="1:20">
      <c r="A7" s="7" t="s">
        <v>10</v>
      </c>
      <c r="B7" s="2">
        <v>30.623260498046875</v>
      </c>
      <c r="C7" s="2">
        <v>30.972412109375</v>
      </c>
      <c r="D7" s="2">
        <v>30.272777557373047</v>
      </c>
      <c r="E7">
        <f t="shared" si="1"/>
        <v>30.622816721598308</v>
      </c>
      <c r="G7" s="2">
        <v>30.018320083618164</v>
      </c>
      <c r="H7" s="2">
        <v>30.160472869873047</v>
      </c>
      <c r="I7" s="2">
        <v>30.223173141479492</v>
      </c>
      <c r="K7">
        <f>G7-$E7</f>
        <v>-0.60449663798014441</v>
      </c>
      <c r="L7">
        <f t="shared" si="0"/>
        <v>-0.4623438517252616</v>
      </c>
      <c r="M7">
        <f t="shared" si="0"/>
        <v>-0.39964358011881629</v>
      </c>
      <c r="N7">
        <f t="shared" si="2"/>
        <v>-0.48882802327474079</v>
      </c>
      <c r="P7">
        <f>N7-M2</f>
        <v>0.22579497672525922</v>
      </c>
      <c r="R7">
        <f t="shared" si="3"/>
        <v>0.85512369200117022</v>
      </c>
    </row>
    <row r="8" spans="1:20">
      <c r="A8" s="5" t="s">
        <v>11</v>
      </c>
      <c r="B8" s="2">
        <v>24.178314208984375</v>
      </c>
      <c r="C8" s="2">
        <v>24.512100219726562</v>
      </c>
      <c r="D8" s="2">
        <v>24.510444641113281</v>
      </c>
      <c r="E8">
        <f t="shared" si="1"/>
        <v>24.400286356608074</v>
      </c>
      <c r="G8" s="2">
        <v>23.276678085327099</v>
      </c>
      <c r="H8" s="2">
        <v>23.206779479980501</v>
      </c>
      <c r="I8" s="2">
        <v>23.219591140747099</v>
      </c>
      <c r="K8">
        <f>G8-$E8</f>
        <v>-1.1236082712809754</v>
      </c>
      <c r="L8">
        <f t="shared" si="0"/>
        <v>-1.1935068766275734</v>
      </c>
      <c r="M8">
        <f t="shared" si="0"/>
        <v>-1.1806952158609754</v>
      </c>
      <c r="N8">
        <f t="shared" si="2"/>
        <v>-1.1659367879231748</v>
      </c>
      <c r="P8">
        <f>N8-M2</f>
        <v>-0.45131378792317478</v>
      </c>
      <c r="R8">
        <f t="shared" si="3"/>
        <v>1.3672848057086913</v>
      </c>
    </row>
    <row r="9" spans="1:20">
      <c r="A9" s="5" t="s">
        <v>12</v>
      </c>
      <c r="B9" s="2">
        <v>23.916538238525391</v>
      </c>
      <c r="C9" s="2">
        <v>23.953285217285156</v>
      </c>
      <c r="D9" s="2">
        <v>23.936130523681641</v>
      </c>
      <c r="E9">
        <f t="shared" si="1"/>
        <v>23.935317993164062</v>
      </c>
      <c r="G9" s="2">
        <v>22.764625549316406</v>
      </c>
      <c r="H9" s="2">
        <v>22.666948318481445</v>
      </c>
      <c r="I9" s="2">
        <v>22.780145645141602</v>
      </c>
      <c r="K9">
        <f>G9-$E9</f>
        <v>-1.1706924438476562</v>
      </c>
      <c r="L9">
        <f t="shared" si="0"/>
        <v>-1.2683696746826172</v>
      </c>
      <c r="M9">
        <f t="shared" si="0"/>
        <v>-1.1551723480224609</v>
      </c>
      <c r="N9">
        <f t="shared" si="2"/>
        <v>-1.1980781555175781</v>
      </c>
      <c r="P9">
        <f>N9-M2</f>
        <v>-0.48345515551757812</v>
      </c>
      <c r="R9">
        <f t="shared" si="3"/>
        <v>1.3980879847278533</v>
      </c>
    </row>
    <row r="10" spans="1:20" s="8" customFormat="1"/>
    <row r="11" spans="1:20">
      <c r="A11" s="9" t="s">
        <v>16</v>
      </c>
    </row>
    <row r="12" spans="1:20">
      <c r="A12" s="2"/>
      <c r="B12" s="3" t="s">
        <v>1</v>
      </c>
      <c r="C12" s="3"/>
      <c r="D12" s="3"/>
      <c r="E12" s="3"/>
      <c r="G12" s="4" t="s">
        <v>2</v>
      </c>
      <c r="H12" s="4"/>
      <c r="I12" s="4"/>
      <c r="J12" s="4"/>
      <c r="L12" s="1" t="s">
        <v>19</v>
      </c>
      <c r="M12" s="1">
        <v>-0.83294000000000001</v>
      </c>
    </row>
    <row r="13" spans="1:20">
      <c r="A13" s="2"/>
      <c r="B13" t="s">
        <v>3</v>
      </c>
      <c r="C13" t="s">
        <v>4</v>
      </c>
      <c r="D13" t="s">
        <v>5</v>
      </c>
      <c r="E13" t="s">
        <v>6</v>
      </c>
      <c r="G13" t="s">
        <v>3</v>
      </c>
      <c r="H13" t="s">
        <v>4</v>
      </c>
      <c r="I13" t="s">
        <v>5</v>
      </c>
      <c r="K13" t="s">
        <v>14</v>
      </c>
      <c r="N13" s="1" t="s">
        <v>15</v>
      </c>
      <c r="P13" s="1" t="s">
        <v>14</v>
      </c>
      <c r="R13" s="1" t="s">
        <v>13</v>
      </c>
      <c r="T13" s="1" t="s">
        <v>17</v>
      </c>
    </row>
    <row r="14" spans="1:20">
      <c r="A14" s="5" t="s">
        <v>7</v>
      </c>
      <c r="B14" s="2">
        <v>26.16105842590332</v>
      </c>
      <c r="C14" s="2">
        <v>26.066579818725586</v>
      </c>
      <c r="D14" s="2">
        <v>26.066579818725586</v>
      </c>
      <c r="E14">
        <f>AVERAGE(B14:D14)</f>
        <v>26.098072687784832</v>
      </c>
      <c r="G14" s="2">
        <v>24.006190490722702</v>
      </c>
      <c r="H14" s="2">
        <v>24.114447021484398</v>
      </c>
      <c r="I14" s="2">
        <v>23.949262619018601</v>
      </c>
      <c r="K14">
        <f>G14-$E14</f>
        <v>-2.0918821970621302</v>
      </c>
      <c r="L14">
        <f t="shared" ref="L14:M19" si="4">H14-$E14</f>
        <v>-1.9836256663004335</v>
      </c>
      <c r="M14">
        <f t="shared" si="4"/>
        <v>-2.148810068766231</v>
      </c>
      <c r="N14">
        <f>AVERAGE(K14:M14)</f>
        <v>-2.0747726440429317</v>
      </c>
      <c r="P14">
        <f>N14-M12</f>
        <v>-1.2418326440429317</v>
      </c>
      <c r="R14">
        <f>2^-P14</f>
        <v>2.3649876405464672</v>
      </c>
    </row>
    <row r="15" spans="1:20">
      <c r="A15" s="6" t="s">
        <v>8</v>
      </c>
      <c r="B15" s="2">
        <v>23.773933410644531</v>
      </c>
      <c r="C15" s="2">
        <v>23.95588493347168</v>
      </c>
      <c r="D15" s="2">
        <v>23.908950805664062</v>
      </c>
      <c r="E15">
        <f t="shared" ref="E15:E19" si="5">AVERAGE(B15:D15)</f>
        <v>23.879589716593426</v>
      </c>
      <c r="G15" s="2">
        <v>22.926776885986328</v>
      </c>
      <c r="H15" s="2">
        <v>22.967878341674805</v>
      </c>
      <c r="I15" s="2">
        <v>22.848657608032227</v>
      </c>
      <c r="K15">
        <f>G15-$E15</f>
        <v>-0.95281283060709754</v>
      </c>
      <c r="L15">
        <f t="shared" si="4"/>
        <v>-0.91171137491862098</v>
      </c>
      <c r="M15">
        <f t="shared" si="4"/>
        <v>-1.0309321085611991</v>
      </c>
      <c r="N15">
        <f t="shared" ref="N15:N19" si="6">AVERAGE(K15:M15)</f>
        <v>-0.96515210469563917</v>
      </c>
      <c r="P15">
        <f>N15-M12</f>
        <v>-0.13221210469563915</v>
      </c>
      <c r="R15">
        <f t="shared" ref="R15:R19" si="7">2^-P15</f>
        <v>1.0959728842869561</v>
      </c>
    </row>
    <row r="16" spans="1:20">
      <c r="A16" s="7" t="s">
        <v>9</v>
      </c>
      <c r="B16" s="2">
        <v>27.968881607055664</v>
      </c>
      <c r="C16" s="2">
        <v>27.968645095825195</v>
      </c>
      <c r="D16" s="2">
        <v>27.968645095825195</v>
      </c>
      <c r="E16">
        <f t="shared" si="5"/>
        <v>27.968723932902019</v>
      </c>
      <c r="G16" s="2">
        <v>27.372526168823242</v>
      </c>
      <c r="H16" s="2">
        <v>27.337432861328125</v>
      </c>
      <c r="I16" s="2">
        <v>27.387590408325195</v>
      </c>
      <c r="K16">
        <f>G16-$E16</f>
        <v>-0.59619776407877723</v>
      </c>
      <c r="L16">
        <f t="shared" si="4"/>
        <v>-0.63129107157389441</v>
      </c>
      <c r="M16">
        <f t="shared" si="4"/>
        <v>-0.5811335245768241</v>
      </c>
      <c r="N16">
        <f t="shared" si="6"/>
        <v>-0.60287412007649854</v>
      </c>
      <c r="P16">
        <f>N16-M12</f>
        <v>0.23006587992350147</v>
      </c>
      <c r="R16">
        <f t="shared" si="7"/>
        <v>0.85259595752520267</v>
      </c>
    </row>
    <row r="17" spans="1:20">
      <c r="A17" s="7" t="s">
        <v>10</v>
      </c>
      <c r="B17" s="2">
        <v>30.888116836547852</v>
      </c>
      <c r="C17" s="2">
        <v>30.840999603271484</v>
      </c>
      <c r="D17" s="2">
        <v>30.678018569946289</v>
      </c>
      <c r="E17">
        <f t="shared" si="5"/>
        <v>30.802378336588543</v>
      </c>
      <c r="G17" s="2">
        <v>29.595361709594727</v>
      </c>
      <c r="H17" s="2">
        <v>29.463306427001953</v>
      </c>
      <c r="I17" s="2">
        <v>29.86921501159668</v>
      </c>
      <c r="K17">
        <f>G17-$E17</f>
        <v>-1.2070166269938163</v>
      </c>
      <c r="L17">
        <f t="shared" si="4"/>
        <v>-1.3390719095865897</v>
      </c>
      <c r="M17">
        <f t="shared" si="4"/>
        <v>-0.93316332499186316</v>
      </c>
      <c r="N17">
        <f t="shared" si="6"/>
        <v>-1.1597506205240897</v>
      </c>
      <c r="P17">
        <f>N17-M12</f>
        <v>-0.32681062052408971</v>
      </c>
      <c r="R17">
        <f t="shared" si="7"/>
        <v>1.2542375526478293</v>
      </c>
    </row>
    <row r="18" spans="1:20">
      <c r="A18" s="5" t="s">
        <v>11</v>
      </c>
      <c r="B18" s="2">
        <v>24.68519401550293</v>
      </c>
      <c r="C18" s="2">
        <v>24.587102890014648</v>
      </c>
      <c r="D18" s="2">
        <v>24.640342712402344</v>
      </c>
      <c r="E18">
        <f t="shared" si="5"/>
        <v>24.637546539306641</v>
      </c>
      <c r="G18" s="2">
        <v>22.9311847686768</v>
      </c>
      <c r="H18" s="2">
        <v>22.762483596801758</v>
      </c>
      <c r="I18" s="2">
        <v>22.71259880065918</v>
      </c>
      <c r="K18">
        <f>G18-$E18</f>
        <v>-1.7063617706298402</v>
      </c>
      <c r="L18">
        <f t="shared" si="4"/>
        <v>-1.8750629425048828</v>
      </c>
      <c r="M18">
        <f t="shared" si="4"/>
        <v>-1.9249477386474609</v>
      </c>
      <c r="N18">
        <f t="shared" si="6"/>
        <v>-1.8354574839273947</v>
      </c>
      <c r="P18">
        <f>N18-M12</f>
        <v>-1.0025174839273947</v>
      </c>
      <c r="R18">
        <f t="shared" si="7"/>
        <v>2.0034930205239134</v>
      </c>
    </row>
    <row r="19" spans="1:20">
      <c r="A19" s="5" t="s">
        <v>12</v>
      </c>
      <c r="B19" s="2">
        <v>24.32463264465332</v>
      </c>
      <c r="C19" s="2">
        <v>24.309247970581055</v>
      </c>
      <c r="D19" s="2">
        <v>24.309247970581055</v>
      </c>
      <c r="E19">
        <f t="shared" si="5"/>
        <v>24.314376195271809</v>
      </c>
      <c r="G19" s="2">
        <v>22.082340240478516</v>
      </c>
      <c r="H19" s="2">
        <v>21.946073532104492</v>
      </c>
      <c r="I19" s="2">
        <v>21.968790054321289</v>
      </c>
      <c r="K19">
        <f>G19-$E19</f>
        <v>-2.2320359547932931</v>
      </c>
      <c r="L19">
        <f t="shared" si="4"/>
        <v>-2.3683026631673165</v>
      </c>
      <c r="M19">
        <f t="shared" si="4"/>
        <v>-2.3455861409505196</v>
      </c>
      <c r="N19">
        <f t="shared" si="6"/>
        <v>-2.3153082529703766</v>
      </c>
      <c r="P19">
        <f>N19-M12</f>
        <v>-1.4823682529703766</v>
      </c>
      <c r="R19">
        <f t="shared" si="7"/>
        <v>2.7940701701325632</v>
      </c>
    </row>
    <row r="20" spans="1:20" s="8" customFormat="1"/>
    <row r="21" spans="1:20">
      <c r="A21" s="9" t="s">
        <v>18</v>
      </c>
    </row>
    <row r="22" spans="1:20">
      <c r="A22" s="2"/>
      <c r="B22" s="3" t="s">
        <v>1</v>
      </c>
      <c r="C22" s="3"/>
      <c r="D22" s="3"/>
      <c r="E22" s="3"/>
      <c r="G22" s="4" t="s">
        <v>2</v>
      </c>
      <c r="H22" s="4"/>
      <c r="I22" s="4"/>
      <c r="J22" s="4"/>
      <c r="L22" s="1" t="s">
        <v>19</v>
      </c>
      <c r="M22" s="1">
        <f>AVERAGE(N25:N27)</f>
        <v>-0.95867623223198895</v>
      </c>
    </row>
    <row r="23" spans="1:20">
      <c r="A23" s="2"/>
      <c r="B23" t="s">
        <v>3</v>
      </c>
      <c r="C23" t="s">
        <v>4</v>
      </c>
      <c r="D23" t="s">
        <v>5</v>
      </c>
      <c r="E23" t="s">
        <v>6</v>
      </c>
      <c r="G23" t="s">
        <v>3</v>
      </c>
      <c r="H23" t="s">
        <v>4</v>
      </c>
      <c r="I23" t="s">
        <v>5</v>
      </c>
      <c r="K23" t="s">
        <v>14</v>
      </c>
      <c r="N23" s="1" t="s">
        <v>15</v>
      </c>
      <c r="P23" s="1" t="s">
        <v>14</v>
      </c>
      <c r="R23" s="1" t="s">
        <v>13</v>
      </c>
      <c r="T23" s="1" t="s">
        <v>17</v>
      </c>
    </row>
    <row r="24" spans="1:20">
      <c r="A24" s="5" t="s">
        <v>7</v>
      </c>
      <c r="B24" s="2">
        <v>26.16105842590332</v>
      </c>
      <c r="C24" s="2">
        <v>26.066579818725586</v>
      </c>
      <c r="D24" s="2">
        <v>26.066579818725586</v>
      </c>
      <c r="E24">
        <f>AVERAGE(B24:D24)</f>
        <v>26.098072687784832</v>
      </c>
      <c r="G24" s="2">
        <v>24.5754287719727</v>
      </c>
      <c r="H24" s="2">
        <v>24.894178390502901</v>
      </c>
      <c r="I24" s="2">
        <v>24.029771041869999</v>
      </c>
      <c r="K24">
        <f>G24-$E24</f>
        <v>-1.5226439158121323</v>
      </c>
      <c r="L24">
        <f t="shared" ref="L24:M29" si="8">H24-$E24</f>
        <v>-1.2038942972819306</v>
      </c>
      <c r="M24">
        <f t="shared" si="8"/>
        <v>-2.0683016459148327</v>
      </c>
      <c r="N24">
        <f>AVERAGE(K24:M24)</f>
        <v>-1.5982799530029652</v>
      </c>
      <c r="P24">
        <f>N24-M22</f>
        <v>-0.63960372077097627</v>
      </c>
      <c r="R24">
        <f>2^-P24</f>
        <v>1.55790117651376</v>
      </c>
    </row>
    <row r="25" spans="1:20">
      <c r="A25" s="6" t="s">
        <v>8</v>
      </c>
      <c r="B25" s="2">
        <v>23.773933410644531</v>
      </c>
      <c r="C25" s="2">
        <v>23.95588493347168</v>
      </c>
      <c r="D25" s="2">
        <v>23.908950805664062</v>
      </c>
      <c r="E25">
        <f t="shared" ref="E25:E29" si="9">AVERAGE(B25:D25)</f>
        <v>23.879589716593426</v>
      </c>
      <c r="G25" s="2">
        <v>22.930749893188477</v>
      </c>
      <c r="H25" s="2">
        <v>22.899744033813477</v>
      </c>
      <c r="I25" s="2">
        <v>22.912322998046875</v>
      </c>
      <c r="K25">
        <f>G25-$E25</f>
        <v>-0.9488398234049491</v>
      </c>
      <c r="L25">
        <f t="shared" si="8"/>
        <v>-0.9798456827799491</v>
      </c>
      <c r="M25">
        <f t="shared" si="8"/>
        <v>-0.96726671854655066</v>
      </c>
      <c r="N25">
        <f t="shared" ref="N25:N29" si="10">AVERAGE(K25:M25)</f>
        <v>-0.96531740824381629</v>
      </c>
      <c r="P25">
        <f>N25-M22</f>
        <v>-6.6411760118273433E-3</v>
      </c>
      <c r="R25">
        <f>2^-P25</f>
        <v>1.0046139239473209</v>
      </c>
    </row>
    <row r="26" spans="1:20">
      <c r="A26" s="7" t="s">
        <v>9</v>
      </c>
      <c r="B26" s="2">
        <v>27.968881607055664</v>
      </c>
      <c r="C26" s="2">
        <v>27.968645095825195</v>
      </c>
      <c r="D26" s="2">
        <v>27.968645095825195</v>
      </c>
      <c r="E26">
        <f t="shared" si="9"/>
        <v>27.968723932902019</v>
      </c>
      <c r="G26" s="2">
        <v>26.916727066040039</v>
      </c>
      <c r="H26" s="2">
        <v>27.073665618896484</v>
      </c>
      <c r="I26" s="2">
        <v>26.995500564575195</v>
      </c>
      <c r="K26">
        <f>G26-$E26</f>
        <v>-1.0519968668619804</v>
      </c>
      <c r="L26">
        <f t="shared" si="8"/>
        <v>-0.89505831400553504</v>
      </c>
      <c r="M26">
        <f t="shared" si="8"/>
        <v>-0.9732233683268241</v>
      </c>
      <c r="N26">
        <f t="shared" si="10"/>
        <v>-0.97342618306477979</v>
      </c>
      <c r="P26">
        <f>N26-M22</f>
        <v>-1.4749950832790848E-2</v>
      </c>
      <c r="R26">
        <f>2^-P26</f>
        <v>1.0102763293338262</v>
      </c>
    </row>
    <row r="27" spans="1:20">
      <c r="A27" s="7" t="s">
        <v>10</v>
      </c>
      <c r="B27" s="2">
        <v>30.888116836547852</v>
      </c>
      <c r="C27" s="2">
        <v>30.840999603271484</v>
      </c>
      <c r="D27" s="2">
        <v>30.678018569946289</v>
      </c>
      <c r="E27">
        <f t="shared" si="9"/>
        <v>30.802378336588543</v>
      </c>
      <c r="G27" s="2">
        <v>29.812501907348633</v>
      </c>
      <c r="H27" s="2">
        <v>29.932945251464844</v>
      </c>
      <c r="I27" s="2">
        <v>29.849832534790039</v>
      </c>
      <c r="K27">
        <f>G27-$E27</f>
        <v>-0.98987642923991004</v>
      </c>
      <c r="L27">
        <f t="shared" si="8"/>
        <v>-0.8694330851236991</v>
      </c>
      <c r="M27">
        <f t="shared" si="8"/>
        <v>-0.95254580179850379</v>
      </c>
      <c r="N27">
        <f t="shared" si="10"/>
        <v>-0.93728510538737098</v>
      </c>
      <c r="P27">
        <f>N27-M22</f>
        <v>2.1391126844617969E-2</v>
      </c>
      <c r="R27">
        <f>2^-P27</f>
        <v>0.98528218238249721</v>
      </c>
    </row>
    <row r="28" spans="1:20">
      <c r="A28" s="5" t="s">
        <v>11</v>
      </c>
      <c r="B28" s="2">
        <v>24.68519401550293</v>
      </c>
      <c r="C28" s="2">
        <v>24.587102890014648</v>
      </c>
      <c r="D28" s="2">
        <v>24.640342712402344</v>
      </c>
      <c r="E28">
        <f t="shared" si="9"/>
        <v>24.637546539306641</v>
      </c>
      <c r="G28" s="2">
        <v>23.0287479400635</v>
      </c>
      <c r="H28" s="2">
        <v>23.060785675048798</v>
      </c>
      <c r="I28" s="2">
        <v>23.172843170166001</v>
      </c>
      <c r="K28">
        <f>G28-$E28</f>
        <v>-1.6087985992431406</v>
      </c>
      <c r="L28">
        <f t="shared" si="8"/>
        <v>-1.5767608642578423</v>
      </c>
      <c r="M28">
        <f t="shared" si="8"/>
        <v>-1.4647033691406399</v>
      </c>
      <c r="N28">
        <f t="shared" si="10"/>
        <v>-1.550087610880541</v>
      </c>
      <c r="P28">
        <f>N28-M22</f>
        <v>-0.59141137864855209</v>
      </c>
      <c r="R28">
        <f>2^-P28</f>
        <v>1.5067200405031926</v>
      </c>
    </row>
    <row r="29" spans="1:20">
      <c r="A29" s="5" t="s">
        <v>12</v>
      </c>
      <c r="B29" s="2">
        <v>24.32463264465332</v>
      </c>
      <c r="C29" s="2">
        <v>24.309247970581055</v>
      </c>
      <c r="D29" s="2">
        <v>24.309247970581055</v>
      </c>
      <c r="E29">
        <f t="shared" si="9"/>
        <v>24.314376195271809</v>
      </c>
      <c r="G29" s="2">
        <v>22.675556182861328</v>
      </c>
      <c r="H29" s="2">
        <v>22.559967041015625</v>
      </c>
      <c r="I29" s="2">
        <v>22.603967666625977</v>
      </c>
      <c r="K29">
        <f>G29-$E29</f>
        <v>-1.6388200124104806</v>
      </c>
      <c r="L29">
        <f t="shared" si="8"/>
        <v>-1.7544091542561837</v>
      </c>
      <c r="M29">
        <f t="shared" si="8"/>
        <v>-1.7104085286458321</v>
      </c>
      <c r="N29">
        <f t="shared" si="10"/>
        <v>-1.7012125651041654</v>
      </c>
      <c r="P29">
        <f>N29-M22</f>
        <v>-0.74253633287217646</v>
      </c>
      <c r="R29">
        <f>2^-P29</f>
        <v>1.6731146773545227</v>
      </c>
    </row>
    <row r="30" spans="1:20" s="8" customFormat="1"/>
    <row r="31" spans="1:20">
      <c r="A31" s="9" t="s">
        <v>20</v>
      </c>
    </row>
    <row r="32" spans="1:20">
      <c r="A32" s="2"/>
      <c r="B32" s="3" t="s">
        <v>1</v>
      </c>
      <c r="C32" s="3"/>
      <c r="D32" s="3"/>
      <c r="E32" s="3"/>
      <c r="G32" s="4" t="s">
        <v>2</v>
      </c>
      <c r="H32" s="4"/>
      <c r="I32" s="4"/>
      <c r="J32" s="4"/>
      <c r="L32" s="1" t="s">
        <v>19</v>
      </c>
      <c r="M32" s="1">
        <v>-0.93407947999999996</v>
      </c>
    </row>
    <row r="33" spans="1:20">
      <c r="A33" s="2"/>
      <c r="B33" t="s">
        <v>3</v>
      </c>
      <c r="C33" t="s">
        <v>4</v>
      </c>
      <c r="D33" t="s">
        <v>5</v>
      </c>
      <c r="E33" t="s">
        <v>6</v>
      </c>
      <c r="G33" t="s">
        <v>3</v>
      </c>
      <c r="H33" t="s">
        <v>4</v>
      </c>
      <c r="I33" t="s">
        <v>5</v>
      </c>
      <c r="K33" t="s">
        <v>14</v>
      </c>
      <c r="N33" s="1" t="s">
        <v>15</v>
      </c>
      <c r="P33" s="1" t="s">
        <v>14</v>
      </c>
      <c r="R33" s="1" t="s">
        <v>13</v>
      </c>
      <c r="T33" s="1" t="s">
        <v>17</v>
      </c>
    </row>
    <row r="34" spans="1:20">
      <c r="A34" s="5" t="s">
        <v>7</v>
      </c>
      <c r="B34" s="2">
        <v>26.16105842590332</v>
      </c>
      <c r="C34" s="2">
        <v>26.066579818725586</v>
      </c>
      <c r="D34" s="2">
        <v>26.066579818725586</v>
      </c>
      <c r="E34">
        <f>AVERAGE(B34:D34)</f>
        <v>26.098072687784832</v>
      </c>
      <c r="G34" s="2">
        <v>24.796579360961914</v>
      </c>
      <c r="H34" s="2">
        <v>24.572175979614258</v>
      </c>
      <c r="I34" s="2">
        <v>24.581392288208008</v>
      </c>
      <c r="K34">
        <f>G34-$E34</f>
        <v>-1.3014933268229179</v>
      </c>
      <c r="L34">
        <f t="shared" ref="L34:M39" si="11">H34-$E34</f>
        <v>-1.5258967081705741</v>
      </c>
      <c r="M34">
        <f t="shared" si="11"/>
        <v>-1.5166803995768241</v>
      </c>
      <c r="N34">
        <f>AVERAGE(K34:M34)</f>
        <v>-1.4480234781901054</v>
      </c>
      <c r="P34">
        <f>N34-M32</f>
        <v>-0.51394399819010539</v>
      </c>
      <c r="R34">
        <f>2^-P34</f>
        <v>1.4279485492212312</v>
      </c>
    </row>
    <row r="35" spans="1:20">
      <c r="A35" s="6" t="s">
        <v>8</v>
      </c>
      <c r="B35" s="2">
        <v>23.773933410644531</v>
      </c>
      <c r="C35" s="2">
        <v>23.95588493347168</v>
      </c>
      <c r="D35" s="2">
        <v>23.908950805664062</v>
      </c>
      <c r="E35">
        <f t="shared" ref="E35:E39" si="12">AVERAGE(B35:D35)</f>
        <v>23.879589716593426</v>
      </c>
      <c r="G35" s="2">
        <v>22.652097702026367</v>
      </c>
      <c r="H35" s="2">
        <v>22.650802612304688</v>
      </c>
      <c r="I35" s="2">
        <v>22.931325912475586</v>
      </c>
      <c r="K35">
        <f>G35-$E35</f>
        <v>-1.2274920145670585</v>
      </c>
      <c r="L35">
        <f t="shared" si="11"/>
        <v>-1.2287871042887382</v>
      </c>
      <c r="M35">
        <f t="shared" si="11"/>
        <v>-0.94826380411783973</v>
      </c>
      <c r="N35">
        <f t="shared" ref="N35:N39" si="13">AVERAGE(K35:M35)</f>
        <v>-1.134847640991212</v>
      </c>
      <c r="P35">
        <f>N35-M32</f>
        <v>-0.20076816099121209</v>
      </c>
      <c r="R35">
        <f t="shared" ref="R35:R39" si="14">2^-P35</f>
        <v>1.1493101407147872</v>
      </c>
    </row>
    <row r="36" spans="1:20">
      <c r="A36" s="7" t="s">
        <v>9</v>
      </c>
      <c r="B36" s="2">
        <v>27.968881607055664</v>
      </c>
      <c r="C36" s="2">
        <v>27.968645095825195</v>
      </c>
      <c r="D36" s="2">
        <v>27.968645095825195</v>
      </c>
      <c r="E36">
        <f t="shared" si="12"/>
        <v>27.968723932902019</v>
      </c>
      <c r="G36" s="2">
        <v>26.997976303100586</v>
      </c>
      <c r="H36" s="2">
        <v>27.151403427124023</v>
      </c>
      <c r="I36" s="2">
        <v>27.424554824829102</v>
      </c>
      <c r="K36">
        <f>G36-$E36</f>
        <v>-0.97074762980143348</v>
      </c>
      <c r="L36">
        <f t="shared" si="11"/>
        <v>-0.81732050577799598</v>
      </c>
      <c r="M36">
        <f t="shared" si="11"/>
        <v>-0.54416910807291785</v>
      </c>
      <c r="N36">
        <f t="shared" si="13"/>
        <v>-0.77741241455078247</v>
      </c>
      <c r="P36">
        <f>N36-M32</f>
        <v>0.15666706544921749</v>
      </c>
      <c r="R36">
        <f t="shared" si="14"/>
        <v>0.89709516079923723</v>
      </c>
    </row>
    <row r="37" spans="1:20">
      <c r="A37" s="7" t="s">
        <v>10</v>
      </c>
      <c r="B37" s="2">
        <v>30.888116836547852</v>
      </c>
      <c r="C37" s="2">
        <v>30.840999603271484</v>
      </c>
      <c r="D37" s="2">
        <v>30.678018569946289</v>
      </c>
      <c r="E37">
        <f t="shared" si="12"/>
        <v>30.802378336588543</v>
      </c>
      <c r="G37" s="2">
        <v>30.219453811645508</v>
      </c>
      <c r="H37" s="2">
        <v>29.699541091918945</v>
      </c>
      <c r="I37" s="2">
        <v>29.716838836669922</v>
      </c>
      <c r="K37">
        <f>G37-$E37</f>
        <v>-0.58292452494303504</v>
      </c>
      <c r="L37">
        <f t="shared" si="11"/>
        <v>-1.1028372446695975</v>
      </c>
      <c r="M37">
        <f t="shared" si="11"/>
        <v>-1.085539499918621</v>
      </c>
      <c r="N37">
        <f t="shared" si="13"/>
        <v>-0.92376708984375122</v>
      </c>
      <c r="P37">
        <f>N37-M32</f>
        <v>1.0312390156248741E-2</v>
      </c>
      <c r="R37">
        <f t="shared" si="14"/>
        <v>0.99287748205875159</v>
      </c>
    </row>
    <row r="38" spans="1:20">
      <c r="A38" s="5" t="s">
        <v>11</v>
      </c>
      <c r="B38" s="2">
        <v>24.68519401550293</v>
      </c>
      <c r="C38" s="2">
        <v>24.587102890014648</v>
      </c>
      <c r="D38" s="2">
        <v>24.640342712402344</v>
      </c>
      <c r="E38">
        <f t="shared" si="12"/>
        <v>24.637546539306641</v>
      </c>
      <c r="G38" s="2">
        <v>22.646219253540039</v>
      </c>
      <c r="H38" s="2">
        <v>22.737958908081055</v>
      </c>
      <c r="I38" s="2">
        <v>22.923727035522461</v>
      </c>
      <c r="K38">
        <f>G38-$E38</f>
        <v>-1.9913272857666016</v>
      </c>
      <c r="L38">
        <f t="shared" si="11"/>
        <v>-1.8995876312255859</v>
      </c>
      <c r="M38">
        <f t="shared" si="11"/>
        <v>-1.7138195037841797</v>
      </c>
      <c r="N38">
        <f t="shared" si="13"/>
        <v>-1.8682448069254558</v>
      </c>
      <c r="P38">
        <f>N38-M32</f>
        <v>-0.93416532692545584</v>
      </c>
      <c r="R38">
        <f t="shared" si="14"/>
        <v>1.9107848283112308</v>
      </c>
    </row>
    <row r="39" spans="1:20">
      <c r="A39" s="5" t="s">
        <v>12</v>
      </c>
      <c r="B39" s="2">
        <v>24.32463264465332</v>
      </c>
      <c r="C39" s="2">
        <v>24.309247970581055</v>
      </c>
      <c r="D39" s="2">
        <v>24.309247970581055</v>
      </c>
      <c r="E39">
        <f t="shared" si="12"/>
        <v>24.314376195271809</v>
      </c>
      <c r="G39" s="2">
        <v>22.263200759887695</v>
      </c>
      <c r="H39" s="2">
        <v>22.383556365966797</v>
      </c>
      <c r="I39" s="2">
        <v>22.498273849487305</v>
      </c>
      <c r="K39">
        <f>G39-$E39</f>
        <v>-2.0511754353841134</v>
      </c>
      <c r="L39">
        <f t="shared" si="11"/>
        <v>-1.9308198293050118</v>
      </c>
      <c r="M39">
        <f t="shared" si="11"/>
        <v>-1.816102345784504</v>
      </c>
      <c r="N39">
        <f t="shared" si="13"/>
        <v>-1.9326992034912098</v>
      </c>
      <c r="P39">
        <f>N39-M32</f>
        <v>-0.99861972349120987</v>
      </c>
      <c r="R39">
        <f t="shared" si="14"/>
        <v>1.9980874455086559</v>
      </c>
    </row>
  </sheetData>
  <mergeCells count="4">
    <mergeCell ref="G2:J2"/>
    <mergeCell ref="G12:J12"/>
    <mergeCell ref="G22:J22"/>
    <mergeCell ref="G32:J3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2023-07-21T13:15:17Z</dcterms:created>
  <dcterms:modified xsi:type="dcterms:W3CDTF">2023-07-21T14:13:38Z</dcterms:modified>
</cp:coreProperties>
</file>