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N4-3-2023.09.22\original data\"/>
    </mc:Choice>
  </mc:AlternateContent>
  <xr:revisionPtr revIDLastSave="0" documentId="13_ncr:1_{922BEE38-0E0A-4296-ADCB-08A26ED9AD75}" xr6:coauthVersionLast="47" xr6:coauthVersionMax="47" xr10:uidLastSave="{00000000-0000-0000-0000-000000000000}"/>
  <bookViews>
    <workbookView xWindow="-108" yWindow="-108" windowWidth="23256" windowHeight="12576" firstSheet="2" activeTab="5" xr2:uid="{00000000-000D-0000-FFFF-FFFF00000000}"/>
  </bookViews>
  <sheets>
    <sheet name="SPAD" sheetId="1" r:id="rId1"/>
    <sheet name="Pseudostem diameter (mm)" sheetId="6" r:id="rId2"/>
    <sheet name="Plant height (cm)" sheetId="5" r:id="rId3"/>
    <sheet name="Fresh weight (g)" sheetId="4" r:id="rId4"/>
    <sheet name="Leaf thickness (mm)" sheetId="3" r:id="rId5"/>
    <sheet name="Leaf area(cm2）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J24" i="2"/>
  <c r="G23" i="2"/>
  <c r="J23" i="2"/>
  <c r="D24" i="2"/>
  <c r="D23" i="2"/>
  <c r="AA3" i="3"/>
  <c r="AA4" i="3"/>
  <c r="AA2" i="3"/>
  <c r="Z3" i="3"/>
  <c r="Z4" i="3"/>
  <c r="Z2" i="3"/>
  <c r="M3" i="4"/>
  <c r="M4" i="4"/>
  <c r="M2" i="4"/>
  <c r="L3" i="4"/>
  <c r="L4" i="4"/>
  <c r="L2" i="4"/>
  <c r="M3" i="5"/>
  <c r="M4" i="5"/>
  <c r="M2" i="5"/>
  <c r="L3" i="5"/>
  <c r="L4" i="5"/>
  <c r="L2" i="5"/>
  <c r="M3" i="6"/>
  <c r="M4" i="6"/>
  <c r="M2" i="6"/>
  <c r="L3" i="6"/>
  <c r="L4" i="6"/>
  <c r="L2" i="6"/>
  <c r="AG3" i="1"/>
  <c r="AG4" i="1"/>
  <c r="AG2" i="1"/>
  <c r="AF3" i="1"/>
  <c r="AF4" i="1"/>
  <c r="AF2" i="1"/>
</calcChain>
</file>

<file path=xl/sharedStrings.xml><?xml version="1.0" encoding="utf-8"?>
<sst xmlns="http://schemas.openxmlformats.org/spreadsheetml/2006/main" count="45" uniqueCount="21">
  <si>
    <t>Blank</t>
  </si>
  <si>
    <t>Control</t>
  </si>
  <si>
    <t>Treatment</t>
  </si>
  <si>
    <t>Blank</t>
    <phoneticPr fontId="1" type="noConversion"/>
  </si>
  <si>
    <t>Control</t>
    <phoneticPr fontId="1" type="noConversion"/>
  </si>
  <si>
    <t>Treatment</t>
    <phoneticPr fontId="1" type="noConversion"/>
  </si>
  <si>
    <t>SD</t>
    <phoneticPr fontId="1" type="noConversion"/>
  </si>
  <si>
    <t>Average</t>
    <phoneticPr fontId="1" type="noConversion"/>
  </si>
  <si>
    <t>Average</t>
    <phoneticPr fontId="1" type="noConversion"/>
  </si>
  <si>
    <t>SD</t>
    <phoneticPr fontId="1" type="noConversion"/>
  </si>
  <si>
    <t>Fresh weight (g)</t>
    <phoneticPr fontId="1" type="noConversion"/>
  </si>
  <si>
    <t>Leaf thickness (mm)</t>
  </si>
  <si>
    <t>Blank</t>
    <phoneticPr fontId="1" type="noConversion"/>
  </si>
  <si>
    <t>Control</t>
    <phoneticPr fontId="1" type="noConversion"/>
  </si>
  <si>
    <t>Treatment</t>
    <phoneticPr fontId="1" type="noConversion"/>
  </si>
  <si>
    <r>
      <t>Leaf area (cm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等线"/>
        <family val="2"/>
      </rPr>
      <t>）</t>
    </r>
    <phoneticPr fontId="1" type="noConversion"/>
  </si>
  <si>
    <r>
      <t>Length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cm)</t>
    </r>
  </si>
  <si>
    <r>
      <t>Width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cm)</t>
    </r>
  </si>
  <si>
    <t>Pseudostem diameter (mm)</t>
    <phoneticPr fontId="1" type="noConversion"/>
  </si>
  <si>
    <t>Plant height (cm)</t>
    <phoneticPr fontId="1" type="noConversion"/>
  </si>
  <si>
    <t>SPAD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</si>
</sst>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  <font>
      <sz val="11"/>
      <color theme="1"/>
      <name val="Times New Roman"/>
      <family val="1"/>
    </font>
    <font>
      <sz val="11"/>
      <color theme="1"/>
      <name val="等线"/>
      <family val="2"/>
    </font>
    <font>
      <sz val="11"/>
      <name val="Times New Roman"/>
      <family val="1"/>
    </font>
    <font>
      <vertAlign val="superscript"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2" borderId="0" xfId="0" applyFont="1" applyFill="1"/>
    <xf numFmtId="0" fontId="0" fillId="2" borderId="0" xfId="0" applyFill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"/>
  <sheetViews>
    <sheetView workbookViewId="0"/>
  </sheetViews>
  <sheetFormatPr defaultRowHeight="13.8" x14ac:dyDescent="0.25"/>
  <cols>
    <col min="1" max="1" width="10.77734375" bestFit="1" customWidth="1"/>
    <col min="2" max="31" width="6.109375" bestFit="1" customWidth="1"/>
  </cols>
  <sheetData>
    <row r="1" spans="1:33" x14ac:dyDescent="0.25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" t="s">
        <v>7</v>
      </c>
      <c r="AG1" s="5" t="s">
        <v>6</v>
      </c>
    </row>
    <row r="2" spans="1:33" x14ac:dyDescent="0.25">
      <c r="A2" s="3" t="s">
        <v>3</v>
      </c>
      <c r="B2" s="3">
        <v>44.9</v>
      </c>
      <c r="C2" s="3">
        <v>36.200000000000003</v>
      </c>
      <c r="D2" s="3">
        <v>29.1</v>
      </c>
      <c r="E2" s="3">
        <v>49.3</v>
      </c>
      <c r="F2" s="3">
        <v>43.5</v>
      </c>
      <c r="G2" s="3">
        <v>42.2</v>
      </c>
      <c r="H2" s="3">
        <v>42.7</v>
      </c>
      <c r="I2" s="3">
        <v>39.4</v>
      </c>
      <c r="J2" s="3">
        <v>41.3</v>
      </c>
      <c r="K2" s="3">
        <v>48.2</v>
      </c>
      <c r="L2" s="3">
        <v>37.299999999999997</v>
      </c>
      <c r="M2" s="3">
        <v>31.8</v>
      </c>
      <c r="N2" s="3">
        <v>34.299999999999997</v>
      </c>
      <c r="O2" s="3">
        <v>32.299999999999997</v>
      </c>
      <c r="P2" s="3">
        <v>37.200000000000003</v>
      </c>
      <c r="Q2" s="3">
        <v>29</v>
      </c>
      <c r="R2" s="3">
        <v>35</v>
      </c>
      <c r="S2" s="3">
        <v>29.5</v>
      </c>
      <c r="T2" s="3">
        <v>28.8</v>
      </c>
      <c r="U2" s="3">
        <v>35.299999999999997</v>
      </c>
      <c r="V2" s="3">
        <v>33</v>
      </c>
      <c r="W2" s="3">
        <v>31.2</v>
      </c>
      <c r="X2" s="3">
        <v>30.7</v>
      </c>
      <c r="Y2" s="3">
        <v>31.3</v>
      </c>
      <c r="Z2" s="3">
        <v>27.5</v>
      </c>
      <c r="AA2" s="3">
        <v>30.5</v>
      </c>
      <c r="AB2" s="3">
        <v>28.8</v>
      </c>
      <c r="AC2" s="3">
        <v>27.7</v>
      </c>
      <c r="AD2" s="3">
        <v>29.9</v>
      </c>
      <c r="AE2" s="3">
        <v>31.8</v>
      </c>
      <c r="AF2" s="5">
        <f>AVERAGE(B2:AE2)</f>
        <v>34.989999999999995</v>
      </c>
      <c r="AG2" s="5">
        <f>STDEV(B2:AF2)</f>
        <v>6.1737265893462379</v>
      </c>
    </row>
    <row r="3" spans="1:33" x14ac:dyDescent="0.25">
      <c r="A3" s="3" t="s">
        <v>4</v>
      </c>
      <c r="B3" s="3">
        <v>41.6</v>
      </c>
      <c r="C3" s="3">
        <v>42.1</v>
      </c>
      <c r="D3" s="3">
        <v>28.3</v>
      </c>
      <c r="E3" s="3">
        <v>43.5</v>
      </c>
      <c r="F3" s="3">
        <v>31.9</v>
      </c>
      <c r="G3" s="3">
        <v>42.2</v>
      </c>
      <c r="H3" s="3">
        <v>39.200000000000003</v>
      </c>
      <c r="I3" s="3">
        <v>21.7</v>
      </c>
      <c r="J3" s="3">
        <v>21.8</v>
      </c>
      <c r="K3" s="3">
        <v>37.4</v>
      </c>
      <c r="L3" s="3">
        <v>21.9</v>
      </c>
      <c r="M3" s="3">
        <v>28.2</v>
      </c>
      <c r="N3" s="3">
        <v>26.8</v>
      </c>
      <c r="O3" s="3">
        <v>21.7</v>
      </c>
      <c r="P3" s="3">
        <v>21.1</v>
      </c>
      <c r="Q3" s="3">
        <v>37.4</v>
      </c>
      <c r="R3" s="3">
        <v>30.5</v>
      </c>
      <c r="S3" s="3">
        <v>19.899999999999999</v>
      </c>
      <c r="T3" s="3">
        <v>24.9</v>
      </c>
      <c r="U3" s="3">
        <v>27.6</v>
      </c>
      <c r="V3" s="3">
        <v>24.2</v>
      </c>
      <c r="W3" s="3">
        <v>23.7</v>
      </c>
      <c r="X3" s="3">
        <v>19.7</v>
      </c>
      <c r="Y3" s="3">
        <v>26.3</v>
      </c>
      <c r="Z3" s="3">
        <v>13.9</v>
      </c>
      <c r="AA3" s="3">
        <v>26.9</v>
      </c>
      <c r="AB3" s="3">
        <v>22.8</v>
      </c>
      <c r="AC3" s="3">
        <v>30.1</v>
      </c>
      <c r="AD3" s="3">
        <v>20.8</v>
      </c>
      <c r="AE3" s="3">
        <v>19.7</v>
      </c>
      <c r="AF3" s="5">
        <f t="shared" ref="AF3:AF4" si="0">AVERAGE(B3:AE3)</f>
        <v>27.926666666666666</v>
      </c>
      <c r="AG3" s="5">
        <f t="shared" ref="AG3:AG4" si="1">STDEV(B3:AF3)</f>
        <v>7.9280486600143538</v>
      </c>
    </row>
    <row r="4" spans="1:33" x14ac:dyDescent="0.25">
      <c r="A4" s="3" t="s">
        <v>5</v>
      </c>
      <c r="B4" s="3">
        <v>59.8</v>
      </c>
      <c r="C4" s="3">
        <v>55.6</v>
      </c>
      <c r="D4" s="3">
        <v>56.2</v>
      </c>
      <c r="E4" s="3">
        <v>54</v>
      </c>
      <c r="F4" s="3">
        <v>58.9</v>
      </c>
      <c r="G4" s="3">
        <v>53.3</v>
      </c>
      <c r="H4" s="3">
        <v>56.3</v>
      </c>
      <c r="I4" s="3">
        <v>51</v>
      </c>
      <c r="J4" s="3">
        <v>55</v>
      </c>
      <c r="K4" s="3">
        <v>51.6</v>
      </c>
      <c r="L4" s="3">
        <v>59.6</v>
      </c>
      <c r="M4" s="3">
        <v>57.6</v>
      </c>
      <c r="N4" s="3">
        <v>60.6</v>
      </c>
      <c r="O4" s="3">
        <v>53.7</v>
      </c>
      <c r="P4" s="3">
        <v>52.4</v>
      </c>
      <c r="Q4" s="3">
        <v>55.6</v>
      </c>
      <c r="R4" s="3">
        <v>50.8</v>
      </c>
      <c r="S4" s="3">
        <v>54.4</v>
      </c>
      <c r="T4" s="3">
        <v>56.7</v>
      </c>
      <c r="U4" s="3">
        <v>53.5</v>
      </c>
      <c r="V4" s="3">
        <v>53.2</v>
      </c>
      <c r="W4" s="3">
        <v>52.8</v>
      </c>
      <c r="X4" s="3">
        <v>44.6</v>
      </c>
      <c r="Y4" s="3">
        <v>48.7</v>
      </c>
      <c r="Z4" s="3">
        <v>40.4</v>
      </c>
      <c r="AA4" s="3">
        <v>42.5</v>
      </c>
      <c r="AB4" s="3">
        <v>40.5</v>
      </c>
      <c r="AC4" s="3">
        <v>49.1</v>
      </c>
      <c r="AD4" s="3">
        <v>48.3</v>
      </c>
      <c r="AE4" s="4">
        <v>52.4</v>
      </c>
      <c r="AF4" s="5">
        <f t="shared" si="0"/>
        <v>52.63666666666667</v>
      </c>
      <c r="AG4" s="5">
        <f t="shared" si="1"/>
        <v>5.22465203519707</v>
      </c>
    </row>
    <row r="32" spans="5:17" x14ac:dyDescent="0.25">
      <c r="E32" s="1"/>
      <c r="K32" s="1"/>
      <c r="Q32" s="1"/>
    </row>
    <row r="33" spans="5:32" x14ac:dyDescent="0.25">
      <c r="E33" s="1"/>
      <c r="K33" s="1"/>
      <c r="Q33" s="1"/>
    </row>
    <row r="36" spans="5:32" x14ac:dyDescent="0.25">
      <c r="AF36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55CA-B361-412F-B76B-818A460A19E1}">
  <dimension ref="A1:M4"/>
  <sheetViews>
    <sheetView workbookViewId="0">
      <selection activeCell="M10" sqref="M10"/>
    </sheetView>
  </sheetViews>
  <sheetFormatPr defaultRowHeight="13.8" x14ac:dyDescent="0.25"/>
  <sheetData>
    <row r="1" spans="1:13" x14ac:dyDescent="0.25">
      <c r="A1" t="s">
        <v>18</v>
      </c>
      <c r="L1" s="6" t="s">
        <v>8</v>
      </c>
      <c r="M1" s="6" t="s">
        <v>9</v>
      </c>
    </row>
    <row r="2" spans="1:13" x14ac:dyDescent="0.25">
      <c r="A2" t="s">
        <v>0</v>
      </c>
      <c r="B2">
        <v>15.175000000000001</v>
      </c>
      <c r="C2">
        <v>16.41</v>
      </c>
      <c r="D2">
        <v>16.815000000000001</v>
      </c>
      <c r="E2">
        <v>16.925000000000001</v>
      </c>
      <c r="F2">
        <v>15.184999999999999</v>
      </c>
      <c r="G2">
        <v>13.904999999999999</v>
      </c>
      <c r="H2">
        <v>14.955</v>
      </c>
      <c r="I2">
        <v>16.395</v>
      </c>
      <c r="J2">
        <v>14.965</v>
      </c>
      <c r="K2">
        <v>16.425000000000001</v>
      </c>
      <c r="L2" s="6">
        <f>AVERAGE(B2:K2)</f>
        <v>15.7155</v>
      </c>
      <c r="M2" s="6">
        <f>STDEV(B2:K2)</f>
        <v>1.0062207897761697</v>
      </c>
    </row>
    <row r="3" spans="1:13" x14ac:dyDescent="0.25">
      <c r="A3" t="s">
        <v>1</v>
      </c>
      <c r="B3">
        <v>12.48</v>
      </c>
      <c r="C3">
        <v>14.91</v>
      </c>
      <c r="D3">
        <v>13.46</v>
      </c>
      <c r="E3">
        <v>13.9</v>
      </c>
      <c r="F3">
        <v>12.940000000000001</v>
      </c>
      <c r="G3">
        <v>13.45</v>
      </c>
      <c r="H3">
        <v>13.705</v>
      </c>
      <c r="I3">
        <v>17.475000000000001</v>
      </c>
      <c r="J3">
        <v>14.395</v>
      </c>
      <c r="K3">
        <v>15.34</v>
      </c>
      <c r="L3" s="6">
        <f t="shared" ref="L3:L4" si="0">AVERAGE(B3:K3)</f>
        <v>14.205499999999997</v>
      </c>
      <c r="M3" s="6">
        <f t="shared" ref="M3:M4" si="1">STDEV(B3:K3)</f>
        <v>1.4359732471974078</v>
      </c>
    </row>
    <row r="4" spans="1:13" x14ac:dyDescent="0.25">
      <c r="A4" t="s">
        <v>2</v>
      </c>
      <c r="B4">
        <v>15.07</v>
      </c>
      <c r="C4">
        <v>19.884999999999998</v>
      </c>
      <c r="D4">
        <v>16.535</v>
      </c>
      <c r="E4">
        <v>16.2</v>
      </c>
      <c r="F4">
        <v>15.71</v>
      </c>
      <c r="G4">
        <v>17.54</v>
      </c>
      <c r="H4">
        <v>15.145</v>
      </c>
      <c r="I4">
        <v>16.07</v>
      </c>
      <c r="J4">
        <v>17.244999999999997</v>
      </c>
      <c r="K4">
        <v>18.384999999999998</v>
      </c>
      <c r="L4" s="6">
        <f t="shared" si="0"/>
        <v>16.778500000000001</v>
      </c>
      <c r="M4" s="6">
        <f t="shared" si="1"/>
        <v>1.5148744905840286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C0BF1-B18A-40AF-93CF-787E8898CA62}">
  <dimension ref="A1:M4"/>
  <sheetViews>
    <sheetView workbookViewId="0">
      <selection activeCell="J21" sqref="J21"/>
    </sheetView>
  </sheetViews>
  <sheetFormatPr defaultRowHeight="13.8" x14ac:dyDescent="0.25"/>
  <sheetData>
    <row r="1" spans="1:13" x14ac:dyDescent="0.25">
      <c r="A1" t="s">
        <v>19</v>
      </c>
      <c r="L1" s="6" t="s">
        <v>8</v>
      </c>
      <c r="M1" s="6" t="s">
        <v>9</v>
      </c>
    </row>
    <row r="2" spans="1:13" x14ac:dyDescent="0.25">
      <c r="A2" t="s">
        <v>0</v>
      </c>
      <c r="B2">
        <v>20.3</v>
      </c>
      <c r="C2">
        <v>25.3</v>
      </c>
      <c r="D2">
        <v>19.350000000000001</v>
      </c>
      <c r="E2">
        <v>18.049999999999997</v>
      </c>
      <c r="F2">
        <v>17.8</v>
      </c>
      <c r="G2">
        <v>23.3</v>
      </c>
      <c r="H2">
        <v>18.049999999999997</v>
      </c>
      <c r="I2">
        <v>20.2</v>
      </c>
      <c r="J2">
        <v>16.7</v>
      </c>
      <c r="K2">
        <v>18.45</v>
      </c>
      <c r="L2" s="6">
        <f>AVERAGE(B2:K2)</f>
        <v>19.749999999999993</v>
      </c>
      <c r="M2" s="6">
        <f>STDEV(B2:K2)</f>
        <v>2.680070480001977</v>
      </c>
    </row>
    <row r="3" spans="1:13" x14ac:dyDescent="0.25">
      <c r="A3" t="s">
        <v>1</v>
      </c>
      <c r="B3">
        <v>15.15</v>
      </c>
      <c r="C3">
        <v>13.55</v>
      </c>
      <c r="D3">
        <v>14.75</v>
      </c>
      <c r="E3">
        <v>14.65</v>
      </c>
      <c r="F3">
        <v>15.8</v>
      </c>
      <c r="G3">
        <v>15</v>
      </c>
      <c r="H3">
        <v>16.600000000000001</v>
      </c>
      <c r="I3">
        <v>15.5</v>
      </c>
      <c r="J3">
        <v>16.100000000000001</v>
      </c>
      <c r="K3">
        <v>15.7</v>
      </c>
      <c r="L3" s="6">
        <f t="shared" ref="L3:L4" si="0">AVERAGE(B3:K3)</f>
        <v>15.279999999999998</v>
      </c>
      <c r="M3" s="6">
        <f t="shared" ref="M3:M4" si="1">STDEV(B3:K3)</f>
        <v>0.86126521918499532</v>
      </c>
    </row>
    <row r="4" spans="1:13" x14ac:dyDescent="0.25">
      <c r="A4" t="s">
        <v>2</v>
      </c>
      <c r="B4">
        <v>25.9</v>
      </c>
      <c r="C4">
        <v>22.5</v>
      </c>
      <c r="D4">
        <v>18.399999999999999</v>
      </c>
      <c r="E4">
        <v>20.950000000000003</v>
      </c>
      <c r="F4">
        <v>24.15</v>
      </c>
      <c r="G4">
        <v>24.55</v>
      </c>
      <c r="H4">
        <v>18.899999999999999</v>
      </c>
      <c r="I4">
        <v>26.25</v>
      </c>
      <c r="J4">
        <v>22.05</v>
      </c>
      <c r="K4">
        <v>19.600000000000001</v>
      </c>
      <c r="L4" s="6">
        <f t="shared" si="0"/>
        <v>22.325000000000003</v>
      </c>
      <c r="M4" s="6">
        <f t="shared" si="1"/>
        <v>2.8485132574340537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251C2-113C-4FE0-820F-92D260B6CF1D}">
  <dimension ref="A1:M4"/>
  <sheetViews>
    <sheetView workbookViewId="0">
      <selection activeCell="M10" sqref="M10"/>
    </sheetView>
  </sheetViews>
  <sheetFormatPr defaultRowHeight="13.8" x14ac:dyDescent="0.25"/>
  <sheetData>
    <row r="1" spans="1:13" x14ac:dyDescent="0.25">
      <c r="A1" t="s">
        <v>10</v>
      </c>
      <c r="L1" s="6" t="s">
        <v>8</v>
      </c>
      <c r="M1" s="6" t="s">
        <v>9</v>
      </c>
    </row>
    <row r="2" spans="1:13" x14ac:dyDescent="0.25">
      <c r="A2" t="s">
        <v>0</v>
      </c>
      <c r="B2">
        <v>87.36</v>
      </c>
      <c r="C2">
        <v>78.53</v>
      </c>
      <c r="D2">
        <v>95.98</v>
      </c>
      <c r="E2">
        <v>95.49</v>
      </c>
      <c r="F2">
        <v>93.26</v>
      </c>
      <c r="G2">
        <v>94.53</v>
      </c>
      <c r="H2">
        <v>90.2</v>
      </c>
      <c r="I2">
        <v>88.88</v>
      </c>
      <c r="J2">
        <v>88.63</v>
      </c>
      <c r="K2">
        <v>86.16</v>
      </c>
      <c r="L2" s="6">
        <f>AVERAGE(B2:K2)</f>
        <v>89.902000000000001</v>
      </c>
      <c r="M2" s="6">
        <f>STDEV(B2:K2)</f>
        <v>5.3061846514756308</v>
      </c>
    </row>
    <row r="3" spans="1:13" x14ac:dyDescent="0.25">
      <c r="A3" t="s">
        <v>1</v>
      </c>
      <c r="B3">
        <v>59.8</v>
      </c>
      <c r="C3">
        <v>58.31</v>
      </c>
      <c r="D3">
        <v>82.91</v>
      </c>
      <c r="E3">
        <v>62.2</v>
      </c>
      <c r="F3">
        <v>62.84</v>
      </c>
      <c r="G3">
        <v>79.03</v>
      </c>
      <c r="H3">
        <v>57.15</v>
      </c>
      <c r="I3">
        <v>56.68</v>
      </c>
      <c r="J3">
        <v>61.38</v>
      </c>
      <c r="K3">
        <v>67.260000000000005</v>
      </c>
      <c r="L3" s="6">
        <f t="shared" ref="L3:L4" si="0">AVERAGE(B3:K3)</f>
        <v>64.755999999999986</v>
      </c>
      <c r="M3" s="6">
        <f t="shared" ref="M3:M4" si="1">STDEV(B3:K3)</f>
        <v>9.1309743912320442</v>
      </c>
    </row>
    <row r="4" spans="1:13" x14ac:dyDescent="0.25">
      <c r="A4" t="s">
        <v>2</v>
      </c>
      <c r="B4">
        <v>107.41</v>
      </c>
      <c r="C4">
        <v>101.67</v>
      </c>
      <c r="D4">
        <v>111.24</v>
      </c>
      <c r="E4">
        <v>104.78</v>
      </c>
      <c r="F4">
        <v>110.11</v>
      </c>
      <c r="G4">
        <v>106.34</v>
      </c>
      <c r="H4">
        <v>107.42</v>
      </c>
      <c r="I4">
        <v>116.37</v>
      </c>
      <c r="J4">
        <v>92.6</v>
      </c>
      <c r="K4">
        <v>102.4</v>
      </c>
      <c r="L4" s="6">
        <f t="shared" si="0"/>
        <v>106.03400000000002</v>
      </c>
      <c r="M4" s="6">
        <f t="shared" si="1"/>
        <v>6.4009759672516617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9FFE2-B795-4058-AAF9-AD4EB6C22F8C}">
  <dimension ref="A1:AA27"/>
  <sheetViews>
    <sheetView workbookViewId="0">
      <selection activeCell="Z1" sqref="Z1:AA4"/>
    </sheetView>
  </sheetViews>
  <sheetFormatPr defaultRowHeight="13.8" x14ac:dyDescent="0.25"/>
  <cols>
    <col min="1" max="1" width="20.109375" bestFit="1" customWidth="1"/>
    <col min="2" max="25" width="6.109375" bestFit="1" customWidth="1"/>
  </cols>
  <sheetData>
    <row r="1" spans="1:27" x14ac:dyDescent="0.25">
      <c r="A1" t="s">
        <v>11</v>
      </c>
      <c r="Z1" s="6" t="s">
        <v>8</v>
      </c>
      <c r="AA1" s="6" t="s">
        <v>9</v>
      </c>
    </row>
    <row r="2" spans="1:27" x14ac:dyDescent="0.25">
      <c r="A2" t="s">
        <v>0</v>
      </c>
      <c r="B2">
        <v>1.17</v>
      </c>
      <c r="C2">
        <v>1.01</v>
      </c>
      <c r="D2">
        <v>1.05</v>
      </c>
      <c r="E2">
        <v>1.03</v>
      </c>
      <c r="F2">
        <v>0.94</v>
      </c>
      <c r="G2">
        <v>0.98</v>
      </c>
      <c r="H2">
        <v>0.9</v>
      </c>
      <c r="I2">
        <v>0.95</v>
      </c>
      <c r="J2">
        <v>1.01</v>
      </c>
      <c r="K2">
        <v>1.1100000000000001</v>
      </c>
      <c r="L2">
        <v>1.05</v>
      </c>
      <c r="M2">
        <v>0.91</v>
      </c>
      <c r="N2">
        <v>1.07</v>
      </c>
      <c r="O2">
        <v>0.93</v>
      </c>
      <c r="P2">
        <v>0.99</v>
      </c>
      <c r="Q2">
        <v>0.92</v>
      </c>
      <c r="R2">
        <v>1.08</v>
      </c>
      <c r="S2">
        <v>0.97</v>
      </c>
      <c r="T2">
        <v>0.92</v>
      </c>
      <c r="U2">
        <v>0.87</v>
      </c>
      <c r="V2">
        <v>0.91</v>
      </c>
      <c r="W2">
        <v>0.82</v>
      </c>
      <c r="X2" s="2">
        <v>1</v>
      </c>
      <c r="Y2" s="2">
        <v>0.94</v>
      </c>
      <c r="Z2" s="6">
        <f>AVERAGE(B2:Y2)</f>
        <v>0.98041666666666683</v>
      </c>
      <c r="AA2" s="6">
        <f>STDEV(B2:Y2)</f>
        <v>8.169291207967784E-2</v>
      </c>
    </row>
    <row r="3" spans="1:27" x14ac:dyDescent="0.25">
      <c r="A3" t="s">
        <v>1</v>
      </c>
      <c r="B3">
        <v>1.1499999999999999</v>
      </c>
      <c r="C3">
        <v>1.21</v>
      </c>
      <c r="D3">
        <v>1.1499999999999999</v>
      </c>
      <c r="E3">
        <v>1.1000000000000001</v>
      </c>
      <c r="F3">
        <v>1.1000000000000001</v>
      </c>
      <c r="G3">
        <v>1.1499999999999999</v>
      </c>
      <c r="H3">
        <v>1.1200000000000001</v>
      </c>
      <c r="I3">
        <v>1.08</v>
      </c>
      <c r="J3">
        <v>1.04</v>
      </c>
      <c r="K3">
        <v>1.03</v>
      </c>
      <c r="L3">
        <v>1</v>
      </c>
      <c r="M3">
        <v>1.08</v>
      </c>
      <c r="N3">
        <v>1.1299999999999999</v>
      </c>
      <c r="O3">
        <v>1.21</v>
      </c>
      <c r="P3">
        <v>1.1200000000000001</v>
      </c>
      <c r="Q3">
        <v>1.1100000000000001</v>
      </c>
      <c r="R3">
        <v>1.24</v>
      </c>
      <c r="S3">
        <v>1.05</v>
      </c>
      <c r="T3">
        <v>0.99</v>
      </c>
      <c r="U3">
        <v>0.91</v>
      </c>
      <c r="V3">
        <v>1.04</v>
      </c>
      <c r="W3">
        <v>1.07</v>
      </c>
      <c r="X3">
        <v>1.1299999999999999</v>
      </c>
      <c r="Y3">
        <v>1</v>
      </c>
      <c r="Z3" s="6">
        <f t="shared" ref="Z3:Z4" si="0">AVERAGE(B3:Y3)</f>
        <v>1.0920833333333331</v>
      </c>
      <c r="AA3" s="6">
        <f t="shared" ref="AA3:AA4" si="1">STDEV(B3:Y3)</f>
        <v>7.7177332032858856E-2</v>
      </c>
    </row>
    <row r="4" spans="1:27" x14ac:dyDescent="0.25">
      <c r="A4" t="s">
        <v>2</v>
      </c>
      <c r="B4">
        <v>1.43</v>
      </c>
      <c r="C4">
        <v>1.37</v>
      </c>
      <c r="D4">
        <v>1.21</v>
      </c>
      <c r="E4">
        <v>1.27</v>
      </c>
      <c r="F4">
        <v>1.07</v>
      </c>
      <c r="G4">
        <v>1.1299999999999999</v>
      </c>
      <c r="H4">
        <v>1.1000000000000001</v>
      </c>
      <c r="I4">
        <v>1.1299999999999999</v>
      </c>
      <c r="J4">
        <v>1.1399999999999999</v>
      </c>
      <c r="K4">
        <v>1.17</v>
      </c>
      <c r="L4">
        <v>1.22</v>
      </c>
      <c r="M4">
        <v>1.03</v>
      </c>
      <c r="N4">
        <v>1.05</v>
      </c>
      <c r="O4">
        <v>1.1000000000000001</v>
      </c>
      <c r="P4">
        <v>1.3</v>
      </c>
      <c r="Q4">
        <v>1.1399999999999999</v>
      </c>
      <c r="R4">
        <v>1.22</v>
      </c>
      <c r="S4">
        <v>1.24</v>
      </c>
      <c r="T4">
        <v>1.06</v>
      </c>
      <c r="U4">
        <v>1.03</v>
      </c>
      <c r="V4">
        <v>1.24</v>
      </c>
      <c r="W4">
        <v>1.3</v>
      </c>
      <c r="X4">
        <v>1.1399999999999999</v>
      </c>
      <c r="Y4">
        <v>1.1200000000000001</v>
      </c>
      <c r="Z4" s="6">
        <f t="shared" si="0"/>
        <v>1.1754166666666668</v>
      </c>
      <c r="AA4" s="6">
        <f t="shared" si="1"/>
        <v>0.1065253252871646</v>
      </c>
    </row>
    <row r="8" spans="1:27" x14ac:dyDescent="0.25">
      <c r="E8" s="1"/>
      <c r="K8" s="1"/>
    </row>
    <row r="9" spans="1:27" x14ac:dyDescent="0.25">
      <c r="E9" s="1"/>
      <c r="K9" s="1"/>
    </row>
    <row r="26" spans="14:14" x14ac:dyDescent="0.25">
      <c r="N26" s="1"/>
    </row>
    <row r="27" spans="14:14" x14ac:dyDescent="0.25">
      <c r="N27" s="1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B044F-0D5B-4DA1-9D24-463A1C847ACB}">
  <dimension ref="A1:J24"/>
  <sheetViews>
    <sheetView tabSelected="1" topLeftCell="A4" workbookViewId="0">
      <selection activeCell="G30" sqref="G30"/>
    </sheetView>
  </sheetViews>
  <sheetFormatPr defaultRowHeight="13.8" x14ac:dyDescent="0.25"/>
  <cols>
    <col min="1" max="1" width="17.109375" bestFit="1" customWidth="1"/>
    <col min="2" max="2" width="13.5546875" bestFit="1" customWidth="1"/>
    <col min="3" max="3" width="12.6640625" bestFit="1" customWidth="1"/>
    <col min="4" max="4" width="16.6640625" bestFit="1" customWidth="1"/>
    <col min="5" max="5" width="13.5546875" bestFit="1" customWidth="1"/>
    <col min="6" max="6" width="12.6640625" bestFit="1" customWidth="1"/>
    <col min="7" max="7" width="17.109375" bestFit="1" customWidth="1"/>
    <col min="8" max="8" width="13.5546875" bestFit="1" customWidth="1"/>
    <col min="9" max="9" width="12.6640625" bestFit="1" customWidth="1"/>
    <col min="10" max="10" width="17.109375" bestFit="1" customWidth="1"/>
  </cols>
  <sheetData>
    <row r="1" spans="1:10" ht="16.8" x14ac:dyDescent="0.25">
      <c r="A1" s="3" t="s">
        <v>15</v>
      </c>
      <c r="B1" s="7" t="s">
        <v>12</v>
      </c>
      <c r="C1" s="7"/>
      <c r="D1" s="7"/>
      <c r="E1" s="7" t="s">
        <v>13</v>
      </c>
      <c r="F1" s="7"/>
      <c r="G1" s="7"/>
      <c r="H1" s="7" t="s">
        <v>14</v>
      </c>
      <c r="I1" s="7"/>
      <c r="J1" s="7"/>
    </row>
    <row r="2" spans="1:10" ht="16.8" x14ac:dyDescent="0.25">
      <c r="A2" s="3"/>
      <c r="B2" s="3" t="s">
        <v>16</v>
      </c>
      <c r="C2" s="3" t="s">
        <v>17</v>
      </c>
      <c r="D2" s="3" t="s">
        <v>15</v>
      </c>
      <c r="E2" s="3" t="s">
        <v>16</v>
      </c>
      <c r="F2" s="3" t="s">
        <v>17</v>
      </c>
      <c r="G2" s="3" t="s">
        <v>15</v>
      </c>
      <c r="H2" s="3" t="s">
        <v>16</v>
      </c>
      <c r="I2" s="3" t="s">
        <v>17</v>
      </c>
      <c r="J2" s="3" t="s">
        <v>15</v>
      </c>
    </row>
    <row r="3" spans="1:10" x14ac:dyDescent="0.25">
      <c r="A3" s="3"/>
      <c r="B3" s="3">
        <v>25</v>
      </c>
      <c r="C3" s="3">
        <v>9.8000000000000007</v>
      </c>
      <c r="D3" s="3">
        <v>183.75000000000003</v>
      </c>
      <c r="E3" s="3">
        <v>15.7</v>
      </c>
      <c r="F3" s="3">
        <v>6</v>
      </c>
      <c r="G3" s="3">
        <v>70.649999999999991</v>
      </c>
      <c r="H3" s="3">
        <v>30.2</v>
      </c>
      <c r="I3" s="3">
        <v>11.2</v>
      </c>
      <c r="J3" s="3">
        <v>253.67999999999995</v>
      </c>
    </row>
    <row r="4" spans="1:10" x14ac:dyDescent="0.25">
      <c r="A4" s="3"/>
      <c r="B4" s="3">
        <v>20.3</v>
      </c>
      <c r="C4" s="3">
        <v>7.8</v>
      </c>
      <c r="D4" s="3">
        <v>118.755</v>
      </c>
      <c r="E4" s="3">
        <v>21.8</v>
      </c>
      <c r="F4" s="3">
        <v>7.6</v>
      </c>
      <c r="G4" s="3">
        <v>124.26</v>
      </c>
      <c r="H4" s="3">
        <v>34.9</v>
      </c>
      <c r="I4" s="3">
        <v>15.5</v>
      </c>
      <c r="J4" s="3">
        <v>405.71249999999998</v>
      </c>
    </row>
    <row r="5" spans="1:10" x14ac:dyDescent="0.25">
      <c r="A5" s="3"/>
      <c r="B5" s="3">
        <v>22.8</v>
      </c>
      <c r="C5" s="3">
        <v>7.8</v>
      </c>
      <c r="D5" s="3">
        <v>133.38</v>
      </c>
      <c r="E5" s="3">
        <v>17.2</v>
      </c>
      <c r="F5" s="3">
        <v>6</v>
      </c>
      <c r="G5" s="3">
        <v>77.399999999999991</v>
      </c>
      <c r="H5" s="3">
        <v>26</v>
      </c>
      <c r="I5" s="3">
        <v>8.9</v>
      </c>
      <c r="J5" s="3">
        <v>173.55</v>
      </c>
    </row>
    <row r="6" spans="1:10" x14ac:dyDescent="0.25">
      <c r="A6" s="3"/>
      <c r="B6" s="3">
        <v>26.5</v>
      </c>
      <c r="C6" s="3">
        <v>9.4</v>
      </c>
      <c r="D6" s="3">
        <v>186.82500000000002</v>
      </c>
      <c r="E6" s="3">
        <v>17.7</v>
      </c>
      <c r="F6" s="3">
        <v>5.9</v>
      </c>
      <c r="G6" s="3">
        <v>78.322500000000005</v>
      </c>
      <c r="H6" s="3">
        <v>31.2</v>
      </c>
      <c r="I6" s="3">
        <v>12.5</v>
      </c>
      <c r="J6" s="3">
        <v>292.5</v>
      </c>
    </row>
    <row r="7" spans="1:10" x14ac:dyDescent="0.25">
      <c r="A7" s="3"/>
      <c r="B7" s="3">
        <v>22</v>
      </c>
      <c r="C7" s="3">
        <v>7.2</v>
      </c>
      <c r="D7" s="3">
        <v>118.80000000000001</v>
      </c>
      <c r="E7" s="3">
        <v>18.2</v>
      </c>
      <c r="F7" s="3">
        <v>6.1</v>
      </c>
      <c r="G7" s="3">
        <v>83.265000000000001</v>
      </c>
      <c r="H7" s="3">
        <v>30</v>
      </c>
      <c r="I7" s="3">
        <v>10.5</v>
      </c>
      <c r="J7" s="3">
        <v>236.25</v>
      </c>
    </row>
    <row r="8" spans="1:10" x14ac:dyDescent="0.25">
      <c r="A8" s="3"/>
      <c r="B8" s="3">
        <v>21.5</v>
      </c>
      <c r="C8" s="3">
        <v>7.4</v>
      </c>
      <c r="D8" s="3">
        <v>119.32499999999999</v>
      </c>
      <c r="E8" s="3">
        <v>20.5</v>
      </c>
      <c r="F8" s="3">
        <v>7.4</v>
      </c>
      <c r="G8" s="3">
        <v>113.77500000000001</v>
      </c>
      <c r="H8" s="3">
        <v>31</v>
      </c>
      <c r="I8" s="3">
        <v>11.2</v>
      </c>
      <c r="J8" s="3">
        <v>260.39999999999998</v>
      </c>
    </row>
    <row r="9" spans="1:10" x14ac:dyDescent="0.25">
      <c r="A9" s="3"/>
      <c r="B9" s="3">
        <v>22.8</v>
      </c>
      <c r="C9" s="3">
        <v>7.7</v>
      </c>
      <c r="D9" s="3">
        <v>131.67000000000002</v>
      </c>
      <c r="E9" s="3">
        <v>21.2</v>
      </c>
      <c r="F9" s="3">
        <v>6.2</v>
      </c>
      <c r="G9" s="3">
        <v>98.58</v>
      </c>
      <c r="H9" s="3">
        <v>29.8</v>
      </c>
      <c r="I9" s="3">
        <v>11.6</v>
      </c>
      <c r="J9" s="3">
        <v>259.26</v>
      </c>
    </row>
    <row r="10" spans="1:10" x14ac:dyDescent="0.25">
      <c r="A10" s="3"/>
      <c r="B10" s="3">
        <v>22.3</v>
      </c>
      <c r="C10" s="3">
        <v>8.3000000000000007</v>
      </c>
      <c r="D10" s="3">
        <v>138.81750000000002</v>
      </c>
      <c r="E10" s="3">
        <v>18.600000000000001</v>
      </c>
      <c r="F10" s="3">
        <v>6.8</v>
      </c>
      <c r="G10" s="3">
        <v>94.86</v>
      </c>
      <c r="H10" s="3">
        <v>33.6</v>
      </c>
      <c r="I10" s="3">
        <v>15.1</v>
      </c>
      <c r="J10" s="3">
        <v>380.52</v>
      </c>
    </row>
    <row r="11" spans="1:10" x14ac:dyDescent="0.25">
      <c r="A11" s="3"/>
      <c r="B11" s="3">
        <v>23.1</v>
      </c>
      <c r="C11" s="3">
        <v>9.5</v>
      </c>
      <c r="D11" s="3">
        <v>164.58750000000001</v>
      </c>
      <c r="E11" s="3">
        <v>22.3</v>
      </c>
      <c r="F11" s="3">
        <v>6.8</v>
      </c>
      <c r="G11" s="3">
        <v>113.73000000000002</v>
      </c>
      <c r="H11" s="3">
        <v>29.8</v>
      </c>
      <c r="I11" s="3">
        <v>11</v>
      </c>
      <c r="J11" s="3">
        <v>245.85000000000002</v>
      </c>
    </row>
    <row r="12" spans="1:10" x14ac:dyDescent="0.25">
      <c r="A12" s="3"/>
      <c r="B12" s="3">
        <v>24.9</v>
      </c>
      <c r="C12" s="3">
        <v>9.1999999999999993</v>
      </c>
      <c r="D12" s="3">
        <v>171.80999999999997</v>
      </c>
      <c r="E12" s="3">
        <v>17.8</v>
      </c>
      <c r="F12" s="3">
        <v>5.9</v>
      </c>
      <c r="G12" s="3">
        <v>78.765000000000015</v>
      </c>
      <c r="H12" s="3">
        <v>29.5</v>
      </c>
      <c r="I12" s="3">
        <v>14.9</v>
      </c>
      <c r="J12" s="3">
        <v>329.66250000000002</v>
      </c>
    </row>
    <row r="13" spans="1:10" x14ac:dyDescent="0.25">
      <c r="A13" s="3"/>
      <c r="B13" s="3">
        <v>20.2</v>
      </c>
      <c r="C13" s="3">
        <v>9.1999999999999993</v>
      </c>
      <c r="D13" s="3">
        <v>139.38</v>
      </c>
      <c r="E13" s="3">
        <v>20.5</v>
      </c>
      <c r="F13" s="3">
        <v>7.2</v>
      </c>
      <c r="G13" s="3">
        <v>110.69999999999999</v>
      </c>
      <c r="H13" s="3">
        <v>22.3</v>
      </c>
      <c r="I13" s="3">
        <v>8.1999999999999993</v>
      </c>
      <c r="J13" s="3">
        <v>137.14499999999998</v>
      </c>
    </row>
    <row r="14" spans="1:10" x14ac:dyDescent="0.25">
      <c r="A14" s="3"/>
      <c r="B14" s="3">
        <v>23.8</v>
      </c>
      <c r="C14" s="3">
        <v>9.4</v>
      </c>
      <c r="D14" s="3">
        <v>167.79000000000002</v>
      </c>
      <c r="E14" s="3">
        <v>15.4</v>
      </c>
      <c r="F14" s="3">
        <v>5.8</v>
      </c>
      <c r="G14" s="3">
        <v>66.989999999999995</v>
      </c>
      <c r="H14" s="3">
        <v>33.9</v>
      </c>
      <c r="I14" s="3">
        <v>12.4</v>
      </c>
      <c r="J14" s="3">
        <v>315.27</v>
      </c>
    </row>
    <row r="15" spans="1:10" x14ac:dyDescent="0.25">
      <c r="A15" s="3"/>
      <c r="B15" s="3">
        <v>19.5</v>
      </c>
      <c r="C15" s="3">
        <v>8.9</v>
      </c>
      <c r="D15" s="3">
        <v>130.16250000000002</v>
      </c>
      <c r="E15" s="3">
        <v>17.5</v>
      </c>
      <c r="F15" s="3">
        <v>6.2</v>
      </c>
      <c r="G15" s="3">
        <v>81.375</v>
      </c>
      <c r="H15" s="3">
        <v>30.5</v>
      </c>
      <c r="I15" s="3">
        <v>12.7</v>
      </c>
      <c r="J15" s="3">
        <v>290.51249999999999</v>
      </c>
    </row>
    <row r="16" spans="1:10" x14ac:dyDescent="0.25">
      <c r="A16" s="3"/>
      <c r="B16" s="3">
        <v>18.8</v>
      </c>
      <c r="C16" s="3">
        <v>8.5</v>
      </c>
      <c r="D16" s="3">
        <v>119.85000000000001</v>
      </c>
      <c r="E16" s="3">
        <v>15.8</v>
      </c>
      <c r="F16" s="3">
        <v>6.2</v>
      </c>
      <c r="G16" s="3">
        <v>73.47</v>
      </c>
      <c r="H16" s="3">
        <v>24.6</v>
      </c>
      <c r="I16" s="3">
        <v>8.9</v>
      </c>
      <c r="J16" s="3">
        <v>164.20500000000001</v>
      </c>
    </row>
    <row r="17" spans="1:10" x14ac:dyDescent="0.25">
      <c r="A17" s="3"/>
      <c r="B17" s="3">
        <v>17.5</v>
      </c>
      <c r="C17" s="3">
        <v>7.3</v>
      </c>
      <c r="D17" s="3">
        <v>95.8125</v>
      </c>
      <c r="E17" s="3">
        <v>15.2</v>
      </c>
      <c r="F17" s="3">
        <v>6.7</v>
      </c>
      <c r="G17" s="3">
        <v>76.38</v>
      </c>
      <c r="H17" s="3">
        <v>21.2</v>
      </c>
      <c r="I17" s="3">
        <v>7.8</v>
      </c>
      <c r="J17" s="3">
        <v>124.01999999999998</v>
      </c>
    </row>
    <row r="18" spans="1:10" x14ac:dyDescent="0.25">
      <c r="A18" s="3"/>
      <c r="B18" s="3">
        <v>18.600000000000001</v>
      </c>
      <c r="C18" s="3">
        <v>7.9</v>
      </c>
      <c r="D18" s="3">
        <v>110.20500000000001</v>
      </c>
      <c r="E18" s="3">
        <v>15.5</v>
      </c>
      <c r="F18" s="3">
        <v>5.6</v>
      </c>
      <c r="G18" s="3">
        <v>65.099999999999994</v>
      </c>
      <c r="H18" s="3">
        <v>21.3</v>
      </c>
      <c r="I18" s="3">
        <v>8</v>
      </c>
      <c r="J18" s="3">
        <v>127.80000000000001</v>
      </c>
    </row>
    <row r="19" spans="1:10" x14ac:dyDescent="0.25">
      <c r="A19" s="3"/>
      <c r="B19" s="3">
        <v>19.600000000000001</v>
      </c>
      <c r="C19" s="3">
        <v>7.9</v>
      </c>
      <c r="D19" s="3">
        <v>116.13000000000002</v>
      </c>
      <c r="E19" s="3">
        <v>17.8</v>
      </c>
      <c r="F19" s="3">
        <v>5.7</v>
      </c>
      <c r="G19" s="3">
        <v>76.094999999999999</v>
      </c>
      <c r="H19" s="3">
        <v>20.7</v>
      </c>
      <c r="I19" s="3">
        <v>9.1</v>
      </c>
      <c r="J19" s="3">
        <v>141.27749999999997</v>
      </c>
    </row>
    <row r="20" spans="1:10" x14ac:dyDescent="0.25">
      <c r="A20" s="3"/>
      <c r="B20" s="3">
        <v>21.4</v>
      </c>
      <c r="C20" s="3">
        <v>9.6</v>
      </c>
      <c r="D20" s="3">
        <v>154.07999999999998</v>
      </c>
      <c r="E20" s="3">
        <v>14.6</v>
      </c>
      <c r="F20" s="3">
        <v>5.8</v>
      </c>
      <c r="G20" s="3">
        <v>63.509999999999991</v>
      </c>
      <c r="H20" s="3">
        <v>29.6</v>
      </c>
      <c r="I20" s="3">
        <v>11</v>
      </c>
      <c r="J20" s="3">
        <v>244.20000000000002</v>
      </c>
    </row>
    <row r="21" spans="1:10" x14ac:dyDescent="0.25">
      <c r="A21" s="3"/>
      <c r="B21" s="3">
        <v>20.8</v>
      </c>
      <c r="C21" s="3">
        <v>7.5</v>
      </c>
      <c r="D21" s="3">
        <v>117</v>
      </c>
      <c r="E21" s="3">
        <v>15.9</v>
      </c>
      <c r="F21" s="3">
        <v>5.3</v>
      </c>
      <c r="G21" s="3">
        <v>63.202500000000001</v>
      </c>
      <c r="H21" s="3">
        <v>27.8</v>
      </c>
      <c r="I21" s="3">
        <v>11.2</v>
      </c>
      <c r="J21" s="3">
        <v>233.52</v>
      </c>
    </row>
    <row r="22" spans="1:10" x14ac:dyDescent="0.25">
      <c r="A22" s="3"/>
      <c r="B22" s="3">
        <v>21.2</v>
      </c>
      <c r="C22" s="3">
        <v>9.8000000000000007</v>
      </c>
      <c r="D22" s="3">
        <v>155.82000000000002</v>
      </c>
      <c r="E22" s="3">
        <v>14.2</v>
      </c>
      <c r="F22" s="3">
        <v>4.9000000000000004</v>
      </c>
      <c r="G22" s="3">
        <v>52.185000000000002</v>
      </c>
      <c r="H22" s="3">
        <v>28.3</v>
      </c>
      <c r="I22" s="3">
        <v>11.4</v>
      </c>
      <c r="J22" s="3">
        <v>241.965</v>
      </c>
    </row>
    <row r="23" spans="1:10" s="6" customFormat="1" x14ac:dyDescent="0.25">
      <c r="A23" s="6" t="s">
        <v>8</v>
      </c>
      <c r="D23" s="6">
        <f>AVERAGE(D3:D22)</f>
        <v>138.69750000000002</v>
      </c>
      <c r="G23" s="6">
        <f t="shared" ref="G23" si="0">AVERAGE(G3:G22)</f>
        <v>83.130750000000006</v>
      </c>
      <c r="J23" s="6">
        <f t="shared" ref="J23" si="1">AVERAGE(J3:J22)</f>
        <v>242.86499999999995</v>
      </c>
    </row>
    <row r="24" spans="1:10" s="6" customFormat="1" x14ac:dyDescent="0.25">
      <c r="A24" s="6" t="s">
        <v>9</v>
      </c>
      <c r="D24" s="6">
        <f>STDEV(D3:D22)</f>
        <v>25.95038971414089</v>
      </c>
      <c r="G24" s="6">
        <f t="shared" ref="G24" si="2">STDEV(G3:G22)</f>
        <v>19.802967017529649</v>
      </c>
      <c r="J24" s="6">
        <f t="shared" ref="J24" si="3">STDEV(J3:J22)</f>
        <v>80.677079703430778</v>
      </c>
    </row>
  </sheetData>
  <mergeCells count="3">
    <mergeCell ref="B1:D1"/>
    <mergeCell ref="E1:G1"/>
    <mergeCell ref="H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SPAD</vt:lpstr>
      <vt:lpstr>Pseudostem diameter (mm)</vt:lpstr>
      <vt:lpstr>Plant height (cm)</vt:lpstr>
      <vt:lpstr>Fresh weight (g)</vt:lpstr>
      <vt:lpstr>Leaf thickness (mm)</vt:lpstr>
      <vt:lpstr>Leaf area(cm2）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weiqiang long</cp:lastModifiedBy>
  <dcterms:created xsi:type="dcterms:W3CDTF">2015-06-05T18:19:34Z</dcterms:created>
  <dcterms:modified xsi:type="dcterms:W3CDTF">2023-10-06T09:23:09Z</dcterms:modified>
</cp:coreProperties>
</file>