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rostj/Documents/NICHD/ MANUSCRIPTS/Petros Lab/2023 Rhodes...Petros Ezh2 Paper/"/>
    </mc:Choice>
  </mc:AlternateContent>
  <xr:revisionPtr revIDLastSave="0" documentId="13_ncr:1_{9A4E5103-2EAC-0C4C-AB01-EB1CDA846333}" xr6:coauthVersionLast="47" xr6:coauthVersionMax="47" xr10:uidLastSave="{00000000-0000-0000-0000-000000000000}"/>
  <bookViews>
    <workbookView xWindow="35880" yWindow="500" windowWidth="48980" windowHeight="28040" activeTab="4" xr2:uid="{00000000-000D-0000-FFFF-FFFF00000000}"/>
  </bookViews>
  <sheets>
    <sheet name="All Cell Counts" sheetId="1" r:id="rId1"/>
    <sheet name="P30 Cortex NkxCre ANOVA+Tukey" sheetId="4" r:id="rId2"/>
    <sheet name="P30 Hippo NkxCre ANOVA+Tukey" sheetId="6" r:id="rId3"/>
    <sheet name="P30 Striatum NkxCre ANOVA+Tukey" sheetId="5" r:id="rId4"/>
    <sheet name="P30 Cortex DlxCre ANOVA+Tukey" sheetId="7" r:id="rId5"/>
    <sheet name="P5 Cortex NkxCre t-tes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" l="1"/>
  <c r="G124" i="1"/>
  <c r="F124" i="1"/>
  <c r="E124" i="1"/>
  <c r="D124" i="1"/>
  <c r="C124" i="1"/>
  <c r="H123" i="1"/>
  <c r="G123" i="1"/>
  <c r="F123" i="1"/>
  <c r="E123" i="1"/>
  <c r="D123" i="1"/>
  <c r="C123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C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Q75" i="1"/>
  <c r="O75" i="1"/>
  <c r="Z75" i="1"/>
  <c r="Y75" i="1"/>
  <c r="X75" i="1"/>
  <c r="W75" i="1"/>
  <c r="V75" i="1"/>
  <c r="U75" i="1"/>
  <c r="T75" i="1"/>
  <c r="S75" i="1"/>
  <c r="R75" i="1"/>
  <c r="P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</calcChain>
</file>

<file path=xl/sharedStrings.xml><?xml version="1.0" encoding="utf-8"?>
<sst xmlns="http://schemas.openxmlformats.org/spreadsheetml/2006/main" count="3192" uniqueCount="733">
  <si>
    <t>CA2/3-Tom-WT-Dens</t>
  </si>
  <si>
    <t>CA2/3-Tom-HET-Dens</t>
  </si>
  <si>
    <t>CA2/3-Tom-KO-Dens</t>
  </si>
  <si>
    <t>CA2/3-SST-WT-Dens</t>
  </si>
  <si>
    <t>CA2/3-SST-HET-Dens</t>
  </si>
  <si>
    <t>CA2/3-SST-KO-Dens</t>
  </si>
  <si>
    <t>CA2/3-PV-WT-Dens</t>
  </si>
  <si>
    <t>CA2/3-PV-HET-Dens</t>
  </si>
  <si>
    <t>CA2/3-PV-KO-Dens</t>
  </si>
  <si>
    <t>CA2/3-nNOS-WT-Dens</t>
  </si>
  <si>
    <t>CA2/3-nNOS-HET-Dens</t>
  </si>
  <si>
    <t>CA2/3-nNOS-KO-Dens</t>
  </si>
  <si>
    <t>CA2/3-SST-WT-%</t>
  </si>
  <si>
    <t>CA2/3-SST-HET-%</t>
  </si>
  <si>
    <t>CA2/3-SST-KO-%</t>
  </si>
  <si>
    <t>CA2/3-PV-WT-%</t>
  </si>
  <si>
    <t>CA2/3-PV-HET-%</t>
  </si>
  <si>
    <t>CA2/3-PV-KO-%</t>
  </si>
  <si>
    <t>CA2/3-nNOS-WT-%</t>
  </si>
  <si>
    <t>CA2/3-nNOS-HET-%</t>
  </si>
  <si>
    <t>CA2/3-nNOS-KO-%</t>
  </si>
  <si>
    <t>CA2/3</t>
  </si>
  <si>
    <t>DG-Tom-WT-Dens</t>
  </si>
  <si>
    <t>DG-Tom-HET-Dens</t>
  </si>
  <si>
    <t>DG-Tom-KO-Dens</t>
  </si>
  <si>
    <t>DG-SST-WT-Dens</t>
  </si>
  <si>
    <t>DG-SST-HET-Dens</t>
  </si>
  <si>
    <t>DG-SST-KO-Dens</t>
  </si>
  <si>
    <t>DG-PV-WT-Dens</t>
  </si>
  <si>
    <t>DG-PV-HET-Dens</t>
  </si>
  <si>
    <t>DG-PV-KO-Dens</t>
  </si>
  <si>
    <t>DG-nNOS-WT-Dens</t>
  </si>
  <si>
    <t>DG-nNOS-HET-Dens</t>
  </si>
  <si>
    <t>DG-nNOS-KO-Dens</t>
  </si>
  <si>
    <t>DG-SST-WT-%</t>
  </si>
  <si>
    <t>DG-SST-HET-%</t>
  </si>
  <si>
    <t>DG-SST-KO-%</t>
  </si>
  <si>
    <t>DG-PV-WT-%</t>
  </si>
  <si>
    <t>DG-PV-HET-%</t>
  </si>
  <si>
    <t>DG-PV-KO-%</t>
  </si>
  <si>
    <t>DG-nNOS-WT-%</t>
  </si>
  <si>
    <t>DG-nNOS-HET-%</t>
  </si>
  <si>
    <t>DG-nNOS-KO-%</t>
  </si>
  <si>
    <t xml:space="preserve"> </t>
  </si>
  <si>
    <t>Average</t>
  </si>
  <si>
    <t>Std Error</t>
  </si>
  <si>
    <t>DENTATE GYRUS (DG)</t>
  </si>
  <si>
    <t>CA1-Tom-WT-Dens</t>
  </si>
  <si>
    <t>CA1-Tom-HET-Dens</t>
  </si>
  <si>
    <t>CA1-Tom-KO-Dens</t>
  </si>
  <si>
    <t>CA1-SST-WT-Dens</t>
  </si>
  <si>
    <t>CA1-SST-HET-Dens</t>
  </si>
  <si>
    <t>CA1-SST-KO-Dens</t>
  </si>
  <si>
    <t>CA1-PV-WT-Dens</t>
  </si>
  <si>
    <t>CA1-PV-HET-Dens</t>
  </si>
  <si>
    <t>CA1-PV-KO-Dens</t>
  </si>
  <si>
    <t>CA1-nNOS-WT-Dens</t>
  </si>
  <si>
    <t>CA1-nNOS-HET-Dens</t>
  </si>
  <si>
    <t>CA1-nNOS-KO-Dens</t>
  </si>
  <si>
    <t>CA1-SST-WT-%</t>
  </si>
  <si>
    <t>CA1-SST-HET-%</t>
  </si>
  <si>
    <t>CA1-SST-KO-%</t>
  </si>
  <si>
    <t>CA1-PV-WT-%</t>
  </si>
  <si>
    <t>CA1-PV-HET-%</t>
  </si>
  <si>
    <t>CA1-PV-KO-%</t>
  </si>
  <si>
    <t>CA1-nNOS-WT-%</t>
  </si>
  <si>
    <t>CA1-nNOS-HET-%</t>
  </si>
  <si>
    <t>CA1-nNOS-KO-%</t>
  </si>
  <si>
    <t>CA1</t>
  </si>
  <si>
    <t>CA2/3-Oligos-WT-Dens</t>
  </si>
  <si>
    <t>CA2/3-Oligos-HET-Dens</t>
  </si>
  <si>
    <t>CA2/3-Oligos-KO-Dens</t>
  </si>
  <si>
    <t>HIPPO-Tom-WT-Dens</t>
  </si>
  <si>
    <t>HIPPO-Tom-HET-Dens</t>
  </si>
  <si>
    <t>HIPPO-Tom-KO-Dens</t>
  </si>
  <si>
    <t>HIPPO-SST-WT-Dens</t>
  </si>
  <si>
    <t>HIPPO-SST-HET-Dens</t>
  </si>
  <si>
    <t>HIPPO-SST-KO-Dens</t>
  </si>
  <si>
    <t>HIPPO-PV-WT-Dens</t>
  </si>
  <si>
    <t>HIPPO-PV-HET-Dens</t>
  </si>
  <si>
    <t>HIPPO-PV-KO-Dens</t>
  </si>
  <si>
    <t>HIPPO-nNOS-WT-Dens</t>
  </si>
  <si>
    <t>HIPPO-nNOS-HET-Dens</t>
  </si>
  <si>
    <t>HIPPO-nNOS-KO-Dens</t>
  </si>
  <si>
    <t>HIPPO-SST-WT-%</t>
  </si>
  <si>
    <t>HIPPO-SST-HET-%</t>
  </si>
  <si>
    <t>HIPPO-SST-KO-%</t>
  </si>
  <si>
    <t>HIPPO-PV-WT-%</t>
  </si>
  <si>
    <t>HIPPO-PV-HET-%</t>
  </si>
  <si>
    <t>HIPPO-PV-KO-%</t>
  </si>
  <si>
    <t>HIPPO-nNOS-WT-%</t>
  </si>
  <si>
    <t>HIPPO-nNOS-HET-%</t>
  </si>
  <si>
    <t>HIPPO-nNOS-KO-%</t>
  </si>
  <si>
    <t>Stri-Tom-WT-Dens</t>
  </si>
  <si>
    <t>Stri-Tom-HET-Dens</t>
  </si>
  <si>
    <t>Stri-Tom-KO-Dens</t>
  </si>
  <si>
    <t>Stri-SST-WT-Dens</t>
  </si>
  <si>
    <t>Stri-SST-HET-Dens</t>
  </si>
  <si>
    <t>Stri-SST-KO-Dens</t>
  </si>
  <si>
    <t>Stri-PV-WT-Dens</t>
  </si>
  <si>
    <t>Stri-PV-HET-Dens</t>
  </si>
  <si>
    <t>Stri-PV-KO-Dens</t>
  </si>
  <si>
    <t>Stri-SST-WT-%</t>
  </si>
  <si>
    <t>Stri-SST-HET-%</t>
  </si>
  <si>
    <t>Stri-SST-KO-%</t>
  </si>
  <si>
    <t>Stri-PV-WT-%</t>
  </si>
  <si>
    <t>Stri-PV-HET-%</t>
  </si>
  <si>
    <t>Stri-PV-KO-%</t>
  </si>
  <si>
    <t>STRIATUM</t>
  </si>
  <si>
    <t>CtxD-Tom-WT-Dens</t>
  </si>
  <si>
    <t>CtxD-Tom-HET-Dens</t>
  </si>
  <si>
    <t>CtxD-Tom-KO-Dens</t>
  </si>
  <si>
    <t>CtxD-SST-WT-Dens</t>
  </si>
  <si>
    <t>CtxD-SST-HET-Dens</t>
  </si>
  <si>
    <t>CtxD-SST-KO-Dens</t>
  </si>
  <si>
    <t>CtxD-PV-WT-Dens</t>
  </si>
  <si>
    <t>CtxD-PV-HET-Dens</t>
  </si>
  <si>
    <t>CtxD-PV-KO-Dens</t>
  </si>
  <si>
    <t>CtxD-SST-WT-%</t>
  </si>
  <si>
    <t>CtxD-SST-HET-%</t>
  </si>
  <si>
    <t>CtxD-SST-KO-%</t>
  </si>
  <si>
    <t>CtxD-PV-WT-%</t>
  </si>
  <si>
    <t>CtxD-PV-HET-%</t>
  </si>
  <si>
    <t>CtxD-PV-KO-%</t>
  </si>
  <si>
    <t>CtxS-Tom-WT-Dens</t>
  </si>
  <si>
    <t>CtxS-Tom-HET-Dens</t>
  </si>
  <si>
    <t>CtxS-Tom-KO-Dens</t>
  </si>
  <si>
    <t>CtxS-SST-WT-Dens</t>
  </si>
  <si>
    <t>CtxS-SST-HET-Dens</t>
  </si>
  <si>
    <t>CtxS-SST-KO-Dens</t>
  </si>
  <si>
    <t>CtxS-PV-WT-Dens</t>
  </si>
  <si>
    <t>CtxS-PV-HET-Dens</t>
  </si>
  <si>
    <t>CtxS-PV-KO-Dens</t>
  </si>
  <si>
    <t>CtxS-SST-WT-%</t>
  </si>
  <si>
    <t>CtxS-SST-HET-%</t>
  </si>
  <si>
    <t>CtxS-SST-KO-%</t>
  </si>
  <si>
    <t>CtxS-PV-WT-%</t>
  </si>
  <si>
    <t>CtxS-PV-HET-%</t>
  </si>
  <si>
    <t>CtxS-PV-KO-%</t>
  </si>
  <si>
    <t>CtxT-Tom-WT-Dens</t>
  </si>
  <si>
    <t>CtxT-Tom-HET-Dens</t>
  </si>
  <si>
    <t>CtxT-Tom-KO-Dens</t>
  </si>
  <si>
    <t>CtxT-SST-WT-Dens</t>
  </si>
  <si>
    <t>CtxT-SST-HET-Dens</t>
  </si>
  <si>
    <t>CtxT-SST-KO-Dens</t>
  </si>
  <si>
    <t>CtxT-PV-WT-Dens</t>
  </si>
  <si>
    <t>CtxT-PV-HET-Dens</t>
  </si>
  <si>
    <t>CtxT-PV-KO-Dens</t>
  </si>
  <si>
    <t>CtxT-SST-WT-%</t>
  </si>
  <si>
    <t>CtxT-SST-HET-%</t>
  </si>
  <si>
    <t>CtxT-SST-KO-%</t>
  </si>
  <si>
    <t>CtxT-PV-WT-%</t>
  </si>
  <si>
    <t>CtxT-PV-HET-%</t>
  </si>
  <si>
    <t>CtxT-PV-KO-%</t>
  </si>
  <si>
    <t>SUPERFICIAL CORTEX</t>
  </si>
  <si>
    <t>DEEP CORTEX</t>
  </si>
  <si>
    <t>WHOLE CORTEX</t>
  </si>
  <si>
    <t>WHOLE HIPPOCAMPUS</t>
  </si>
  <si>
    <t>DLX-CtxT-Tom-WT-Dens</t>
  </si>
  <si>
    <t>DLX-CtxT-Tom-HET-Dens</t>
  </si>
  <si>
    <t>DLX-CtxT-Tom-KO-Dens</t>
  </si>
  <si>
    <t>DLX-CtxT-SST-WT-Dens</t>
  </si>
  <si>
    <t>DLX-CtxT-SST-HET-Dens</t>
  </si>
  <si>
    <t>DLX-CtxT-SST-KO-Dens</t>
  </si>
  <si>
    <t>DLX-CtxT-PV-WT-Dens</t>
  </si>
  <si>
    <t>DLX-CtxT-PV-HET-Dens</t>
  </si>
  <si>
    <t>DLX-CtxT-PV-KO-Dens</t>
  </si>
  <si>
    <t>DLX-CtxT-SST-WT-%</t>
  </si>
  <si>
    <t>DLX-CtxT-SST-HET-%</t>
  </si>
  <si>
    <t>DLX-CtxT-SST-KO-%</t>
  </si>
  <si>
    <t>DLX-CtxT-PV-WT-%</t>
  </si>
  <si>
    <t>DLX-CtxT-PV-HET-%</t>
  </si>
  <si>
    <t>DLX-CtxT-PV-KO-%</t>
  </si>
  <si>
    <t>WT-P5_Superficial</t>
  </si>
  <si>
    <t>KO-P5_Superficial</t>
  </si>
  <si>
    <t>WT-P5_Deep</t>
  </si>
  <si>
    <t>KO-P5_Deep</t>
  </si>
  <si>
    <t>WT-P5_TOTAL</t>
  </si>
  <si>
    <t>KO-P5_TOTAL</t>
  </si>
  <si>
    <t>P30 Nkx2.1-Cre;Ezh2;Ai9 (WT = 5, Het = 5, KO = 6)</t>
  </si>
  <si>
    <t>P30 Dlx5/6-Cre;Ezh2;Ai9 (WT = 4, Het = 3, KO = 5)</t>
  </si>
  <si>
    <t>P5 Nkx2.1-Cre;Ezh2;Ai9 (WT = 4, Het = 4, KO = 4)</t>
  </si>
  <si>
    <t>ANOVA summary</t>
  </si>
  <si>
    <t>F</t>
  </si>
  <si>
    <t>P value</t>
  </si>
  <si>
    <t>P value summary</t>
  </si>
  <si>
    <t>*</t>
  </si>
  <si>
    <t>Significant diff. among means (P &lt; 0.05)?</t>
  </si>
  <si>
    <t>Yes</t>
  </si>
  <si>
    <t>R squared</t>
  </si>
  <si>
    <t>F (DFn, DFd)</t>
  </si>
  <si>
    <t>ns</t>
  </si>
  <si>
    <t>No</t>
  </si>
  <si>
    <t>ANOVA table</t>
  </si>
  <si>
    <t>SS</t>
  </si>
  <si>
    <t>DF</t>
  </si>
  <si>
    <t>MS</t>
  </si>
  <si>
    <t>Treatment (between columns)</t>
  </si>
  <si>
    <t>F (2, 13) = 6.301</t>
  </si>
  <si>
    <t>P=0.0122</t>
  </si>
  <si>
    <t>Residual (within columns)</t>
  </si>
  <si>
    <t>Total</t>
  </si>
  <si>
    <t>Data summary</t>
  </si>
  <si>
    <t>Number of treatments (columns)</t>
  </si>
  <si>
    <t>Number of values (total)</t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</si>
  <si>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</si>
  <si>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</si>
  <si>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</si>
  <si>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</si>
  <si>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</si>
  <si>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</si>
  <si>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-119.6 to 47.73</t>
  </si>
  <si>
    <t>-11.03 to 149.1</t>
  </si>
  <si>
    <t>24.88 to 185.0</t>
  </si>
  <si>
    <t>Test details</t>
  </si>
  <si>
    <t>Mean 1</t>
  </si>
  <si>
    <t>Mean 2</t>
  </si>
  <si>
    <t>SE of diff.</t>
  </si>
  <si>
    <t>n1</t>
  </si>
  <si>
    <t>n2</t>
  </si>
  <si>
    <t>q</t>
  </si>
  <si>
    <t>CtxD-Tom-WT-Dens vs. CtxD-Tom-HET-Dens</t>
  </si>
  <si>
    <t>CtxD-Tom-WT-Dens vs. CtxD-Tom-KO-Dens</t>
  </si>
  <si>
    <t>CtxD-Tom-HET-Dens vs. CtxD-Tom-KO-Dens</t>
  </si>
  <si>
    <t>**</t>
  </si>
  <si>
    <t>F (2, 13) = 9.814</t>
  </si>
  <si>
    <t>P=0.0025</t>
  </si>
  <si>
    <t>-44.78 to 27.85</t>
  </si>
  <si>
    <t>-88.27 to -18.73</t>
  </si>
  <si>
    <t>-79.81 to -10.27</t>
  </si>
  <si>
    <t>CtxD-SST-WT-Dens vs. CtxD-SST-HET-Dens</t>
  </si>
  <si>
    <t>CtxD-SST-WT-Dens vs. CtxD-SST-KO-Dens</t>
  </si>
  <si>
    <t>CtxD-SST-HET-Dens vs. CtxD-SST-KO-Dens</t>
  </si>
  <si>
    <t>&lt;0.0001</t>
  </si>
  <si>
    <t>****</t>
  </si>
  <si>
    <t>F (2, 13) = 32.06</t>
  </si>
  <si>
    <t>P&lt;0.0001</t>
  </si>
  <si>
    <t>-55.06 to 29.39</t>
  </si>
  <si>
    <t>G-H</t>
  </si>
  <si>
    <t>57.18 to 138.0</t>
  </si>
  <si>
    <t>G-I</t>
  </si>
  <si>
    <t>70.01 to 150.9</t>
  </si>
  <si>
    <t>H-I</t>
  </si>
  <si>
    <t>CtxD-PV-WT-Dens vs. CtxD-PV-HET-Dens</t>
  </si>
  <si>
    <t>CtxD-PV-WT-Dens vs. CtxD-PV-KO-Dens</t>
  </si>
  <si>
    <t>CtxD-PV-HET-Dens vs. CtxD-PV-KO-Dens</t>
  </si>
  <si>
    <t>SST+ cell Density-Whole Cortex</t>
  </si>
  <si>
    <t>PV+ cell Density-Whole Cortex</t>
  </si>
  <si>
    <t>PV+ cell Density-Deep Cortex</t>
  </si>
  <si>
    <t>SST+ cell Density-Deep Cortex</t>
  </si>
  <si>
    <t>F (2, 13) = 5.198</t>
  </si>
  <si>
    <t>P=0.0219</t>
  </si>
  <si>
    <t>-43.76 to 21.65</t>
  </si>
  <si>
    <t>-5.505 to 57.12</t>
  </si>
  <si>
    <t>5.547 to 68.17</t>
  </si>
  <si>
    <t>CtxS-Tom-WT-Dens vs. CtxS-Tom-HET-Dens</t>
  </si>
  <si>
    <t>CtxS-Tom-WT-Dens vs. CtxS-Tom-KO-Dens</t>
  </si>
  <si>
    <t>CtxS-Tom-HET-Dens vs. CtxS-Tom-KO-Dens</t>
  </si>
  <si>
    <t>F (2, 13) = 3.404</t>
  </si>
  <si>
    <t>P=0.0647</t>
  </si>
  <si>
    <t>SST+ cell Density-Superficial Cortex</t>
  </si>
  <si>
    <t>-8.611 to 17.94</t>
  </si>
  <si>
    <t>-20.39 to 5.032</t>
  </si>
  <si>
    <t>-25.06 to 0.3661</t>
  </si>
  <si>
    <t>CtxS-SST-WT-Dens vs. CtxS-SST-HET-Dens</t>
  </si>
  <si>
    <t>CtxS-SST-WT-Dens vs. CtxS-SST-KO-Dens</t>
  </si>
  <si>
    <t>CtxS-SST-HET-Dens vs. CtxS-SST-KO-Dens</t>
  </si>
  <si>
    <t>F (2, 13) = 8.650</t>
  </si>
  <si>
    <t>P=0.0041</t>
  </si>
  <si>
    <t>PV+ cell Density-Superficial Cortex</t>
  </si>
  <si>
    <t>-26.01 to 13.94</t>
  </si>
  <si>
    <t>3.070 to 41.32</t>
  </si>
  <si>
    <t>9.108 to 47.35</t>
  </si>
  <si>
    <t>CtxS-PV-WT-Dens vs. CtxS-PV-HET-Dens</t>
  </si>
  <si>
    <t>CtxS-PV-WT-Dens vs. CtxS-PV-KO-Dens</t>
  </si>
  <si>
    <t>CtxS-PV-HET-Dens vs. CtxS-PV-KO-Dens</t>
  </si>
  <si>
    <t>F (2, 13) = 8.396</t>
  </si>
  <si>
    <t>P=0.0046</t>
  </si>
  <si>
    <t>-72.57 to 25.61</t>
  </si>
  <si>
    <t>0.4337 to 94.43</t>
  </si>
  <si>
    <t>23.92 to 117.9</t>
  </si>
  <si>
    <t>CtxT-Tom-WT-Dens vs. CtxT-Tom-HET-Dens</t>
  </si>
  <si>
    <t>CtxT-Tom-WT-Dens vs. CtxT-Tom-KO-Dens</t>
  </si>
  <si>
    <t>CtxT-Tom-HET-Dens vs. CtxT-Tom-KO-Dens</t>
  </si>
  <si>
    <t>F (2, 13) = 9.255</t>
  </si>
  <si>
    <t>P=0.0032</t>
  </si>
  <si>
    <t>-24.21 to 20.42</t>
  </si>
  <si>
    <t>-51.95 to -9.230</t>
  </si>
  <si>
    <t>-50.06 to -7.334</t>
  </si>
  <si>
    <t>CtxT-SST-WT-Dens vs. CtxT-SST-HET-Dens</t>
  </si>
  <si>
    <t>CtxT-SST-WT-Dens vs. CtxT-SST-KO-Dens</t>
  </si>
  <si>
    <t>CtxT-SST-HET-Dens vs. CtxT-SST-KO-Dens</t>
  </si>
  <si>
    <t>F (2, 13) = 30.84</t>
  </si>
  <si>
    <t>-36.23 to 17.36</t>
  </si>
  <si>
    <t>34.24 to 85.55</t>
  </si>
  <si>
    <t>43.68 to 94.99</t>
  </si>
  <si>
    <t>CtxT-PV-WT-Dens vs. CtxT-PV-HET-Dens</t>
  </si>
  <si>
    <t>CtxT-PV-WT-Dens vs. CtxT-PV-KO-Dens</t>
  </si>
  <si>
    <t>CtxT-PV-HET-Dens vs. CtxT-PV-KO-Dens</t>
  </si>
  <si>
    <t>P30 Nkx2.1-Cre Cortex Statistics</t>
  </si>
  <si>
    <t>Tom+ cell Density-Whole Cortex</t>
  </si>
  <si>
    <t>Tom+ cell Density-Deep Cortex</t>
  </si>
  <si>
    <t>Tom+ cell Density-Superficial Cortex</t>
  </si>
  <si>
    <t>% PV+ cell-Whole Cortex</t>
  </si>
  <si>
    <t>% PV+ cell-Deep  Cortex</t>
  </si>
  <si>
    <t>% PV+ cell-Superficial Cortex</t>
  </si>
  <si>
    <t>% SST+ cell-Whole Cortex</t>
  </si>
  <si>
    <t>% SST+ cell-Deep  Cortex</t>
  </si>
  <si>
    <t>% SST+ cell-Superficial Cortex</t>
  </si>
  <si>
    <t>F (2, 13) = 74.74</t>
  </si>
  <si>
    <t>-5.898 to 5.238</t>
  </si>
  <si>
    <t>-26.55 to -15.88</t>
  </si>
  <si>
    <t>-26.22 to -15.55</t>
  </si>
  <si>
    <t>CtxD-SST-WT-% vs. CtxD-SST-HET-%</t>
  </si>
  <si>
    <t>CtxD-SST-WT-% vs. CtxD-SST-KO-%</t>
  </si>
  <si>
    <t>CtxD-SST-HET-% vs. CtxD-SST-KO-%</t>
  </si>
  <si>
    <t>F (2, 13) = 52.55</t>
  </si>
  <si>
    <t>-4.951 to 6.631</t>
  </si>
  <si>
    <t>13.22 to 24.31</t>
  </si>
  <si>
    <t>12.38 to 23.47</t>
  </si>
  <si>
    <t>CtxD-PV-WT-% vs. CtxD-PV-HET-%</t>
  </si>
  <si>
    <t>CtxD-PV-WT-% vs. CtxD-PV-KO-%</t>
  </si>
  <si>
    <t>CtxD-PV-HET-% vs. CtxD-PV-KO-%</t>
  </si>
  <si>
    <t>***</t>
  </si>
  <si>
    <t>F (2, 13) = 18.22</t>
  </si>
  <si>
    <t>P=0.0002</t>
  </si>
  <si>
    <t>-4.187 to 11.17</t>
  </si>
  <si>
    <t>-19.66 to -4.950</t>
  </si>
  <si>
    <t>-23.15 to -8.444</t>
  </si>
  <si>
    <t>CtxS-SST-WT-% vs. CtxS-SST-HET-%</t>
  </si>
  <si>
    <t>CtxS-SST-WT-% vs. CtxS-SST-KO-%</t>
  </si>
  <si>
    <t>CtxS-SST-HET-% vs. CtxS-SST-KO-%</t>
  </si>
  <si>
    <t>F (2, 13) = 2.549</t>
  </si>
  <si>
    <t>P=0.1164</t>
  </si>
  <si>
    <t>-16.53 to 11.90</t>
  </si>
  <si>
    <t>-5.026 to 22.19</t>
  </si>
  <si>
    <t>-2.708 to 24.51</t>
  </si>
  <si>
    <t>CtxS-PV-WT-% vs. CtxS-PV-HET-%</t>
  </si>
  <si>
    <t>CtxS-PV-WT-% vs. CtxS-PV-KO-%</t>
  </si>
  <si>
    <t>CtxS-PV-HET-% vs. CtxS-PV-KO-%</t>
  </si>
  <si>
    <t>F (2, 13) = 57.49</t>
  </si>
  <si>
    <t>-3.726 to 6.890</t>
  </si>
  <si>
    <t>-21.84 to -11.68</t>
  </si>
  <si>
    <t>-23.42 to -13.26</t>
  </si>
  <si>
    <t>CtxT-SST-WT-% vs. CtxT-SST-HET-%</t>
  </si>
  <si>
    <t>CtxT-SST-WT-% vs. CtxT-SST-KO-%</t>
  </si>
  <si>
    <t>CtxT-SST-HET-% vs. CtxT-SST-KO-%</t>
  </si>
  <si>
    <t>F (2, 13) = 19.23</t>
  </si>
  <si>
    <t>P=0.0001</t>
  </si>
  <si>
    <t>-8.070 to 6.590</t>
  </si>
  <si>
    <t>6.656 to 20.69</t>
  </si>
  <si>
    <t>7.396 to 21.43</t>
  </si>
  <si>
    <t>CtxT-PV-WT-% vs. CtxT-PV-HET-%</t>
  </si>
  <si>
    <t>CtxT-PV-WT-% vs. CtxT-PV-KO-%</t>
  </si>
  <si>
    <t>CtxT-PV-HET-% vs. CtxT-PV-KO-%</t>
  </si>
  <si>
    <t>Tom+ cell Density-Striatum</t>
  </si>
  <si>
    <t>% PV+ cell-Striatum</t>
  </si>
  <si>
    <t>% SST+ cell-Striatum</t>
  </si>
  <si>
    <t>F (2, 13) = 0.3671</t>
  </si>
  <si>
    <t>P=0.6997</t>
  </si>
  <si>
    <t>-24.37 to 41.21</t>
  </si>
  <si>
    <t>-21.87 to 40.91</t>
  </si>
  <si>
    <t>-30.29 to 32.49</t>
  </si>
  <si>
    <t>Stri-Tom-WT-Dens vs. Stri-Tom-HET-Dens</t>
  </si>
  <si>
    <t>Stri-Tom-WT-Dens vs. Stri-Tom-KO-Dens</t>
  </si>
  <si>
    <t>Stri-Tom-HET-Dens vs. Stri-Tom-KO-Dens</t>
  </si>
  <si>
    <t>F (2, 13) = 0.06305</t>
  </si>
  <si>
    <t>P=0.9392</t>
  </si>
  <si>
    <t>-7.357 to 8.113</t>
  </si>
  <si>
    <t>-8.008 to 6.803</t>
  </si>
  <si>
    <t>-8.386 to 6.425</t>
  </si>
  <si>
    <t>Stri-SST-WT-Dens vs. Stri-SST-HET-Dens</t>
  </si>
  <si>
    <t>Stri-SST-WT-Dens vs. Stri-SST-KO-Dens</t>
  </si>
  <si>
    <t>Stri-SST-HET-Dens vs. Stri-SST-KO-Dens</t>
  </si>
  <si>
    <t>F (2, 13) = 7.618</t>
  </si>
  <si>
    <t>P=0.0065</t>
  </si>
  <si>
    <t>-15.36 to 9.844</t>
  </si>
  <si>
    <t>1.598 to 25.73</t>
  </si>
  <si>
    <t>4.358 to 28.49</t>
  </si>
  <si>
    <t>Stri-PV-WT-Dens vs. Stri-PV-HET-Dens</t>
  </si>
  <si>
    <t>Stri-PV-WT-Dens vs. Stri-PV-KO-Dens</t>
  </si>
  <si>
    <t>Stri-PV-HET-Dens vs. Stri-PV-KO-Dens</t>
  </si>
  <si>
    <t>P30 Nkx2.1-Cre Striatum Statistics</t>
  </si>
  <si>
    <t>F (2, 13) = 0.7321</t>
  </si>
  <si>
    <t>P=0.4997</t>
  </si>
  <si>
    <t>-4.730 to 3.118</t>
  </si>
  <si>
    <t>-5.473 to 2.042</t>
  </si>
  <si>
    <t>-4.667 to 2.848</t>
  </si>
  <si>
    <t>Stri-SST-WT-% vs. Stri-SST-HET-%</t>
  </si>
  <si>
    <t>Stri-SST-WT-% vs. Stri-SST-KO-%</t>
  </si>
  <si>
    <t>Stri-SST-HET-% vs. Stri-SST-KO-%</t>
  </si>
  <si>
    <t>F (2, 13) = 20.16</t>
  </si>
  <si>
    <t>-8.533 to 2.129</t>
  </si>
  <si>
    <t>3.431 to 13.64</t>
  </si>
  <si>
    <t>6.633 to 16.84</t>
  </si>
  <si>
    <t>Stri-PV-WT-% vs. Stri-PV-HET-%</t>
  </si>
  <si>
    <t>Stri-PV-WT-% vs. Stri-PV-KO-%</t>
  </si>
  <si>
    <t>Stri-PV-HET-% vs. Stri-PV-KO-%</t>
  </si>
  <si>
    <t>Tom+ cell Density-Whole Hippocampus</t>
  </si>
  <si>
    <t>PV+ cell Density-Whole Hippocampus</t>
  </si>
  <si>
    <t>SST+ cell Density-Whole Hippocampus</t>
  </si>
  <si>
    <t>nNos+ cell Density-Whole Hippocampus</t>
  </si>
  <si>
    <t>F (2, 13) = 0.1202</t>
  </si>
  <si>
    <t>P=0.8877</t>
  </si>
  <si>
    <t>-28.57 to 28.33</t>
  </si>
  <si>
    <t>&gt;0.9999</t>
  </si>
  <si>
    <t>-22.99 to 31.50</t>
  </si>
  <si>
    <t>-22.87 to 31.61</t>
  </si>
  <si>
    <t>HIPPO-Tom-WT-Dens vs. HIPPO-Tom-HET-Dens</t>
  </si>
  <si>
    <t>HIPPO-Tom-WT-Dens vs. HIPPO-Tom-KO-Dens</t>
  </si>
  <si>
    <t>HIPPO-Tom-HET-Dens vs. HIPPO-Tom-KO-Dens</t>
  </si>
  <si>
    <t>F (2, 13) = 1.059</t>
  </si>
  <si>
    <t>P=0.3748</t>
  </si>
  <si>
    <t>-14.24 to 5.064</t>
  </si>
  <si>
    <t>-13.74 to 4.749</t>
  </si>
  <si>
    <t>-9.147 to 9.339</t>
  </si>
  <si>
    <t>HIPPO-SST-WT-Dens vs. HIPPO-SST-HET-Dens</t>
  </si>
  <si>
    <t>HIPPO-SST-WT-Dens vs. HIPPO-SST-KO-Dens</t>
  </si>
  <si>
    <t>HIPPO-SST-HET-Dens vs. HIPPO-SST-KO-Dens</t>
  </si>
  <si>
    <t>F (2, 13) = 2.361</t>
  </si>
  <si>
    <t>P=0.1335</t>
  </si>
  <si>
    <t>-14.11 to 6.455</t>
  </si>
  <si>
    <t>-5.600 to 14.09</t>
  </si>
  <si>
    <t>-1.770 to 17.92</t>
  </si>
  <si>
    <t>HIPPO-PV-WT-Dens vs. HIPPO-PV-HET-Dens</t>
  </si>
  <si>
    <t>HIPPO-PV-WT-Dens vs. HIPPO-PV-KO-Dens</t>
  </si>
  <si>
    <t>HIPPO-PV-HET-Dens vs. HIPPO-PV-KO-Dens</t>
  </si>
  <si>
    <t>F (2, 13) = 3.375</t>
  </si>
  <si>
    <t>P=0.0660</t>
  </si>
  <si>
    <t>-6.606 to 6.298</t>
  </si>
  <si>
    <t>-11.44 to 0.9182</t>
  </si>
  <si>
    <t>-11.28 to 1.072</t>
  </si>
  <si>
    <t>Tom+ cell Density-CA1</t>
  </si>
  <si>
    <t>PV+ cell Density-CA1</t>
  </si>
  <si>
    <t>SST+ cell Density-CA1</t>
  </si>
  <si>
    <t>nNos+ cell Density-CA1</t>
  </si>
  <si>
    <t>P30 Nkx2.1-Cre Hippocampus Statistics</t>
  </si>
  <si>
    <t>F (2, 13) = 0.9476</t>
  </si>
  <si>
    <t>P=0.4129</t>
  </si>
  <si>
    <t>-39.59 to 13.88</t>
  </si>
  <si>
    <t>-27.63 to 23.57</t>
  </si>
  <si>
    <t>-14.77 to 36.43</t>
  </si>
  <si>
    <t>CA1-Tom-WT-Dens vs. CA1-Tom-HET-Dens</t>
  </si>
  <si>
    <t>CA1-Tom-WT-Dens vs. CA1-Tom-KO-Dens</t>
  </si>
  <si>
    <t>CA1-Tom-HET-Dens vs. CA1-Tom-KO-Dens</t>
  </si>
  <si>
    <t>F (2, 13) = 2.688</t>
  </si>
  <si>
    <t>P=0.1055</t>
  </si>
  <si>
    <t>-22.30 to 1.688</t>
  </si>
  <si>
    <t>-18.41 to 4.563</t>
  </si>
  <si>
    <t>-8.101 to 14.87</t>
  </si>
  <si>
    <t>CA1-SST-WT-Dens vs. CA1-SST-HET-Dens</t>
  </si>
  <si>
    <t>CA1-SST-WT-Dens vs. CA1-SST-KO-Dens</t>
  </si>
  <si>
    <t>CA1-SST-HET-Dens vs. CA1-SST-KO-Dens</t>
  </si>
  <si>
    <t>F (2, 13) = 3.252</t>
  </si>
  <si>
    <t>P=0.0716</t>
  </si>
  <si>
    <t>-15.96 to 6.823</t>
  </si>
  <si>
    <t>-5.019 to 16.80</t>
  </si>
  <si>
    <t>-0.4490 to 21.37</t>
  </si>
  <si>
    <t>CA1-PV-WT-Dens vs. CA1-PV-HET-Dens</t>
  </si>
  <si>
    <t>CA1-PV-WT-Dens vs. CA1-PV-KO-Dens</t>
  </si>
  <si>
    <t>CA1-PV-HET-Dens vs. CA1-PV-KO-Dens</t>
  </si>
  <si>
    <t>F (2, 13) = 1.064</t>
  </si>
  <si>
    <t>P=0.3732</t>
  </si>
  <si>
    <t>-12.37 to 7.996</t>
  </si>
  <si>
    <t>-15.08 to 4.423</t>
  </si>
  <si>
    <t>-12.89 to 6.611</t>
  </si>
  <si>
    <t>Tom+ cell Density-CA2/3</t>
  </si>
  <si>
    <t>PV+ cell Density-CA2/3</t>
  </si>
  <si>
    <t>SST+ cell Density-CA2/3</t>
  </si>
  <si>
    <t>nNos+ cell Density-CA2/3</t>
  </si>
  <si>
    <t>F (2, 13) = 6.422</t>
  </si>
  <si>
    <t>P=0.0115</t>
  </si>
  <si>
    <t>-37.26 to 33.22</t>
  </si>
  <si>
    <t>4.269 to 71.74</t>
  </si>
  <si>
    <t>6.291 to 73.77</t>
  </si>
  <si>
    <t>CA2/3-Tom-WT-Dens vs. CA2/3-Tom-HET-Dens</t>
  </si>
  <si>
    <t>CA2/3-Tom-WT-Dens vs. CA2/3-Tom-KO-Dens</t>
  </si>
  <si>
    <t>CA2/3-Tom-HET-Dens vs. CA2/3-Tom-KO-Dens</t>
  </si>
  <si>
    <t>F (2, 13) = 6.596</t>
  </si>
  <si>
    <t>P=0.0105</t>
  </si>
  <si>
    <t>-16.38 to 1.761</t>
  </si>
  <si>
    <t>-4.082 to 13.28</t>
  </si>
  <si>
    <t>3.226 to 20.59</t>
  </si>
  <si>
    <t>CA2/3-SST-WT-Dens vs. CA2/3-SST-HET-Dens</t>
  </si>
  <si>
    <t>CA2/3-SST-WT-Dens vs. CA2/3-SST-KO-Dens</t>
  </si>
  <si>
    <t>CA2/3-SST-HET-Dens vs. CA2/3-SST-KO-Dens</t>
  </si>
  <si>
    <t>F (2, 13) = 15.97</t>
  </si>
  <si>
    <t>P=0.0003</t>
  </si>
  <si>
    <t>-10.98 to 11.59</t>
  </si>
  <si>
    <t>9.069 to 30.68</t>
  </si>
  <si>
    <t>8.763 to 30.38</t>
  </si>
  <si>
    <t>CA2/3-PV-WT-Dens vs. CA2/3-PV-HET-Dens</t>
  </si>
  <si>
    <t>CA2/3-PV-WT-Dens vs. CA2/3-PV-KO-Dens</t>
  </si>
  <si>
    <t>CA2/3-PV-HET-Dens vs. CA2/3-PV-KO-Dens</t>
  </si>
  <si>
    <t>F (2, 13) = 11.66</t>
  </si>
  <si>
    <t>P=0.0013</t>
  </si>
  <si>
    <t>-5.472 to 10.02</t>
  </si>
  <si>
    <t>-17.69 to -2.865</t>
  </si>
  <si>
    <t>-19.96 to -5.137</t>
  </si>
  <si>
    <t>CA2/3-nNOS-WT-Dens vs. CA2/3-nNOS-HET-Dens</t>
  </si>
  <si>
    <t>CA2/3-nNOS-WT-Dens vs. CA2/3-nNOS-KO-Dens</t>
  </si>
  <si>
    <t>CA2/3-nNOS-HET-Dens vs. CA2/3-nNOS-KO-Dens</t>
  </si>
  <si>
    <t>CA1-nNOS-WT-Dens vs. CA1-nNOS-HET-Dens</t>
  </si>
  <si>
    <t>CA1-nNOS-WT-Dens vs. CA1-nNOS-KO-Dens</t>
  </si>
  <si>
    <t>CA1-nNOS-HET-Dens vs. CA1-nNOS-KO-Dens</t>
  </si>
  <si>
    <t>HIPPO-nNOS-WT-Dens vs. HIPPO-nNOS-HET-Dens</t>
  </si>
  <si>
    <t>HIPPO-nNOS-WT-Dens vs. HIPPO-nNOS-KO-Dens</t>
  </si>
  <si>
    <t>HIPPO-nNOS-HET-Dens vs. HIPPO-nNOS-KO-Dens</t>
  </si>
  <si>
    <t>Tom+ cell Density-DG</t>
  </si>
  <si>
    <t>PV+ cell Density-DG</t>
  </si>
  <si>
    <t>SST+ cell Density-DG</t>
  </si>
  <si>
    <t>nNos+ cell Density-DG</t>
  </si>
  <si>
    <t>F (2, 13) = 1.035</t>
  </si>
  <si>
    <t>P=0.3828</t>
  </si>
  <si>
    <t>-27.60 to 12.74</t>
  </si>
  <si>
    <t>-16.41 to 22.21</t>
  </si>
  <si>
    <t>-8.983 to 29.64</t>
  </si>
  <si>
    <t>DG-Tom-WT-Dens vs. DG-Tom-HET-Dens</t>
  </si>
  <si>
    <t>DG-Tom-WT-Dens vs. DG-Tom-KO-Dens</t>
  </si>
  <si>
    <t>DG-Tom-HET-Dens vs. DG-Tom-KO-Dens</t>
  </si>
  <si>
    <t>F (2, 13) = 0.8301</t>
  </si>
  <si>
    <t>P=0.4579</t>
  </si>
  <si>
    <t>-8.036 to 3.220</t>
  </si>
  <si>
    <t>-5.514 to 5.262</t>
  </si>
  <si>
    <t>-3.106 to 7.670</t>
  </si>
  <si>
    <t>F (2, 13) = 13.81</t>
  </si>
  <si>
    <t>P=0.0006</t>
  </si>
  <si>
    <t>-6.706 to 3.722</t>
  </si>
  <si>
    <t>2.646 to 12.63</t>
  </si>
  <si>
    <t>4.138 to 14.12</t>
  </si>
  <si>
    <t>F (2, 13) = 0.4646</t>
  </si>
  <si>
    <t>P=0.6384</t>
  </si>
  <si>
    <t>-10.72 to 5.712</t>
  </si>
  <si>
    <t>-10.46 to 5.264</t>
  </si>
  <si>
    <t>-7.963 to 7.766</t>
  </si>
  <si>
    <t>DG-nNOS-WT-Dens vs. DG-nNOS-HET-Dens</t>
  </si>
  <si>
    <t>DG-nNOS-WT-Dens vs. DG-nNOS-KO-Dens</t>
  </si>
  <si>
    <t>DG-nNOS-HET-Dens vs. DG-nNOS-KO-Dens</t>
  </si>
  <si>
    <t>DG-SST-WT-Dens vs. DG-SST-HET-Dens</t>
  </si>
  <si>
    <t>DG-SST-WT-Dens vs. DG-SST-KO-Dens</t>
  </si>
  <si>
    <t>DG-SST-HET-Dens vs. DG-SST-KO-Dens</t>
  </si>
  <si>
    <t>DG-PV-WT-Dens vs. DG-PV-HET-Dens</t>
  </si>
  <si>
    <t>DG-PV-WT-Dens vs. DG-PV-KO-Dens</t>
  </si>
  <si>
    <t>DG-PV-HET-Dens vs. DG-PV-KO-Dens</t>
  </si>
  <si>
    <t>F (2, 13) = 4.026</t>
  </si>
  <si>
    <t>P=0.0436</t>
  </si>
  <si>
    <t>-10.04 to 3.092</t>
  </si>
  <si>
    <t>-13.04 to -0.4652</t>
  </si>
  <si>
    <t>-9.565 to 3.011</t>
  </si>
  <si>
    <t>HIPPO-SST-WT-% vs. HIPPO-SST-HET-%</t>
  </si>
  <si>
    <t>HIPPO-SST-WT-% vs. HIPPO-SST-KO-%</t>
  </si>
  <si>
    <t>HIPPO-SST-HET-% vs. HIPPO-SST-KO-%</t>
  </si>
  <si>
    <t>F (2, 13) = 5.058</t>
  </si>
  <si>
    <t>P=0.0237</t>
  </si>
  <si>
    <t>-7.958 to 1.614</t>
  </si>
  <si>
    <t>-2.238 to 6.928</t>
  </si>
  <si>
    <t>0.9344 to 10.10</t>
  </si>
  <si>
    <t>HIPPO-PV-WT-% vs. HIPPO-PV-HET-%</t>
  </si>
  <si>
    <t>HIPPO-PV-WT-% vs. HIPPO-PV-KO-%</t>
  </si>
  <si>
    <t>HIPPO-PV-HET-% vs. HIPPO-PV-KO-%</t>
  </si>
  <si>
    <t>F (2, 13) = 22.22</t>
  </si>
  <si>
    <t>-5.106 to 3.446</t>
  </si>
  <si>
    <t>-13.30 to -5.110</t>
  </si>
  <si>
    <t>-12.47 to -4.280</t>
  </si>
  <si>
    <t>HIPPO-nNOS-WT-% vs. HIPPO-nNOS-HET-%</t>
  </si>
  <si>
    <t>HIPPO-nNOS-WT-% vs. HIPPO-nNOS-KO-%</t>
  </si>
  <si>
    <t>HIPPO-nNOS-HET-% vs. HIPPO-nNOS-KO-%</t>
  </si>
  <si>
    <t>F (2, 13) = 1.474</t>
  </si>
  <si>
    <t>P=0.2649</t>
  </si>
  <si>
    <t>-11.58 to 3.166</t>
  </si>
  <si>
    <t>-11.04 to 3.079</t>
  </si>
  <si>
    <t>-6.834 to 7.287</t>
  </si>
  <si>
    <t>CA1-SST-WT-% vs. CA1-SST-HET-%</t>
  </si>
  <si>
    <t>CA1-SST-WT-% vs. CA1-SST-KO-%</t>
  </si>
  <si>
    <t>CA1-SST-HET-% vs. CA1-SST-KO-%</t>
  </si>
  <si>
    <t>F (2, 13) = 4.736</t>
  </si>
  <si>
    <t>P=0.0285</t>
  </si>
  <si>
    <t>-6.345 to 4.185</t>
  </si>
  <si>
    <t>-0.6483 to 9.434</t>
  </si>
  <si>
    <t>0.4317 to 10.51</t>
  </si>
  <si>
    <t>CA1-PV-WT-% vs. CA1-PV-HET-%</t>
  </si>
  <si>
    <t>CA1-PV-WT-% vs. CA1-PV-KO-%</t>
  </si>
  <si>
    <t>CA1-PV-HET-% vs. CA1-PV-KO-%</t>
  </si>
  <si>
    <t>F (2, 13) = 3.976</t>
  </si>
  <si>
    <t>P=0.0449</t>
  </si>
  <si>
    <t>-6.830 to 3.898</t>
  </si>
  <si>
    <t>-10.39 to -0.1192</t>
  </si>
  <si>
    <t>-8.925 to 1.347</t>
  </si>
  <si>
    <t>CA1-nNOS-WT-% vs. CA1-nNOS-HET-%</t>
  </si>
  <si>
    <t>CA1-nNOS-WT-% vs. CA1-nNOS-KO-%</t>
  </si>
  <si>
    <t>CA1-nNOS-HET-% vs. CA1-nNOS-KO-%</t>
  </si>
  <si>
    <t>F (2, 13) = 8.239</t>
  </si>
  <si>
    <t>P=0.0049</t>
  </si>
  <si>
    <t>-8.505 to -0.7195</t>
  </si>
  <si>
    <t>-9.146 to -1.693</t>
  </si>
  <si>
    <t>-4.534 to 2.919</t>
  </si>
  <si>
    <t>CA2/3-SST-WT-% vs. CA2/3-SST-HET-%</t>
  </si>
  <si>
    <t>CA2/3-SST-WT-% vs. CA2/3-SST-KO-%</t>
  </si>
  <si>
    <t>CA2/3-SST-HET-% vs. CA2/3-SST-KO-%</t>
  </si>
  <si>
    <t>F (2, 13) = 4.455</t>
  </si>
  <si>
    <t>P=0.0336</t>
  </si>
  <si>
    <t>-7.301 to 5.801</t>
  </si>
  <si>
    <t>-0.6315 to 11.91</t>
  </si>
  <si>
    <t>0.1185 to 12.66</t>
  </si>
  <si>
    <t>CA2/3-PV-WT-% vs. CA2/3-PV-HET-%</t>
  </si>
  <si>
    <t>CA2/3-PV-WT-% vs. CA2/3-PV-KO-%</t>
  </si>
  <si>
    <t>CA2/3-PV-HET-% vs. CA2/3-PV-KO-%</t>
  </si>
  <si>
    <t>F (2, 13) = 79.19</t>
  </si>
  <si>
    <t>-2.739 to 5.951</t>
  </si>
  <si>
    <t>-20.21 to -11.89</t>
  </si>
  <si>
    <t>-21.82 to -13.50</t>
  </si>
  <si>
    <t>CA2/3-nNOS-WT-% vs. CA2/3-nNOS-HET-%</t>
  </si>
  <si>
    <t>CA2/3-nNOS-WT-% vs. CA2/3-nNOS-KO-%</t>
  </si>
  <si>
    <t>CA2/3-nNOS-HET-% vs. CA2/3-nNOS-KO-%</t>
  </si>
  <si>
    <t>F (2, 13) = 0.06380</t>
  </si>
  <si>
    <t>P=0.9385</t>
  </si>
  <si>
    <t>-4.280 to 3.260</t>
  </si>
  <si>
    <t>-3.872 to 3.348</t>
  </si>
  <si>
    <t>-3.362 to 3.858</t>
  </si>
  <si>
    <t>DG-SST-WT-% vs. DG-SST-HET-%</t>
  </si>
  <si>
    <t>DG-SST-WT-% vs. DG-SST-KO-%</t>
  </si>
  <si>
    <t>DG-SST-HET-% vs. DG-SST-KO-%</t>
  </si>
  <si>
    <t>F (2, 13) = 8.742</t>
  </si>
  <si>
    <t>P=0.0039</t>
  </si>
  <si>
    <t>-5.819 to 6.571</t>
  </si>
  <si>
    <t>2.261 to 14.12</t>
  </si>
  <si>
    <t>1.885 to 13.75</t>
  </si>
  <si>
    <t>F (2, 13) = 9.371</t>
  </si>
  <si>
    <t>P=0.0030</t>
  </si>
  <si>
    <t>-9.582 to 2.838</t>
  </si>
  <si>
    <t>-15.48 to -3.584</t>
  </si>
  <si>
    <t>-12.10 to -0.2125</t>
  </si>
  <si>
    <t>DG-nNOS-WT-% vs. DG-nNOS-HET-%</t>
  </si>
  <si>
    <t>DG-nNOS-WT-% vs. DG-nNOS-KO-%</t>
  </si>
  <si>
    <t>DG-nNOS-HET-% vs. DG-nNOS-KO-%</t>
  </si>
  <si>
    <t>Oligodendrocyte Density-CA2/3</t>
  </si>
  <si>
    <t>F (2, 13) = 115.2</t>
  </si>
  <si>
    <t>-21.19 to 6.960</t>
  </si>
  <si>
    <t>48.77 to 75.73</t>
  </si>
  <si>
    <t>55.89 to 82.84</t>
  </si>
  <si>
    <t>CA2/3-Oligo-WT-Dens vs. CA2/3-Oligo-HET-Dens</t>
  </si>
  <si>
    <t>CA2/3-Oligo-WT-Dens vs. CA2/3-Oligo-KO-Dens</t>
  </si>
  <si>
    <t>CA2/3-Oligo-HET-Dens vs. CA2/3-Oligo-KO-Dens</t>
  </si>
  <si>
    <t>DG-PV-WT-% vs. DG-PV-HET-%</t>
  </si>
  <si>
    <t>DG-PV-WT-% vs. DG-PV-KO-%</t>
  </si>
  <si>
    <t>DG-PV-HET-% vs. DG-PV-KO-%</t>
  </si>
  <si>
    <t>P30 Dlx5/6-Cre Cortex Statistics</t>
  </si>
  <si>
    <t>F (2, 9) = 0.6157</t>
  </si>
  <si>
    <t>P=0.5616</t>
  </si>
  <si>
    <t>-77.72 to 38.80</t>
  </si>
  <si>
    <t>-69.13 to 33.21</t>
  </si>
  <si>
    <t>-54.20 to 57.21</t>
  </si>
  <si>
    <t>DLX-CtxT-Tom-WT-Dens vs. DLX-CtxT-Tom-HET-Dens</t>
  </si>
  <si>
    <t>DLX-CtxT-Tom-WT-Dens vs. DLX-CtxT-Tom-KO-Dens</t>
  </si>
  <si>
    <t>DLX-CtxT-Tom-HET-Dens vs. DLX-CtxT-Tom-KO-Dens</t>
  </si>
  <si>
    <t>F (2, 9) = 2.236</t>
  </si>
  <si>
    <t>P=0.1628</t>
  </si>
  <si>
    <t>-22.32 to 8.505</t>
  </si>
  <si>
    <t>-23.71 to 3.361</t>
  </si>
  <si>
    <t>-18.00 to 11.47</t>
  </si>
  <si>
    <t>DLX-CtxT-SST-WT-Dens vs. DLX-CtxT-SST-HET-Dens</t>
  </si>
  <si>
    <t>DLX-CtxT-SST-WT-Dens vs. DLX-CtxT-SST-KO-Dens</t>
  </si>
  <si>
    <t>DLX-CtxT-SST-HET-Dens vs. DLX-CtxT-SST-KO-Dens</t>
  </si>
  <si>
    <t>F (2, 9) = 0.4760</t>
  </si>
  <si>
    <t>P=0.6360</t>
  </si>
  <si>
    <t>-31.39 to 15.16</t>
  </si>
  <si>
    <t>-24.35 to 16.54</t>
  </si>
  <si>
    <t>-18.04 to 26.46</t>
  </si>
  <si>
    <t>F (2, 9) = 3.492</t>
  </si>
  <si>
    <t>P=0.0754</t>
  </si>
  <si>
    <t>-2.879 to 1.414</t>
  </si>
  <si>
    <t>-3.651 to 0.1185</t>
  </si>
  <si>
    <t>-3.086 to 1.018</t>
  </si>
  <si>
    <t>F (2, 9) = 0.2001</t>
  </si>
  <si>
    <t>P=0.8222</t>
  </si>
  <si>
    <t>-4.928 to 3.523</t>
  </si>
  <si>
    <t>-3.514 to 3.909</t>
  </si>
  <si>
    <t>-3.140 to 4.940</t>
  </si>
  <si>
    <t>DLX-CtxT-PV-WT-% vs. DLX-CtxT-PV-HET-%</t>
  </si>
  <si>
    <t>DLX-CtxT-PV-WT-% vs. DLX-CtxT-PV-KO-%</t>
  </si>
  <si>
    <t>DLX-CtxT-PV-HET-% vs. DLX-CtxT-PV-KO-%</t>
  </si>
  <si>
    <t>DLX-CtxT-SST-WT-% vs. DLX-CtxT-SST-HET-%</t>
  </si>
  <si>
    <t>DLX-CtxT-SST-WT-% vs. DLX-CtxT-SST-KO-%</t>
  </si>
  <si>
    <t>DLX-CtxT-SST-HET-% vs. DLX-CtxT-SST-KO-%</t>
  </si>
  <si>
    <t>DLX-CtxT-PV-WT-Dens vs. DLX-CtxT-PV-HET-Dens</t>
  </si>
  <si>
    <t>DLX-CtxT-PV-WT-Dens vs. DLX-CtxT-PV-KO-Dens</t>
  </si>
  <si>
    <t>DLX-CtxT-PV-HET-Dens vs. DLX-CtxT-PV-KO-Dens</t>
  </si>
  <si>
    <t>Unpaired t test</t>
  </si>
  <si>
    <t>Significantly different (P &lt; 0.05)?</t>
  </si>
  <si>
    <t>One- or two-tailed P value?</t>
  </si>
  <si>
    <t>Two-tailed</t>
  </si>
  <si>
    <t>t, df</t>
  </si>
  <si>
    <t>t=6.407, df=6</t>
  </si>
  <si>
    <t>How big is the difference?</t>
  </si>
  <si>
    <t>Mean of column A</t>
  </si>
  <si>
    <t>Mean of column B</t>
  </si>
  <si>
    <t>Difference between means (B - A) ± SEM</t>
  </si>
  <si>
    <t>-196.8 ± 30.72</t>
  </si>
  <si>
    <t>95% confidence interval</t>
  </si>
  <si>
    <t>-272.0 to -121.7</t>
  </si>
  <si>
    <t>R squared (eta squared)</t>
  </si>
  <si>
    <t>F test to compare variances</t>
  </si>
  <si>
    <t>F, DFn, Dfd</t>
  </si>
  <si>
    <t>3.630, 3, 3</t>
  </si>
  <si>
    <t>Data analyzed</t>
  </si>
  <si>
    <t>Sample size, column A</t>
  </si>
  <si>
    <t>Sample size, column B</t>
  </si>
  <si>
    <t>Superficial Cortex</t>
  </si>
  <si>
    <r>
      <t xml:space="preserve">WT-P5 </t>
    </r>
    <r>
      <rPr>
        <sz val="12"/>
        <rFont val="Arial"/>
        <family val="2"/>
      </rPr>
      <t xml:space="preserve">vs. </t>
    </r>
    <r>
      <rPr>
        <b/>
        <sz val="12"/>
        <rFont val="Arial"/>
        <family val="2"/>
      </rPr>
      <t>KO-P5</t>
    </r>
  </si>
  <si>
    <t>Deep Cortex</t>
  </si>
  <si>
    <t>Whole Cortex</t>
  </si>
  <si>
    <t>t=2.245, df=6</t>
  </si>
  <si>
    <t>-147.2 ± 65.56</t>
  </si>
  <si>
    <t>-307.6 to 13.22</t>
  </si>
  <si>
    <t>5.712, 3, 3</t>
  </si>
  <si>
    <t>t=3.755, df=6</t>
  </si>
  <si>
    <t>-170.0 ± 45.28</t>
  </si>
  <si>
    <t>-280.8 to -59.24</t>
  </si>
  <si>
    <t>2.090, 3, 3</t>
  </si>
  <si>
    <t>P5 Nkx2.1-Cre Cortex Statistics</t>
  </si>
  <si>
    <t>% PV+ cell-Whole Hippocampus</t>
  </si>
  <si>
    <t>% SST+ cell-Whole Hippocampus</t>
  </si>
  <si>
    <t>% nNos+ cell-Whole Hippocampus</t>
  </si>
  <si>
    <t>% PV+ cell-CA1</t>
  </si>
  <si>
    <t>% SST+ cell-CA1</t>
  </si>
  <si>
    <t>% nNos+ cell-CA1</t>
  </si>
  <si>
    <t>% PV+ cell-CA2/3</t>
  </si>
  <si>
    <t>% SST+ cell-CA2/3</t>
  </si>
  <si>
    <t>% nNos+ cell-CA2/3</t>
  </si>
  <si>
    <t>% PV+ cell-DG</t>
  </si>
  <si>
    <t>% SST+ cell-DG</t>
  </si>
  <si>
    <t>% nNos+ cell-DG</t>
  </si>
  <si>
    <t>ALL CELL COUNTS USED IN STUDY (PERFORMED BLIND TO GENOTYPE)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</si>
</sst>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8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0" xfId="0" applyNumberFormat="1"/>
    <xf numFmtId="0" fontId="19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2" fontId="16" fillId="0" borderId="14" xfId="0" applyNumberFormat="1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2" fontId="16" fillId="0" borderId="19" xfId="0" applyNumberFormat="1" applyFont="1" applyBorder="1" applyAlignment="1">
      <alignment horizontal="center"/>
    </xf>
    <xf numFmtId="2" fontId="16" fillId="0" borderId="17" xfId="0" applyNumberFormat="1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0" fillId="0" borderId="12" xfId="0" applyNumberFormat="1" applyBorder="1"/>
    <xf numFmtId="2" fontId="0" fillId="0" borderId="13" xfId="0" applyNumberFormat="1" applyBorder="1"/>
    <xf numFmtId="2" fontId="0" fillId="0" borderId="22" xfId="0" applyNumberFormat="1" applyBorder="1"/>
    <xf numFmtId="2" fontId="0" fillId="0" borderId="21" xfId="0" applyNumberFormat="1" applyBorder="1"/>
    <xf numFmtId="2" fontId="0" fillId="0" borderId="20" xfId="0" applyNumberFormat="1" applyBorder="1"/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horizontal="left" vertical="center"/>
    </xf>
    <xf numFmtId="0" fontId="18" fillId="0" borderId="24" xfId="0" applyFont="1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24" fillId="0" borderId="27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33" borderId="27" xfId="0" applyFont="1" applyFill="1" applyBorder="1" applyAlignment="1">
      <alignment horizontal="left"/>
    </xf>
    <xf numFmtId="0" fontId="22" fillId="33" borderId="0" xfId="0" applyFont="1" applyFill="1" applyAlignment="1">
      <alignment horizontal="center" vertical="center"/>
    </xf>
    <xf numFmtId="0" fontId="22" fillId="0" borderId="27" xfId="0" applyFont="1" applyBorder="1" applyAlignment="1">
      <alignment horizontal="left"/>
    </xf>
    <xf numFmtId="0" fontId="0" fillId="0" borderId="27" xfId="0" applyBorder="1"/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left"/>
    </xf>
    <xf numFmtId="0" fontId="22" fillId="0" borderId="2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3" fillId="0" borderId="27" xfId="0" applyFont="1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33" borderId="0" xfId="0" applyFont="1" applyFill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25" fillId="0" borderId="0" xfId="0" applyFont="1"/>
    <xf numFmtId="0" fontId="26" fillId="0" borderId="24" xfId="0" applyFont="1" applyBorder="1"/>
    <xf numFmtId="0" fontId="24" fillId="0" borderId="27" xfId="0" applyFont="1" applyBorder="1" applyAlignment="1">
      <alignment horizontal="left" vertical="center"/>
    </xf>
    <xf numFmtId="0" fontId="22" fillId="33" borderId="27" xfId="0" applyFont="1" applyFill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16" fillId="0" borderId="31" xfId="0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/>
    </xf>
    <xf numFmtId="2" fontId="0" fillId="0" borderId="28" xfId="0" applyNumberFormat="1" applyBorder="1"/>
    <xf numFmtId="2" fontId="0" fillId="0" borderId="30" xfId="0" applyNumberFormat="1" applyBorder="1"/>
    <xf numFmtId="0" fontId="0" fillId="0" borderId="23" xfId="0" applyBorder="1"/>
    <xf numFmtId="0" fontId="27" fillId="0" borderId="24" xfId="0" applyFont="1" applyBorder="1" applyAlignment="1">
      <alignment horizontal="left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/>
    <xf numFmtId="0" fontId="23" fillId="0" borderId="28" xfId="0" applyFont="1" applyBorder="1" applyAlignment="1">
      <alignment horizontal="center" vertical="center"/>
    </xf>
    <xf numFmtId="0" fontId="22" fillId="33" borderId="28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left" vertical="center"/>
    </xf>
    <xf numFmtId="0" fontId="0" fillId="33" borderId="0" xfId="0" applyFill="1"/>
    <xf numFmtId="0" fontId="20" fillId="34" borderId="0" xfId="0" applyFont="1" applyFill="1"/>
    <xf numFmtId="0" fontId="0" fillId="34" borderId="0" xfId="0" applyFill="1"/>
    <xf numFmtId="0" fontId="20" fillId="35" borderId="0" xfId="0" applyFont="1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896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24"/>
  <sheetViews>
    <sheetView topLeftCell="A58" zoomScale="81" zoomScaleNormal="100" workbookViewId="0">
      <selection activeCell="F5" sqref="F5"/>
    </sheetView>
  </sheetViews>
  <sheetFormatPr baseColWidth="10" defaultRowHeight="16" x14ac:dyDescent="0.2"/>
  <cols>
    <col min="1" max="1" width="5.33203125" customWidth="1"/>
    <col min="2" max="2" width="11.5" customWidth="1"/>
    <col min="3" max="3" width="24" customWidth="1"/>
    <col min="4" max="4" width="22.6640625" customWidth="1"/>
    <col min="5" max="6" width="20.5" customWidth="1"/>
    <col min="7" max="7" width="22.5" customWidth="1"/>
    <col min="8" max="8" width="21" customWidth="1"/>
    <col min="9" max="9" width="19.83203125" customWidth="1"/>
    <col min="10" max="10" width="20.33203125" customWidth="1"/>
    <col min="11" max="11" width="22.33203125" customWidth="1"/>
    <col min="12" max="12" width="20.5" customWidth="1"/>
    <col min="13" max="13" width="23.5" customWidth="1"/>
    <col min="14" max="14" width="21.1640625" customWidth="1"/>
    <col min="15" max="15" width="19.6640625" customWidth="1"/>
    <col min="16" max="16" width="18" customWidth="1"/>
    <col min="17" max="17" width="16.6640625" customWidth="1"/>
    <col min="18" max="18" width="18.33203125" customWidth="1"/>
    <col min="19" max="19" width="16" customWidth="1"/>
    <col min="20" max="20" width="15.33203125" customWidth="1"/>
    <col min="21" max="21" width="20.6640625" customWidth="1"/>
    <col min="22" max="22" width="19.33203125" customWidth="1"/>
    <col min="23" max="23" width="20.5" customWidth="1"/>
    <col min="24" max="24" width="23.1640625" customWidth="1"/>
    <col min="25" max="25" width="21.83203125" customWidth="1"/>
    <col min="26" max="26" width="22.5" customWidth="1"/>
  </cols>
  <sheetData>
    <row r="1" spans="2:26" ht="17" thickBot="1" x14ac:dyDescent="0.25"/>
    <row r="2" spans="2:26" ht="32" thickBot="1" x14ac:dyDescent="0.4">
      <c r="B2" s="42" t="s">
        <v>732</v>
      </c>
      <c r="K2" s="86"/>
    </row>
    <row r="3" spans="2:26" ht="16" customHeight="1" x14ac:dyDescent="0.3">
      <c r="B3" s="3"/>
    </row>
    <row r="4" spans="2:26" ht="16" customHeight="1" x14ac:dyDescent="0.3">
      <c r="B4" s="3"/>
    </row>
    <row r="5" spans="2:26" ht="26" customHeight="1" x14ac:dyDescent="0.2">
      <c r="B5" s="92" t="s">
        <v>179</v>
      </c>
      <c r="C5" s="93"/>
      <c r="D5" s="93"/>
      <c r="E5" s="93"/>
    </row>
    <row r="6" spans="2:26" ht="21" customHeight="1" x14ac:dyDescent="0.25">
      <c r="B6" s="41" t="s">
        <v>156</v>
      </c>
    </row>
    <row r="7" spans="2:26" s="6" customFormat="1" ht="16" customHeight="1" x14ac:dyDescent="0.2">
      <c r="B7" s="13"/>
      <c r="C7" s="10" t="s">
        <v>139</v>
      </c>
      <c r="D7" s="11" t="s">
        <v>140</v>
      </c>
      <c r="E7" s="12" t="s">
        <v>141</v>
      </c>
      <c r="F7" s="10" t="s">
        <v>142</v>
      </c>
      <c r="G7" s="11" t="s">
        <v>143</v>
      </c>
      <c r="H7" s="12" t="s">
        <v>144</v>
      </c>
      <c r="I7" s="10" t="s">
        <v>145</v>
      </c>
      <c r="J7" s="11" t="s">
        <v>146</v>
      </c>
      <c r="K7" s="77" t="s">
        <v>147</v>
      </c>
      <c r="L7" s="11" t="s">
        <v>148</v>
      </c>
      <c r="M7" s="11" t="s">
        <v>149</v>
      </c>
      <c r="N7" s="12" t="s">
        <v>150</v>
      </c>
      <c r="O7" s="10" t="s">
        <v>151</v>
      </c>
      <c r="P7" s="11" t="s">
        <v>152</v>
      </c>
      <c r="Q7" s="12" t="s">
        <v>153</v>
      </c>
    </row>
    <row r="8" spans="2:26" s="2" customFormat="1" ht="16" customHeight="1" x14ac:dyDescent="0.2">
      <c r="B8" s="2">
        <v>1</v>
      </c>
      <c r="C8" s="23">
        <v>353.97</v>
      </c>
      <c r="D8" s="15">
        <v>314.2</v>
      </c>
      <c r="E8" s="24">
        <v>214.17</v>
      </c>
      <c r="F8" s="23">
        <v>116.91</v>
      </c>
      <c r="G8" s="15">
        <v>85.51</v>
      </c>
      <c r="H8" s="24">
        <v>106.28</v>
      </c>
      <c r="I8" s="23">
        <v>167.39</v>
      </c>
      <c r="J8" s="15">
        <v>148.28</v>
      </c>
      <c r="K8" s="78">
        <v>50.2</v>
      </c>
      <c r="L8" s="15">
        <v>32.43</v>
      </c>
      <c r="M8" s="15">
        <v>25.84</v>
      </c>
      <c r="N8" s="24">
        <v>45.86</v>
      </c>
      <c r="O8" s="23">
        <v>51.51</v>
      </c>
      <c r="P8" s="15">
        <v>48.65</v>
      </c>
      <c r="Q8" s="24">
        <v>24.96</v>
      </c>
      <c r="R8" s="15"/>
      <c r="S8" s="15"/>
      <c r="T8" s="15"/>
      <c r="U8" s="15"/>
      <c r="V8" s="15"/>
      <c r="W8" s="15"/>
      <c r="X8" s="15"/>
      <c r="Y8" s="15"/>
      <c r="Z8" s="15"/>
    </row>
    <row r="9" spans="2:26" s="2" customFormat="1" ht="16" customHeight="1" x14ac:dyDescent="0.2">
      <c r="B9" s="2">
        <v>2</v>
      </c>
      <c r="C9" s="23">
        <v>277.95999999999998</v>
      </c>
      <c r="D9" s="15">
        <v>338.92</v>
      </c>
      <c r="E9" s="24">
        <v>249.29</v>
      </c>
      <c r="F9" s="23">
        <v>81.96</v>
      </c>
      <c r="G9" s="15">
        <v>96.99</v>
      </c>
      <c r="H9" s="24">
        <v>118.51</v>
      </c>
      <c r="I9" s="23">
        <v>122.35</v>
      </c>
      <c r="J9" s="15">
        <v>135.74</v>
      </c>
      <c r="K9" s="78">
        <v>77.31</v>
      </c>
      <c r="L9" s="15">
        <v>29.71</v>
      </c>
      <c r="M9" s="15">
        <v>26.59</v>
      </c>
      <c r="N9" s="24">
        <v>44.66</v>
      </c>
      <c r="O9" s="23">
        <v>45.96</v>
      </c>
      <c r="P9" s="15">
        <v>44.08</v>
      </c>
      <c r="Q9" s="24">
        <v>35.28</v>
      </c>
      <c r="R9" s="15"/>
      <c r="S9" s="15"/>
      <c r="T9" s="15"/>
      <c r="U9" s="15"/>
      <c r="V9" s="15"/>
      <c r="W9" s="15"/>
      <c r="X9" s="15"/>
      <c r="Y9" s="15"/>
      <c r="Z9" s="15"/>
    </row>
    <row r="10" spans="2:26" s="2" customFormat="1" ht="16" customHeight="1" x14ac:dyDescent="0.2">
      <c r="B10" s="2">
        <v>3</v>
      </c>
      <c r="C10" s="23">
        <v>293</v>
      </c>
      <c r="D10" s="15">
        <v>285.36</v>
      </c>
      <c r="E10" s="24">
        <v>244.84</v>
      </c>
      <c r="F10" s="23">
        <v>98.12</v>
      </c>
      <c r="G10" s="15">
        <v>74.989999999999995</v>
      </c>
      <c r="H10" s="24">
        <v>115.12</v>
      </c>
      <c r="I10" s="23">
        <v>128.08000000000001</v>
      </c>
      <c r="J10" s="15">
        <v>134.15</v>
      </c>
      <c r="K10" s="78">
        <v>82.03</v>
      </c>
      <c r="L10" s="15">
        <v>34.28</v>
      </c>
      <c r="M10" s="15">
        <v>27</v>
      </c>
      <c r="N10" s="24">
        <v>43.96</v>
      </c>
      <c r="O10" s="23">
        <v>43.63</v>
      </c>
      <c r="P10" s="15">
        <v>48.8</v>
      </c>
      <c r="Q10" s="24">
        <v>37.1</v>
      </c>
      <c r="R10" s="15"/>
      <c r="S10" s="15"/>
      <c r="T10" s="15"/>
      <c r="U10" s="15"/>
      <c r="V10" s="15"/>
      <c r="W10" s="15"/>
      <c r="X10" s="15"/>
      <c r="Y10" s="15"/>
      <c r="Z10" s="15"/>
    </row>
    <row r="11" spans="2:26" s="2" customFormat="1" ht="16" customHeight="1" x14ac:dyDescent="0.2">
      <c r="B11" s="2">
        <v>4</v>
      </c>
      <c r="C11" s="23">
        <v>270.95999999999998</v>
      </c>
      <c r="D11" s="15">
        <v>276.26</v>
      </c>
      <c r="E11" s="24">
        <v>242.43</v>
      </c>
      <c r="F11" s="23">
        <v>71.22</v>
      </c>
      <c r="G11" s="15">
        <v>91.94</v>
      </c>
      <c r="H11" s="24">
        <v>120.63</v>
      </c>
      <c r="I11" s="23">
        <v>110.75</v>
      </c>
      <c r="J11" s="15">
        <v>120.36</v>
      </c>
      <c r="K11" s="78">
        <v>67.06</v>
      </c>
      <c r="L11" s="15">
        <v>25.45</v>
      </c>
      <c r="M11" s="15">
        <v>33.44</v>
      </c>
      <c r="N11" s="24">
        <v>47.05</v>
      </c>
      <c r="O11" s="23">
        <v>39.380000000000003</v>
      </c>
      <c r="P11" s="15">
        <v>46.14</v>
      </c>
      <c r="Q11" s="24">
        <v>32.96</v>
      </c>
      <c r="R11" s="15"/>
      <c r="S11" s="15"/>
      <c r="T11" s="15"/>
      <c r="U11" s="15"/>
      <c r="V11" s="15"/>
      <c r="W11" s="15"/>
      <c r="X11" s="15"/>
      <c r="Y11" s="15"/>
      <c r="Z11" s="15"/>
    </row>
    <row r="12" spans="2:26" s="2" customFormat="1" ht="16" customHeight="1" x14ac:dyDescent="0.2">
      <c r="B12" s="2">
        <v>5</v>
      </c>
      <c r="C12" s="23">
        <v>251.05</v>
      </c>
      <c r="D12" s="15">
        <v>349.61</v>
      </c>
      <c r="E12" s="24">
        <v>251.09</v>
      </c>
      <c r="F12" s="23">
        <v>64.83</v>
      </c>
      <c r="G12" s="15">
        <v>93.09</v>
      </c>
      <c r="H12" s="24">
        <v>127.23</v>
      </c>
      <c r="I12" s="23">
        <v>110.92</v>
      </c>
      <c r="J12" s="15">
        <v>148.15</v>
      </c>
      <c r="K12" s="78">
        <v>62.21</v>
      </c>
      <c r="L12" s="15">
        <v>24.1</v>
      </c>
      <c r="M12" s="15">
        <v>25.19</v>
      </c>
      <c r="N12" s="24">
        <v>47.76</v>
      </c>
      <c r="O12" s="23">
        <v>43.39</v>
      </c>
      <c r="P12" s="15">
        <v>39.9</v>
      </c>
      <c r="Q12" s="24">
        <v>26.61</v>
      </c>
      <c r="R12" s="15"/>
      <c r="S12" s="15"/>
      <c r="T12" s="15"/>
      <c r="U12" s="15"/>
      <c r="V12" s="15"/>
      <c r="W12" s="15"/>
      <c r="X12" s="15"/>
      <c r="Y12" s="15"/>
      <c r="Z12" s="15"/>
    </row>
    <row r="13" spans="2:26" s="2" customFormat="1" ht="16" customHeight="1" thickBot="1" x14ac:dyDescent="0.25">
      <c r="B13" s="7">
        <v>6</v>
      </c>
      <c r="C13" s="25"/>
      <c r="D13" s="16"/>
      <c r="E13" s="26">
        <v>249.92</v>
      </c>
      <c r="F13" s="25"/>
      <c r="G13" s="16"/>
      <c r="H13" s="26">
        <v>115.43</v>
      </c>
      <c r="I13" s="25"/>
      <c r="J13" s="16"/>
      <c r="K13" s="79">
        <v>69.2</v>
      </c>
      <c r="L13" s="16"/>
      <c r="M13" s="16"/>
      <c r="N13" s="26">
        <v>46.44</v>
      </c>
      <c r="O13" s="25"/>
      <c r="P13" s="16"/>
      <c r="Q13" s="26">
        <v>29.69</v>
      </c>
      <c r="R13" s="15"/>
      <c r="S13" s="15"/>
      <c r="T13" s="15"/>
      <c r="U13" s="15"/>
      <c r="V13" s="15"/>
      <c r="W13" s="15"/>
      <c r="X13" s="15"/>
      <c r="Y13" s="15"/>
      <c r="Z13" s="15"/>
    </row>
    <row r="14" spans="2:26" s="2" customFormat="1" ht="16" customHeight="1" x14ac:dyDescent="0.2">
      <c r="B14" s="6" t="s">
        <v>44</v>
      </c>
      <c r="C14" s="17">
        <f>AVERAGE(C8:C13)</f>
        <v>289.38800000000003</v>
      </c>
      <c r="D14" s="18">
        <f t="shared" ref="D14" si="0">AVERAGE(D8:D13)</f>
        <v>312.87</v>
      </c>
      <c r="E14" s="19">
        <f t="shared" ref="E14" si="1">AVERAGE(E8:E13)</f>
        <v>241.95666666666668</v>
      </c>
      <c r="F14" s="17">
        <f t="shared" ref="F14" si="2">AVERAGE(F8:F13)</f>
        <v>86.608000000000004</v>
      </c>
      <c r="G14" s="18">
        <f t="shared" ref="G14" si="3">AVERAGE(G8:G13)</f>
        <v>88.503999999999991</v>
      </c>
      <c r="H14" s="19">
        <f t="shared" ref="H14" si="4">AVERAGE(H8:H13)</f>
        <v>117.2</v>
      </c>
      <c r="I14" s="17">
        <f t="shared" ref="I14" si="5">AVERAGE(I8:I13)</f>
        <v>127.898</v>
      </c>
      <c r="J14" s="18">
        <f t="shared" ref="J14" si="6">AVERAGE(J8:J13)</f>
        <v>137.33599999999998</v>
      </c>
      <c r="K14" s="80">
        <f t="shared" ref="K14" si="7">AVERAGE(K8:K13)</f>
        <v>68.001666666666665</v>
      </c>
      <c r="L14" s="18">
        <f t="shared" ref="L14" si="8">AVERAGE(L8:L13)</f>
        <v>29.193999999999999</v>
      </c>
      <c r="M14" s="18">
        <f t="shared" ref="M14" si="9">AVERAGE(M8:M13)</f>
        <v>27.612000000000002</v>
      </c>
      <c r="N14" s="19">
        <f t="shared" ref="N14" si="10">AVERAGE(N8:N13)</f>
        <v>45.954999999999991</v>
      </c>
      <c r="O14" s="17">
        <f t="shared" ref="O14" si="11">AVERAGE(O8:O13)</f>
        <v>44.774000000000001</v>
      </c>
      <c r="P14" s="18">
        <f t="shared" ref="P14" si="12">AVERAGE(P8:P13)</f>
        <v>45.513999999999996</v>
      </c>
      <c r="Q14" s="19">
        <f t="shared" ref="Q14" si="13">AVERAGE(Q8:Q13)</f>
        <v>31.100000000000005</v>
      </c>
      <c r="R14" s="15"/>
      <c r="S14" s="15"/>
      <c r="T14" s="15"/>
      <c r="U14" s="15"/>
      <c r="V14" s="15"/>
      <c r="W14" s="15"/>
      <c r="X14" s="15"/>
      <c r="Y14" s="15"/>
      <c r="Z14" s="15"/>
    </row>
    <row r="15" spans="2:26" s="2" customFormat="1" ht="16" customHeight="1" x14ac:dyDescent="0.2">
      <c r="B15" s="6" t="s">
        <v>45</v>
      </c>
      <c r="C15" s="20">
        <f>(STDEV(C8:C13)/(SQRT(5)))</f>
        <v>17.498391183191629</v>
      </c>
      <c r="D15" s="21">
        <f>(STDEV(D8:D13)/(SQRT(5)))</f>
        <v>14.365394529911111</v>
      </c>
      <c r="E15" s="22">
        <f>(STDEV(E8:E13)/(SQRT(6)))</f>
        <v>5.7191104591924491</v>
      </c>
      <c r="F15" s="20">
        <f>(STDEV(F8:F13)/(SQRT(5)))</f>
        <v>9.443021444431837</v>
      </c>
      <c r="G15" s="21">
        <f>(STDEV(G8:G13)/(SQRT(5)))</f>
        <v>3.8499475321100154</v>
      </c>
      <c r="H15" s="22">
        <f>(STDEV(H8:H13)/(SQRT(6)))</f>
        <v>2.8330643009528278</v>
      </c>
      <c r="I15" s="20">
        <f>(STDEV(I8:I13)/(SQRT(5)))</f>
        <v>10.422902378896197</v>
      </c>
      <c r="J15" s="21">
        <f>(STDEV(J8:J13)/(SQRT(5)))</f>
        <v>5.1845738494113478</v>
      </c>
      <c r="K15" s="81">
        <f>(STDEV(K8:K13)/(SQRT(6)))</f>
        <v>4.6050866200081435</v>
      </c>
      <c r="L15" s="21">
        <f>(STDEV(L8:L13)/(SQRT(5)))</f>
        <v>1.9566772856043473</v>
      </c>
      <c r="M15" s="21">
        <f>(STDEV(M8:M13)/(SQRT(5)))</f>
        <v>1.489810055007005</v>
      </c>
      <c r="N15" s="22">
        <f>(STDEV(N8:N13)/(SQRT(6)))</f>
        <v>0.58760389152330594</v>
      </c>
      <c r="O15" s="20">
        <f>(STDEV(O8:O13)/(SQRT(5)))</f>
        <v>1.9887146602768322</v>
      </c>
      <c r="P15" s="21">
        <f>(STDEV(P8:P13)/(SQRT(5)))</f>
        <v>1.6522336396526973</v>
      </c>
      <c r="Q15" s="22">
        <f>(STDEV(Q8:Q13)/(SQRT(6)))</f>
        <v>1.9729825138606722</v>
      </c>
      <c r="R15" s="15"/>
      <c r="S15" s="15"/>
      <c r="T15" s="15"/>
      <c r="U15" s="15"/>
      <c r="V15" s="15"/>
      <c r="W15" s="15"/>
      <c r="X15" s="15"/>
      <c r="Y15" s="15"/>
      <c r="Z15" s="15"/>
    </row>
    <row r="16" spans="2:26" s="2" customFormat="1" ht="16" customHeight="1" x14ac:dyDescent="0.2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 t="s">
        <v>43</v>
      </c>
      <c r="U16" s="15"/>
      <c r="V16" s="15"/>
      <c r="W16" s="15"/>
      <c r="X16" s="15"/>
      <c r="Y16" s="15"/>
      <c r="Z16" s="15"/>
    </row>
    <row r="17" spans="2:26" s="2" customFormat="1" ht="16" customHeight="1" x14ac:dyDescent="0.2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s="2" customFormat="1" ht="21" customHeight="1" x14ac:dyDescent="0.2">
      <c r="B18" s="40" t="s">
        <v>154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s="6" customFormat="1" ht="16" customHeight="1" x14ac:dyDescent="0.2">
      <c r="B19" s="13"/>
      <c r="C19" s="30" t="s">
        <v>124</v>
      </c>
      <c r="D19" s="31" t="s">
        <v>125</v>
      </c>
      <c r="E19" s="32" t="s">
        <v>126</v>
      </c>
      <c r="F19" s="30" t="s">
        <v>127</v>
      </c>
      <c r="G19" s="31" t="s">
        <v>128</v>
      </c>
      <c r="H19" s="32" t="s">
        <v>129</v>
      </c>
      <c r="I19" s="30" t="s">
        <v>130</v>
      </c>
      <c r="J19" s="31" t="s">
        <v>131</v>
      </c>
      <c r="K19" s="82" t="s">
        <v>132</v>
      </c>
      <c r="L19" s="31" t="s">
        <v>133</v>
      </c>
      <c r="M19" s="31" t="s">
        <v>134</v>
      </c>
      <c r="N19" s="32" t="s">
        <v>135</v>
      </c>
      <c r="O19" s="30" t="s">
        <v>136</v>
      </c>
      <c r="P19" s="31" t="s">
        <v>137</v>
      </c>
      <c r="Q19" s="32" t="s">
        <v>138</v>
      </c>
      <c r="R19" s="18"/>
      <c r="S19" s="18"/>
      <c r="T19" s="18"/>
      <c r="U19" s="18"/>
      <c r="V19" s="18"/>
      <c r="W19" s="18"/>
      <c r="X19" s="18"/>
      <c r="Y19" s="18"/>
      <c r="Z19" s="18"/>
    </row>
    <row r="20" spans="2:26" s="2" customFormat="1" ht="16" customHeight="1" x14ac:dyDescent="0.2">
      <c r="B20" s="2">
        <v>1</v>
      </c>
      <c r="C20" s="23">
        <v>151.19999999999999</v>
      </c>
      <c r="D20" s="15">
        <v>165.66</v>
      </c>
      <c r="E20" s="24">
        <v>115.73</v>
      </c>
      <c r="F20" s="23">
        <v>49.88</v>
      </c>
      <c r="G20" s="15">
        <v>37.409999999999997</v>
      </c>
      <c r="H20" s="24">
        <v>43.44</v>
      </c>
      <c r="I20" s="23">
        <v>88.37</v>
      </c>
      <c r="J20" s="15">
        <v>83.16</v>
      </c>
      <c r="K20" s="78">
        <v>32.29</v>
      </c>
      <c r="L20" s="15">
        <v>32.479999999999997</v>
      </c>
      <c r="M20" s="15">
        <v>22.99</v>
      </c>
      <c r="N20" s="24">
        <v>37.43</v>
      </c>
      <c r="O20" s="23">
        <v>58.72</v>
      </c>
      <c r="P20" s="15">
        <v>51.33</v>
      </c>
      <c r="Q20" s="24">
        <v>27.64</v>
      </c>
      <c r="R20" s="15"/>
      <c r="S20" s="15"/>
      <c r="T20" s="15"/>
      <c r="U20" s="15"/>
      <c r="V20" s="15"/>
      <c r="W20" s="15"/>
      <c r="X20" s="15"/>
      <c r="Y20" s="15"/>
      <c r="Z20" s="15"/>
    </row>
    <row r="21" spans="2:26" s="2" customFormat="1" ht="16" customHeight="1" x14ac:dyDescent="0.2">
      <c r="B21" s="2">
        <v>2</v>
      </c>
      <c r="C21" s="23">
        <v>150.93</v>
      </c>
      <c r="D21" s="15">
        <v>169.45</v>
      </c>
      <c r="E21" s="24">
        <v>138.04</v>
      </c>
      <c r="F21" s="23">
        <v>46.82</v>
      </c>
      <c r="G21" s="15">
        <v>39.200000000000003</v>
      </c>
      <c r="H21" s="24">
        <v>52.11</v>
      </c>
      <c r="I21" s="23">
        <v>73.62</v>
      </c>
      <c r="J21" s="15">
        <v>88.03</v>
      </c>
      <c r="K21" s="78">
        <v>62.51</v>
      </c>
      <c r="L21" s="15">
        <v>30.63</v>
      </c>
      <c r="M21" s="15">
        <v>22.77</v>
      </c>
      <c r="N21" s="24">
        <v>38.47</v>
      </c>
      <c r="O21" s="23">
        <v>49.54</v>
      </c>
      <c r="P21" s="15">
        <v>52.1</v>
      </c>
      <c r="Q21" s="24">
        <v>44.8</v>
      </c>
      <c r="R21" s="15"/>
      <c r="S21" s="15"/>
      <c r="T21" s="15"/>
      <c r="U21" s="15"/>
      <c r="V21" s="15"/>
      <c r="W21" s="15"/>
      <c r="X21" s="15"/>
      <c r="Y21" s="15"/>
      <c r="Z21" s="15"/>
    </row>
    <row r="22" spans="2:26" s="2" customFormat="1" ht="16" customHeight="1" x14ac:dyDescent="0.2">
      <c r="B22" s="2">
        <v>3</v>
      </c>
      <c r="C22" s="23">
        <v>170.62</v>
      </c>
      <c r="D22" s="15">
        <v>132.87</v>
      </c>
      <c r="E22" s="24">
        <v>136.86000000000001</v>
      </c>
      <c r="F22" s="23">
        <v>61.48</v>
      </c>
      <c r="G22" s="15">
        <v>36.840000000000003</v>
      </c>
      <c r="H22" s="24">
        <v>52.88</v>
      </c>
      <c r="I22" s="23">
        <v>80.42</v>
      </c>
      <c r="J22" s="15">
        <v>68.3</v>
      </c>
      <c r="K22" s="78">
        <v>61.38</v>
      </c>
      <c r="L22" s="15">
        <v>35.119999999999997</v>
      </c>
      <c r="M22" s="15">
        <v>28.17</v>
      </c>
      <c r="N22" s="24">
        <v>38.6</v>
      </c>
      <c r="O22" s="23">
        <v>46.23</v>
      </c>
      <c r="P22" s="15">
        <v>52.58</v>
      </c>
      <c r="Q22" s="24">
        <v>45.06</v>
      </c>
      <c r="R22" s="15"/>
      <c r="S22" s="15"/>
      <c r="T22" s="15"/>
      <c r="U22" s="15"/>
      <c r="V22" s="15"/>
      <c r="W22" s="15"/>
      <c r="X22" s="15"/>
      <c r="Y22" s="15"/>
      <c r="Z22" s="15"/>
    </row>
    <row r="23" spans="2:26" s="2" customFormat="1" ht="16" customHeight="1" x14ac:dyDescent="0.2">
      <c r="B23" s="2">
        <v>4</v>
      </c>
      <c r="C23" s="23">
        <v>165.92</v>
      </c>
      <c r="D23" s="15">
        <v>147.72999999999999</v>
      </c>
      <c r="E23" s="24">
        <v>121.98</v>
      </c>
      <c r="F23" s="23">
        <v>38.33</v>
      </c>
      <c r="G23" s="15">
        <v>44.47</v>
      </c>
      <c r="H23" s="24">
        <v>52.2</v>
      </c>
      <c r="I23" s="23">
        <v>57.63</v>
      </c>
      <c r="J23" s="15">
        <v>78.569999999999993</v>
      </c>
      <c r="K23" s="78">
        <v>52.84</v>
      </c>
      <c r="L23" s="15">
        <v>23.23</v>
      </c>
      <c r="M23" s="15">
        <v>29.99</v>
      </c>
      <c r="N23" s="24">
        <v>42.28</v>
      </c>
      <c r="O23" s="23">
        <v>35.200000000000003</v>
      </c>
      <c r="P23" s="15">
        <v>54.18</v>
      </c>
      <c r="Q23" s="24">
        <v>43.79</v>
      </c>
      <c r="R23" s="15"/>
      <c r="S23" s="15"/>
      <c r="T23" s="15"/>
      <c r="U23" s="15"/>
      <c r="V23" s="15"/>
      <c r="W23" s="15"/>
      <c r="X23" s="15"/>
      <c r="Y23" s="15"/>
      <c r="Z23" s="15"/>
    </row>
    <row r="24" spans="2:26" s="2" customFormat="1" ht="16" customHeight="1" x14ac:dyDescent="0.2">
      <c r="B24" s="2">
        <v>5</v>
      </c>
      <c r="C24" s="23">
        <v>136.38</v>
      </c>
      <c r="D24" s="15">
        <v>214.6</v>
      </c>
      <c r="E24" s="24">
        <v>136.82</v>
      </c>
      <c r="F24" s="23">
        <v>27.9</v>
      </c>
      <c r="G24" s="15">
        <v>43.16</v>
      </c>
      <c r="H24" s="24">
        <v>55.22</v>
      </c>
      <c r="I24" s="23">
        <v>55.56</v>
      </c>
      <c r="J24" s="15">
        <v>67.73</v>
      </c>
      <c r="K24" s="78">
        <v>43.11</v>
      </c>
      <c r="L24" s="15">
        <v>20.52</v>
      </c>
      <c r="M24" s="15">
        <v>20.59</v>
      </c>
      <c r="N24" s="24">
        <v>40.94</v>
      </c>
      <c r="O24" s="23">
        <v>41.41</v>
      </c>
      <c r="P24" s="15">
        <v>32.5</v>
      </c>
      <c r="Q24" s="24">
        <v>31.22</v>
      </c>
      <c r="R24" s="15"/>
      <c r="S24" s="15"/>
      <c r="T24" s="15"/>
      <c r="U24" s="15"/>
      <c r="V24" s="15"/>
      <c r="W24" s="15"/>
      <c r="X24" s="15"/>
      <c r="Y24" s="15"/>
      <c r="Z24" s="15"/>
    </row>
    <row r="25" spans="2:26" s="2" customFormat="1" ht="16" customHeight="1" thickBot="1" x14ac:dyDescent="0.25">
      <c r="B25" s="7">
        <v>6</v>
      </c>
      <c r="C25" s="25"/>
      <c r="D25" s="16"/>
      <c r="E25" s="26">
        <v>125.78</v>
      </c>
      <c r="F25" s="25"/>
      <c r="G25" s="16"/>
      <c r="H25" s="26">
        <v>59.52</v>
      </c>
      <c r="I25" s="25"/>
      <c r="J25" s="16"/>
      <c r="K25" s="79">
        <v>41.43</v>
      </c>
      <c r="L25" s="16"/>
      <c r="M25" s="16"/>
      <c r="N25" s="26">
        <v>46.48</v>
      </c>
      <c r="O25" s="25"/>
      <c r="P25" s="16"/>
      <c r="Q25" s="26">
        <v>33.31</v>
      </c>
      <c r="R25" s="15"/>
      <c r="S25" s="15"/>
      <c r="T25" s="15"/>
      <c r="U25" s="15"/>
      <c r="V25" s="15"/>
      <c r="W25" s="15"/>
      <c r="X25" s="15"/>
      <c r="Y25" s="15"/>
      <c r="Z25" s="15"/>
    </row>
    <row r="26" spans="2:26" s="2" customFormat="1" ht="16" customHeight="1" x14ac:dyDescent="0.2">
      <c r="B26" s="6" t="s">
        <v>44</v>
      </c>
      <c r="C26" s="17">
        <f>AVERAGE(C20:C25)</f>
        <v>155.01</v>
      </c>
      <c r="D26" s="18">
        <f t="shared" ref="D26" si="14">AVERAGE(D20:D25)</f>
        <v>166.06200000000001</v>
      </c>
      <c r="E26" s="19">
        <f t="shared" ref="E26" si="15">AVERAGE(E20:E25)</f>
        <v>129.20166666666668</v>
      </c>
      <c r="F26" s="17">
        <f t="shared" ref="F26" si="16">AVERAGE(F20:F25)</f>
        <v>44.881999999999998</v>
      </c>
      <c r="G26" s="18">
        <f t="shared" ref="G26" si="17">AVERAGE(G20:G25)</f>
        <v>40.216000000000001</v>
      </c>
      <c r="H26" s="19">
        <f t="shared" ref="H26" si="18">AVERAGE(H20:H25)</f>
        <v>52.561666666666667</v>
      </c>
      <c r="I26" s="17">
        <f t="shared" ref="I26" si="19">AVERAGE(I20:I25)</f>
        <v>71.12</v>
      </c>
      <c r="J26" s="18">
        <f t="shared" ref="J26" si="20">AVERAGE(J20:J25)</f>
        <v>77.158000000000001</v>
      </c>
      <c r="K26" s="80">
        <f t="shared" ref="K26" si="21">AVERAGE(K20:K25)</f>
        <v>48.926666666666669</v>
      </c>
      <c r="L26" s="18">
        <f t="shared" ref="L26" si="22">AVERAGE(L20:L25)</f>
        <v>28.395999999999997</v>
      </c>
      <c r="M26" s="18">
        <f t="shared" ref="M26" si="23">AVERAGE(M20:M25)</f>
        <v>24.902000000000001</v>
      </c>
      <c r="N26" s="19">
        <f t="shared" ref="N26" si="24">AVERAGE(N20:N25)</f>
        <v>40.699999999999996</v>
      </c>
      <c r="O26" s="17">
        <f t="shared" ref="O26" si="25">AVERAGE(O20:O25)</f>
        <v>46.22</v>
      </c>
      <c r="P26" s="18">
        <f t="shared" ref="P26" si="26">AVERAGE(P20:P25)</f>
        <v>48.537999999999997</v>
      </c>
      <c r="Q26" s="19">
        <f t="shared" ref="Q26" si="27">AVERAGE(Q20:Q25)</f>
        <v>37.636666666666663</v>
      </c>
      <c r="R26" s="15"/>
      <c r="S26" s="15"/>
      <c r="T26" s="15"/>
      <c r="U26" s="15"/>
      <c r="V26" s="15"/>
      <c r="W26" s="15"/>
      <c r="X26" s="15"/>
      <c r="Y26" s="15"/>
      <c r="Z26" s="15"/>
    </row>
    <row r="27" spans="2:26" s="2" customFormat="1" ht="16" customHeight="1" x14ac:dyDescent="0.2">
      <c r="B27" s="6" t="s">
        <v>45</v>
      </c>
      <c r="C27" s="20">
        <f>(STDEV(C20:C25)/(SQRT(5)))</f>
        <v>6.0866230374485983</v>
      </c>
      <c r="D27" s="21">
        <f>(STDEV(D20:D25)/(SQRT(5)))</f>
        <v>13.793746191662356</v>
      </c>
      <c r="E27" s="22">
        <f>(STDEV(E20:E25)/(SQRT(6)))</f>
        <v>3.8303667506447003</v>
      </c>
      <c r="F27" s="20">
        <f>(STDEV(F20:F25)/(SQRT(5)))</f>
        <v>5.6371379262884771</v>
      </c>
      <c r="G27" s="21">
        <f>(STDEV(G20:G25)/(SQRT(5)))</f>
        <v>1.5340619283457879</v>
      </c>
      <c r="H27" s="22">
        <f>(STDEV(H20:H25)/(SQRT(6)))</f>
        <v>2.1534939310597356</v>
      </c>
      <c r="I27" s="20">
        <f>(STDEV(I20:I25)/(SQRT(5)))</f>
        <v>6.3812075659705494</v>
      </c>
      <c r="J27" s="21">
        <f>(STDEV(J20:J25)/(SQRT(5)))</f>
        <v>4.0222473817506446</v>
      </c>
      <c r="K27" s="81">
        <f>(STDEV(K20:K25)/(SQRT(6)))</f>
        <v>4.9048239293350635</v>
      </c>
      <c r="L27" s="21">
        <f>(STDEV(L20:L25)/(SQRT(5)))</f>
        <v>2.7892733820835836</v>
      </c>
      <c r="M27" s="21">
        <f>(STDEV(M20:M25)/(SQRT(5)))</f>
        <v>1.7799168519905624</v>
      </c>
      <c r="N27" s="22">
        <f>(STDEV(N20:N25)/(SQRT(6)))</f>
        <v>1.3667260149715448</v>
      </c>
      <c r="O27" s="20">
        <f>(STDEV(O20:O25)/(SQRT(5)))</f>
        <v>3.9487276431782439</v>
      </c>
      <c r="P27" s="21">
        <f>(STDEV(P20:P25)/(SQRT(5)))</f>
        <v>4.0365237519430091</v>
      </c>
      <c r="Q27" s="22">
        <f>(STDEV(Q20:Q25)/(SQRT(6)))</f>
        <v>3.1838641791243378</v>
      </c>
      <c r="R27" s="15"/>
      <c r="S27" s="15"/>
      <c r="T27" s="15"/>
      <c r="U27" s="15"/>
      <c r="V27" s="15"/>
      <c r="W27" s="15"/>
      <c r="X27" s="15"/>
      <c r="Y27" s="15"/>
      <c r="Z27" s="15"/>
    </row>
    <row r="28" spans="2:26" s="2" customFormat="1" ht="16" customHeight="1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s="2" customFormat="1" ht="16" customHeight="1" x14ac:dyDescent="0.2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s="2" customFormat="1" ht="21" customHeight="1" x14ac:dyDescent="0.2">
      <c r="B30" s="40" t="s">
        <v>155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s="6" customFormat="1" ht="16" customHeight="1" x14ac:dyDescent="0.2">
      <c r="B31" s="13"/>
      <c r="C31" s="30" t="s">
        <v>109</v>
      </c>
      <c r="D31" s="31" t="s">
        <v>110</v>
      </c>
      <c r="E31" s="32" t="s">
        <v>111</v>
      </c>
      <c r="F31" s="30" t="s">
        <v>112</v>
      </c>
      <c r="G31" s="31" t="s">
        <v>113</v>
      </c>
      <c r="H31" s="32" t="s">
        <v>114</v>
      </c>
      <c r="I31" s="30" t="s">
        <v>115</v>
      </c>
      <c r="J31" s="31" t="s">
        <v>116</v>
      </c>
      <c r="K31" s="82" t="s">
        <v>117</v>
      </c>
      <c r="L31" s="31" t="s">
        <v>118</v>
      </c>
      <c r="M31" s="31" t="s">
        <v>119</v>
      </c>
      <c r="N31" s="32" t="s">
        <v>120</v>
      </c>
      <c r="O31" s="30" t="s">
        <v>121</v>
      </c>
      <c r="P31" s="31" t="s">
        <v>122</v>
      </c>
      <c r="Q31" s="32" t="s">
        <v>123</v>
      </c>
      <c r="R31" s="18"/>
      <c r="S31" s="18"/>
      <c r="T31" s="18"/>
      <c r="U31" s="18"/>
      <c r="V31" s="18"/>
      <c r="W31" s="18"/>
      <c r="X31" s="18"/>
      <c r="Y31" s="18"/>
      <c r="Z31" s="18"/>
    </row>
    <row r="32" spans="2:26" s="2" customFormat="1" ht="16" customHeight="1" x14ac:dyDescent="0.2">
      <c r="B32" s="2">
        <v>1</v>
      </c>
      <c r="C32" s="23">
        <v>556.74</v>
      </c>
      <c r="D32" s="15">
        <v>462.73</v>
      </c>
      <c r="E32" s="24">
        <v>312.61</v>
      </c>
      <c r="F32" s="23">
        <v>183.95</v>
      </c>
      <c r="G32" s="15">
        <v>133.62</v>
      </c>
      <c r="H32" s="24">
        <v>169.13</v>
      </c>
      <c r="I32" s="23">
        <v>246.41</v>
      </c>
      <c r="J32" s="15">
        <v>213.4</v>
      </c>
      <c r="K32" s="78">
        <v>68.12</v>
      </c>
      <c r="L32" s="15">
        <v>32.380000000000003</v>
      </c>
      <c r="M32" s="15">
        <v>28.68</v>
      </c>
      <c r="N32" s="24">
        <v>54.3</v>
      </c>
      <c r="O32" s="23">
        <v>44.29</v>
      </c>
      <c r="P32" s="15">
        <v>45.97</v>
      </c>
      <c r="Q32" s="24">
        <v>22.28</v>
      </c>
      <c r="R32" s="15"/>
      <c r="S32" s="15"/>
      <c r="T32" s="15"/>
      <c r="U32" s="15"/>
      <c r="V32" s="15"/>
      <c r="W32" s="15"/>
      <c r="X32" s="15"/>
      <c r="Y32" s="15"/>
      <c r="Z32" s="15"/>
    </row>
    <row r="33" spans="2:26" s="2" customFormat="1" ht="16" customHeight="1" x14ac:dyDescent="0.2">
      <c r="B33" s="2">
        <v>2</v>
      </c>
      <c r="C33" s="23">
        <v>405</v>
      </c>
      <c r="D33" s="15">
        <v>508.39</v>
      </c>
      <c r="E33" s="24">
        <v>360.55</v>
      </c>
      <c r="F33" s="23">
        <v>117.09</v>
      </c>
      <c r="G33" s="15">
        <v>154.78</v>
      </c>
      <c r="H33" s="24">
        <v>184.9</v>
      </c>
      <c r="I33" s="23">
        <v>171.08</v>
      </c>
      <c r="J33" s="15">
        <v>183.45</v>
      </c>
      <c r="K33" s="78">
        <v>92.11</v>
      </c>
      <c r="L33" s="15">
        <v>28.8</v>
      </c>
      <c r="M33" s="15">
        <v>30.42</v>
      </c>
      <c r="N33" s="24">
        <v>50.85</v>
      </c>
      <c r="O33" s="23">
        <v>42.38</v>
      </c>
      <c r="P33" s="15">
        <v>36.049999999999997</v>
      </c>
      <c r="Q33" s="24">
        <v>25.75</v>
      </c>
      <c r="R33" s="15"/>
      <c r="S33" s="15"/>
      <c r="T33" s="15"/>
      <c r="U33" s="15"/>
      <c r="V33" s="15"/>
      <c r="W33" s="15"/>
      <c r="X33" s="15"/>
      <c r="Y33" s="15"/>
      <c r="Z33" s="15"/>
    </row>
    <row r="34" spans="2:26" s="2" customFormat="1" ht="16" customHeight="1" x14ac:dyDescent="0.2">
      <c r="B34" s="2">
        <v>3</v>
      </c>
      <c r="C34" s="23">
        <v>415.39</v>
      </c>
      <c r="D34" s="15">
        <v>437.86</v>
      </c>
      <c r="E34" s="24">
        <v>352.81</v>
      </c>
      <c r="F34" s="23">
        <v>134.77000000000001</v>
      </c>
      <c r="G34" s="15">
        <v>113.15</v>
      </c>
      <c r="H34" s="24">
        <v>177.36</v>
      </c>
      <c r="I34" s="23">
        <v>175.75</v>
      </c>
      <c r="J34" s="15">
        <v>200.01</v>
      </c>
      <c r="K34" s="78">
        <v>102.67</v>
      </c>
      <c r="L34" s="15">
        <v>33.450000000000003</v>
      </c>
      <c r="M34" s="15">
        <v>25.82</v>
      </c>
      <c r="N34" s="24">
        <v>49.31</v>
      </c>
      <c r="O34" s="23">
        <v>41.02</v>
      </c>
      <c r="P34" s="15">
        <v>45.03</v>
      </c>
      <c r="Q34" s="24">
        <v>29.14</v>
      </c>
      <c r="R34" s="15"/>
      <c r="S34" s="15"/>
      <c r="T34" s="15"/>
      <c r="U34" s="15"/>
      <c r="V34" s="15"/>
      <c r="W34" s="15"/>
      <c r="X34" s="15"/>
      <c r="Y34" s="15"/>
      <c r="Z34" s="15"/>
    </row>
    <row r="35" spans="2:26" s="2" customFormat="1" ht="16" customHeight="1" x14ac:dyDescent="0.2">
      <c r="B35" s="2">
        <v>4</v>
      </c>
      <c r="C35" s="23">
        <v>376</v>
      </c>
      <c r="D35" s="15">
        <v>404.8</v>
      </c>
      <c r="E35" s="24">
        <v>362.88</v>
      </c>
      <c r="F35" s="23">
        <v>104.12</v>
      </c>
      <c r="G35" s="15">
        <v>139.41999999999999</v>
      </c>
      <c r="H35" s="24">
        <v>189.06</v>
      </c>
      <c r="I35" s="23">
        <v>163.87</v>
      </c>
      <c r="J35" s="15">
        <v>162.15</v>
      </c>
      <c r="K35" s="78">
        <v>81.28</v>
      </c>
      <c r="L35" s="15">
        <v>27.66</v>
      </c>
      <c r="M35" s="15">
        <v>36.9</v>
      </c>
      <c r="N35" s="24">
        <v>51.81</v>
      </c>
      <c r="O35" s="23">
        <v>43.57</v>
      </c>
      <c r="P35" s="15">
        <v>38.090000000000003</v>
      </c>
      <c r="Q35" s="24">
        <v>22.13</v>
      </c>
      <c r="R35" s="15"/>
      <c r="S35" s="15"/>
      <c r="T35" s="15"/>
      <c r="U35" s="15"/>
      <c r="V35" s="15"/>
      <c r="W35" s="15"/>
      <c r="X35" s="15"/>
      <c r="Y35" s="15"/>
      <c r="Z35" s="15"/>
    </row>
    <row r="36" spans="2:26" s="2" customFormat="1" ht="16" customHeight="1" x14ac:dyDescent="0.2">
      <c r="B36" s="2">
        <v>5</v>
      </c>
      <c r="C36" s="23">
        <v>365.71</v>
      </c>
      <c r="D36" s="15">
        <v>484.62</v>
      </c>
      <c r="E36" s="24">
        <v>365.36</v>
      </c>
      <c r="F36" s="23">
        <v>101.76</v>
      </c>
      <c r="G36" s="15">
        <v>143.03</v>
      </c>
      <c r="H36" s="24">
        <v>199.24</v>
      </c>
      <c r="I36" s="23">
        <v>166.29</v>
      </c>
      <c r="J36" s="15">
        <v>228.58</v>
      </c>
      <c r="K36" s="78">
        <v>81.31</v>
      </c>
      <c r="L36" s="15">
        <v>27.68</v>
      </c>
      <c r="M36" s="15">
        <v>29.8</v>
      </c>
      <c r="N36" s="24">
        <v>54.58</v>
      </c>
      <c r="O36" s="23">
        <v>45.38</v>
      </c>
      <c r="P36" s="15">
        <v>47.3</v>
      </c>
      <c r="Q36" s="24">
        <v>22</v>
      </c>
      <c r="R36" s="15"/>
      <c r="S36" s="15"/>
      <c r="T36" s="15"/>
      <c r="U36" s="15"/>
      <c r="V36" s="15"/>
      <c r="W36" s="15"/>
      <c r="X36" s="15"/>
      <c r="Y36" s="15"/>
      <c r="Z36" s="15"/>
    </row>
    <row r="37" spans="2:26" s="2" customFormat="1" ht="16" customHeight="1" thickBot="1" x14ac:dyDescent="0.25">
      <c r="B37" s="7">
        <v>6</v>
      </c>
      <c r="C37" s="25"/>
      <c r="D37" s="16"/>
      <c r="E37" s="26">
        <v>374.07</v>
      </c>
      <c r="F37" s="25"/>
      <c r="G37" s="16"/>
      <c r="H37" s="26">
        <v>171.35</v>
      </c>
      <c r="I37" s="25"/>
      <c r="J37" s="16"/>
      <c r="K37" s="79">
        <v>96.97</v>
      </c>
      <c r="L37" s="16"/>
      <c r="M37" s="16"/>
      <c r="N37" s="26">
        <v>46.4</v>
      </c>
      <c r="O37" s="25"/>
      <c r="P37" s="16"/>
      <c r="Q37" s="26">
        <v>26.08</v>
      </c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6" customHeight="1" x14ac:dyDescent="0.2">
      <c r="B38" s="6" t="s">
        <v>44</v>
      </c>
      <c r="C38" s="17">
        <f>AVERAGE(C32:C37)</f>
        <v>423.76800000000003</v>
      </c>
      <c r="D38" s="18">
        <f t="shared" ref="D38" si="28">AVERAGE(D32:D37)</f>
        <v>459.68</v>
      </c>
      <c r="E38" s="19">
        <f t="shared" ref="E38" si="29">AVERAGE(E32:E37)</f>
        <v>354.71333333333337</v>
      </c>
      <c r="F38" s="17">
        <f t="shared" ref="F38" si="30">AVERAGE(F32:F37)</f>
        <v>128.33799999999999</v>
      </c>
      <c r="G38" s="18">
        <f t="shared" ref="G38" si="31">AVERAGE(G32:G37)</f>
        <v>136.79999999999998</v>
      </c>
      <c r="H38" s="19">
        <f t="shared" ref="H38" si="32">AVERAGE(H32:H37)</f>
        <v>181.84</v>
      </c>
      <c r="I38" s="17">
        <f t="shared" ref="I38" si="33">AVERAGE(I32:I37)</f>
        <v>184.68</v>
      </c>
      <c r="J38" s="18">
        <f t="shared" ref="J38" si="34">AVERAGE(J32:J37)</f>
        <v>197.518</v>
      </c>
      <c r="K38" s="80">
        <f t="shared" ref="K38" si="35">AVERAGE(K32:K37)</f>
        <v>87.076666666666668</v>
      </c>
      <c r="L38" s="18">
        <f t="shared" ref="L38" si="36">AVERAGE(L32:L37)</f>
        <v>29.994</v>
      </c>
      <c r="M38" s="18">
        <f t="shared" ref="M38" si="37">AVERAGE(M32:M37)</f>
        <v>30.324000000000002</v>
      </c>
      <c r="N38" s="19">
        <f t="shared" ref="N38" si="38">AVERAGE(N32:N37)</f>
        <v>51.208333333333336</v>
      </c>
      <c r="O38" s="17">
        <f t="shared" ref="O38" si="39">AVERAGE(O32:O37)</f>
        <v>43.327999999999996</v>
      </c>
      <c r="P38" s="18">
        <f t="shared" ref="P38" si="40">AVERAGE(P32:P37)</f>
        <v>42.488</v>
      </c>
      <c r="Q38" s="19">
        <f t="shared" ref="Q38" si="41">AVERAGE(Q32:Q37)</f>
        <v>24.563333333333333</v>
      </c>
      <c r="R38" s="8"/>
      <c r="S38" s="8"/>
      <c r="T38" s="8"/>
      <c r="U38" s="8"/>
      <c r="V38" s="8"/>
      <c r="W38" s="8"/>
      <c r="X38" s="8"/>
      <c r="Y38" s="8"/>
      <c r="Z38" s="8"/>
    </row>
    <row r="39" spans="2:26" ht="16" customHeight="1" x14ac:dyDescent="0.2">
      <c r="B39" s="6" t="s">
        <v>45</v>
      </c>
      <c r="C39" s="20">
        <f>(STDEV(C32:C37)/(SQRT(5)))</f>
        <v>34.464833294243483</v>
      </c>
      <c r="D39" s="21">
        <f>(STDEV(D32:D37)/(SQRT(5)))</f>
        <v>18.016516033906218</v>
      </c>
      <c r="E39" s="22">
        <f>(STDEV(E32:E37)/(SQRT(6)))</f>
        <v>8.87901370899068</v>
      </c>
      <c r="F39" s="20">
        <f>(STDEV(F32:F37)/(SQRT(5)))</f>
        <v>15.088877161671141</v>
      </c>
      <c r="G39" s="21">
        <f>(STDEV(G32:G37)/(SQRT(5)))</f>
        <v>6.8497905077454728</v>
      </c>
      <c r="H39" s="22">
        <f>(STDEV(H32:H37)/(SQRT(6)))</f>
        <v>4.6758478732026081</v>
      </c>
      <c r="I39" s="20">
        <f>(STDEV(I32:I37)/(SQRT(5)))</f>
        <v>15.56686545197849</v>
      </c>
      <c r="J39" s="21">
        <f>(STDEV(J32:J37)/(SQRT(5)))</f>
        <v>11.55876265004173</v>
      </c>
      <c r="K39" s="81">
        <f>(STDEV(K32:K37)/(SQRT(6)))</f>
        <v>5.139959576148831</v>
      </c>
      <c r="L39" s="21">
        <f>(STDEV(L32:L37)/(SQRT(5)))</f>
        <v>1.2219803599076384</v>
      </c>
      <c r="M39" s="21">
        <f>(STDEV(M32:M37)/(SQRT(5)))</f>
        <v>1.8236819898216867</v>
      </c>
      <c r="N39" s="22">
        <f>(STDEV(N32:N37)/(SQRT(6)))</f>
        <v>1.2667633735013197</v>
      </c>
      <c r="O39" s="20">
        <f>(STDEV(O32:O37)/(SQRT(5)))</f>
        <v>0.75565468303981254</v>
      </c>
      <c r="P39" s="21">
        <f>(STDEV(P32:P37)/(SQRT(5)))</f>
        <v>2.2641961045810501</v>
      </c>
      <c r="Q39" s="22">
        <f>(STDEV(Q32:Q37)/(SQRT(6)))</f>
        <v>1.188272321949444</v>
      </c>
      <c r="R39" s="8"/>
      <c r="S39" s="8"/>
      <c r="T39" s="8"/>
      <c r="U39" s="8"/>
      <c r="V39" s="8"/>
      <c r="W39" s="8"/>
      <c r="X39" s="8"/>
      <c r="Y39" s="8"/>
      <c r="Z39" s="8"/>
    </row>
    <row r="40" spans="2:26" ht="16" customHeight="1" x14ac:dyDescent="0.3">
      <c r="B40" s="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2:26" ht="16" customHeight="1" x14ac:dyDescent="0.3">
      <c r="B41" s="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2:26" ht="21" customHeight="1" x14ac:dyDescent="0.25">
      <c r="B42" s="9" t="s">
        <v>157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2:26" s="6" customFormat="1" ht="16" customHeight="1" x14ac:dyDescent="0.2">
      <c r="B43" s="13"/>
      <c r="C43" s="30" t="s">
        <v>72</v>
      </c>
      <c r="D43" s="31" t="s">
        <v>73</v>
      </c>
      <c r="E43" s="32" t="s">
        <v>74</v>
      </c>
      <c r="F43" s="30" t="s">
        <v>75</v>
      </c>
      <c r="G43" s="31" t="s">
        <v>76</v>
      </c>
      <c r="H43" s="32" t="s">
        <v>77</v>
      </c>
      <c r="I43" s="30" t="s">
        <v>78</v>
      </c>
      <c r="J43" s="31" t="s">
        <v>79</v>
      </c>
      <c r="K43" s="32" t="s">
        <v>80</v>
      </c>
      <c r="L43" s="30" t="s">
        <v>81</v>
      </c>
      <c r="M43" s="31" t="s">
        <v>82</v>
      </c>
      <c r="N43" s="82" t="s">
        <v>83</v>
      </c>
      <c r="O43" s="31" t="s">
        <v>84</v>
      </c>
      <c r="P43" s="31" t="s">
        <v>85</v>
      </c>
      <c r="Q43" s="32" t="s">
        <v>86</v>
      </c>
      <c r="R43" s="30" t="s">
        <v>87</v>
      </c>
      <c r="S43" s="31" t="s">
        <v>88</v>
      </c>
      <c r="T43" s="32" t="s">
        <v>89</v>
      </c>
      <c r="U43" s="30" t="s">
        <v>90</v>
      </c>
      <c r="V43" s="31" t="s">
        <v>91</v>
      </c>
      <c r="W43" s="32" t="s">
        <v>92</v>
      </c>
      <c r="X43" s="18"/>
      <c r="Y43" s="18"/>
      <c r="Z43" s="18"/>
    </row>
    <row r="44" spans="2:26" s="2" customFormat="1" ht="16" customHeight="1" x14ac:dyDescent="0.2">
      <c r="B44" s="2">
        <v>1</v>
      </c>
      <c r="C44" s="23">
        <v>155.66</v>
      </c>
      <c r="D44" s="15">
        <v>144.19</v>
      </c>
      <c r="E44" s="24">
        <v>144.53</v>
      </c>
      <c r="F44" s="23">
        <v>38.909999999999997</v>
      </c>
      <c r="G44" s="15">
        <v>38.32</v>
      </c>
      <c r="H44" s="24">
        <v>49.15</v>
      </c>
      <c r="I44" s="23">
        <v>45.04</v>
      </c>
      <c r="J44" s="15">
        <v>40.200000000000003</v>
      </c>
      <c r="K44" s="24">
        <v>34.590000000000003</v>
      </c>
      <c r="L44" s="23">
        <v>42.31</v>
      </c>
      <c r="M44" s="15">
        <v>40.65</v>
      </c>
      <c r="N44" s="78">
        <v>47.9</v>
      </c>
      <c r="O44" s="15">
        <v>25</v>
      </c>
      <c r="P44" s="15">
        <v>26.57</v>
      </c>
      <c r="Q44" s="24">
        <v>34</v>
      </c>
      <c r="R44" s="23">
        <v>28.94</v>
      </c>
      <c r="S44" s="15">
        <v>27.88</v>
      </c>
      <c r="T44" s="24">
        <v>23.93</v>
      </c>
      <c r="U44" s="23">
        <v>31.49</v>
      </c>
      <c r="V44" s="15">
        <v>31.97</v>
      </c>
      <c r="W44" s="24">
        <v>40.83</v>
      </c>
      <c r="X44" s="15"/>
      <c r="Y44" s="15"/>
      <c r="Z44" s="15"/>
    </row>
    <row r="45" spans="2:26" s="2" customFormat="1" ht="16" customHeight="1" x14ac:dyDescent="0.2">
      <c r="B45" s="2">
        <v>2</v>
      </c>
      <c r="C45" s="23">
        <v>145.49</v>
      </c>
      <c r="D45" s="15">
        <v>152</v>
      </c>
      <c r="E45" s="24">
        <v>114.59</v>
      </c>
      <c r="F45" s="23">
        <v>31.03</v>
      </c>
      <c r="G45" s="15">
        <v>46.38</v>
      </c>
      <c r="H45" s="24">
        <v>33.72</v>
      </c>
      <c r="I45" s="23">
        <v>37.5</v>
      </c>
      <c r="J45" s="15">
        <v>41.95</v>
      </c>
      <c r="K45" s="24">
        <v>21.94</v>
      </c>
      <c r="L45" s="23">
        <v>44.51</v>
      </c>
      <c r="M45" s="15">
        <v>42.17</v>
      </c>
      <c r="N45" s="78">
        <v>46.44</v>
      </c>
      <c r="O45" s="15">
        <v>21.33</v>
      </c>
      <c r="P45" s="15">
        <v>30.51</v>
      </c>
      <c r="Q45" s="24">
        <v>29.43</v>
      </c>
      <c r="R45" s="23">
        <v>25.78</v>
      </c>
      <c r="S45" s="15">
        <v>27.6</v>
      </c>
      <c r="T45" s="24">
        <v>19.149999999999999</v>
      </c>
      <c r="U45" s="23">
        <v>31.2</v>
      </c>
      <c r="V45" s="15">
        <v>31.02</v>
      </c>
      <c r="W45" s="24">
        <v>41.03</v>
      </c>
      <c r="X45" s="15"/>
      <c r="Y45" s="15"/>
      <c r="Z45" s="15"/>
    </row>
    <row r="46" spans="2:26" s="2" customFormat="1" ht="16" customHeight="1" x14ac:dyDescent="0.2">
      <c r="B46" s="2">
        <v>3</v>
      </c>
      <c r="C46" s="23">
        <v>118.65</v>
      </c>
      <c r="D46" s="15">
        <v>95.67</v>
      </c>
      <c r="E46" s="24">
        <v>124.81</v>
      </c>
      <c r="F46" s="23">
        <v>26.6</v>
      </c>
      <c r="G46" s="15">
        <v>29.87</v>
      </c>
      <c r="H46" s="24">
        <v>33.380000000000003</v>
      </c>
      <c r="I46" s="23">
        <v>22.68</v>
      </c>
      <c r="J46" s="15">
        <v>28.65</v>
      </c>
      <c r="K46" s="24">
        <v>27.63</v>
      </c>
      <c r="L46" s="23">
        <v>32.04</v>
      </c>
      <c r="M46" s="15">
        <v>36.619999999999997</v>
      </c>
      <c r="N46" s="78">
        <v>38.53</v>
      </c>
      <c r="O46" s="15">
        <v>22.42</v>
      </c>
      <c r="P46" s="15">
        <v>31.22</v>
      </c>
      <c r="Q46" s="24">
        <v>26.74</v>
      </c>
      <c r="R46" s="23">
        <v>19.11</v>
      </c>
      <c r="S46" s="15">
        <v>29.95</v>
      </c>
      <c r="T46" s="24">
        <v>22.14</v>
      </c>
      <c r="U46" s="23">
        <v>25.45</v>
      </c>
      <c r="V46" s="15">
        <v>28.82</v>
      </c>
      <c r="W46" s="24">
        <v>33.270000000000003</v>
      </c>
      <c r="X46" s="15"/>
      <c r="Y46" s="15"/>
      <c r="Z46" s="15"/>
    </row>
    <row r="47" spans="2:26" s="2" customFormat="1" ht="16" customHeight="1" x14ac:dyDescent="0.2">
      <c r="B47" s="2">
        <v>4</v>
      </c>
      <c r="C47" s="23">
        <v>121.26</v>
      </c>
      <c r="D47" s="15">
        <v>134.11000000000001</v>
      </c>
      <c r="E47" s="24">
        <v>132.86000000000001</v>
      </c>
      <c r="F47" s="23">
        <v>31.55</v>
      </c>
      <c r="G47" s="15">
        <v>37.51</v>
      </c>
      <c r="H47" s="24">
        <v>32.74</v>
      </c>
      <c r="I47" s="23">
        <v>31.83</v>
      </c>
      <c r="J47" s="15">
        <v>37.36</v>
      </c>
      <c r="K47" s="24">
        <v>32.46</v>
      </c>
      <c r="L47" s="23">
        <v>41.19</v>
      </c>
      <c r="M47" s="15">
        <v>38.74</v>
      </c>
      <c r="N47" s="78">
        <v>47.94</v>
      </c>
      <c r="O47" s="15">
        <v>26.01</v>
      </c>
      <c r="P47" s="15">
        <v>27.97</v>
      </c>
      <c r="Q47" s="24">
        <v>24.64</v>
      </c>
      <c r="R47" s="23">
        <v>26.25</v>
      </c>
      <c r="S47" s="15">
        <v>27.86</v>
      </c>
      <c r="T47" s="24">
        <v>24.43</v>
      </c>
      <c r="U47" s="23">
        <v>30.89</v>
      </c>
      <c r="V47" s="15">
        <v>29.16</v>
      </c>
      <c r="W47" s="24">
        <v>41.92</v>
      </c>
      <c r="X47" s="15"/>
      <c r="Y47" s="15"/>
      <c r="Z47" s="15"/>
    </row>
    <row r="48" spans="2:26" s="2" customFormat="1" ht="16" customHeight="1" x14ac:dyDescent="0.2">
      <c r="B48" s="2">
        <v>5</v>
      </c>
      <c r="C48" s="23">
        <v>117.55</v>
      </c>
      <c r="D48" s="15">
        <v>133.22999999999999</v>
      </c>
      <c r="E48" s="24">
        <v>132.34</v>
      </c>
      <c r="F48" s="23">
        <v>33.49</v>
      </c>
      <c r="G48" s="15">
        <v>32.450000000000003</v>
      </c>
      <c r="H48" s="24">
        <v>35.06</v>
      </c>
      <c r="I48" s="23">
        <v>33.82</v>
      </c>
      <c r="J48" s="15">
        <v>41.86</v>
      </c>
      <c r="K48" s="24">
        <v>32.200000000000003</v>
      </c>
      <c r="L48" s="23">
        <v>37.479999999999997</v>
      </c>
      <c r="M48" s="15">
        <v>40.119999999999997</v>
      </c>
      <c r="N48" s="78">
        <v>46.87</v>
      </c>
      <c r="O48" s="15">
        <v>28.49</v>
      </c>
      <c r="P48" s="15">
        <v>24.36</v>
      </c>
      <c r="Q48" s="24">
        <v>36.799999999999997</v>
      </c>
      <c r="R48" s="23">
        <v>28.77</v>
      </c>
      <c r="S48" s="15">
        <v>31.42</v>
      </c>
      <c r="T48" s="24">
        <v>24.33</v>
      </c>
      <c r="U48" s="23">
        <v>28.6</v>
      </c>
      <c r="V48" s="15">
        <v>30.81</v>
      </c>
      <c r="W48" s="24">
        <v>37.32</v>
      </c>
      <c r="X48" s="15"/>
      <c r="Y48" s="15"/>
      <c r="Z48" s="15"/>
    </row>
    <row r="49" spans="2:26" s="2" customFormat="1" ht="16" customHeight="1" thickBot="1" x14ac:dyDescent="0.25">
      <c r="B49" s="7">
        <v>6</v>
      </c>
      <c r="C49" s="25"/>
      <c r="D49" s="16"/>
      <c r="E49" s="26">
        <v>115.68</v>
      </c>
      <c r="F49" s="25"/>
      <c r="G49" s="16"/>
      <c r="H49" s="26">
        <v>36.81</v>
      </c>
      <c r="I49" s="25"/>
      <c r="J49" s="16"/>
      <c r="K49" s="26">
        <v>30.74</v>
      </c>
      <c r="L49" s="25"/>
      <c r="M49" s="16"/>
      <c r="N49" s="79">
        <v>40.909999999999997</v>
      </c>
      <c r="O49" s="16"/>
      <c r="P49" s="16"/>
      <c r="Q49" s="26">
        <v>36.81</v>
      </c>
      <c r="R49" s="25"/>
      <c r="S49" s="16"/>
      <c r="T49" s="26">
        <v>26.57</v>
      </c>
      <c r="U49" s="25"/>
      <c r="V49" s="16"/>
      <c r="W49" s="26">
        <v>38.01</v>
      </c>
      <c r="X49" s="15"/>
      <c r="Y49" s="15"/>
      <c r="Z49" s="15"/>
    </row>
    <row r="50" spans="2:26" ht="16" customHeight="1" x14ac:dyDescent="0.2">
      <c r="B50" s="6" t="s">
        <v>44</v>
      </c>
      <c r="C50" s="17">
        <f>AVERAGE(C44:C49)</f>
        <v>131.72199999999998</v>
      </c>
      <c r="D50" s="18">
        <f t="shared" ref="D50" si="42">AVERAGE(D44:D49)</f>
        <v>131.84</v>
      </c>
      <c r="E50" s="19">
        <f t="shared" ref="E50" si="43">AVERAGE(E44:E49)</f>
        <v>127.46833333333332</v>
      </c>
      <c r="F50" s="17">
        <f t="shared" ref="F50" si="44">AVERAGE(F44:F49)</f>
        <v>32.316000000000003</v>
      </c>
      <c r="G50" s="18">
        <f t="shared" ref="G50" si="45">AVERAGE(G44:G49)</f>
        <v>36.906000000000006</v>
      </c>
      <c r="H50" s="19">
        <f t="shared" ref="H50" si="46">AVERAGE(H44:H49)</f>
        <v>36.81</v>
      </c>
      <c r="I50" s="17">
        <f t="shared" ref="I50" si="47">AVERAGE(I44:I49)</f>
        <v>34.173999999999999</v>
      </c>
      <c r="J50" s="18">
        <f t="shared" ref="J50" si="48">AVERAGE(J44:J49)</f>
        <v>38.004000000000005</v>
      </c>
      <c r="K50" s="19">
        <f t="shared" ref="K50" si="49">AVERAGE(K44:K49)</f>
        <v>29.926666666666666</v>
      </c>
      <c r="L50" s="17">
        <f t="shared" ref="L50" si="50">AVERAGE(L44:L49)</f>
        <v>39.505999999999993</v>
      </c>
      <c r="M50" s="18">
        <f t="shared" ref="M50" si="51">AVERAGE(M44:M49)</f>
        <v>39.660000000000004</v>
      </c>
      <c r="N50" s="80">
        <f t="shared" ref="N50" si="52">AVERAGE(N44:N49)</f>
        <v>44.765000000000008</v>
      </c>
      <c r="O50" s="18">
        <f t="shared" ref="O50" si="53">AVERAGE(O44:O49)</f>
        <v>24.65</v>
      </c>
      <c r="P50" s="18">
        <f t="shared" ref="P50" si="54">AVERAGE(P44:P49)</f>
        <v>28.125999999999998</v>
      </c>
      <c r="Q50" s="19">
        <f t="shared" ref="Q50" si="55">AVERAGE(Q44:Q49)</f>
        <v>31.403333333333336</v>
      </c>
      <c r="R50" s="17">
        <f t="shared" ref="R50" si="56">AVERAGE(R44:R49)</f>
        <v>25.77</v>
      </c>
      <c r="S50" s="18">
        <f t="shared" ref="S50" si="57">AVERAGE(S44:S49)</f>
        <v>28.942</v>
      </c>
      <c r="T50" s="19">
        <f t="shared" ref="T50" si="58">AVERAGE(T44:T49)</f>
        <v>23.425000000000001</v>
      </c>
      <c r="U50" s="17">
        <f t="shared" ref="U50" si="59">AVERAGE(U44:U49)</f>
        <v>29.526</v>
      </c>
      <c r="V50" s="18">
        <f t="shared" ref="V50" si="60">AVERAGE(V44:V49)</f>
        <v>30.356000000000002</v>
      </c>
      <c r="W50" s="19">
        <f>AVERAGE(W44:W49)</f>
        <v>38.729999999999997</v>
      </c>
      <c r="X50" s="8"/>
      <c r="Y50" s="8"/>
      <c r="Z50" s="8"/>
    </row>
    <row r="51" spans="2:26" ht="16" customHeight="1" x14ac:dyDescent="0.2">
      <c r="B51" s="6" t="s">
        <v>45</v>
      </c>
      <c r="C51" s="20">
        <f>(STDEV(C44:C49)/(SQRT(5)))</f>
        <v>7.8859428098358491</v>
      </c>
      <c r="D51" s="21">
        <f>(STDEV(D44:D49)/(SQRT(5)))</f>
        <v>9.6806559695094929</v>
      </c>
      <c r="E51" s="22">
        <f>(STDEV(E44:E49)/(SQRT(6)))</f>
        <v>4.6754204207868959</v>
      </c>
      <c r="F51" s="20">
        <f>(STDEV(F44:F49)/(SQRT(5)))</f>
        <v>1.9971519721843793</v>
      </c>
      <c r="G51" s="21">
        <f>(STDEV(G44:G49)/(SQRT(5)))</f>
        <v>2.8414971405932987</v>
      </c>
      <c r="H51" s="22">
        <f>(STDEV(H44:H49)/(SQRT(6)))</f>
        <v>2.5378205873018911</v>
      </c>
      <c r="I51" s="20">
        <f>(STDEV(I44:I49)/(SQRT(5)))</f>
        <v>3.6528339683046016</v>
      </c>
      <c r="J51" s="21">
        <f>(STDEV(J44:J49)/(SQRT(5)))</f>
        <v>2.4816740317777035</v>
      </c>
      <c r="K51" s="22">
        <f>(STDEV(K44:K49)/(SQRT(6)))</f>
        <v>1.8534250576822469</v>
      </c>
      <c r="L51" s="20">
        <f>(STDEV(L44:L49)/(SQRT(5)))</f>
        <v>2.1861395197928499</v>
      </c>
      <c r="M51" s="21">
        <f>(STDEV(M44:M49)/(SQRT(5)))</f>
        <v>0.93754466560265848</v>
      </c>
      <c r="N51" s="81">
        <f>(STDEV(N44:N49)/(SQRT(6)))</f>
        <v>1.6419678234768589</v>
      </c>
      <c r="O51" s="21">
        <f>(STDEV(O44:O49)/(SQRT(5)))</f>
        <v>1.2789253301111785</v>
      </c>
      <c r="P51" s="21">
        <f>(STDEV(P44:P49)/(SQRT(5)))</f>
        <v>1.2626266273130786</v>
      </c>
      <c r="Q51" s="22">
        <f>(STDEV(Q44:Q49)/(SQRT(6)))</f>
        <v>2.132933295826291</v>
      </c>
      <c r="R51" s="20">
        <f>(STDEV(R44:R49)/(SQRT(5)))</f>
        <v>1.7837460581596278</v>
      </c>
      <c r="S51" s="21">
        <f>(STDEV(S44:S49)/(SQRT(5)))</f>
        <v>0.75020263929154529</v>
      </c>
      <c r="T51" s="22">
        <f>(STDEV(T44:T49)/(SQRT(6)))</f>
        <v>1.0312120700095271</v>
      </c>
      <c r="U51" s="20">
        <f>(STDEV(U44:U49)/(SQRT(5)))</f>
        <v>1.1399850876217634</v>
      </c>
      <c r="V51" s="21">
        <f>(STDEV(V44:V49)/(SQRT(5)))</f>
        <v>0.59336835102657737</v>
      </c>
      <c r="W51" s="22">
        <f>(STDEV(W44:W49)/(SQRT(6)))</f>
        <v>1.3190173109806658</v>
      </c>
      <c r="X51" s="8"/>
      <c r="Y51" s="8"/>
      <c r="Z51" s="8"/>
    </row>
    <row r="52" spans="2:26" ht="16" customHeight="1" x14ac:dyDescent="0.3">
      <c r="B52" s="3"/>
      <c r="C52" s="8" t="s">
        <v>43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2:26" ht="16" customHeight="1" x14ac:dyDescent="0.3">
      <c r="B53" s="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2:26" ht="21" customHeight="1" x14ac:dyDescent="0.25">
      <c r="B54" s="9" t="s">
        <v>68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2:26" s="6" customFormat="1" ht="16" customHeight="1" x14ac:dyDescent="0.2">
      <c r="B55" s="13"/>
      <c r="C55" s="30" t="s">
        <v>47</v>
      </c>
      <c r="D55" s="31" t="s">
        <v>48</v>
      </c>
      <c r="E55" s="32" t="s">
        <v>49</v>
      </c>
      <c r="F55" s="30" t="s">
        <v>50</v>
      </c>
      <c r="G55" s="31" t="s">
        <v>51</v>
      </c>
      <c r="H55" s="32" t="s">
        <v>52</v>
      </c>
      <c r="I55" s="30" t="s">
        <v>53</v>
      </c>
      <c r="J55" s="31" t="s">
        <v>54</v>
      </c>
      <c r="K55" s="32" t="s">
        <v>55</v>
      </c>
      <c r="L55" s="30" t="s">
        <v>56</v>
      </c>
      <c r="M55" s="31" t="s">
        <v>57</v>
      </c>
      <c r="N55" s="82" t="s">
        <v>58</v>
      </c>
      <c r="O55" s="31" t="s">
        <v>59</v>
      </c>
      <c r="P55" s="31" t="s">
        <v>60</v>
      </c>
      <c r="Q55" s="32" t="s">
        <v>61</v>
      </c>
      <c r="R55" s="30" t="s">
        <v>62</v>
      </c>
      <c r="S55" s="31" t="s">
        <v>63</v>
      </c>
      <c r="T55" s="32" t="s">
        <v>64</v>
      </c>
      <c r="U55" s="30" t="s">
        <v>65</v>
      </c>
      <c r="V55" s="31" t="s">
        <v>66</v>
      </c>
      <c r="W55" s="32" t="s">
        <v>67</v>
      </c>
      <c r="X55" s="18"/>
      <c r="Y55" s="18"/>
      <c r="Z55" s="18"/>
    </row>
    <row r="56" spans="2:26" s="2" customFormat="1" ht="16" customHeight="1" x14ac:dyDescent="0.2">
      <c r="B56" s="2">
        <v>1</v>
      </c>
      <c r="C56" s="23">
        <v>156.43</v>
      </c>
      <c r="D56" s="15">
        <v>149.13</v>
      </c>
      <c r="E56" s="24">
        <v>162.16</v>
      </c>
      <c r="F56" s="23">
        <v>44.2</v>
      </c>
      <c r="G56" s="15">
        <v>41.82</v>
      </c>
      <c r="H56" s="24">
        <v>61.37</v>
      </c>
      <c r="I56" s="23">
        <v>49.33</v>
      </c>
      <c r="J56" s="15">
        <v>44.92</v>
      </c>
      <c r="K56" s="24">
        <v>39.14</v>
      </c>
      <c r="L56" s="23">
        <v>42.77</v>
      </c>
      <c r="M56" s="15">
        <v>42.77</v>
      </c>
      <c r="N56" s="78">
        <v>47.76</v>
      </c>
      <c r="O56" s="15">
        <v>28.25</v>
      </c>
      <c r="P56" s="15">
        <v>27.9</v>
      </c>
      <c r="Q56" s="24">
        <v>37.17</v>
      </c>
      <c r="R56" s="23">
        <v>31.44</v>
      </c>
      <c r="S56" s="15">
        <v>30.07</v>
      </c>
      <c r="T56" s="24">
        <v>24.09</v>
      </c>
      <c r="U56" s="23">
        <v>33.94</v>
      </c>
      <c r="V56" s="15">
        <v>34.19</v>
      </c>
      <c r="W56" s="24">
        <v>36.71</v>
      </c>
      <c r="X56" s="15"/>
      <c r="Y56" s="15"/>
      <c r="Z56" s="15"/>
    </row>
    <row r="57" spans="2:26" s="2" customFormat="1" ht="16" customHeight="1" x14ac:dyDescent="0.2">
      <c r="B57" s="2">
        <v>2</v>
      </c>
      <c r="C57" s="23">
        <v>153.63999999999999</v>
      </c>
      <c r="D57" s="15">
        <v>153.80000000000001</v>
      </c>
      <c r="E57" s="24">
        <v>126.53</v>
      </c>
      <c r="F57" s="23">
        <v>35.119999999999997</v>
      </c>
      <c r="G57" s="15">
        <v>51.32</v>
      </c>
      <c r="H57" s="24">
        <v>39.020000000000003</v>
      </c>
      <c r="I57" s="23">
        <v>44.67</v>
      </c>
      <c r="J57" s="15">
        <v>46.07</v>
      </c>
      <c r="K57" s="24">
        <v>29.04</v>
      </c>
      <c r="L57" s="23">
        <v>42.96</v>
      </c>
      <c r="M57" s="15">
        <v>39.46</v>
      </c>
      <c r="N57" s="78">
        <v>44.68</v>
      </c>
      <c r="O57" s="15">
        <v>22.85</v>
      </c>
      <c r="P57" s="15">
        <v>32.74</v>
      </c>
      <c r="Q57" s="24">
        <v>31.31</v>
      </c>
      <c r="R57" s="23">
        <v>29.14</v>
      </c>
      <c r="S57" s="15">
        <v>29.92</v>
      </c>
      <c r="T57" s="24">
        <v>22.92</v>
      </c>
      <c r="U57" s="23">
        <v>31.41</v>
      </c>
      <c r="V57" s="15">
        <v>29.32</v>
      </c>
      <c r="W57" s="24">
        <v>32.25</v>
      </c>
      <c r="X57" s="15"/>
      <c r="Y57" s="15"/>
      <c r="Z57" s="15"/>
    </row>
    <row r="58" spans="2:26" s="2" customFormat="1" ht="16" customHeight="1" x14ac:dyDescent="0.2">
      <c r="B58" s="2">
        <v>3</v>
      </c>
      <c r="C58" s="23">
        <v>143.05000000000001</v>
      </c>
      <c r="D58" s="15">
        <v>154.63</v>
      </c>
      <c r="E58" s="24">
        <v>132.19999999999999</v>
      </c>
      <c r="F58" s="23">
        <v>33.630000000000003</v>
      </c>
      <c r="G58" s="15">
        <v>58.1</v>
      </c>
      <c r="H58" s="24">
        <v>36.9</v>
      </c>
      <c r="I58" s="23">
        <v>53.58</v>
      </c>
      <c r="J58" s="15">
        <v>45.99</v>
      </c>
      <c r="K58" s="24">
        <v>33.42</v>
      </c>
      <c r="L58" s="23">
        <v>32.25</v>
      </c>
      <c r="M58" s="15">
        <v>34.32</v>
      </c>
      <c r="N58" s="78">
        <v>37.369999999999997</v>
      </c>
      <c r="O58" s="15">
        <v>23.69</v>
      </c>
      <c r="P58" s="15">
        <v>36.840000000000003</v>
      </c>
      <c r="Q58" s="24">
        <v>27.42</v>
      </c>
      <c r="R58" s="23">
        <v>37.46</v>
      </c>
      <c r="S58" s="15">
        <v>30.02</v>
      </c>
      <c r="T58" s="24">
        <v>25.09</v>
      </c>
      <c r="U58" s="23">
        <v>25.11</v>
      </c>
      <c r="V58" s="15">
        <v>27.84</v>
      </c>
      <c r="W58" s="24">
        <v>30.46</v>
      </c>
      <c r="X58" s="15"/>
      <c r="Y58" s="15"/>
      <c r="Z58" s="15"/>
    </row>
    <row r="59" spans="2:26" s="2" customFormat="1" ht="16" customHeight="1" x14ac:dyDescent="0.2">
      <c r="B59" s="2">
        <v>4</v>
      </c>
      <c r="C59" s="23">
        <v>134.18</v>
      </c>
      <c r="D59" s="15">
        <v>136.15</v>
      </c>
      <c r="E59" s="24">
        <v>167.97</v>
      </c>
      <c r="F59" s="23">
        <v>37.19</v>
      </c>
      <c r="G59" s="15">
        <v>43.09</v>
      </c>
      <c r="H59" s="24">
        <v>42.15</v>
      </c>
      <c r="I59" s="23">
        <v>31.6</v>
      </c>
      <c r="J59" s="15">
        <v>42.4</v>
      </c>
      <c r="K59" s="24">
        <v>43.17</v>
      </c>
      <c r="L59" s="23">
        <v>42.58</v>
      </c>
      <c r="M59" s="15">
        <v>37.32</v>
      </c>
      <c r="N59" s="78">
        <v>51.91</v>
      </c>
      <c r="O59" s="15">
        <v>27.67</v>
      </c>
      <c r="P59" s="15">
        <v>31.46</v>
      </c>
      <c r="Q59" s="24">
        <v>24.6</v>
      </c>
      <c r="R59" s="23">
        <v>23.71</v>
      </c>
      <c r="S59" s="15">
        <v>31.26</v>
      </c>
      <c r="T59" s="24">
        <v>25.69</v>
      </c>
      <c r="U59" s="23">
        <v>28.86</v>
      </c>
      <c r="V59" s="15">
        <v>29.69</v>
      </c>
      <c r="W59" s="24">
        <v>40.06</v>
      </c>
      <c r="X59" s="15"/>
      <c r="Y59" s="15"/>
      <c r="Z59" s="15"/>
    </row>
    <row r="60" spans="2:26" s="2" customFormat="1" ht="16" customHeight="1" x14ac:dyDescent="0.2">
      <c r="B60" s="2">
        <v>5</v>
      </c>
      <c r="C60" s="23">
        <v>127.42</v>
      </c>
      <c r="D60" s="15">
        <v>185.29</v>
      </c>
      <c r="E60" s="24">
        <v>145.22</v>
      </c>
      <c r="F60" s="23">
        <v>41.97</v>
      </c>
      <c r="G60" s="15">
        <v>49.32</v>
      </c>
      <c r="H60" s="24">
        <v>42.14</v>
      </c>
      <c r="I60" s="23">
        <v>33.74</v>
      </c>
      <c r="J60" s="15">
        <v>56.39</v>
      </c>
      <c r="K60" s="24">
        <v>37.08</v>
      </c>
      <c r="L60" s="23">
        <v>38.119999999999997</v>
      </c>
      <c r="M60" s="15">
        <v>55.75</v>
      </c>
      <c r="N60" s="78">
        <v>46.01</v>
      </c>
      <c r="O60" s="15">
        <v>33.1</v>
      </c>
      <c r="P60" s="15">
        <v>27.66</v>
      </c>
      <c r="Q60" s="24">
        <v>29.26</v>
      </c>
      <c r="R60" s="23">
        <v>26.59</v>
      </c>
      <c r="S60" s="15">
        <v>32.47</v>
      </c>
      <c r="T60" s="24">
        <v>25.79</v>
      </c>
      <c r="U60" s="23">
        <v>27.03</v>
      </c>
      <c r="V60" s="15">
        <v>32.64</v>
      </c>
      <c r="W60" s="24">
        <v>33.56</v>
      </c>
      <c r="X60" s="15"/>
      <c r="Y60" s="15"/>
      <c r="Z60" s="15"/>
    </row>
    <row r="61" spans="2:26" s="2" customFormat="1" ht="16" customHeight="1" thickBot="1" x14ac:dyDescent="0.25">
      <c r="B61" s="7">
        <v>6</v>
      </c>
      <c r="C61" s="25"/>
      <c r="D61" s="16"/>
      <c r="E61" s="26">
        <v>135.75</v>
      </c>
      <c r="F61" s="25"/>
      <c r="G61" s="16"/>
      <c r="H61" s="26">
        <v>50.49</v>
      </c>
      <c r="I61" s="25"/>
      <c r="J61" s="16"/>
      <c r="K61" s="26">
        <v>38.32</v>
      </c>
      <c r="L61" s="25"/>
      <c r="M61" s="16"/>
      <c r="N61" s="79">
        <v>42.65</v>
      </c>
      <c r="O61" s="16"/>
      <c r="P61" s="16"/>
      <c r="Q61" s="26">
        <v>36.799999999999997</v>
      </c>
      <c r="R61" s="25"/>
      <c r="S61" s="16"/>
      <c r="T61" s="26">
        <v>28.07</v>
      </c>
      <c r="U61" s="25"/>
      <c r="V61" s="16"/>
      <c r="W61" s="26">
        <v>34.11</v>
      </c>
      <c r="X61" s="15"/>
      <c r="Y61" s="15"/>
      <c r="Z61" s="15"/>
    </row>
    <row r="62" spans="2:26" ht="16" customHeight="1" x14ac:dyDescent="0.2">
      <c r="B62" s="6" t="s">
        <v>44</v>
      </c>
      <c r="C62" s="17">
        <f>AVERAGE(C56:C61)</f>
        <v>142.94399999999999</v>
      </c>
      <c r="D62" s="18">
        <f t="shared" ref="D62" si="61">AVERAGE(D56:D61)</f>
        <v>155.80000000000001</v>
      </c>
      <c r="E62" s="19">
        <f t="shared" ref="E62" si="62">AVERAGE(E56:E61)</f>
        <v>144.97166666666666</v>
      </c>
      <c r="F62" s="17">
        <f t="shared" ref="F62" si="63">AVERAGE(F56:F61)</f>
        <v>38.421999999999997</v>
      </c>
      <c r="G62" s="18">
        <f t="shared" ref="G62" si="64">AVERAGE(G56:G61)</f>
        <v>48.730000000000004</v>
      </c>
      <c r="H62" s="19">
        <f t="shared" ref="H62" si="65">AVERAGE(H56:H61)</f>
        <v>45.344999999999999</v>
      </c>
      <c r="I62" s="17">
        <f t="shared" ref="I62" si="66">AVERAGE(I56:I61)</f>
        <v>42.583999999999996</v>
      </c>
      <c r="J62" s="18">
        <f t="shared" ref="J62" si="67">AVERAGE(J56:J61)</f>
        <v>47.154000000000011</v>
      </c>
      <c r="K62" s="19">
        <f t="shared" ref="K62" si="68">AVERAGE(K56:K61)</f>
        <v>36.695</v>
      </c>
      <c r="L62" s="17">
        <f t="shared" ref="L62" si="69">AVERAGE(L56:L61)</f>
        <v>39.736000000000004</v>
      </c>
      <c r="M62" s="18">
        <f t="shared" ref="M62" si="70">AVERAGE(M56:M61)</f>
        <v>41.923999999999999</v>
      </c>
      <c r="N62" s="80">
        <f t="shared" ref="N62" si="71">AVERAGE(N56:N61)</f>
        <v>45.063333333333333</v>
      </c>
      <c r="O62" s="18">
        <f t="shared" ref="O62" si="72">AVERAGE(O56:O61)</f>
        <v>27.112000000000002</v>
      </c>
      <c r="P62" s="18">
        <f t="shared" ref="P62" si="73">AVERAGE(P56:P61)</f>
        <v>31.32</v>
      </c>
      <c r="Q62" s="19">
        <f t="shared" ref="Q62" si="74">AVERAGE(Q56:Q61)</f>
        <v>31.093333333333334</v>
      </c>
      <c r="R62" s="17">
        <f t="shared" ref="R62" si="75">AVERAGE(R56:R61)</f>
        <v>29.667999999999999</v>
      </c>
      <c r="S62" s="18">
        <f t="shared" ref="S62" si="76">AVERAGE(S56:S61)</f>
        <v>30.748000000000001</v>
      </c>
      <c r="T62" s="19">
        <f t="shared" ref="T62" si="77">AVERAGE(T56:T61)</f>
        <v>25.275000000000002</v>
      </c>
      <c r="U62" s="17">
        <f t="shared" ref="U62" si="78">AVERAGE(U56:U61)</f>
        <v>29.27</v>
      </c>
      <c r="V62" s="18">
        <f t="shared" ref="V62" si="79">AVERAGE(V56:V61)</f>
        <v>30.736000000000001</v>
      </c>
      <c r="W62" s="19">
        <f>AVERAGE(W56:W61)</f>
        <v>34.525000000000006</v>
      </c>
      <c r="X62" s="8"/>
      <c r="Y62" s="8"/>
      <c r="Z62" s="8"/>
    </row>
    <row r="63" spans="2:26" ht="16" customHeight="1" x14ac:dyDescent="0.2">
      <c r="B63" s="6" t="s">
        <v>45</v>
      </c>
      <c r="C63" s="20">
        <f>(STDEV(C56:C61)/(SQRT(5)))</f>
        <v>5.5411646790183005</v>
      </c>
      <c r="D63" s="21">
        <f>(STDEV(D56:D61)/(SQRT(5)))</f>
        <v>8.0797289558499088</v>
      </c>
      <c r="E63" s="22">
        <f>(STDEV(E56:E61)/(SQRT(6)))</f>
        <v>6.8621509828267833</v>
      </c>
      <c r="F63" s="20">
        <f>(STDEV(F56:F61)/(SQRT(5)))</f>
        <v>2.0169020799235704</v>
      </c>
      <c r="G63" s="21">
        <f>(STDEV(G56:G61)/(SQRT(5)))</f>
        <v>2.9530560441684934</v>
      </c>
      <c r="H63" s="22">
        <f>(STDEV(H56:H61)/(SQRT(6)))</f>
        <v>3.7196565701687989</v>
      </c>
      <c r="I63" s="20">
        <f>(STDEV(I56:I61)/(SQRT(5)))</f>
        <v>4.2990494298158524</v>
      </c>
      <c r="J63" s="21">
        <f>(STDEV(J56:J61)/(SQRT(5)))</f>
        <v>2.4023417741861546</v>
      </c>
      <c r="K63" s="22">
        <f>(STDEV(K56:K61)/(SQRT(6)))</f>
        <v>2.0001429115607281</v>
      </c>
      <c r="L63" s="20">
        <f>(STDEV(L56:L61)/(SQRT(5)))</f>
        <v>2.0777309739232366</v>
      </c>
      <c r="M63" s="21">
        <f>(STDEV(M56:M61)/(SQRT(5)))</f>
        <v>3.7213097156780699</v>
      </c>
      <c r="N63" s="81">
        <f>(STDEV(N56:N61)/(SQRT(6)))</f>
        <v>2.0016953925221603</v>
      </c>
      <c r="O63" s="21">
        <f>(STDEV(O56:O61)/(SQRT(5)))</f>
        <v>1.8349016322408094</v>
      </c>
      <c r="P63" s="21">
        <f>(STDEV(P56:P61)/(SQRT(5)))</f>
        <v>1.6970327044580014</v>
      </c>
      <c r="Q63" s="22">
        <f>(STDEV(Q56:Q61)/(SQRT(6)))</f>
        <v>2.070078366739883</v>
      </c>
      <c r="R63" s="20">
        <f>(STDEV(R56:R61)/(SQRT(5)))</f>
        <v>2.3356570809945643</v>
      </c>
      <c r="S63" s="21">
        <f>(STDEV(S56:S61)/(SQRT(5)))</f>
        <v>0.49511008876814433</v>
      </c>
      <c r="T63" s="22">
        <f>(STDEV(T56:T61)/(SQRT(6)))</f>
        <v>0.7125997006267496</v>
      </c>
      <c r="U63" s="20">
        <f>(STDEV(U56:U61)/(SQRT(5)))</f>
        <v>1.5633265813642345</v>
      </c>
      <c r="V63" s="21">
        <f>(STDEV(V56:V61)/(SQRT(5)))</f>
        <v>1.1627837288163261</v>
      </c>
      <c r="W63" s="22">
        <f>(STDEV(W56:W61)/(SQRT(6)))</f>
        <v>1.3930033500797241</v>
      </c>
      <c r="X63" s="8"/>
      <c r="Y63" s="8"/>
      <c r="Z63" s="8"/>
    </row>
    <row r="64" spans="2:26" ht="16" customHeight="1" x14ac:dyDescent="0.3">
      <c r="B64" s="3"/>
      <c r="C64" s="8" t="s">
        <v>43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2:26" ht="16" customHeight="1" x14ac:dyDescent="0.3">
      <c r="B65" s="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2:26" ht="21" x14ac:dyDescent="0.25">
      <c r="B66" s="9" t="s">
        <v>21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2:26" s="1" customFormat="1" ht="21" x14ac:dyDescent="0.25">
      <c r="B67" s="4"/>
      <c r="C67" s="27" t="s">
        <v>0</v>
      </c>
      <c r="D67" s="28" t="s">
        <v>1</v>
      </c>
      <c r="E67" s="29" t="s">
        <v>2</v>
      </c>
      <c r="F67" s="27" t="s">
        <v>3</v>
      </c>
      <c r="G67" s="28" t="s">
        <v>4</v>
      </c>
      <c r="H67" s="29" t="s">
        <v>5</v>
      </c>
      <c r="I67" s="27" t="s">
        <v>6</v>
      </c>
      <c r="J67" s="28" t="s">
        <v>7</v>
      </c>
      <c r="K67" s="29" t="s">
        <v>8</v>
      </c>
      <c r="L67" s="27" t="s">
        <v>9</v>
      </c>
      <c r="M67" s="28" t="s">
        <v>10</v>
      </c>
      <c r="N67" s="83" t="s">
        <v>11</v>
      </c>
      <c r="O67" s="28" t="s">
        <v>12</v>
      </c>
      <c r="P67" s="28" t="s">
        <v>13</v>
      </c>
      <c r="Q67" s="29" t="s">
        <v>14</v>
      </c>
      <c r="R67" s="27" t="s">
        <v>15</v>
      </c>
      <c r="S67" s="28" t="s">
        <v>16</v>
      </c>
      <c r="T67" s="29" t="s">
        <v>17</v>
      </c>
      <c r="U67" s="27" t="s">
        <v>18</v>
      </c>
      <c r="V67" s="28" t="s">
        <v>19</v>
      </c>
      <c r="W67" s="83" t="s">
        <v>20</v>
      </c>
      <c r="X67" s="28" t="s">
        <v>69</v>
      </c>
      <c r="Y67" s="28" t="s">
        <v>70</v>
      </c>
      <c r="Z67" s="29" t="s">
        <v>71</v>
      </c>
    </row>
    <row r="68" spans="2:26" s="2" customFormat="1" x14ac:dyDescent="0.2">
      <c r="B68" s="2">
        <v>1</v>
      </c>
      <c r="C68" s="23">
        <v>212.93</v>
      </c>
      <c r="D68" s="15">
        <v>188.49</v>
      </c>
      <c r="E68" s="24">
        <v>153.63999999999999</v>
      </c>
      <c r="F68" s="23">
        <v>48.47</v>
      </c>
      <c r="G68" s="15">
        <v>54.4</v>
      </c>
      <c r="H68" s="24">
        <v>49.19</v>
      </c>
      <c r="I68" s="23">
        <v>68.209999999999994</v>
      </c>
      <c r="J68" s="15">
        <v>58.04</v>
      </c>
      <c r="K68" s="24">
        <v>47.06</v>
      </c>
      <c r="L68" s="23">
        <v>34.39</v>
      </c>
      <c r="M68" s="15">
        <v>32.79</v>
      </c>
      <c r="N68" s="78">
        <v>46.98</v>
      </c>
      <c r="O68" s="15">
        <v>23.79</v>
      </c>
      <c r="P68" s="15">
        <v>30.81</v>
      </c>
      <c r="Q68" s="24">
        <v>32.19</v>
      </c>
      <c r="R68" s="23">
        <v>33</v>
      </c>
      <c r="S68" s="15">
        <v>34.380000000000003</v>
      </c>
      <c r="T68" s="24">
        <v>30.94</v>
      </c>
      <c r="U68" s="23">
        <v>19.440000000000001</v>
      </c>
      <c r="V68" s="15">
        <v>19.02</v>
      </c>
      <c r="W68" s="78">
        <v>37.18</v>
      </c>
      <c r="X68" s="15">
        <v>61.66</v>
      </c>
      <c r="Y68" s="15">
        <v>82.58</v>
      </c>
      <c r="Z68" s="24">
        <v>7.99</v>
      </c>
    </row>
    <row r="69" spans="2:26" s="2" customFormat="1" x14ac:dyDescent="0.2">
      <c r="B69" s="2">
        <v>2</v>
      </c>
      <c r="C69" s="23">
        <v>188.62</v>
      </c>
      <c r="D69" s="15">
        <v>203.97</v>
      </c>
      <c r="E69" s="24">
        <v>131.03</v>
      </c>
      <c r="F69" s="23">
        <v>40.159999999999997</v>
      </c>
      <c r="G69" s="15">
        <v>63.34</v>
      </c>
      <c r="H69" s="24">
        <v>43.44</v>
      </c>
      <c r="I69" s="23">
        <v>59.69</v>
      </c>
      <c r="J69" s="15">
        <v>60.76</v>
      </c>
      <c r="K69" s="24">
        <v>27.62</v>
      </c>
      <c r="L69" s="23">
        <v>42.9</v>
      </c>
      <c r="M69" s="15">
        <v>39.49</v>
      </c>
      <c r="N69" s="78">
        <v>46.75</v>
      </c>
      <c r="O69" s="15">
        <v>21.43</v>
      </c>
      <c r="P69" s="15">
        <v>31.36</v>
      </c>
      <c r="Q69" s="24">
        <v>33.380000000000003</v>
      </c>
      <c r="R69" s="23">
        <v>31.98</v>
      </c>
      <c r="S69" s="15">
        <v>30.46</v>
      </c>
      <c r="T69" s="24">
        <v>20.46</v>
      </c>
      <c r="U69" s="23">
        <v>22.67</v>
      </c>
      <c r="V69" s="15">
        <v>21.14</v>
      </c>
      <c r="W69" s="78">
        <v>39.549999999999997</v>
      </c>
      <c r="X69" s="15">
        <v>90.94</v>
      </c>
      <c r="Y69" s="15">
        <v>71.8</v>
      </c>
      <c r="Z69" s="24">
        <v>9.9499999999999993</v>
      </c>
    </row>
    <row r="70" spans="2:26" s="2" customFormat="1" x14ac:dyDescent="0.2">
      <c r="B70" s="2">
        <v>3</v>
      </c>
      <c r="C70" s="23">
        <v>171.02</v>
      </c>
      <c r="D70" s="15">
        <v>174.42</v>
      </c>
      <c r="E70" s="24">
        <v>133.19999999999999</v>
      </c>
      <c r="F70" s="23">
        <v>42.12</v>
      </c>
      <c r="G70" s="15">
        <v>47.62</v>
      </c>
      <c r="H70" s="24">
        <v>39.479999999999997</v>
      </c>
      <c r="I70" s="23">
        <v>64.89</v>
      </c>
      <c r="J70" s="15">
        <v>66.56</v>
      </c>
      <c r="K70" s="24">
        <v>37.33</v>
      </c>
      <c r="L70" s="23">
        <v>29.14</v>
      </c>
      <c r="M70" s="15">
        <v>29.39</v>
      </c>
      <c r="N70" s="78">
        <v>38.44</v>
      </c>
      <c r="O70" s="15">
        <v>24.22</v>
      </c>
      <c r="P70" s="15">
        <v>27.65</v>
      </c>
      <c r="Q70" s="24">
        <v>30.17</v>
      </c>
      <c r="R70" s="23">
        <v>38.299999999999997</v>
      </c>
      <c r="S70" s="15">
        <v>38.9</v>
      </c>
      <c r="T70" s="24">
        <v>27.66</v>
      </c>
      <c r="U70" s="23">
        <v>17.61</v>
      </c>
      <c r="V70" s="15">
        <v>18.010000000000002</v>
      </c>
      <c r="W70" s="78">
        <v>30.46</v>
      </c>
      <c r="X70" s="15">
        <v>64.66</v>
      </c>
      <c r="Y70" s="15">
        <v>76.16</v>
      </c>
      <c r="Z70" s="24">
        <v>8.09</v>
      </c>
    </row>
    <row r="71" spans="2:26" s="2" customFormat="1" x14ac:dyDescent="0.2">
      <c r="B71" s="2">
        <v>4</v>
      </c>
      <c r="C71" s="23">
        <v>151.94999999999999</v>
      </c>
      <c r="D71" s="15">
        <v>179.25</v>
      </c>
      <c r="E71" s="24">
        <v>130.38999999999999</v>
      </c>
      <c r="F71" s="23">
        <v>48.18</v>
      </c>
      <c r="G71" s="15">
        <v>50.11</v>
      </c>
      <c r="H71" s="24">
        <v>37.950000000000003</v>
      </c>
      <c r="I71" s="23">
        <v>49.54</v>
      </c>
      <c r="J71" s="15">
        <v>55.18</v>
      </c>
      <c r="K71" s="24">
        <v>44.34</v>
      </c>
      <c r="L71" s="23">
        <v>33.65</v>
      </c>
      <c r="M71" s="15">
        <v>32.25</v>
      </c>
      <c r="N71" s="78">
        <v>47.76</v>
      </c>
      <c r="O71" s="15">
        <v>26.76</v>
      </c>
      <c r="P71" s="15">
        <v>28.34</v>
      </c>
      <c r="Q71" s="24">
        <v>28.9</v>
      </c>
      <c r="R71" s="23">
        <v>32.69</v>
      </c>
      <c r="S71" s="15">
        <v>32.36</v>
      </c>
      <c r="T71" s="24">
        <v>34.6</v>
      </c>
      <c r="U71" s="23">
        <v>22.11</v>
      </c>
      <c r="V71" s="15">
        <v>17.079999999999998</v>
      </c>
      <c r="W71" s="78">
        <v>39.5</v>
      </c>
      <c r="X71" s="15">
        <v>57.74</v>
      </c>
      <c r="Y71" s="15">
        <v>71.349999999999994</v>
      </c>
      <c r="Z71" s="24">
        <v>7.2</v>
      </c>
    </row>
    <row r="72" spans="2:26" s="2" customFormat="1" x14ac:dyDescent="0.2">
      <c r="B72" s="2">
        <v>5</v>
      </c>
      <c r="C72" s="23">
        <v>153.94</v>
      </c>
      <c r="D72" s="15">
        <v>142.44</v>
      </c>
      <c r="E72" s="24">
        <v>158.13</v>
      </c>
      <c r="F72" s="23">
        <v>47.84</v>
      </c>
      <c r="G72" s="15">
        <v>47.84</v>
      </c>
      <c r="H72" s="24">
        <v>41.54</v>
      </c>
      <c r="I72" s="23">
        <v>55.53</v>
      </c>
      <c r="J72" s="15">
        <v>55.79</v>
      </c>
      <c r="K72" s="24">
        <v>46.3</v>
      </c>
      <c r="L72" s="23">
        <v>35.299999999999997</v>
      </c>
      <c r="M72" s="15">
        <v>30.1</v>
      </c>
      <c r="N72" s="78">
        <v>51.45</v>
      </c>
      <c r="O72" s="15">
        <v>25.31</v>
      </c>
      <c r="P72" s="15">
        <v>26.41</v>
      </c>
      <c r="Q72" s="24">
        <v>26.41</v>
      </c>
      <c r="R72" s="23">
        <v>35.79</v>
      </c>
      <c r="S72" s="15">
        <v>39.409999999999997</v>
      </c>
      <c r="T72" s="24">
        <v>29.47</v>
      </c>
      <c r="U72" s="23">
        <v>20.9</v>
      </c>
      <c r="V72" s="15">
        <v>19.45</v>
      </c>
      <c r="W72" s="78">
        <v>34.659999999999997</v>
      </c>
      <c r="X72" s="15">
        <v>77.569999999999993</v>
      </c>
      <c r="Y72" s="15">
        <v>86.26</v>
      </c>
      <c r="Z72" s="24">
        <v>9.1999999999999993</v>
      </c>
    </row>
    <row r="73" spans="2:26" s="2" customFormat="1" ht="17" thickBot="1" x14ac:dyDescent="0.25">
      <c r="B73" s="7">
        <v>6</v>
      </c>
      <c r="C73" s="25"/>
      <c r="D73" s="16"/>
      <c r="E73" s="26">
        <v>119.72</v>
      </c>
      <c r="F73" s="25"/>
      <c r="G73" s="16"/>
      <c r="H73" s="26">
        <v>32.92</v>
      </c>
      <c r="I73" s="25"/>
      <c r="J73" s="16"/>
      <c r="K73" s="26">
        <v>35.53</v>
      </c>
      <c r="L73" s="25"/>
      <c r="M73" s="16"/>
      <c r="N73" s="79">
        <v>40.75</v>
      </c>
      <c r="O73" s="16"/>
      <c r="P73" s="16"/>
      <c r="Q73" s="26">
        <v>27.28</v>
      </c>
      <c r="R73" s="25"/>
      <c r="S73" s="16"/>
      <c r="T73" s="26">
        <v>29.14</v>
      </c>
      <c r="U73" s="25"/>
      <c r="V73" s="16"/>
      <c r="W73" s="79">
        <v>38.25</v>
      </c>
      <c r="X73" s="16"/>
      <c r="Y73" s="16"/>
      <c r="Z73" s="26">
        <v>7.15</v>
      </c>
    </row>
    <row r="74" spans="2:26" x14ac:dyDescent="0.2">
      <c r="B74" s="6" t="s">
        <v>44</v>
      </c>
      <c r="C74" s="17">
        <f>AVERAGE(C68:C73)</f>
        <v>175.69200000000001</v>
      </c>
      <c r="D74" s="18">
        <f t="shared" ref="D74:V74" si="80">AVERAGE(D68:D73)</f>
        <v>177.714</v>
      </c>
      <c r="E74" s="19">
        <f t="shared" si="80"/>
        <v>137.685</v>
      </c>
      <c r="F74" s="17">
        <f t="shared" si="80"/>
        <v>45.353999999999999</v>
      </c>
      <c r="G74" s="18">
        <f t="shared" si="80"/>
        <v>52.662000000000013</v>
      </c>
      <c r="H74" s="19">
        <f t="shared" si="80"/>
        <v>40.75333333333333</v>
      </c>
      <c r="I74" s="17">
        <f t="shared" si="80"/>
        <v>59.572000000000003</v>
      </c>
      <c r="J74" s="18">
        <f t="shared" si="80"/>
        <v>59.266000000000005</v>
      </c>
      <c r="K74" s="19">
        <f t="shared" si="80"/>
        <v>39.696666666666673</v>
      </c>
      <c r="L74" s="17">
        <f t="shared" si="80"/>
        <v>35.076000000000001</v>
      </c>
      <c r="M74" s="18">
        <f t="shared" si="80"/>
        <v>32.804000000000002</v>
      </c>
      <c r="N74" s="80">
        <f t="shared" si="80"/>
        <v>45.354999999999997</v>
      </c>
      <c r="O74" s="18">
        <f t="shared" si="80"/>
        <v>24.302</v>
      </c>
      <c r="P74" s="18">
        <f t="shared" si="80"/>
        <v>28.913999999999998</v>
      </c>
      <c r="Q74" s="19">
        <f t="shared" si="80"/>
        <v>29.721666666666664</v>
      </c>
      <c r="R74" s="17">
        <f t="shared" si="80"/>
        <v>34.351999999999997</v>
      </c>
      <c r="S74" s="18">
        <f t="shared" si="80"/>
        <v>35.102000000000004</v>
      </c>
      <c r="T74" s="19">
        <f t="shared" si="80"/>
        <v>28.711666666666662</v>
      </c>
      <c r="U74" s="17">
        <f t="shared" si="80"/>
        <v>20.545999999999999</v>
      </c>
      <c r="V74" s="18">
        <f t="shared" si="80"/>
        <v>18.940000000000001</v>
      </c>
      <c r="W74" s="80">
        <f>AVERAGE(W68:W73)</f>
        <v>36.6</v>
      </c>
      <c r="X74" s="18">
        <f>AVERAGE(X68:X73)</f>
        <v>70.513999999999996</v>
      </c>
      <c r="Y74" s="18">
        <f>AVERAGE(Y68:Y73)</f>
        <v>77.63</v>
      </c>
      <c r="Z74" s="19">
        <f>AVERAGE(Z68:Z73)</f>
        <v>8.2633333333333319</v>
      </c>
    </row>
    <row r="75" spans="2:26" x14ac:dyDescent="0.2">
      <c r="B75" s="6" t="s">
        <v>45</v>
      </c>
      <c r="C75" s="20">
        <f>(STDEV(C68:C73)/(SQRT(5)))</f>
        <v>11.429045191965946</v>
      </c>
      <c r="D75" s="21">
        <f>(STDEV(D68:D73)/(SQRT(5)))</f>
        <v>10.156191510600904</v>
      </c>
      <c r="E75" s="22">
        <f>(STDEV(E68:E73)/(SQRT(6)))</f>
        <v>6.0907650039492855</v>
      </c>
      <c r="F75" s="20">
        <f>(STDEV(F68:F73)/(SQRT(5)))</f>
        <v>1.7508900593698062</v>
      </c>
      <c r="G75" s="21">
        <f>(STDEV(G68:G73)/(SQRT(5)))</f>
        <v>2.934505750548055</v>
      </c>
      <c r="H75" s="22">
        <f>(STDEV(H68:H73)/(SQRT(6)))</f>
        <v>2.2349909271503643</v>
      </c>
      <c r="I75" s="20">
        <f>(STDEV(I68:I73)/(SQRT(5)))</f>
        <v>3.3157870860475565</v>
      </c>
      <c r="J75" s="21">
        <f>(STDEV(J68:J73)/(SQRT(5)))</f>
        <v>2.0702115833894861</v>
      </c>
      <c r="K75" s="22">
        <f>(STDEV(K68:K73)/(SQRT(6)))</f>
        <v>3.0994157155466713</v>
      </c>
      <c r="L75" s="20">
        <f>(STDEV(L68:L73)/(SQRT(5)))</f>
        <v>2.224919324380092</v>
      </c>
      <c r="M75" s="21">
        <f>(STDEV(M68:M73)/(SQRT(5)))</f>
        <v>1.7885290045174074</v>
      </c>
      <c r="N75" s="81">
        <f>(STDEV(N68:N73)/(SQRT(6)))</f>
        <v>1.9709807203521807</v>
      </c>
      <c r="O75" s="21">
        <f>(STDEV(O68:O73)/(SQRT(5)))</f>
        <v>0.88247039610402811</v>
      </c>
      <c r="P75" s="21">
        <f>(STDEV(P68:P73)/(SQRT(5)))</f>
        <v>0.94273326025976167</v>
      </c>
      <c r="Q75" s="22">
        <f>(STDEV(Q68:Q73)/(SQRT(6)))</f>
        <v>1.1147657950339964</v>
      </c>
      <c r="R75" s="20">
        <f>(STDEV(R68:R73)/(SQRT(5)))</f>
        <v>1.1804888817773758</v>
      </c>
      <c r="S75" s="21">
        <f>(STDEV(S68:S73)/(SQRT(5)))</f>
        <v>1.7687803707639651</v>
      </c>
      <c r="T75" s="22">
        <f>(STDEV(T68:T73)/(SQRT(6)))</f>
        <v>1.9113039469895479</v>
      </c>
      <c r="U75" s="20">
        <f>(STDEV(U68:U73)/(SQRT(5)))</f>
        <v>0.91994891162498804</v>
      </c>
      <c r="V75" s="21">
        <f>(STDEV(V68:V73)/(SQRT(5)))</f>
        <v>0.68669498323491496</v>
      </c>
      <c r="W75" s="81">
        <f>(STDEV(W68:W73)/(SQRT(6)))</f>
        <v>1.4333480619398298</v>
      </c>
      <c r="X75" s="21">
        <f>(STDEV(X68:X73)/(SQRT(5)))</f>
        <v>6.0944496059939519</v>
      </c>
      <c r="Y75" s="21">
        <f>(STDEV(Y68:Y73)/(SQRT(5)))</f>
        <v>2.9543831843550707</v>
      </c>
      <c r="Z75" s="22">
        <f>(STDEV(Z68:Z73)/(SQRT(6)))</f>
        <v>0.45450094731597529</v>
      </c>
    </row>
    <row r="76" spans="2:26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2:26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2:26" ht="21" x14ac:dyDescent="0.25">
      <c r="B78" s="9" t="s">
        <v>46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2:26" ht="21" x14ac:dyDescent="0.25">
      <c r="B79" s="4"/>
      <c r="C79" s="30" t="s">
        <v>22</v>
      </c>
      <c r="D79" s="31" t="s">
        <v>23</v>
      </c>
      <c r="E79" s="32" t="s">
        <v>24</v>
      </c>
      <c r="F79" s="30" t="s">
        <v>25</v>
      </c>
      <c r="G79" s="31" t="s">
        <v>26</v>
      </c>
      <c r="H79" s="32" t="s">
        <v>27</v>
      </c>
      <c r="I79" s="30" t="s">
        <v>28</v>
      </c>
      <c r="J79" s="31" t="s">
        <v>29</v>
      </c>
      <c r="K79" s="32" t="s">
        <v>30</v>
      </c>
      <c r="L79" s="30" t="s">
        <v>31</v>
      </c>
      <c r="M79" s="31" t="s">
        <v>32</v>
      </c>
      <c r="N79" s="82" t="s">
        <v>33</v>
      </c>
      <c r="O79" s="31" t="s">
        <v>34</v>
      </c>
      <c r="P79" s="31" t="s">
        <v>35</v>
      </c>
      <c r="Q79" s="32" t="s">
        <v>36</v>
      </c>
      <c r="R79" s="30" t="s">
        <v>37</v>
      </c>
      <c r="S79" s="31" t="s">
        <v>38</v>
      </c>
      <c r="T79" s="32" t="s">
        <v>39</v>
      </c>
      <c r="U79" s="30" t="s">
        <v>40</v>
      </c>
      <c r="V79" s="31" t="s">
        <v>41</v>
      </c>
      <c r="W79" s="32" t="s">
        <v>42</v>
      </c>
      <c r="X79" s="8"/>
      <c r="Y79" s="8"/>
      <c r="Z79" s="8"/>
    </row>
    <row r="80" spans="2:26" x14ac:dyDescent="0.2">
      <c r="B80" s="2">
        <v>1</v>
      </c>
      <c r="C80" s="33">
        <v>109.83</v>
      </c>
      <c r="D80" s="8">
        <v>103.16</v>
      </c>
      <c r="E80" s="34">
        <v>95.99</v>
      </c>
      <c r="F80" s="33">
        <v>19.45</v>
      </c>
      <c r="G80" s="8">
        <v>18.21</v>
      </c>
      <c r="H80" s="34">
        <v>21.41</v>
      </c>
      <c r="I80" s="33">
        <v>20.41</v>
      </c>
      <c r="J80" s="8">
        <v>19.489999999999998</v>
      </c>
      <c r="K80" s="34">
        <v>13.43</v>
      </c>
      <c r="L80" s="33">
        <v>49.34</v>
      </c>
      <c r="M80" s="8">
        <v>44.86</v>
      </c>
      <c r="N80" s="84">
        <v>51.5</v>
      </c>
      <c r="O80" s="8">
        <v>17.72</v>
      </c>
      <c r="P80" s="8">
        <v>17.98</v>
      </c>
      <c r="Q80" s="34">
        <v>22.1</v>
      </c>
      <c r="R80" s="33">
        <v>18.190000000000001</v>
      </c>
      <c r="S80" s="8">
        <v>18.940000000000001</v>
      </c>
      <c r="T80" s="34">
        <v>13.85</v>
      </c>
      <c r="U80" s="33">
        <v>46.78</v>
      </c>
      <c r="V80" s="8">
        <v>47.24</v>
      </c>
      <c r="W80" s="34">
        <v>58.27</v>
      </c>
      <c r="X80" s="8"/>
      <c r="Y80" s="8"/>
      <c r="Z80" s="8"/>
    </row>
    <row r="81" spans="2:26" x14ac:dyDescent="0.2">
      <c r="B81" s="2">
        <v>2</v>
      </c>
      <c r="C81" s="33">
        <v>105.4</v>
      </c>
      <c r="D81" s="8">
        <v>111.8</v>
      </c>
      <c r="E81" s="34">
        <v>84.75</v>
      </c>
      <c r="F81" s="33">
        <v>18.18</v>
      </c>
      <c r="G81" s="8">
        <v>24.85</v>
      </c>
      <c r="H81" s="34">
        <v>14.9</v>
      </c>
      <c r="I81" s="33">
        <v>12.94</v>
      </c>
      <c r="J81" s="8">
        <v>21.71</v>
      </c>
      <c r="K81" s="34">
        <v>6.89</v>
      </c>
      <c r="L81" s="33">
        <v>48.98</v>
      </c>
      <c r="M81" s="8">
        <v>48.65</v>
      </c>
      <c r="N81" s="84">
        <v>49.95</v>
      </c>
      <c r="O81" s="8">
        <v>17.07</v>
      </c>
      <c r="P81" s="8">
        <v>22.25</v>
      </c>
      <c r="Q81" s="34">
        <v>17.29</v>
      </c>
      <c r="R81" s="33">
        <v>12.25</v>
      </c>
      <c r="S81" s="8">
        <v>19.440000000000001</v>
      </c>
      <c r="T81" s="34">
        <v>8.2799999999999994</v>
      </c>
      <c r="U81" s="33">
        <v>45.13</v>
      </c>
      <c r="V81" s="8">
        <v>48.42</v>
      </c>
      <c r="W81" s="34">
        <v>57.99</v>
      </c>
      <c r="X81" s="8"/>
      <c r="Y81" s="8"/>
      <c r="Z81" s="8"/>
    </row>
    <row r="82" spans="2:26" x14ac:dyDescent="0.2">
      <c r="B82" s="2">
        <v>3</v>
      </c>
      <c r="C82" s="33">
        <v>99.25</v>
      </c>
      <c r="D82" s="8">
        <v>104.97</v>
      </c>
      <c r="E82" s="34">
        <v>100.91</v>
      </c>
      <c r="F82" s="33">
        <v>16.54</v>
      </c>
      <c r="G82" s="8">
        <v>21.79</v>
      </c>
      <c r="H82" s="34">
        <v>19.96</v>
      </c>
      <c r="I82" s="33">
        <v>22.86</v>
      </c>
      <c r="J82" s="8">
        <v>22.83</v>
      </c>
      <c r="K82" s="34">
        <v>7.16</v>
      </c>
      <c r="L82" s="33">
        <v>34.17</v>
      </c>
      <c r="M82" s="8">
        <v>46.96</v>
      </c>
      <c r="N82" s="84">
        <v>42.75</v>
      </c>
      <c r="O82" s="8">
        <v>16.79</v>
      </c>
      <c r="P82" s="8">
        <v>21.2</v>
      </c>
      <c r="Q82" s="34">
        <v>19.78</v>
      </c>
      <c r="R82" s="33">
        <v>22.82</v>
      </c>
      <c r="S82" s="8">
        <v>21.64</v>
      </c>
      <c r="T82" s="34">
        <v>7.16</v>
      </c>
      <c r="U82" s="33">
        <v>36.200000000000003</v>
      </c>
      <c r="V82" s="8">
        <v>48.35</v>
      </c>
      <c r="W82" s="34">
        <v>47.65</v>
      </c>
      <c r="X82" s="8"/>
      <c r="Y82" s="8"/>
      <c r="Z82" s="8"/>
    </row>
    <row r="83" spans="2:26" x14ac:dyDescent="0.2">
      <c r="B83" s="2">
        <v>4</v>
      </c>
      <c r="C83" s="33">
        <v>80.56</v>
      </c>
      <c r="D83" s="8">
        <v>98.21</v>
      </c>
      <c r="E83" s="34">
        <v>97.98</v>
      </c>
      <c r="F83" s="33">
        <v>17.010000000000002</v>
      </c>
      <c r="G83" s="8">
        <v>18.37</v>
      </c>
      <c r="H83" s="34">
        <v>17.95</v>
      </c>
      <c r="I83" s="33">
        <v>16.98</v>
      </c>
      <c r="J83" s="8">
        <v>17.25</v>
      </c>
      <c r="K83" s="34">
        <v>10.7</v>
      </c>
      <c r="L83" s="33">
        <v>47.33</v>
      </c>
      <c r="M83" s="8">
        <v>46.72</v>
      </c>
      <c r="N83" s="84">
        <v>42.81</v>
      </c>
      <c r="O83" s="8">
        <v>21.94</v>
      </c>
      <c r="P83" s="8">
        <v>18.850000000000001</v>
      </c>
      <c r="Q83" s="34">
        <v>18.47</v>
      </c>
      <c r="R83" s="33">
        <v>22.18</v>
      </c>
      <c r="S83" s="8">
        <v>17.63</v>
      </c>
      <c r="T83" s="34">
        <v>10.63</v>
      </c>
      <c r="U83" s="33">
        <v>48.52</v>
      </c>
      <c r="V83" s="8">
        <v>48.04</v>
      </c>
      <c r="W83" s="34">
        <v>53.44</v>
      </c>
      <c r="X83" s="8"/>
      <c r="Y83" s="8"/>
      <c r="Z83" s="8"/>
    </row>
    <row r="84" spans="2:26" x14ac:dyDescent="0.2">
      <c r="B84" s="2">
        <v>5</v>
      </c>
      <c r="C84" s="33">
        <v>73.959999999999994</v>
      </c>
      <c r="D84" s="8">
        <v>88</v>
      </c>
      <c r="E84" s="34">
        <v>94.07</v>
      </c>
      <c r="F84" s="33">
        <v>13.69</v>
      </c>
      <c r="G84" s="8">
        <v>13.69</v>
      </c>
      <c r="H84" s="34">
        <v>16.350000000000001</v>
      </c>
      <c r="I84" s="33">
        <v>18.239999999999998</v>
      </c>
      <c r="J84" s="8">
        <v>17.61</v>
      </c>
      <c r="K84" s="34">
        <v>14.08</v>
      </c>
      <c r="L84" s="33">
        <v>38.06</v>
      </c>
      <c r="M84" s="8">
        <v>43.2</v>
      </c>
      <c r="N84" s="84">
        <v>49.1</v>
      </c>
      <c r="O84" s="8">
        <v>19.37</v>
      </c>
      <c r="P84" s="8">
        <v>15.16</v>
      </c>
      <c r="Q84" s="34">
        <v>17.309999999999999</v>
      </c>
      <c r="R84" s="33">
        <v>24.84</v>
      </c>
      <c r="S84" s="8">
        <v>20.75</v>
      </c>
      <c r="T84" s="34">
        <v>14.97</v>
      </c>
      <c r="U84" s="33">
        <v>47.37</v>
      </c>
      <c r="V84" s="8">
        <v>48.81</v>
      </c>
      <c r="W84" s="34">
        <v>55.99</v>
      </c>
      <c r="X84" s="8"/>
      <c r="Y84" s="8"/>
      <c r="Z84" s="8"/>
    </row>
    <row r="85" spans="2:26" ht="17" thickBot="1" x14ac:dyDescent="0.25">
      <c r="B85" s="7">
        <v>6</v>
      </c>
      <c r="C85" s="35"/>
      <c r="D85" s="36"/>
      <c r="E85" s="37">
        <v>71.709999999999994</v>
      </c>
      <c r="F85" s="35"/>
      <c r="G85" s="36"/>
      <c r="H85" s="37">
        <v>12.03</v>
      </c>
      <c r="I85" s="35"/>
      <c r="J85" s="36"/>
      <c r="K85" s="37">
        <v>11.63</v>
      </c>
      <c r="L85" s="35"/>
      <c r="M85" s="36"/>
      <c r="N85" s="85">
        <v>40.950000000000003</v>
      </c>
      <c r="O85" s="36"/>
      <c r="P85" s="36"/>
      <c r="Q85" s="37">
        <v>18.09</v>
      </c>
      <c r="R85" s="35"/>
      <c r="S85" s="36"/>
      <c r="T85" s="37">
        <v>16.29</v>
      </c>
      <c r="U85" s="35"/>
      <c r="V85" s="36"/>
      <c r="W85" s="37">
        <v>52.64</v>
      </c>
      <c r="X85" s="8"/>
      <c r="Y85" s="8"/>
      <c r="Z85" s="8"/>
    </row>
    <row r="86" spans="2:26" x14ac:dyDescent="0.2">
      <c r="B86" s="6" t="s">
        <v>44</v>
      </c>
      <c r="C86" s="17">
        <f>AVERAGE(C80:C85)</f>
        <v>93.8</v>
      </c>
      <c r="D86" s="18">
        <f t="shared" ref="D86" si="81">AVERAGE(D80:D85)</f>
        <v>101.22799999999998</v>
      </c>
      <c r="E86" s="19">
        <f t="shared" ref="E86" si="82">AVERAGE(E80:E85)</f>
        <v>90.901666666666657</v>
      </c>
      <c r="F86" s="17">
        <f t="shared" ref="F86" si="83">AVERAGE(F80:F85)</f>
        <v>16.973999999999997</v>
      </c>
      <c r="G86" s="18">
        <f t="shared" ref="G86" si="84">AVERAGE(G80:G85)</f>
        <v>19.381999999999998</v>
      </c>
      <c r="H86" s="19">
        <f t="shared" ref="H86" si="85">AVERAGE(H80:H85)</f>
        <v>17.099999999999998</v>
      </c>
      <c r="I86" s="17">
        <f t="shared" ref="I86" si="86">AVERAGE(I80:I85)</f>
        <v>18.285999999999998</v>
      </c>
      <c r="J86" s="18">
        <f t="shared" ref="J86" si="87">AVERAGE(J80:J85)</f>
        <v>19.777999999999999</v>
      </c>
      <c r="K86" s="19">
        <f t="shared" ref="K86" si="88">AVERAGE(K80:K85)</f>
        <v>10.648333333333333</v>
      </c>
      <c r="L86" s="17">
        <f t="shared" ref="L86" si="89">AVERAGE(L80:L85)</f>
        <v>43.576000000000001</v>
      </c>
      <c r="M86" s="18">
        <f t="shared" ref="M86" si="90">AVERAGE(M80:M85)</f>
        <v>46.077999999999996</v>
      </c>
      <c r="N86" s="80">
        <f t="shared" ref="N86" si="91">AVERAGE(N80:N85)</f>
        <v>46.176666666666669</v>
      </c>
      <c r="O86" s="18">
        <f t="shared" ref="O86" si="92">AVERAGE(O80:O85)</f>
        <v>18.577999999999999</v>
      </c>
      <c r="P86" s="18">
        <f t="shared" ref="P86" si="93">AVERAGE(P80:P85)</f>
        <v>19.088000000000001</v>
      </c>
      <c r="Q86" s="19">
        <f t="shared" ref="Q86" si="94">AVERAGE(Q80:Q85)</f>
        <v>18.84</v>
      </c>
      <c r="R86" s="17">
        <f t="shared" ref="R86" si="95">AVERAGE(R80:R85)</f>
        <v>20.056000000000001</v>
      </c>
      <c r="S86" s="18">
        <f t="shared" ref="S86" si="96">AVERAGE(S80:S85)</f>
        <v>19.68</v>
      </c>
      <c r="T86" s="19">
        <f t="shared" ref="T86" si="97">AVERAGE(T80:T85)</f>
        <v>11.863333333333335</v>
      </c>
      <c r="U86" s="17">
        <f t="shared" ref="U86" si="98">AVERAGE(U80:U85)</f>
        <v>44.800000000000004</v>
      </c>
      <c r="V86" s="18">
        <f t="shared" ref="V86" si="99">AVERAGE(V80:V85)</f>
        <v>48.171999999999997</v>
      </c>
      <c r="W86" s="19">
        <f t="shared" ref="W86" si="100">AVERAGE(W80:W85)</f>
        <v>54.329999999999991</v>
      </c>
      <c r="X86" s="8"/>
      <c r="Y86" s="8"/>
      <c r="Z86" s="8"/>
    </row>
    <row r="87" spans="2:26" x14ac:dyDescent="0.2">
      <c r="B87" s="6" t="s">
        <v>45</v>
      </c>
      <c r="C87" s="20">
        <f>(STDEV(C80:C85)/(SQRT(5)))</f>
        <v>7.0361445408689551</v>
      </c>
      <c r="D87" s="21">
        <f>(STDEV(D80:D85)/(SQRT(5)))</f>
        <v>3.9597391328217566</v>
      </c>
      <c r="E87" s="22">
        <f>(STDEV(E80:E85)/(SQRT(6)))</f>
        <v>4.4435799506453737</v>
      </c>
      <c r="F87" s="20">
        <f>(STDEV(F80:F85)/(SQRT(5)))</f>
        <v>0.96330991897728058</v>
      </c>
      <c r="G87" s="21">
        <f>(STDEV(G80:G85)/(SQRT(5)))</f>
        <v>1.8774195055980418</v>
      </c>
      <c r="H87" s="22">
        <f>(STDEV(H80:H85)/(SQRT(6)))</f>
        <v>1.3974452881359389</v>
      </c>
      <c r="I87" s="20">
        <f>(STDEV(I80:I85)/(SQRT(5)))</f>
        <v>1.6691363036013618</v>
      </c>
      <c r="J87" s="21">
        <f>(STDEV(J80:J85)/(SQRT(5)))</f>
        <v>1.1004835300902958</v>
      </c>
      <c r="K87" s="22">
        <f>(STDEV(K80:K85)/(SQRT(6)))</f>
        <v>1.248651049911242</v>
      </c>
      <c r="L87" s="20">
        <f>(STDEV(L80:L85)/(SQRT(5)))</f>
        <v>3.1258480449311756</v>
      </c>
      <c r="M87" s="21">
        <f>(STDEV(M80:M85)/(SQRT(5)))</f>
        <v>0.93732811757676338</v>
      </c>
      <c r="N87" s="81">
        <f>(STDEV(N80:N85)/(SQRT(6)))</f>
        <v>1.8395319452996126</v>
      </c>
      <c r="O87" s="21">
        <f>(STDEV(O80:O85)/(SQRT(5)))</f>
        <v>0.95229932269219042</v>
      </c>
      <c r="P87" s="21">
        <f>(STDEV(P80:P85)/(SQRT(5)))</f>
        <v>1.2484446323325722</v>
      </c>
      <c r="Q87" s="22">
        <f>(STDEV(Q80:Q85)/(SQRT(6)))</f>
        <v>0.75175350570072774</v>
      </c>
      <c r="R87" s="20">
        <f>(STDEV(R80:R85)/(SQRT(5)))</f>
        <v>2.2299475330150691</v>
      </c>
      <c r="S87" s="21">
        <f>(STDEV(S80:S85)/(SQRT(5)))</f>
        <v>0.69979282648509633</v>
      </c>
      <c r="T87" s="22">
        <f>(STDEV(T80:T85)/(SQRT(6)))</f>
        <v>1.5239896470922762</v>
      </c>
      <c r="U87" s="20">
        <f>(STDEV(U80:U85)/(SQRT(5)))</f>
        <v>2.2184747012305546</v>
      </c>
      <c r="V87" s="21">
        <f>(STDEV(V80:V85)/(SQRT(5)))</f>
        <v>0.26327552108010355</v>
      </c>
      <c r="W87" s="22">
        <f>(STDEV(W80:W85)/(SQRT(6)))</f>
        <v>1.6324358078242063</v>
      </c>
      <c r="X87" s="8"/>
      <c r="Y87" s="8"/>
      <c r="Z87" s="8"/>
    </row>
    <row r="88" spans="2:26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2:26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2:26" ht="21" x14ac:dyDescent="0.25">
      <c r="B90" s="9" t="s">
        <v>108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2:26" s="6" customFormat="1" ht="21" x14ac:dyDescent="0.2">
      <c r="B91" s="13"/>
      <c r="C91" s="30" t="s">
        <v>93</v>
      </c>
      <c r="D91" s="31" t="s">
        <v>94</v>
      </c>
      <c r="E91" s="32" t="s">
        <v>95</v>
      </c>
      <c r="F91" s="30" t="s">
        <v>96</v>
      </c>
      <c r="G91" s="31" t="s">
        <v>97</v>
      </c>
      <c r="H91" s="32" t="s">
        <v>98</v>
      </c>
      <c r="I91" s="30" t="s">
        <v>99</v>
      </c>
      <c r="J91" s="31" t="s">
        <v>100</v>
      </c>
      <c r="K91" s="82" t="s">
        <v>101</v>
      </c>
      <c r="L91" s="31" t="s">
        <v>102</v>
      </c>
      <c r="M91" s="31" t="s">
        <v>103</v>
      </c>
      <c r="N91" s="32" t="s">
        <v>104</v>
      </c>
      <c r="O91" s="30" t="s">
        <v>105</v>
      </c>
      <c r="P91" s="31" t="s">
        <v>106</v>
      </c>
      <c r="Q91" s="32" t="s">
        <v>107</v>
      </c>
      <c r="R91" s="18"/>
      <c r="S91" s="18"/>
      <c r="T91" s="18"/>
      <c r="U91" s="18"/>
      <c r="V91" s="18"/>
      <c r="W91" s="18"/>
      <c r="X91" s="18"/>
      <c r="Y91" s="18"/>
      <c r="Z91" s="18"/>
    </row>
    <row r="92" spans="2:26" s="2" customFormat="1" x14ac:dyDescent="0.2">
      <c r="B92" s="2">
        <v>1</v>
      </c>
      <c r="C92" s="23">
        <v>132.12</v>
      </c>
      <c r="D92" s="15">
        <v>128.88999999999999</v>
      </c>
      <c r="E92" s="24">
        <v>126.05</v>
      </c>
      <c r="F92" s="23">
        <v>21.33</v>
      </c>
      <c r="G92" s="15">
        <v>26.5</v>
      </c>
      <c r="H92" s="24">
        <v>20.43</v>
      </c>
      <c r="I92" s="23">
        <v>27</v>
      </c>
      <c r="J92" s="15">
        <v>26.48</v>
      </c>
      <c r="K92" s="78">
        <v>14.49</v>
      </c>
      <c r="L92" s="15">
        <v>16.22</v>
      </c>
      <c r="M92" s="15">
        <v>20.66</v>
      </c>
      <c r="N92" s="24">
        <v>16.38</v>
      </c>
      <c r="O92" s="23">
        <v>20.79</v>
      </c>
      <c r="P92" s="15">
        <v>20.6</v>
      </c>
      <c r="Q92" s="24">
        <v>11.54</v>
      </c>
      <c r="R92" s="15"/>
      <c r="S92" s="15"/>
      <c r="T92" s="15"/>
      <c r="U92" s="15"/>
      <c r="V92" s="15"/>
      <c r="W92" s="15"/>
      <c r="X92" s="15"/>
      <c r="Y92" s="15"/>
      <c r="Z92" s="15"/>
    </row>
    <row r="93" spans="2:26" s="2" customFormat="1" x14ac:dyDescent="0.2">
      <c r="B93" s="2">
        <v>2</v>
      </c>
      <c r="C93" s="23">
        <v>121.84</v>
      </c>
      <c r="D93" s="15">
        <v>138</v>
      </c>
      <c r="E93" s="24">
        <v>141.72999999999999</v>
      </c>
      <c r="F93" s="23">
        <v>14.4</v>
      </c>
      <c r="G93" s="15">
        <v>20.059999999999999</v>
      </c>
      <c r="H93" s="24">
        <v>23.68</v>
      </c>
      <c r="I93" s="23">
        <v>16.8</v>
      </c>
      <c r="J93" s="15">
        <v>30.09</v>
      </c>
      <c r="K93" s="78">
        <v>14.29</v>
      </c>
      <c r="L93" s="15">
        <v>11.84</v>
      </c>
      <c r="M93" s="15">
        <v>14.49</v>
      </c>
      <c r="N93" s="24">
        <v>16.72</v>
      </c>
      <c r="O93" s="23">
        <v>13.88</v>
      </c>
      <c r="P93" s="15">
        <v>21.6</v>
      </c>
      <c r="Q93" s="24">
        <v>10.18</v>
      </c>
      <c r="R93" s="15"/>
      <c r="S93" s="15"/>
      <c r="T93" s="15"/>
      <c r="U93" s="15"/>
      <c r="V93" s="15"/>
      <c r="W93" s="15"/>
      <c r="X93" s="15"/>
      <c r="Y93" s="15"/>
      <c r="Z93" s="15"/>
    </row>
    <row r="94" spans="2:26" s="2" customFormat="1" x14ac:dyDescent="0.2">
      <c r="B94" s="2">
        <v>3</v>
      </c>
      <c r="C94" s="23">
        <v>117.02</v>
      </c>
      <c r="D94" s="15">
        <v>123.3</v>
      </c>
      <c r="E94" s="24">
        <v>118.71</v>
      </c>
      <c r="F94" s="23">
        <v>19.18</v>
      </c>
      <c r="G94" s="15">
        <v>16.87</v>
      </c>
      <c r="H94" s="24">
        <v>24.68</v>
      </c>
      <c r="I94" s="23">
        <v>24.61</v>
      </c>
      <c r="J94" s="15">
        <v>25.78</v>
      </c>
      <c r="K94" s="78">
        <v>15.62</v>
      </c>
      <c r="L94" s="15">
        <v>16.13</v>
      </c>
      <c r="M94" s="15">
        <v>13.7</v>
      </c>
      <c r="N94" s="24">
        <v>20.46</v>
      </c>
      <c r="O94" s="23">
        <v>20.78</v>
      </c>
      <c r="P94" s="15">
        <v>20.74</v>
      </c>
      <c r="Q94" s="24">
        <v>13.24</v>
      </c>
      <c r="R94" s="15"/>
      <c r="S94" s="15"/>
      <c r="T94" s="15"/>
      <c r="U94" s="15"/>
      <c r="V94" s="15"/>
      <c r="W94" s="15"/>
      <c r="X94" s="15"/>
      <c r="Y94" s="15"/>
      <c r="Z94" s="15"/>
    </row>
    <row r="95" spans="2:26" s="2" customFormat="1" x14ac:dyDescent="0.2">
      <c r="B95" s="2">
        <v>4</v>
      </c>
      <c r="C95" s="23">
        <v>190.75</v>
      </c>
      <c r="D95" s="15">
        <v>118.18</v>
      </c>
      <c r="E95" s="24">
        <v>127.7</v>
      </c>
      <c r="F95" s="23">
        <v>30.4</v>
      </c>
      <c r="G95" s="15">
        <v>18.59</v>
      </c>
      <c r="H95" s="24">
        <v>22.22</v>
      </c>
      <c r="I95" s="23">
        <v>42.74</v>
      </c>
      <c r="J95" s="15">
        <v>30.64</v>
      </c>
      <c r="K95" s="78">
        <v>14.23</v>
      </c>
      <c r="L95" s="15">
        <v>16.05</v>
      </c>
      <c r="M95" s="15">
        <v>15.68</v>
      </c>
      <c r="N95" s="24">
        <v>17.23</v>
      </c>
      <c r="O95" s="23">
        <v>22.79</v>
      </c>
      <c r="P95" s="15">
        <v>25.88</v>
      </c>
      <c r="Q95" s="24">
        <v>11.13</v>
      </c>
      <c r="R95" s="15"/>
      <c r="S95" s="15"/>
      <c r="T95" s="15"/>
      <c r="U95" s="15"/>
      <c r="V95" s="15"/>
      <c r="W95" s="15"/>
      <c r="X95" s="15"/>
      <c r="Y95" s="15"/>
      <c r="Z95" s="15"/>
    </row>
    <row r="96" spans="2:26" s="2" customFormat="1" x14ac:dyDescent="0.2">
      <c r="B96" s="2">
        <v>5</v>
      </c>
      <c r="C96" s="23">
        <v>147.26</v>
      </c>
      <c r="D96" s="15">
        <v>158.52000000000001</v>
      </c>
      <c r="E96" s="24">
        <v>135.97999999999999</v>
      </c>
      <c r="F96" s="23">
        <v>25.77</v>
      </c>
      <c r="G96" s="15">
        <v>27.17</v>
      </c>
      <c r="H96" s="24">
        <v>19.12</v>
      </c>
      <c r="I96" s="23">
        <v>35.53</v>
      </c>
      <c r="J96" s="15">
        <v>47.49</v>
      </c>
      <c r="K96" s="78">
        <v>15.52</v>
      </c>
      <c r="L96" s="15">
        <v>17.489999999999998</v>
      </c>
      <c r="M96" s="15">
        <v>17.23</v>
      </c>
      <c r="N96" s="24">
        <v>14.14</v>
      </c>
      <c r="O96" s="23">
        <v>24.06</v>
      </c>
      <c r="P96" s="15">
        <v>29.49</v>
      </c>
      <c r="Q96" s="24">
        <v>11.57</v>
      </c>
      <c r="R96" s="15"/>
      <c r="S96" s="15"/>
      <c r="T96" s="15"/>
      <c r="U96" s="15"/>
      <c r="V96" s="15"/>
      <c r="W96" s="15"/>
      <c r="X96" s="15"/>
      <c r="Y96" s="15"/>
      <c r="Z96" s="15"/>
    </row>
    <row r="97" spans="2:26" s="2" customFormat="1" ht="17" thickBot="1" x14ac:dyDescent="0.25">
      <c r="B97" s="7">
        <v>6</v>
      </c>
      <c r="C97" s="25"/>
      <c r="D97" s="16"/>
      <c r="E97" s="26">
        <v>143.49</v>
      </c>
      <c r="F97" s="25"/>
      <c r="G97" s="16"/>
      <c r="H97" s="26">
        <v>26.78</v>
      </c>
      <c r="I97" s="25"/>
      <c r="J97" s="16"/>
      <c r="K97" s="79">
        <v>19.87</v>
      </c>
      <c r="L97" s="16"/>
      <c r="M97" s="16"/>
      <c r="N97" s="26">
        <v>18.64</v>
      </c>
      <c r="O97" s="25"/>
      <c r="P97" s="16"/>
      <c r="Q97" s="26">
        <v>13.89</v>
      </c>
      <c r="R97" s="15"/>
      <c r="S97" s="15"/>
      <c r="T97" s="15"/>
      <c r="U97" s="15"/>
      <c r="V97" s="15"/>
      <c r="W97" s="15"/>
      <c r="X97" s="15"/>
      <c r="Y97" s="15"/>
      <c r="Z97" s="15"/>
    </row>
    <row r="98" spans="2:26" x14ac:dyDescent="0.2">
      <c r="B98" s="6" t="s">
        <v>44</v>
      </c>
      <c r="C98" s="17">
        <f>AVERAGE(C92:C97)</f>
        <v>141.798</v>
      </c>
      <c r="D98" s="18">
        <f t="shared" ref="D98" si="101">AVERAGE(D92:D97)</f>
        <v>133.37799999999999</v>
      </c>
      <c r="E98" s="19">
        <f t="shared" ref="E98" si="102">AVERAGE(E92:E97)</f>
        <v>132.27666666666667</v>
      </c>
      <c r="F98" s="17">
        <f t="shared" ref="F98" si="103">AVERAGE(F92:F97)</f>
        <v>22.216000000000001</v>
      </c>
      <c r="G98" s="18">
        <f t="shared" ref="G98" si="104">AVERAGE(G92:G97)</f>
        <v>21.838000000000001</v>
      </c>
      <c r="H98" s="19">
        <f t="shared" ref="H98" si="105">AVERAGE(H92:H97)</f>
        <v>22.818333333333332</v>
      </c>
      <c r="I98" s="17">
        <f t="shared" ref="I98" si="106">AVERAGE(I92:I97)</f>
        <v>29.336000000000002</v>
      </c>
      <c r="J98" s="18">
        <f t="shared" ref="J98" si="107">AVERAGE(J92:J97)</f>
        <v>32.095999999999997</v>
      </c>
      <c r="K98" s="80">
        <f t="shared" ref="K98" si="108">AVERAGE(K92:K97)</f>
        <v>15.67</v>
      </c>
      <c r="L98" s="18">
        <f t="shared" ref="L98" si="109">AVERAGE(L92:L97)</f>
        <v>15.545999999999998</v>
      </c>
      <c r="M98" s="18">
        <f t="shared" ref="M98" si="110">AVERAGE(M92:M97)</f>
        <v>16.352</v>
      </c>
      <c r="N98" s="19">
        <f t="shared" ref="N98" si="111">AVERAGE(N92:N97)</f>
        <v>17.261666666666667</v>
      </c>
      <c r="O98" s="17">
        <f t="shared" ref="O98" si="112">AVERAGE(O92:O97)</f>
        <v>20.46</v>
      </c>
      <c r="P98" s="18">
        <f t="shared" ref="P98" si="113">AVERAGE(P92:P97)</f>
        <v>23.661999999999999</v>
      </c>
      <c r="Q98" s="19">
        <f t="shared" ref="Q98" si="114">AVERAGE(Q92:Q97)</f>
        <v>11.925000000000002</v>
      </c>
      <c r="R98" s="8"/>
      <c r="S98" s="8"/>
      <c r="T98" s="8"/>
      <c r="U98" s="8"/>
      <c r="V98" s="8"/>
      <c r="W98" s="8"/>
      <c r="X98" s="8"/>
      <c r="Y98" s="8"/>
      <c r="Z98" s="8"/>
    </row>
    <row r="99" spans="2:26" x14ac:dyDescent="0.2">
      <c r="B99" s="6" t="s">
        <v>45</v>
      </c>
      <c r="C99" s="20">
        <f>(STDEV(C92:C97)/(SQRT(5)))</f>
        <v>13.289218336681797</v>
      </c>
      <c r="D99" s="21">
        <f>(STDEV(D92:D97)/(SQRT(5)))</f>
        <v>7.0928502028451179</v>
      </c>
      <c r="E99" s="22">
        <f>(STDEV(E92:E97)/(SQRT(6)))</f>
        <v>3.9690079924893644</v>
      </c>
      <c r="F99" s="20">
        <f>(STDEV(F92:F97)/(SQRT(5)))</f>
        <v>2.7450038251339488</v>
      </c>
      <c r="G99" s="21">
        <f>(STDEV(G92:G97)/(SQRT(5)))</f>
        <v>2.104237153934875</v>
      </c>
      <c r="H99" s="22">
        <f>(STDEV(H92:H97)/(SQRT(6)))</f>
        <v>1.149534446828127</v>
      </c>
      <c r="I99" s="20">
        <f>(STDEV(I92:I97)/(SQRT(5)))</f>
        <v>4.488742140065523</v>
      </c>
      <c r="J99" s="21">
        <f>(STDEV(J92:J97)/(SQRT(5)))</f>
        <v>3.9657944979537247</v>
      </c>
      <c r="K99" s="81">
        <f>(STDEV(K92:K97)/(SQRT(6)))</f>
        <v>0.87626860417720875</v>
      </c>
      <c r="L99" s="21">
        <f>(STDEV(L92:L97)/(SQRT(5)))</f>
        <v>0.96340334232346059</v>
      </c>
      <c r="M99" s="21">
        <f>(STDEV(M92:M97)/(SQRT(5)))</f>
        <v>1.2304771432253399</v>
      </c>
      <c r="N99" s="22">
        <f>(STDEV(N92:N97)/(SQRT(6)))</f>
        <v>0.87456052455568778</v>
      </c>
      <c r="O99" s="20">
        <f>(STDEV(O92:O97)/(SQRT(5)))</f>
        <v>1.7592128921764922</v>
      </c>
      <c r="P99" s="21">
        <f>(STDEV(P92:P97)/(SQRT(5)))</f>
        <v>1.747153112924003</v>
      </c>
      <c r="Q99" s="22">
        <f>(STDEV(Q92:Q97)/(SQRT(6)))</f>
        <v>0.56396660657641895</v>
      </c>
      <c r="R99" s="8"/>
      <c r="S99" s="8"/>
      <c r="T99" s="8"/>
      <c r="U99" s="8"/>
      <c r="V99" s="8"/>
      <c r="W99" s="8"/>
      <c r="X99" s="8"/>
      <c r="Y99" s="8"/>
      <c r="Z99" s="8"/>
    </row>
    <row r="103" spans="2:26" ht="26" x14ac:dyDescent="0.3">
      <c r="B103" s="94" t="s">
        <v>180</v>
      </c>
      <c r="C103" s="95"/>
      <c r="D103" s="95"/>
      <c r="E103" s="95"/>
    </row>
    <row r="104" spans="2:26" ht="21" x14ac:dyDescent="0.25">
      <c r="B104" s="41" t="s">
        <v>156</v>
      </c>
    </row>
    <row r="105" spans="2:26" s="6" customFormat="1" ht="21" x14ac:dyDescent="0.2">
      <c r="B105" s="13"/>
      <c r="C105" s="10" t="s">
        <v>158</v>
      </c>
      <c r="D105" s="11" t="s">
        <v>159</v>
      </c>
      <c r="E105" s="12" t="s">
        <v>160</v>
      </c>
      <c r="F105" s="10" t="s">
        <v>161</v>
      </c>
      <c r="G105" s="11" t="s">
        <v>162</v>
      </c>
      <c r="H105" s="12" t="s">
        <v>163</v>
      </c>
      <c r="I105" s="10" t="s">
        <v>164</v>
      </c>
      <c r="J105" s="11" t="s">
        <v>165</v>
      </c>
      <c r="K105" s="77" t="s">
        <v>166</v>
      </c>
      <c r="L105" s="11" t="s">
        <v>167</v>
      </c>
      <c r="M105" s="11" t="s">
        <v>168</v>
      </c>
      <c r="N105" s="12" t="s">
        <v>169</v>
      </c>
      <c r="O105" s="10" t="s">
        <v>170</v>
      </c>
      <c r="P105" s="11" t="s">
        <v>171</v>
      </c>
      <c r="Q105" s="12" t="s">
        <v>172</v>
      </c>
    </row>
    <row r="106" spans="2:26" s="2" customFormat="1" x14ac:dyDescent="0.2">
      <c r="B106" s="2">
        <v>1</v>
      </c>
      <c r="C106" s="23">
        <v>398.76</v>
      </c>
      <c r="D106" s="15">
        <v>474.06</v>
      </c>
      <c r="E106" s="24">
        <v>449.76</v>
      </c>
      <c r="F106" s="23">
        <v>64.599999999999994</v>
      </c>
      <c r="G106" s="15">
        <v>92.6</v>
      </c>
      <c r="H106" s="24">
        <v>91.47</v>
      </c>
      <c r="I106" s="23">
        <v>109.27</v>
      </c>
      <c r="J106" s="15">
        <v>123.77</v>
      </c>
      <c r="K106" s="78">
        <v>131.75</v>
      </c>
      <c r="L106" s="15">
        <v>16.79</v>
      </c>
      <c r="M106" s="15">
        <v>19.27</v>
      </c>
      <c r="N106" s="24">
        <v>20.87</v>
      </c>
      <c r="O106" s="23">
        <v>28.59</v>
      </c>
      <c r="P106" s="15">
        <v>25.99</v>
      </c>
      <c r="Q106" s="24">
        <v>30.06</v>
      </c>
    </row>
    <row r="107" spans="2:26" s="2" customFormat="1" x14ac:dyDescent="0.2">
      <c r="B107" s="2">
        <v>2</v>
      </c>
      <c r="C107" s="23">
        <v>441.81</v>
      </c>
      <c r="D107" s="15">
        <v>431.59</v>
      </c>
      <c r="E107" s="24">
        <v>396.57</v>
      </c>
      <c r="F107" s="23">
        <v>83.87</v>
      </c>
      <c r="G107" s="15">
        <v>74.66</v>
      </c>
      <c r="H107" s="24">
        <v>83.99</v>
      </c>
      <c r="I107" s="23">
        <v>118.51</v>
      </c>
      <c r="J107" s="15">
        <v>123.81</v>
      </c>
      <c r="K107" s="78">
        <v>96.93</v>
      </c>
      <c r="L107" s="15">
        <v>18.96</v>
      </c>
      <c r="M107" s="15">
        <v>17.47</v>
      </c>
      <c r="N107" s="24">
        <v>20.78</v>
      </c>
      <c r="O107" s="23">
        <v>26.19</v>
      </c>
      <c r="P107" s="15">
        <v>29.25</v>
      </c>
      <c r="Q107" s="24">
        <v>24.21</v>
      </c>
    </row>
    <row r="108" spans="2:26" s="2" customFormat="1" x14ac:dyDescent="0.2">
      <c r="B108" s="2">
        <v>3</v>
      </c>
      <c r="C108" s="23">
        <v>417.61</v>
      </c>
      <c r="D108" s="15">
        <v>410.82</v>
      </c>
      <c r="E108" s="24">
        <v>479.04</v>
      </c>
      <c r="F108" s="23">
        <v>78.14</v>
      </c>
      <c r="G108" s="15">
        <v>81.42</v>
      </c>
      <c r="H108" s="24">
        <v>91.86</v>
      </c>
      <c r="I108" s="23">
        <v>101.09</v>
      </c>
      <c r="J108" s="15">
        <v>111.84</v>
      </c>
      <c r="K108" s="78">
        <v>125.11</v>
      </c>
      <c r="L108" s="15">
        <v>18.5</v>
      </c>
      <c r="M108" s="15">
        <v>19.87</v>
      </c>
      <c r="N108" s="24">
        <v>19.07</v>
      </c>
      <c r="O108" s="23">
        <v>24.53</v>
      </c>
      <c r="P108" s="15">
        <v>27.32</v>
      </c>
      <c r="Q108" s="24">
        <v>26.06</v>
      </c>
    </row>
    <row r="109" spans="2:26" s="2" customFormat="1" x14ac:dyDescent="0.2">
      <c r="B109" s="2">
        <v>4</v>
      </c>
      <c r="C109" s="23">
        <v>419.26</v>
      </c>
      <c r="D109" s="15"/>
      <c r="E109" s="24">
        <v>425.02</v>
      </c>
      <c r="F109" s="23">
        <v>77.34</v>
      </c>
      <c r="G109" s="15"/>
      <c r="H109" s="24">
        <v>83.02</v>
      </c>
      <c r="I109" s="23">
        <v>117.9</v>
      </c>
      <c r="J109" s="15"/>
      <c r="K109" s="78">
        <v>107.14</v>
      </c>
      <c r="L109" s="15">
        <v>18.3</v>
      </c>
      <c r="M109" s="15"/>
      <c r="N109" s="24">
        <v>19.87</v>
      </c>
      <c r="O109" s="23">
        <v>27.96</v>
      </c>
      <c r="P109" s="15"/>
      <c r="Q109" s="24">
        <v>25.43</v>
      </c>
    </row>
    <row r="110" spans="2:26" s="2" customFormat="1" ht="17" thickBot="1" x14ac:dyDescent="0.25">
      <c r="B110" s="7">
        <v>5</v>
      </c>
      <c r="C110" s="25"/>
      <c r="D110" s="16"/>
      <c r="E110" s="26">
        <v>436.2</v>
      </c>
      <c r="F110" s="25"/>
      <c r="G110" s="16"/>
      <c r="H110" s="26">
        <v>80.47</v>
      </c>
      <c r="I110" s="25"/>
      <c r="J110" s="16"/>
      <c r="K110" s="79">
        <v>117.06</v>
      </c>
      <c r="L110" s="16"/>
      <c r="M110" s="16"/>
      <c r="N110" s="26">
        <v>18.93</v>
      </c>
      <c r="O110" s="25"/>
      <c r="P110" s="16"/>
      <c r="Q110" s="26">
        <v>27.34</v>
      </c>
    </row>
    <row r="111" spans="2:26" s="2" customFormat="1" x14ac:dyDescent="0.2">
      <c r="B111" s="6" t="s">
        <v>44</v>
      </c>
      <c r="C111" s="17">
        <f t="shared" ref="C111:Q111" si="115">AVERAGE(C106:C110)</f>
        <v>419.35999999999996</v>
      </c>
      <c r="D111" s="18">
        <f t="shared" si="115"/>
        <v>438.82333333333332</v>
      </c>
      <c r="E111" s="19">
        <f t="shared" si="115"/>
        <v>437.31799999999993</v>
      </c>
      <c r="F111" s="17">
        <f t="shared" si="115"/>
        <v>75.987500000000011</v>
      </c>
      <c r="G111" s="18">
        <f t="shared" si="115"/>
        <v>82.893333333333331</v>
      </c>
      <c r="H111" s="19">
        <f t="shared" si="115"/>
        <v>86.161999999999992</v>
      </c>
      <c r="I111" s="17">
        <f t="shared" si="115"/>
        <v>111.6925</v>
      </c>
      <c r="J111" s="18">
        <f t="shared" si="115"/>
        <v>119.80666666666666</v>
      </c>
      <c r="K111" s="80">
        <f t="shared" si="115"/>
        <v>115.598</v>
      </c>
      <c r="L111" s="18">
        <f t="shared" si="115"/>
        <v>18.137499999999999</v>
      </c>
      <c r="M111" s="18">
        <f t="shared" si="115"/>
        <v>18.87</v>
      </c>
      <c r="N111" s="19">
        <f t="shared" si="115"/>
        <v>19.904000000000003</v>
      </c>
      <c r="O111" s="17">
        <f t="shared" si="115"/>
        <v>26.817500000000003</v>
      </c>
      <c r="P111" s="18">
        <f t="shared" si="115"/>
        <v>27.52</v>
      </c>
      <c r="Q111" s="19">
        <f t="shared" si="115"/>
        <v>26.619999999999997</v>
      </c>
    </row>
    <row r="112" spans="2:26" s="2" customFormat="1" x14ac:dyDescent="0.2">
      <c r="B112" s="6" t="s">
        <v>45</v>
      </c>
      <c r="C112" s="20">
        <f>(STDEV(C106:C110)/(SQRT(4)))</f>
        <v>8.8101976897986436</v>
      </c>
      <c r="D112" s="21">
        <f>(STDEV(D106:D110)/(SQRT(3)))</f>
        <v>18.610617340050219</v>
      </c>
      <c r="E112" s="22">
        <f>(STDEV(E106:E110)/(SQRT(5)))</f>
        <v>13.616935925530386</v>
      </c>
      <c r="F112" s="20">
        <f>(STDEV(F106:F110)/(SQRT(4)))</f>
        <v>4.0648029370028125</v>
      </c>
      <c r="G112" s="21">
        <f>(STDEV(G106:G110)/(SQRT(3)))</f>
        <v>5.2309633699518274</v>
      </c>
      <c r="H112" s="22">
        <f>(STDEV(H106:H110)/(SQRT(5)))</f>
        <v>2.3198133545610955</v>
      </c>
      <c r="I112" s="20">
        <f>(STDEV(I106:I110)/(SQRT(4)))</f>
        <v>4.1159534638606727</v>
      </c>
      <c r="J112" s="21">
        <f>(STDEV(J106:J110)/(SQRT(3)))</f>
        <v>3.9833500696998456</v>
      </c>
      <c r="K112" s="81">
        <f>(STDEV(K106:K110)/(SQRT(5)))</f>
        <v>6.2190621479448049</v>
      </c>
      <c r="L112" s="21">
        <f>(STDEV(L106:L110)/(SQRT(4)))</f>
        <v>0.46993572255504651</v>
      </c>
      <c r="M112" s="21">
        <f>(STDEV(M106:M110)/(SQRT(3)))</f>
        <v>0.72111025509279847</v>
      </c>
      <c r="N112" s="22">
        <f>(STDEV(N106:N110)/(SQRT(5)))</f>
        <v>0.40901833699725515</v>
      </c>
      <c r="O112" s="20">
        <f>(STDEV(O106:O110)/(SQRT(4)))</f>
        <v>0.91621845102573629</v>
      </c>
      <c r="P112" s="21">
        <f>(STDEV(P106:P110)/(SQRT(3)))</f>
        <v>0.94637906429365515</v>
      </c>
      <c r="Q112" s="22">
        <f>(STDEV(Q106:Q110)/(SQRT(5)))</f>
        <v>0.99724119449609538</v>
      </c>
    </row>
    <row r="116" spans="2:8" ht="26" x14ac:dyDescent="0.3">
      <c r="B116" s="96" t="s">
        <v>181</v>
      </c>
      <c r="C116" s="97"/>
      <c r="D116" s="97"/>
      <c r="E116" s="97"/>
    </row>
    <row r="117" spans="2:8" ht="21" x14ac:dyDescent="0.25">
      <c r="B117" s="41" t="s">
        <v>156</v>
      </c>
    </row>
    <row r="118" spans="2:8" s="6" customFormat="1" ht="21" x14ac:dyDescent="0.2">
      <c r="B118" s="13"/>
      <c r="C118" s="10" t="s">
        <v>173</v>
      </c>
      <c r="D118" s="11" t="s">
        <v>174</v>
      </c>
      <c r="E118" s="10" t="s">
        <v>175</v>
      </c>
      <c r="F118" s="12" t="s">
        <v>176</v>
      </c>
      <c r="G118" s="11" t="s">
        <v>177</v>
      </c>
      <c r="H118" s="12" t="s">
        <v>178</v>
      </c>
    </row>
    <row r="119" spans="2:8" s="2" customFormat="1" x14ac:dyDescent="0.2">
      <c r="B119" s="2">
        <v>1</v>
      </c>
      <c r="C119" s="38">
        <v>533.66999999999996</v>
      </c>
      <c r="D119" s="39">
        <v>301.10000000000002</v>
      </c>
      <c r="E119" s="23">
        <v>441.25</v>
      </c>
      <c r="F119" s="24">
        <v>439.33</v>
      </c>
      <c r="G119" s="15">
        <v>484.05</v>
      </c>
      <c r="H119" s="24">
        <v>376.88</v>
      </c>
    </row>
    <row r="120" spans="2:8" s="2" customFormat="1" x14ac:dyDescent="0.2">
      <c r="B120" s="2">
        <v>2</v>
      </c>
      <c r="C120" s="23">
        <v>588.6</v>
      </c>
      <c r="D120" s="15">
        <v>370.61</v>
      </c>
      <c r="E120" s="23">
        <v>667.74</v>
      </c>
      <c r="F120" s="24">
        <v>441.51</v>
      </c>
      <c r="G120" s="15">
        <v>631.33000000000004</v>
      </c>
      <c r="H120" s="24">
        <v>408.78</v>
      </c>
    </row>
    <row r="121" spans="2:8" s="2" customFormat="1" x14ac:dyDescent="0.2">
      <c r="B121" s="2">
        <v>3</v>
      </c>
      <c r="C121" s="23">
        <v>525.01</v>
      </c>
      <c r="D121" s="15">
        <v>323.11</v>
      </c>
      <c r="E121" s="23">
        <v>616.37</v>
      </c>
      <c r="F121" s="24">
        <v>435.57</v>
      </c>
      <c r="G121" s="15">
        <v>575.04</v>
      </c>
      <c r="H121" s="24">
        <v>384.88</v>
      </c>
    </row>
    <row r="122" spans="2:8" s="2" customFormat="1" ht="17" thickBot="1" x14ac:dyDescent="0.25">
      <c r="B122" s="2">
        <v>4</v>
      </c>
      <c r="C122" s="25">
        <v>558.59</v>
      </c>
      <c r="D122" s="16">
        <v>423.66</v>
      </c>
      <c r="E122" s="25">
        <v>719.77</v>
      </c>
      <c r="F122" s="26">
        <v>539.91</v>
      </c>
      <c r="G122" s="16">
        <v>649.82000000000005</v>
      </c>
      <c r="H122" s="26">
        <v>489.59</v>
      </c>
    </row>
    <row r="123" spans="2:8" x14ac:dyDescent="0.2">
      <c r="B123" s="6" t="s">
        <v>44</v>
      </c>
      <c r="C123" s="17">
        <f t="shared" ref="C123:H123" si="116">AVERAGE(C118:C122)</f>
        <v>551.46749999999997</v>
      </c>
      <c r="D123" s="18">
        <f t="shared" si="116"/>
        <v>354.62</v>
      </c>
      <c r="E123" s="17">
        <f t="shared" si="116"/>
        <v>611.28250000000003</v>
      </c>
      <c r="F123" s="19">
        <f t="shared" si="116"/>
        <v>464.07999999999993</v>
      </c>
      <c r="G123" s="18">
        <f t="shared" si="116"/>
        <v>585.06000000000006</v>
      </c>
      <c r="H123" s="19">
        <f t="shared" si="116"/>
        <v>415.03249999999997</v>
      </c>
    </row>
    <row r="124" spans="2:8" x14ac:dyDescent="0.2">
      <c r="B124" s="6" t="s">
        <v>45</v>
      </c>
      <c r="C124" s="20">
        <f t="shared" ref="C124:H124" si="117">(STDEV(C118:C122)/(SQRT(4)))</f>
        <v>14.277905060500542</v>
      </c>
      <c r="D124" s="21">
        <f t="shared" si="117"/>
        <v>27.202132575713033</v>
      </c>
      <c r="E124" s="20">
        <f t="shared" si="117"/>
        <v>60.479969600824553</v>
      </c>
      <c r="F124" s="22">
        <f t="shared" si="117"/>
        <v>25.306416182462495</v>
      </c>
      <c r="G124" s="21">
        <f t="shared" si="117"/>
        <v>37.235949251585573</v>
      </c>
      <c r="H124" s="22">
        <f t="shared" si="117"/>
        <v>25.759627771314278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H84"/>
  <sheetViews>
    <sheetView zoomScale="57" workbookViewId="0">
      <selection activeCell="AF31" sqref="AF31"/>
    </sheetView>
  </sheetViews>
  <sheetFormatPr baseColWidth="10" defaultRowHeight="16" x14ac:dyDescent="0.2"/>
  <cols>
    <col min="1" max="1" width="7.6640625" customWidth="1"/>
    <col min="2" max="2" width="45.6640625" customWidth="1"/>
    <col min="3" max="3" width="14" style="2" customWidth="1"/>
    <col min="4" max="4" width="18.83203125" style="2" customWidth="1"/>
    <col min="5" max="6" width="17.5" style="2" customWidth="1"/>
    <col min="7" max="7" width="18.6640625" style="2" customWidth="1"/>
    <col min="8" max="8" width="11.1640625" style="2" customWidth="1"/>
    <col min="9" max="9" width="11.83203125" style="2" customWidth="1"/>
    <col min="10" max="10" width="13.5" style="2" customWidth="1"/>
    <col min="11" max="11" width="7.83203125" customWidth="1"/>
    <col min="12" max="12" width="45.6640625" customWidth="1"/>
    <col min="13" max="13" width="14" customWidth="1"/>
    <col min="14" max="14" width="18.83203125" customWidth="1"/>
    <col min="15" max="16" width="17.5" customWidth="1"/>
    <col min="17" max="17" width="18.6640625" customWidth="1"/>
    <col min="18" max="18" width="11.1640625" customWidth="1"/>
    <col min="19" max="19" width="11.83203125" customWidth="1"/>
    <col min="20" max="20" width="13.5" style="2" customWidth="1"/>
    <col min="21" max="21" width="7.83203125" style="2" customWidth="1"/>
    <col min="22" max="22" width="45.6640625" style="2" customWidth="1"/>
    <col min="23" max="23" width="14" style="2" customWidth="1"/>
    <col min="24" max="24" width="18.83203125" style="2" customWidth="1"/>
    <col min="25" max="26" width="17.5" style="2" customWidth="1"/>
    <col min="27" max="27" width="18.6640625" style="2" customWidth="1"/>
    <col min="28" max="28" width="11.1640625" style="2" customWidth="1"/>
    <col min="29" max="29" width="11.83203125" style="2" customWidth="1"/>
    <col min="30" max="30" width="13.5" style="2" customWidth="1"/>
    <col min="31" max="31" width="7.83203125" customWidth="1"/>
    <col min="32" max="32" width="45.6640625" customWidth="1"/>
    <col min="33" max="33" width="14" style="2" customWidth="1"/>
    <col min="34" max="34" width="18.83203125" style="2" customWidth="1"/>
    <col min="35" max="36" width="17.5" style="2" customWidth="1"/>
    <col min="37" max="37" width="18.6640625" style="2" customWidth="1"/>
    <col min="38" max="38" width="11.1640625" style="2" customWidth="1"/>
    <col min="39" max="39" width="11.83203125" style="2" customWidth="1"/>
    <col min="40" max="40" width="13.5" style="2" customWidth="1"/>
    <col min="41" max="41" width="7.83203125" customWidth="1"/>
    <col min="42" max="42" width="45.6640625" customWidth="1"/>
    <col min="43" max="43" width="14" style="5" customWidth="1"/>
    <col min="44" max="44" width="18.83203125" style="5" customWidth="1"/>
    <col min="45" max="46" width="17.5" style="5" customWidth="1"/>
    <col min="47" max="47" width="18.6640625" style="5" customWidth="1"/>
    <col min="48" max="48" width="11.1640625" style="5" customWidth="1"/>
    <col min="49" max="49" width="11.83203125" style="5" customWidth="1"/>
    <col min="50" max="50" width="13.5" style="5" customWidth="1"/>
    <col min="51" max="51" width="7.83203125" customWidth="1"/>
    <col min="52" max="52" width="45.6640625" customWidth="1"/>
    <col min="53" max="53" width="14" style="2" customWidth="1"/>
    <col min="54" max="54" width="18.83203125" style="2" customWidth="1"/>
    <col min="55" max="56" width="17.5" style="2" customWidth="1"/>
    <col min="57" max="57" width="18.6640625" style="2" customWidth="1"/>
    <col min="58" max="58" width="11.1640625" style="2" customWidth="1"/>
    <col min="59" max="59" width="11.83203125" style="2" customWidth="1"/>
    <col min="60" max="60" width="13.5" style="2" customWidth="1"/>
  </cols>
  <sheetData>
    <row r="2" spans="2:30" ht="34" x14ac:dyDescent="0.4">
      <c r="B2" s="69" t="s">
        <v>299</v>
      </c>
    </row>
    <row r="3" spans="2:30" ht="17" thickBot="1" x14ac:dyDescent="0.25"/>
    <row r="4" spans="2:30" ht="24" x14ac:dyDescent="0.3">
      <c r="B4" s="44" t="s">
        <v>300</v>
      </c>
      <c r="C4" s="45"/>
      <c r="D4" s="45"/>
      <c r="E4" s="45"/>
      <c r="F4" s="45"/>
      <c r="G4" s="45"/>
      <c r="H4" s="45"/>
      <c r="I4" s="45"/>
      <c r="J4" s="47"/>
      <c r="L4" s="44" t="s">
        <v>301</v>
      </c>
      <c r="M4" s="45"/>
      <c r="N4" s="45"/>
      <c r="O4" s="45"/>
      <c r="P4" s="45"/>
      <c r="Q4" s="45"/>
      <c r="R4" s="45"/>
      <c r="S4" s="45"/>
      <c r="T4" s="47"/>
      <c r="V4" s="44" t="s">
        <v>302</v>
      </c>
      <c r="W4" s="45"/>
      <c r="X4" s="45"/>
      <c r="Y4" s="45"/>
      <c r="Z4" s="45"/>
      <c r="AA4" s="45"/>
      <c r="AB4" s="45"/>
      <c r="AC4" s="45"/>
      <c r="AD4" s="47"/>
    </row>
    <row r="5" spans="2:30" ht="18" x14ac:dyDescent="0.2">
      <c r="B5" s="48" t="s">
        <v>182</v>
      </c>
      <c r="C5" s="49"/>
      <c r="J5" s="50"/>
      <c r="L5" s="48" t="s">
        <v>182</v>
      </c>
      <c r="M5" s="49"/>
      <c r="N5" s="49"/>
      <c r="O5" s="49"/>
      <c r="P5" s="49"/>
      <c r="Q5" s="49"/>
      <c r="R5" s="2"/>
      <c r="S5" s="2"/>
      <c r="T5" s="50"/>
      <c r="V5" s="48" t="s">
        <v>182</v>
      </c>
      <c r="W5" s="49"/>
      <c r="X5" s="49"/>
      <c r="Y5" s="49"/>
      <c r="Z5" s="49"/>
      <c r="AA5" s="49"/>
      <c r="AD5" s="50"/>
    </row>
    <row r="6" spans="2:30" x14ac:dyDescent="0.2">
      <c r="B6" s="51" t="s">
        <v>183</v>
      </c>
      <c r="C6" s="52">
        <v>8.3960000000000008</v>
      </c>
      <c r="J6" s="50"/>
      <c r="L6" s="51" t="s">
        <v>183</v>
      </c>
      <c r="M6" s="52">
        <v>32.06</v>
      </c>
      <c r="N6" s="49"/>
      <c r="O6" s="49"/>
      <c r="P6" s="49"/>
      <c r="Q6" s="49"/>
      <c r="R6" s="2"/>
      <c r="S6" s="2"/>
      <c r="T6" s="50"/>
      <c r="V6" s="51" t="s">
        <v>183</v>
      </c>
      <c r="W6" s="52">
        <v>5.1980000000000004</v>
      </c>
      <c r="X6" s="49"/>
      <c r="Y6" s="49"/>
      <c r="Z6" s="49"/>
      <c r="AA6" s="49"/>
      <c r="AD6" s="50"/>
    </row>
    <row r="7" spans="2:30" x14ac:dyDescent="0.2">
      <c r="B7" s="51" t="s">
        <v>184</v>
      </c>
      <c r="C7" s="52">
        <v>4.5999999999999999E-3</v>
      </c>
      <c r="J7" s="50"/>
      <c r="L7" s="51" t="s">
        <v>184</v>
      </c>
      <c r="M7" s="52" t="s">
        <v>233</v>
      </c>
      <c r="N7" s="49"/>
      <c r="O7" s="49"/>
      <c r="P7" s="49"/>
      <c r="Q7" s="49"/>
      <c r="R7" s="2"/>
      <c r="S7" s="2"/>
      <c r="T7" s="50"/>
      <c r="V7" s="51" t="s">
        <v>184</v>
      </c>
      <c r="W7" s="52">
        <v>2.1899999999999999E-2</v>
      </c>
      <c r="X7" s="49"/>
      <c r="Y7" s="49"/>
      <c r="Z7" s="49"/>
      <c r="AA7" s="49"/>
      <c r="AD7" s="50"/>
    </row>
    <row r="8" spans="2:30" x14ac:dyDescent="0.2">
      <c r="B8" s="51" t="s">
        <v>185</v>
      </c>
      <c r="C8" s="52" t="s">
        <v>224</v>
      </c>
      <c r="J8" s="50"/>
      <c r="L8" s="51" t="s">
        <v>185</v>
      </c>
      <c r="M8" s="52" t="s">
        <v>234</v>
      </c>
      <c r="N8" s="49"/>
      <c r="O8" s="49"/>
      <c r="P8" s="49"/>
      <c r="Q8" s="49"/>
      <c r="R8" s="2"/>
      <c r="S8" s="2"/>
      <c r="T8" s="50"/>
      <c r="V8" s="51" t="s">
        <v>185</v>
      </c>
      <c r="W8" s="52" t="s">
        <v>186</v>
      </c>
      <c r="X8" s="49"/>
      <c r="Y8" s="49"/>
      <c r="Z8" s="49"/>
      <c r="AA8" s="49"/>
      <c r="AD8" s="50"/>
    </row>
    <row r="9" spans="2:30" x14ac:dyDescent="0.2">
      <c r="B9" s="51" t="s">
        <v>187</v>
      </c>
      <c r="C9" s="52" t="s">
        <v>188</v>
      </c>
      <c r="J9" s="50"/>
      <c r="L9" s="51" t="s">
        <v>187</v>
      </c>
      <c r="M9" s="52" t="s">
        <v>188</v>
      </c>
      <c r="N9" s="49"/>
      <c r="O9" s="49"/>
      <c r="P9" s="49"/>
      <c r="Q9" s="49"/>
      <c r="R9" s="2"/>
      <c r="S9" s="2"/>
      <c r="T9" s="50"/>
      <c r="V9" s="51" t="s">
        <v>187</v>
      </c>
      <c r="W9" s="52" t="s">
        <v>188</v>
      </c>
      <c r="X9" s="49"/>
      <c r="Y9" s="49"/>
      <c r="Z9" s="49"/>
      <c r="AA9" s="49"/>
      <c r="AD9" s="50"/>
    </row>
    <row r="10" spans="2:30" x14ac:dyDescent="0.2">
      <c r="B10" s="53" t="s">
        <v>189</v>
      </c>
      <c r="C10" s="49">
        <v>0.56359999999999999</v>
      </c>
      <c r="J10" s="50"/>
      <c r="L10" s="53" t="s">
        <v>189</v>
      </c>
      <c r="M10" s="49">
        <v>0.83140000000000003</v>
      </c>
      <c r="N10" s="49"/>
      <c r="O10" s="49"/>
      <c r="P10" s="49"/>
      <c r="Q10" s="49"/>
      <c r="R10" s="2"/>
      <c r="S10" s="2"/>
      <c r="T10" s="50"/>
      <c r="V10" s="53" t="s">
        <v>189</v>
      </c>
      <c r="W10" s="49">
        <v>0.44429999999999997</v>
      </c>
      <c r="X10" s="49"/>
      <c r="Y10" s="49"/>
      <c r="Z10" s="49"/>
      <c r="AA10" s="49"/>
      <c r="AD10" s="50"/>
    </row>
    <row r="11" spans="2:30" x14ac:dyDescent="0.2">
      <c r="B11" s="54"/>
      <c r="J11" s="50"/>
      <c r="L11" s="53"/>
      <c r="M11" s="49"/>
      <c r="N11" s="49"/>
      <c r="O11" s="49"/>
      <c r="P11" s="49"/>
      <c r="Q11" s="49"/>
      <c r="R11" s="2"/>
      <c r="S11" s="2"/>
      <c r="T11" s="50"/>
      <c r="V11" s="53"/>
      <c r="W11" s="49"/>
      <c r="X11" s="49"/>
      <c r="Y11" s="49"/>
      <c r="Z11" s="49"/>
      <c r="AA11" s="49"/>
      <c r="AD11" s="50"/>
    </row>
    <row r="12" spans="2:30" x14ac:dyDescent="0.2">
      <c r="B12" s="53" t="s">
        <v>193</v>
      </c>
      <c r="C12" s="49" t="s">
        <v>194</v>
      </c>
      <c r="D12" s="49" t="s">
        <v>195</v>
      </c>
      <c r="E12" s="49" t="s">
        <v>196</v>
      </c>
      <c r="F12" s="49" t="s">
        <v>190</v>
      </c>
      <c r="G12" s="49" t="s">
        <v>184</v>
      </c>
      <c r="J12" s="50"/>
      <c r="L12" s="53" t="s">
        <v>193</v>
      </c>
      <c r="M12" s="49" t="s">
        <v>194</v>
      </c>
      <c r="N12" s="49" t="s">
        <v>195</v>
      </c>
      <c r="O12" s="49" t="s">
        <v>196</v>
      </c>
      <c r="P12" s="49" t="s">
        <v>190</v>
      </c>
      <c r="Q12" s="49" t="s">
        <v>184</v>
      </c>
      <c r="R12" s="2"/>
      <c r="S12" s="2"/>
      <c r="T12" s="50"/>
      <c r="V12" s="53" t="s">
        <v>193</v>
      </c>
      <c r="W12" s="49" t="s">
        <v>194</v>
      </c>
      <c r="X12" s="49" t="s">
        <v>195</v>
      </c>
      <c r="Y12" s="49" t="s">
        <v>196</v>
      </c>
      <c r="Z12" s="49" t="s">
        <v>190</v>
      </c>
      <c r="AA12" s="49" t="s">
        <v>184</v>
      </c>
      <c r="AD12" s="50"/>
    </row>
    <row r="13" spans="2:30" x14ac:dyDescent="0.2">
      <c r="B13" s="53" t="s">
        <v>197</v>
      </c>
      <c r="C13" s="49">
        <v>14509</v>
      </c>
      <c r="D13" s="49">
        <v>2</v>
      </c>
      <c r="E13" s="49">
        <v>7254</v>
      </c>
      <c r="F13" s="49" t="s">
        <v>276</v>
      </c>
      <c r="G13" s="49" t="s">
        <v>277</v>
      </c>
      <c r="J13" s="50"/>
      <c r="L13" s="53" t="s">
        <v>197</v>
      </c>
      <c r="M13" s="49">
        <v>40989</v>
      </c>
      <c r="N13" s="49">
        <v>2</v>
      </c>
      <c r="O13" s="49">
        <v>20495</v>
      </c>
      <c r="P13" s="49" t="s">
        <v>235</v>
      </c>
      <c r="Q13" s="49" t="s">
        <v>236</v>
      </c>
      <c r="R13" s="2"/>
      <c r="S13" s="2"/>
      <c r="T13" s="50"/>
      <c r="V13" s="53" t="s">
        <v>197</v>
      </c>
      <c r="W13" s="49">
        <v>3987</v>
      </c>
      <c r="X13" s="49">
        <v>2</v>
      </c>
      <c r="Y13" s="49">
        <v>1994</v>
      </c>
      <c r="Z13" s="49" t="s">
        <v>250</v>
      </c>
      <c r="AA13" s="49" t="s">
        <v>251</v>
      </c>
      <c r="AD13" s="50"/>
    </row>
    <row r="14" spans="2:30" x14ac:dyDescent="0.2">
      <c r="B14" s="53" t="s">
        <v>200</v>
      </c>
      <c r="C14" s="49">
        <v>11232</v>
      </c>
      <c r="D14" s="49">
        <v>13</v>
      </c>
      <c r="E14" s="49">
        <v>864</v>
      </c>
      <c r="F14" s="49"/>
      <c r="G14" s="49"/>
      <c r="J14" s="50"/>
      <c r="L14" s="53" t="s">
        <v>200</v>
      </c>
      <c r="M14" s="49">
        <v>8311</v>
      </c>
      <c r="N14" s="49">
        <v>13</v>
      </c>
      <c r="O14" s="49">
        <v>639.29999999999995</v>
      </c>
      <c r="P14" s="49"/>
      <c r="Q14" s="49"/>
      <c r="R14" s="2"/>
      <c r="S14" s="2"/>
      <c r="T14" s="50"/>
      <c r="V14" s="53" t="s">
        <v>200</v>
      </c>
      <c r="W14" s="49">
        <v>4986</v>
      </c>
      <c r="X14" s="49">
        <v>13</v>
      </c>
      <c r="Y14" s="49">
        <v>383.6</v>
      </c>
      <c r="Z14" s="49"/>
      <c r="AA14" s="49"/>
      <c r="AD14" s="50"/>
    </row>
    <row r="15" spans="2:30" x14ac:dyDescent="0.2">
      <c r="B15" s="53" t="s">
        <v>201</v>
      </c>
      <c r="C15" s="49">
        <v>25741</v>
      </c>
      <c r="D15" s="49">
        <v>15</v>
      </c>
      <c r="E15" s="49"/>
      <c r="F15" s="49"/>
      <c r="G15" s="49"/>
      <c r="J15" s="50"/>
      <c r="L15" s="53" t="s">
        <v>201</v>
      </c>
      <c r="M15" s="49">
        <v>49301</v>
      </c>
      <c r="N15" s="49">
        <v>15</v>
      </c>
      <c r="O15" s="49"/>
      <c r="P15" s="49"/>
      <c r="Q15" s="49"/>
      <c r="R15" s="2"/>
      <c r="S15" s="2"/>
      <c r="T15" s="50"/>
      <c r="V15" s="53" t="s">
        <v>201</v>
      </c>
      <c r="W15" s="49">
        <v>8974</v>
      </c>
      <c r="X15" s="49">
        <v>15</v>
      </c>
      <c r="Y15" s="49"/>
      <c r="Z15" s="49"/>
      <c r="AA15" s="49"/>
      <c r="AD15" s="50"/>
    </row>
    <row r="16" spans="2:30" x14ac:dyDescent="0.2">
      <c r="B16" s="53"/>
      <c r="C16" s="49"/>
      <c r="D16" s="49"/>
      <c r="E16" s="49"/>
      <c r="F16" s="49"/>
      <c r="G16" s="49"/>
      <c r="J16" s="50"/>
      <c r="L16" s="53"/>
      <c r="M16" s="49"/>
      <c r="N16" s="49"/>
      <c r="O16" s="49"/>
      <c r="P16" s="49"/>
      <c r="Q16" s="49"/>
      <c r="R16" s="2"/>
      <c r="S16" s="2"/>
      <c r="T16" s="50"/>
      <c r="V16" s="53"/>
      <c r="W16" s="49"/>
      <c r="X16" s="49"/>
      <c r="Y16" s="49"/>
      <c r="Z16" s="49"/>
      <c r="AA16" s="49"/>
      <c r="AD16" s="50"/>
    </row>
    <row r="17" spans="2:60" x14ac:dyDescent="0.2">
      <c r="B17" s="53" t="s">
        <v>202</v>
      </c>
      <c r="C17" s="49"/>
      <c r="D17" s="49"/>
      <c r="E17" s="49"/>
      <c r="F17" s="49"/>
      <c r="G17" s="49"/>
      <c r="J17" s="50"/>
      <c r="L17" s="53" t="s">
        <v>202</v>
      </c>
      <c r="M17" s="49"/>
      <c r="N17" s="49"/>
      <c r="O17" s="49"/>
      <c r="P17" s="49"/>
      <c r="Q17" s="49"/>
      <c r="R17" s="2"/>
      <c r="S17" s="2"/>
      <c r="T17" s="50"/>
      <c r="V17" s="53" t="s">
        <v>202</v>
      </c>
      <c r="W17" s="49"/>
      <c r="X17" s="49"/>
      <c r="Y17" s="49"/>
      <c r="Z17" s="49"/>
      <c r="AA17" s="49"/>
      <c r="AD17" s="50"/>
    </row>
    <row r="18" spans="2:60" x14ac:dyDescent="0.2">
      <c r="B18" s="53" t="s">
        <v>203</v>
      </c>
      <c r="C18" s="49">
        <v>3</v>
      </c>
      <c r="D18" s="49"/>
      <c r="E18" s="49"/>
      <c r="F18" s="49"/>
      <c r="G18" s="49"/>
      <c r="J18" s="50"/>
      <c r="L18" s="53" t="s">
        <v>203</v>
      </c>
      <c r="M18" s="49">
        <v>3</v>
      </c>
      <c r="N18" s="49"/>
      <c r="O18" s="49"/>
      <c r="P18" s="49"/>
      <c r="Q18" s="49"/>
      <c r="R18" s="2"/>
      <c r="S18" s="2"/>
      <c r="T18" s="50"/>
      <c r="V18" s="53" t="s">
        <v>203</v>
      </c>
      <c r="W18" s="49">
        <v>3</v>
      </c>
      <c r="X18" s="49"/>
      <c r="Y18" s="49"/>
      <c r="Z18" s="49"/>
      <c r="AA18" s="49"/>
      <c r="AD18" s="50"/>
    </row>
    <row r="19" spans="2:60" x14ac:dyDescent="0.2">
      <c r="B19" s="53" t="s">
        <v>204</v>
      </c>
      <c r="C19" s="49">
        <v>16</v>
      </c>
      <c r="D19" s="49"/>
      <c r="E19" s="49"/>
      <c r="F19" s="49"/>
      <c r="G19" s="49"/>
      <c r="J19" s="50"/>
      <c r="L19" s="53" t="s">
        <v>204</v>
      </c>
      <c r="M19" s="49">
        <v>16</v>
      </c>
      <c r="N19" s="49"/>
      <c r="O19" s="49"/>
      <c r="P19" s="49"/>
      <c r="Q19" s="49"/>
      <c r="R19" s="2"/>
      <c r="S19" s="2"/>
      <c r="T19" s="50"/>
      <c r="V19" s="53" t="s">
        <v>204</v>
      </c>
      <c r="W19" s="49">
        <v>16</v>
      </c>
      <c r="X19" s="49"/>
      <c r="Y19" s="49"/>
      <c r="Z19" s="49"/>
      <c r="AA19" s="49"/>
      <c r="AD19" s="50"/>
    </row>
    <row r="20" spans="2:60" x14ac:dyDescent="0.2">
      <c r="B20" s="54"/>
      <c r="J20" s="50"/>
      <c r="L20" s="54"/>
      <c r="M20" s="2"/>
      <c r="N20" s="2"/>
      <c r="O20" s="2"/>
      <c r="P20" s="2"/>
      <c r="Q20" s="2"/>
      <c r="R20" s="2"/>
      <c r="S20" s="2"/>
      <c r="T20" s="50"/>
      <c r="V20" s="60"/>
      <c r="AD20" s="50"/>
    </row>
    <row r="21" spans="2:60" x14ac:dyDescent="0.2">
      <c r="B21" s="59" t="s">
        <v>205</v>
      </c>
      <c r="C21" s="49" t="s">
        <v>206</v>
      </c>
      <c r="D21" s="49" t="s">
        <v>207</v>
      </c>
      <c r="E21" s="49" t="s">
        <v>208</v>
      </c>
      <c r="F21" s="49" t="s">
        <v>209</v>
      </c>
      <c r="G21" s="49" t="s">
        <v>210</v>
      </c>
      <c r="H21" s="49"/>
      <c r="I21" s="49"/>
      <c r="J21" s="55"/>
      <c r="L21" s="59" t="s">
        <v>205</v>
      </c>
      <c r="M21" s="49" t="s">
        <v>206</v>
      </c>
      <c r="N21" s="49" t="s">
        <v>207</v>
      </c>
      <c r="O21" s="49" t="s">
        <v>208</v>
      </c>
      <c r="P21" s="49" t="s">
        <v>209</v>
      </c>
      <c r="Q21" s="49" t="s">
        <v>210</v>
      </c>
      <c r="R21" s="49"/>
      <c r="S21" s="49"/>
      <c r="T21" s="55"/>
      <c r="V21" s="59" t="s">
        <v>205</v>
      </c>
      <c r="W21" s="49" t="s">
        <v>206</v>
      </c>
      <c r="X21" s="49" t="s">
        <v>207</v>
      </c>
      <c r="Y21" s="49" t="s">
        <v>208</v>
      </c>
      <c r="Z21" s="49" t="s">
        <v>209</v>
      </c>
      <c r="AA21" s="49" t="s">
        <v>210</v>
      </c>
      <c r="AB21" s="49"/>
      <c r="AC21" s="49"/>
      <c r="AD21" s="55"/>
    </row>
    <row r="22" spans="2:60" x14ac:dyDescent="0.2">
      <c r="B22" s="53" t="s">
        <v>281</v>
      </c>
      <c r="C22" s="49">
        <v>-23.48</v>
      </c>
      <c r="D22" s="49" t="s">
        <v>278</v>
      </c>
      <c r="E22" s="49" t="s">
        <v>192</v>
      </c>
      <c r="F22" s="49" t="s">
        <v>191</v>
      </c>
      <c r="G22" s="49">
        <v>0.43940000000000001</v>
      </c>
      <c r="H22" s="49"/>
      <c r="I22" s="49"/>
      <c r="J22" s="55"/>
      <c r="L22" s="53" t="s">
        <v>243</v>
      </c>
      <c r="M22" s="49">
        <v>-12.84</v>
      </c>
      <c r="N22" s="49" t="s">
        <v>237</v>
      </c>
      <c r="O22" s="49" t="s">
        <v>192</v>
      </c>
      <c r="P22" s="49" t="s">
        <v>191</v>
      </c>
      <c r="Q22" s="49">
        <v>0.70789999999999997</v>
      </c>
      <c r="R22" s="49"/>
      <c r="S22" s="49"/>
      <c r="T22" s="55"/>
      <c r="V22" s="53" t="s">
        <v>255</v>
      </c>
      <c r="W22" s="49">
        <v>-11.05</v>
      </c>
      <c r="X22" s="49" t="s">
        <v>252</v>
      </c>
      <c r="Y22" s="49" t="s">
        <v>192</v>
      </c>
      <c r="Z22" s="49" t="s">
        <v>191</v>
      </c>
      <c r="AA22" s="49">
        <v>0.65439999999999998</v>
      </c>
      <c r="AB22" s="49"/>
      <c r="AC22" s="49"/>
      <c r="AD22" s="55"/>
    </row>
    <row r="23" spans="2:60" x14ac:dyDescent="0.2">
      <c r="B23" s="51" t="s">
        <v>282</v>
      </c>
      <c r="C23" s="52">
        <v>47.43</v>
      </c>
      <c r="D23" s="52" t="s">
        <v>279</v>
      </c>
      <c r="E23" s="52" t="s">
        <v>188</v>
      </c>
      <c r="F23" s="52" t="s">
        <v>186</v>
      </c>
      <c r="G23" s="52">
        <v>4.7800000000000002E-2</v>
      </c>
      <c r="H23" s="49"/>
      <c r="I23" s="49"/>
      <c r="J23" s="55"/>
      <c r="L23" s="51" t="s">
        <v>244</v>
      </c>
      <c r="M23" s="52">
        <v>97.6</v>
      </c>
      <c r="N23" s="52" t="s">
        <v>239</v>
      </c>
      <c r="O23" s="52" t="s">
        <v>188</v>
      </c>
      <c r="P23" s="52" t="s">
        <v>234</v>
      </c>
      <c r="Q23" s="52" t="s">
        <v>233</v>
      </c>
      <c r="R23" s="49"/>
      <c r="S23" s="49"/>
      <c r="T23" s="55"/>
      <c r="V23" s="53" t="s">
        <v>256</v>
      </c>
      <c r="W23" s="49">
        <v>25.81</v>
      </c>
      <c r="X23" s="49" t="s">
        <v>253</v>
      </c>
      <c r="Y23" s="49" t="s">
        <v>192</v>
      </c>
      <c r="Z23" s="49" t="s">
        <v>191</v>
      </c>
      <c r="AA23" s="49">
        <v>0.113</v>
      </c>
      <c r="AB23" s="49"/>
      <c r="AC23" s="49"/>
      <c r="AD23" s="55"/>
    </row>
    <row r="24" spans="2:60" x14ac:dyDescent="0.2">
      <c r="B24" s="51" t="s">
        <v>283</v>
      </c>
      <c r="C24" s="52">
        <v>70.91</v>
      </c>
      <c r="D24" s="52" t="s">
        <v>280</v>
      </c>
      <c r="E24" s="52" t="s">
        <v>188</v>
      </c>
      <c r="F24" s="52" t="s">
        <v>224</v>
      </c>
      <c r="G24" s="52">
        <v>4.1000000000000003E-3</v>
      </c>
      <c r="H24" s="49"/>
      <c r="I24" s="49"/>
      <c r="J24" s="55"/>
      <c r="L24" s="51" t="s">
        <v>245</v>
      </c>
      <c r="M24" s="52">
        <v>110.4</v>
      </c>
      <c r="N24" s="52" t="s">
        <v>241</v>
      </c>
      <c r="O24" s="52" t="s">
        <v>188</v>
      </c>
      <c r="P24" s="52" t="s">
        <v>234</v>
      </c>
      <c r="Q24" s="52" t="s">
        <v>233</v>
      </c>
      <c r="R24" s="49"/>
      <c r="S24" s="49"/>
      <c r="T24" s="55"/>
      <c r="V24" s="51" t="s">
        <v>257</v>
      </c>
      <c r="W24" s="52">
        <v>36.86</v>
      </c>
      <c r="X24" s="52" t="s">
        <v>254</v>
      </c>
      <c r="Y24" s="52" t="s">
        <v>188</v>
      </c>
      <c r="Z24" s="52" t="s">
        <v>186</v>
      </c>
      <c r="AA24" s="52">
        <v>2.12E-2</v>
      </c>
      <c r="AB24" s="49"/>
      <c r="AC24" s="49"/>
      <c r="AD24" s="55"/>
    </row>
    <row r="25" spans="2:60" x14ac:dyDescent="0.2">
      <c r="B25" s="53"/>
      <c r="C25" s="49"/>
      <c r="D25" s="49"/>
      <c r="E25" s="49"/>
      <c r="F25" s="49"/>
      <c r="G25" s="49"/>
      <c r="H25" s="49"/>
      <c r="I25" s="49"/>
      <c r="J25" s="55"/>
      <c r="L25" s="53"/>
      <c r="M25" s="49"/>
      <c r="N25" s="49"/>
      <c r="O25" s="49"/>
      <c r="P25" s="49"/>
      <c r="Q25" s="49"/>
      <c r="R25" s="49"/>
      <c r="S25" s="49"/>
      <c r="T25" s="55"/>
      <c r="V25" s="53"/>
      <c r="W25" s="49"/>
      <c r="X25" s="49"/>
      <c r="Y25" s="49"/>
      <c r="Z25" s="49"/>
      <c r="AA25" s="49"/>
      <c r="AB25" s="49"/>
      <c r="AC25" s="49"/>
      <c r="AD25" s="55"/>
    </row>
    <row r="26" spans="2:60" x14ac:dyDescent="0.2">
      <c r="B26" s="53" t="s">
        <v>214</v>
      </c>
      <c r="C26" s="49" t="s">
        <v>215</v>
      </c>
      <c r="D26" s="49" t="s">
        <v>216</v>
      </c>
      <c r="E26" s="49" t="s">
        <v>206</v>
      </c>
      <c r="F26" s="49" t="s">
        <v>217</v>
      </c>
      <c r="G26" s="49" t="s">
        <v>218</v>
      </c>
      <c r="H26" s="49" t="s">
        <v>219</v>
      </c>
      <c r="I26" s="49" t="s">
        <v>220</v>
      </c>
      <c r="J26" s="55" t="s">
        <v>195</v>
      </c>
      <c r="L26" s="53" t="s">
        <v>214</v>
      </c>
      <c r="M26" s="49" t="s">
        <v>215</v>
      </c>
      <c r="N26" s="49" t="s">
        <v>216</v>
      </c>
      <c r="O26" s="49" t="s">
        <v>206</v>
      </c>
      <c r="P26" s="49" t="s">
        <v>217</v>
      </c>
      <c r="Q26" s="49" t="s">
        <v>218</v>
      </c>
      <c r="R26" s="49" t="s">
        <v>219</v>
      </c>
      <c r="S26" s="49" t="s">
        <v>220</v>
      </c>
      <c r="T26" s="55" t="s">
        <v>195</v>
      </c>
      <c r="V26" s="53" t="s">
        <v>214</v>
      </c>
      <c r="W26" s="49" t="s">
        <v>215</v>
      </c>
      <c r="X26" s="49" t="s">
        <v>216</v>
      </c>
      <c r="Y26" s="49" t="s">
        <v>206</v>
      </c>
      <c r="Z26" s="49" t="s">
        <v>217</v>
      </c>
      <c r="AA26" s="49" t="s">
        <v>218</v>
      </c>
      <c r="AB26" s="49" t="s">
        <v>219</v>
      </c>
      <c r="AC26" s="49" t="s">
        <v>220</v>
      </c>
      <c r="AD26" s="55" t="s">
        <v>195</v>
      </c>
    </row>
    <row r="27" spans="2:60" x14ac:dyDescent="0.2">
      <c r="B27" s="53" t="s">
        <v>281</v>
      </c>
      <c r="C27" s="49">
        <v>289.39999999999998</v>
      </c>
      <c r="D27" s="49">
        <v>312.89999999999998</v>
      </c>
      <c r="E27" s="49">
        <v>-23.48</v>
      </c>
      <c r="F27" s="49">
        <v>18.59</v>
      </c>
      <c r="G27" s="49">
        <v>5</v>
      </c>
      <c r="H27" s="49">
        <v>5</v>
      </c>
      <c r="I27" s="49">
        <v>1.786</v>
      </c>
      <c r="J27" s="55">
        <v>13</v>
      </c>
      <c r="L27" s="53" t="s">
        <v>243</v>
      </c>
      <c r="M27" s="49">
        <v>184.7</v>
      </c>
      <c r="N27" s="49">
        <v>197.5</v>
      </c>
      <c r="O27" s="49">
        <v>-12.84</v>
      </c>
      <c r="P27" s="49">
        <v>15.99</v>
      </c>
      <c r="Q27" s="49">
        <v>5</v>
      </c>
      <c r="R27" s="49">
        <v>5</v>
      </c>
      <c r="S27" s="49">
        <v>1.135</v>
      </c>
      <c r="T27" s="55">
        <v>13</v>
      </c>
      <c r="V27" s="53" t="s">
        <v>255</v>
      </c>
      <c r="W27" s="49">
        <v>155</v>
      </c>
      <c r="X27" s="49">
        <v>166.1</v>
      </c>
      <c r="Y27" s="49">
        <v>-11.05</v>
      </c>
      <c r="Z27" s="49">
        <v>12.39</v>
      </c>
      <c r="AA27" s="49">
        <v>5</v>
      </c>
      <c r="AB27" s="49">
        <v>5</v>
      </c>
      <c r="AC27" s="49">
        <v>1.262</v>
      </c>
      <c r="AD27" s="55">
        <v>13</v>
      </c>
    </row>
    <row r="28" spans="2:60" x14ac:dyDescent="0.2">
      <c r="B28" s="53" t="s">
        <v>282</v>
      </c>
      <c r="C28" s="49">
        <v>289.39999999999998</v>
      </c>
      <c r="D28" s="49">
        <v>242</v>
      </c>
      <c r="E28" s="49">
        <v>47.43</v>
      </c>
      <c r="F28" s="49">
        <v>17.8</v>
      </c>
      <c r="G28" s="49">
        <v>5</v>
      </c>
      <c r="H28" s="49">
        <v>6</v>
      </c>
      <c r="I28" s="49">
        <v>3.7690000000000001</v>
      </c>
      <c r="J28" s="55">
        <v>13</v>
      </c>
      <c r="L28" s="53" t="s">
        <v>244</v>
      </c>
      <c r="M28" s="49">
        <v>184.7</v>
      </c>
      <c r="N28" s="49">
        <v>87.08</v>
      </c>
      <c r="O28" s="49">
        <v>97.6</v>
      </c>
      <c r="P28" s="49">
        <v>15.31</v>
      </c>
      <c r="Q28" s="49">
        <v>5</v>
      </c>
      <c r="R28" s="49">
        <v>6</v>
      </c>
      <c r="S28" s="49">
        <v>9.0150000000000006</v>
      </c>
      <c r="T28" s="55">
        <v>13</v>
      </c>
      <c r="V28" s="53" t="s">
        <v>256</v>
      </c>
      <c r="W28" s="49">
        <v>155</v>
      </c>
      <c r="X28" s="49">
        <v>129.19999999999999</v>
      </c>
      <c r="Y28" s="49">
        <v>25.81</v>
      </c>
      <c r="Z28" s="49">
        <v>11.86</v>
      </c>
      <c r="AA28" s="49">
        <v>5</v>
      </c>
      <c r="AB28" s="49">
        <v>6</v>
      </c>
      <c r="AC28" s="49">
        <v>3.0779999999999998</v>
      </c>
      <c r="AD28" s="55">
        <v>13</v>
      </c>
    </row>
    <row r="29" spans="2:60" ht="17" thickBot="1" x14ac:dyDescent="0.25">
      <c r="B29" s="56" t="s">
        <v>283</v>
      </c>
      <c r="C29" s="57">
        <v>312.89999999999998</v>
      </c>
      <c r="D29" s="57">
        <v>242</v>
      </c>
      <c r="E29" s="57">
        <v>70.91</v>
      </c>
      <c r="F29" s="57">
        <v>17.8</v>
      </c>
      <c r="G29" s="57">
        <v>5</v>
      </c>
      <c r="H29" s="57">
        <v>6</v>
      </c>
      <c r="I29" s="57">
        <v>5.6340000000000003</v>
      </c>
      <c r="J29" s="58">
        <v>13</v>
      </c>
      <c r="L29" s="56" t="s">
        <v>245</v>
      </c>
      <c r="M29" s="57">
        <v>197.5</v>
      </c>
      <c r="N29" s="57">
        <v>87.08</v>
      </c>
      <c r="O29" s="57">
        <v>110.4</v>
      </c>
      <c r="P29" s="57">
        <v>15.31</v>
      </c>
      <c r="Q29" s="57">
        <v>5</v>
      </c>
      <c r="R29" s="57">
        <v>6</v>
      </c>
      <c r="S29" s="57">
        <v>10.199999999999999</v>
      </c>
      <c r="T29" s="58">
        <v>13</v>
      </c>
      <c r="V29" s="56" t="s">
        <v>257</v>
      </c>
      <c r="W29" s="57">
        <v>166.1</v>
      </c>
      <c r="X29" s="57">
        <v>129.19999999999999</v>
      </c>
      <c r="Y29" s="57">
        <v>36.86</v>
      </c>
      <c r="Z29" s="57">
        <v>11.86</v>
      </c>
      <c r="AA29" s="57">
        <v>5</v>
      </c>
      <c r="AB29" s="57">
        <v>6</v>
      </c>
      <c r="AC29" s="57">
        <v>4.3959999999999999</v>
      </c>
      <c r="AD29" s="58">
        <v>13</v>
      </c>
    </row>
    <row r="30" spans="2:60" ht="17" thickBot="1" x14ac:dyDescent="0.25">
      <c r="M30" s="2"/>
      <c r="N30" s="2"/>
      <c r="O30" s="2"/>
      <c r="P30" s="2"/>
      <c r="Q30" s="2"/>
      <c r="R30" s="2"/>
      <c r="S30" s="2"/>
    </row>
    <row r="31" spans="2:60" ht="24" x14ac:dyDescent="0.3">
      <c r="B31" s="44" t="s">
        <v>247</v>
      </c>
      <c r="C31" s="45"/>
      <c r="D31" s="45"/>
      <c r="E31" s="45"/>
      <c r="F31" s="45"/>
      <c r="G31" s="45"/>
      <c r="H31" s="45"/>
      <c r="I31" s="45"/>
      <c r="J31" s="47"/>
      <c r="L31" s="44" t="s">
        <v>248</v>
      </c>
      <c r="M31" s="45"/>
      <c r="N31" s="45"/>
      <c r="O31" s="45"/>
      <c r="P31" s="45"/>
      <c r="Q31" s="45"/>
      <c r="R31" s="46"/>
      <c r="S31" s="46"/>
      <c r="T31" s="47"/>
      <c r="V31" s="44" t="s">
        <v>269</v>
      </c>
      <c r="W31" s="45"/>
      <c r="X31" s="45"/>
      <c r="Y31" s="45"/>
      <c r="Z31" s="45"/>
      <c r="AA31" s="45"/>
      <c r="AB31" s="45"/>
      <c r="AC31" s="45"/>
      <c r="AD31" s="47"/>
      <c r="AF31" s="44" t="s">
        <v>303</v>
      </c>
      <c r="AG31" s="45"/>
      <c r="AH31" s="45"/>
      <c r="AI31" s="45"/>
      <c r="AJ31" s="45"/>
      <c r="AK31" s="45"/>
      <c r="AL31" s="45"/>
      <c r="AM31" s="45"/>
      <c r="AN31" s="47"/>
      <c r="AP31" s="44" t="s">
        <v>304</v>
      </c>
      <c r="AQ31" s="45"/>
      <c r="AR31" s="45"/>
      <c r="AS31" s="45"/>
      <c r="AT31" s="45"/>
      <c r="AU31" s="45"/>
      <c r="AV31" s="66"/>
      <c r="AW31" s="66"/>
      <c r="AX31" s="47"/>
      <c r="AY31" s="2"/>
      <c r="AZ31" s="70" t="s">
        <v>305</v>
      </c>
      <c r="BA31" s="45"/>
      <c r="BB31" s="45"/>
      <c r="BC31" s="45"/>
      <c r="BD31" s="45"/>
      <c r="BE31" s="45"/>
      <c r="BF31" s="45"/>
      <c r="BG31" s="45"/>
      <c r="BH31" s="47"/>
    </row>
    <row r="32" spans="2:60" ht="18" x14ac:dyDescent="0.2">
      <c r="B32" s="48" t="s">
        <v>182</v>
      </c>
      <c r="C32" s="49"/>
      <c r="J32" s="50"/>
      <c r="L32" s="48" t="s">
        <v>182</v>
      </c>
      <c r="M32" s="49"/>
      <c r="N32" s="49"/>
      <c r="O32" s="49"/>
      <c r="P32" s="49"/>
      <c r="Q32" s="49"/>
      <c r="T32" s="50"/>
      <c r="V32" s="48" t="s">
        <v>182</v>
      </c>
      <c r="W32" s="49"/>
      <c r="AD32" s="50"/>
      <c r="AF32" s="48" t="s">
        <v>182</v>
      </c>
      <c r="AG32" s="49"/>
      <c r="AN32" s="50"/>
      <c r="AP32" s="48" t="s">
        <v>182</v>
      </c>
      <c r="AQ32" s="49"/>
      <c r="AR32" s="49"/>
      <c r="AS32" s="49"/>
      <c r="AT32" s="49"/>
      <c r="AU32" s="49"/>
      <c r="AX32" s="50"/>
      <c r="AY32" s="2"/>
      <c r="AZ32" s="48" t="s">
        <v>182</v>
      </c>
      <c r="BA32" s="49"/>
      <c r="BH32" s="50"/>
    </row>
    <row r="33" spans="2:60" x14ac:dyDescent="0.2">
      <c r="B33" s="51" t="s">
        <v>183</v>
      </c>
      <c r="C33" s="52">
        <v>30.84</v>
      </c>
      <c r="J33" s="50"/>
      <c r="L33" s="51" t="s">
        <v>183</v>
      </c>
      <c r="M33" s="52">
        <v>6.3010000000000002</v>
      </c>
      <c r="N33" s="49"/>
      <c r="O33" s="49"/>
      <c r="P33" s="49"/>
      <c r="Q33" s="49"/>
      <c r="T33" s="50"/>
      <c r="V33" s="51" t="s">
        <v>183</v>
      </c>
      <c r="W33" s="52">
        <v>8.65</v>
      </c>
      <c r="AD33" s="50"/>
      <c r="AF33" s="51" t="s">
        <v>183</v>
      </c>
      <c r="AG33" s="52">
        <v>19.23</v>
      </c>
      <c r="AN33" s="50"/>
      <c r="AP33" s="51" t="s">
        <v>183</v>
      </c>
      <c r="AQ33" s="62">
        <v>52.55</v>
      </c>
      <c r="AX33" s="68"/>
      <c r="AZ33" s="53" t="s">
        <v>183</v>
      </c>
      <c r="BA33" s="49">
        <v>2.5489999999999999</v>
      </c>
      <c r="BH33" s="50"/>
    </row>
    <row r="34" spans="2:60" x14ac:dyDescent="0.2">
      <c r="B34" s="51" t="s">
        <v>184</v>
      </c>
      <c r="C34" s="52" t="s">
        <v>233</v>
      </c>
      <c r="J34" s="50"/>
      <c r="L34" s="51" t="s">
        <v>184</v>
      </c>
      <c r="M34" s="52">
        <v>1.2200000000000001E-2</v>
      </c>
      <c r="N34" s="49"/>
      <c r="O34" s="49"/>
      <c r="P34" s="49"/>
      <c r="Q34" s="49"/>
      <c r="T34" s="50"/>
      <c r="V34" s="51" t="s">
        <v>184</v>
      </c>
      <c r="W34" s="52">
        <v>4.1000000000000003E-3</v>
      </c>
      <c r="AD34" s="50"/>
      <c r="AF34" s="51" t="s">
        <v>184</v>
      </c>
      <c r="AG34" s="52">
        <v>1E-4</v>
      </c>
      <c r="AN34" s="50"/>
      <c r="AP34" s="51" t="s">
        <v>184</v>
      </c>
      <c r="AQ34" s="62" t="s">
        <v>233</v>
      </c>
      <c r="AX34" s="68"/>
      <c r="AZ34" s="53" t="s">
        <v>184</v>
      </c>
      <c r="BA34" s="49">
        <v>0.1164</v>
      </c>
      <c r="BH34" s="50"/>
    </row>
    <row r="35" spans="2:60" x14ac:dyDescent="0.2">
      <c r="B35" s="51" t="s">
        <v>185</v>
      </c>
      <c r="C35" s="52" t="s">
        <v>234</v>
      </c>
      <c r="J35" s="50"/>
      <c r="L35" s="51" t="s">
        <v>185</v>
      </c>
      <c r="M35" s="52" t="s">
        <v>186</v>
      </c>
      <c r="N35" s="49"/>
      <c r="O35" s="49"/>
      <c r="P35" s="49"/>
      <c r="Q35" s="49"/>
      <c r="T35" s="50"/>
      <c r="V35" s="51" t="s">
        <v>185</v>
      </c>
      <c r="W35" s="52" t="s">
        <v>224</v>
      </c>
      <c r="AD35" s="50"/>
      <c r="AF35" s="51" t="s">
        <v>185</v>
      </c>
      <c r="AG35" s="52" t="s">
        <v>323</v>
      </c>
      <c r="AN35" s="50"/>
      <c r="AP35" s="51" t="s">
        <v>185</v>
      </c>
      <c r="AQ35" s="62" t="s">
        <v>234</v>
      </c>
      <c r="AX35" s="68"/>
      <c r="AZ35" s="53" t="s">
        <v>185</v>
      </c>
      <c r="BA35" s="49" t="s">
        <v>191</v>
      </c>
      <c r="BH35" s="50"/>
    </row>
    <row r="36" spans="2:60" x14ac:dyDescent="0.2">
      <c r="B36" s="51" t="s">
        <v>187</v>
      </c>
      <c r="C36" s="52" t="s">
        <v>188</v>
      </c>
      <c r="J36" s="50"/>
      <c r="L36" s="51" t="s">
        <v>187</v>
      </c>
      <c r="M36" s="52" t="s">
        <v>188</v>
      </c>
      <c r="N36" s="49"/>
      <c r="O36" s="49"/>
      <c r="P36" s="49"/>
      <c r="Q36" s="49"/>
      <c r="T36" s="50"/>
      <c r="V36" s="51" t="s">
        <v>187</v>
      </c>
      <c r="W36" s="52" t="s">
        <v>188</v>
      </c>
      <c r="AD36" s="50"/>
      <c r="AF36" s="51" t="s">
        <v>187</v>
      </c>
      <c r="AG36" s="52" t="s">
        <v>188</v>
      </c>
      <c r="AN36" s="50"/>
      <c r="AP36" s="51" t="s">
        <v>187</v>
      </c>
      <c r="AQ36" s="62" t="s">
        <v>188</v>
      </c>
      <c r="AX36" s="68"/>
      <c r="AZ36" s="53" t="s">
        <v>187</v>
      </c>
      <c r="BA36" s="49" t="s">
        <v>192</v>
      </c>
      <c r="BH36" s="50"/>
    </row>
    <row r="37" spans="2:60" x14ac:dyDescent="0.2">
      <c r="B37" s="53" t="s">
        <v>189</v>
      </c>
      <c r="C37" s="49">
        <v>0.82589999999999997</v>
      </c>
      <c r="J37" s="50"/>
      <c r="L37" s="53" t="s">
        <v>189</v>
      </c>
      <c r="M37" s="49">
        <v>0.49220000000000003</v>
      </c>
      <c r="N37" s="49"/>
      <c r="O37" s="49"/>
      <c r="P37" s="49"/>
      <c r="Q37" s="49"/>
      <c r="T37" s="50"/>
      <c r="V37" s="53" t="s">
        <v>189</v>
      </c>
      <c r="W37" s="49">
        <v>0.57099999999999995</v>
      </c>
      <c r="AD37" s="50"/>
      <c r="AF37" s="53" t="s">
        <v>189</v>
      </c>
      <c r="AG37" s="49">
        <v>0.74739999999999995</v>
      </c>
      <c r="AN37" s="50"/>
      <c r="AP37" s="53" t="s">
        <v>189</v>
      </c>
      <c r="AQ37" s="61">
        <v>0.88990000000000002</v>
      </c>
      <c r="AX37" s="68"/>
      <c r="AZ37" s="53" t="s">
        <v>189</v>
      </c>
      <c r="BA37" s="49">
        <v>0.28170000000000001</v>
      </c>
      <c r="BH37" s="50"/>
    </row>
    <row r="38" spans="2:60" x14ac:dyDescent="0.2">
      <c r="B38" s="54"/>
      <c r="J38" s="50"/>
      <c r="L38" s="53"/>
      <c r="M38" s="49"/>
      <c r="N38" s="49"/>
      <c r="O38" s="49"/>
      <c r="P38" s="49"/>
      <c r="Q38" s="49"/>
      <c r="T38" s="50"/>
      <c r="V38" s="60"/>
      <c r="AD38" s="50"/>
      <c r="AF38" s="54"/>
      <c r="AN38" s="50"/>
      <c r="AP38" s="54"/>
      <c r="AX38" s="68"/>
      <c r="AZ38" s="54"/>
      <c r="BH38" s="50"/>
    </row>
    <row r="39" spans="2:60" x14ac:dyDescent="0.2">
      <c r="B39" s="53" t="s">
        <v>193</v>
      </c>
      <c r="C39" s="49" t="s">
        <v>194</v>
      </c>
      <c r="D39" s="49" t="s">
        <v>195</v>
      </c>
      <c r="E39" s="49" t="s">
        <v>196</v>
      </c>
      <c r="F39" s="49" t="s">
        <v>190</v>
      </c>
      <c r="G39" s="49" t="s">
        <v>184</v>
      </c>
      <c r="J39" s="50"/>
      <c r="L39" s="53" t="s">
        <v>193</v>
      </c>
      <c r="M39" s="49" t="s">
        <v>194</v>
      </c>
      <c r="N39" s="49" t="s">
        <v>195</v>
      </c>
      <c r="O39" s="49" t="s">
        <v>196</v>
      </c>
      <c r="P39" s="49" t="s">
        <v>190</v>
      </c>
      <c r="Q39" s="49" t="s">
        <v>184</v>
      </c>
      <c r="T39" s="50"/>
      <c r="V39" s="53" t="s">
        <v>193</v>
      </c>
      <c r="W39" s="49" t="s">
        <v>194</v>
      </c>
      <c r="X39" s="49" t="s">
        <v>195</v>
      </c>
      <c r="Y39" s="49" t="s">
        <v>196</v>
      </c>
      <c r="Z39" s="49" t="s">
        <v>190</v>
      </c>
      <c r="AA39" s="49" t="s">
        <v>184</v>
      </c>
      <c r="AD39" s="50"/>
      <c r="AF39" s="53" t="s">
        <v>193</v>
      </c>
      <c r="AG39" s="49" t="s">
        <v>194</v>
      </c>
      <c r="AH39" s="49" t="s">
        <v>195</v>
      </c>
      <c r="AI39" s="49" t="s">
        <v>196</v>
      </c>
      <c r="AJ39" s="49" t="s">
        <v>190</v>
      </c>
      <c r="AK39" s="49" t="s">
        <v>184</v>
      </c>
      <c r="AN39" s="50"/>
      <c r="AP39" s="53" t="s">
        <v>193</v>
      </c>
      <c r="AQ39" s="61" t="s">
        <v>194</v>
      </c>
      <c r="AR39" s="61" t="s">
        <v>195</v>
      </c>
      <c r="AS39" s="61" t="s">
        <v>196</v>
      </c>
      <c r="AT39" s="61" t="s">
        <v>190</v>
      </c>
      <c r="AU39" s="61" t="s">
        <v>184</v>
      </c>
      <c r="AX39" s="68"/>
      <c r="AZ39" s="53" t="s">
        <v>193</v>
      </c>
      <c r="BA39" s="49" t="s">
        <v>194</v>
      </c>
      <c r="BB39" s="49" t="s">
        <v>195</v>
      </c>
      <c r="BC39" s="49" t="s">
        <v>196</v>
      </c>
      <c r="BD39" s="49" t="s">
        <v>190</v>
      </c>
      <c r="BE39" s="49" t="s">
        <v>184</v>
      </c>
      <c r="BH39" s="50"/>
    </row>
    <row r="40" spans="2:60" x14ac:dyDescent="0.2">
      <c r="B40" s="53" t="s">
        <v>197</v>
      </c>
      <c r="C40" s="49">
        <v>15879</v>
      </c>
      <c r="D40" s="49">
        <v>2</v>
      </c>
      <c r="E40" s="49">
        <v>7940</v>
      </c>
      <c r="F40" s="49" t="s">
        <v>292</v>
      </c>
      <c r="G40" s="49" t="s">
        <v>236</v>
      </c>
      <c r="J40" s="50"/>
      <c r="L40" s="53" t="s">
        <v>197</v>
      </c>
      <c r="M40" s="49">
        <v>31615</v>
      </c>
      <c r="N40" s="49">
        <v>2</v>
      </c>
      <c r="O40" s="49">
        <v>15807</v>
      </c>
      <c r="P40" s="49" t="s">
        <v>198</v>
      </c>
      <c r="Q40" s="49" t="s">
        <v>199</v>
      </c>
      <c r="T40" s="50"/>
      <c r="V40" s="53" t="s">
        <v>197</v>
      </c>
      <c r="W40" s="49">
        <v>2475</v>
      </c>
      <c r="X40" s="49">
        <v>2</v>
      </c>
      <c r="Y40" s="49">
        <v>1237</v>
      </c>
      <c r="Z40" s="49" t="s">
        <v>267</v>
      </c>
      <c r="AA40" s="49" t="s">
        <v>268</v>
      </c>
      <c r="AD40" s="50"/>
      <c r="AF40" s="53" t="s">
        <v>197</v>
      </c>
      <c r="AG40" s="49">
        <v>741</v>
      </c>
      <c r="AH40" s="49">
        <v>2</v>
      </c>
      <c r="AI40" s="49">
        <v>370.5</v>
      </c>
      <c r="AJ40" s="49" t="s">
        <v>347</v>
      </c>
      <c r="AK40" s="49" t="s">
        <v>348</v>
      </c>
      <c r="AN40" s="50"/>
      <c r="AP40" s="53" t="s">
        <v>197</v>
      </c>
      <c r="AQ40" s="61">
        <v>1264</v>
      </c>
      <c r="AR40" s="61">
        <v>2</v>
      </c>
      <c r="AS40" s="61">
        <v>631.9</v>
      </c>
      <c r="AT40" s="61" t="s">
        <v>316</v>
      </c>
      <c r="AU40" s="61" t="s">
        <v>236</v>
      </c>
      <c r="AX40" s="68"/>
      <c r="AZ40" s="53" t="s">
        <v>197</v>
      </c>
      <c r="BA40" s="49">
        <v>369.4</v>
      </c>
      <c r="BB40" s="49">
        <v>2</v>
      </c>
      <c r="BC40" s="49">
        <v>184.7</v>
      </c>
      <c r="BD40" s="49" t="s">
        <v>332</v>
      </c>
      <c r="BE40" s="49" t="s">
        <v>333</v>
      </c>
      <c r="BH40" s="50"/>
    </row>
    <row r="41" spans="2:60" x14ac:dyDescent="0.2">
      <c r="B41" s="53" t="s">
        <v>200</v>
      </c>
      <c r="C41" s="49">
        <v>3347</v>
      </c>
      <c r="D41" s="49">
        <v>13</v>
      </c>
      <c r="E41" s="49">
        <v>257.39999999999998</v>
      </c>
      <c r="F41" s="49"/>
      <c r="G41" s="49"/>
      <c r="J41" s="50"/>
      <c r="L41" s="53" t="s">
        <v>200</v>
      </c>
      <c r="M41" s="49">
        <v>32613</v>
      </c>
      <c r="N41" s="49">
        <v>13</v>
      </c>
      <c r="O41" s="49">
        <v>2509</v>
      </c>
      <c r="P41" s="49"/>
      <c r="Q41" s="49"/>
      <c r="T41" s="50"/>
      <c r="V41" s="53" t="s">
        <v>200</v>
      </c>
      <c r="W41" s="49">
        <v>1860</v>
      </c>
      <c r="X41" s="49">
        <v>13</v>
      </c>
      <c r="Y41" s="49">
        <v>143.1</v>
      </c>
      <c r="Z41" s="49"/>
      <c r="AA41" s="49"/>
      <c r="AD41" s="50"/>
      <c r="AF41" s="53" t="s">
        <v>200</v>
      </c>
      <c r="AG41" s="49">
        <v>250.5</v>
      </c>
      <c r="AH41" s="49">
        <v>13</v>
      </c>
      <c r="AI41" s="49">
        <v>19.27</v>
      </c>
      <c r="AJ41" s="49"/>
      <c r="AK41" s="49"/>
      <c r="AN41" s="50"/>
      <c r="AP41" s="53" t="s">
        <v>200</v>
      </c>
      <c r="AQ41" s="61">
        <v>156.30000000000001</v>
      </c>
      <c r="AR41" s="61">
        <v>13</v>
      </c>
      <c r="AS41" s="61">
        <v>12.02</v>
      </c>
      <c r="AT41" s="61"/>
      <c r="AU41" s="61"/>
      <c r="AX41" s="68"/>
      <c r="AZ41" s="53" t="s">
        <v>200</v>
      </c>
      <c r="BA41" s="49">
        <v>941.8</v>
      </c>
      <c r="BB41" s="49">
        <v>13</v>
      </c>
      <c r="BC41" s="49">
        <v>72.45</v>
      </c>
      <c r="BD41" s="49"/>
      <c r="BE41" s="49"/>
      <c r="BH41" s="50"/>
    </row>
    <row r="42" spans="2:60" x14ac:dyDescent="0.2">
      <c r="B42" s="53" t="s">
        <v>201</v>
      </c>
      <c r="C42" s="49">
        <v>19226</v>
      </c>
      <c r="D42" s="49">
        <v>15</v>
      </c>
      <c r="E42" s="49"/>
      <c r="F42" s="49"/>
      <c r="G42" s="49"/>
      <c r="J42" s="50"/>
      <c r="L42" s="53" t="s">
        <v>201</v>
      </c>
      <c r="M42" s="49">
        <v>64228</v>
      </c>
      <c r="N42" s="49">
        <v>15</v>
      </c>
      <c r="O42" s="49"/>
      <c r="P42" s="49"/>
      <c r="Q42" s="49"/>
      <c r="T42" s="50"/>
      <c r="V42" s="53" t="s">
        <v>201</v>
      </c>
      <c r="W42" s="49">
        <v>4335</v>
      </c>
      <c r="X42" s="49">
        <v>15</v>
      </c>
      <c r="Y42" s="49"/>
      <c r="Z42" s="49"/>
      <c r="AA42" s="49"/>
      <c r="AD42" s="50"/>
      <c r="AF42" s="53" t="s">
        <v>201</v>
      </c>
      <c r="AG42" s="49">
        <v>991.5</v>
      </c>
      <c r="AH42" s="49">
        <v>15</v>
      </c>
      <c r="AI42" s="49"/>
      <c r="AJ42" s="49"/>
      <c r="AK42" s="49"/>
      <c r="AN42" s="50"/>
      <c r="AP42" s="53" t="s">
        <v>201</v>
      </c>
      <c r="AQ42" s="61">
        <v>1420</v>
      </c>
      <c r="AR42" s="61">
        <v>15</v>
      </c>
      <c r="AS42" s="61"/>
      <c r="AT42" s="61"/>
      <c r="AU42" s="61"/>
      <c r="AX42" s="68"/>
      <c r="AZ42" s="53" t="s">
        <v>201</v>
      </c>
      <c r="BA42" s="49">
        <v>1311</v>
      </c>
      <c r="BB42" s="49">
        <v>15</v>
      </c>
      <c r="BC42" s="49"/>
      <c r="BD42" s="49"/>
      <c r="BE42" s="49"/>
      <c r="BH42" s="50"/>
    </row>
    <row r="43" spans="2:60" x14ac:dyDescent="0.2">
      <c r="B43" s="53"/>
      <c r="C43" s="49"/>
      <c r="D43" s="49"/>
      <c r="E43" s="49"/>
      <c r="F43" s="49"/>
      <c r="G43" s="49"/>
      <c r="J43" s="50"/>
      <c r="L43" s="53"/>
      <c r="M43" s="49"/>
      <c r="N43" s="49"/>
      <c r="O43" s="49"/>
      <c r="P43" s="49"/>
      <c r="Q43" s="49"/>
      <c r="T43" s="50"/>
      <c r="V43" s="53"/>
      <c r="W43" s="49"/>
      <c r="X43" s="49"/>
      <c r="Y43" s="49"/>
      <c r="Z43" s="49"/>
      <c r="AA43" s="49"/>
      <c r="AD43" s="50"/>
      <c r="AF43" s="53"/>
      <c r="AG43" s="49"/>
      <c r="AH43" s="49"/>
      <c r="AI43" s="49"/>
      <c r="AJ43" s="49"/>
      <c r="AK43" s="49"/>
      <c r="AN43" s="50"/>
      <c r="AP43" s="53"/>
      <c r="AQ43" s="61"/>
      <c r="AR43" s="61"/>
      <c r="AS43" s="61"/>
      <c r="AT43" s="61"/>
      <c r="AU43" s="61"/>
      <c r="AX43" s="68"/>
      <c r="AZ43" s="53"/>
      <c r="BA43" s="49"/>
      <c r="BB43" s="49"/>
      <c r="BC43" s="49"/>
      <c r="BD43" s="49"/>
      <c r="BE43" s="49"/>
      <c r="BH43" s="50"/>
    </row>
    <row r="44" spans="2:60" x14ac:dyDescent="0.2">
      <c r="B44" s="53" t="s">
        <v>202</v>
      </c>
      <c r="C44" s="49"/>
      <c r="D44" s="49"/>
      <c r="E44" s="49"/>
      <c r="F44" s="49"/>
      <c r="G44" s="49"/>
      <c r="J44" s="50"/>
      <c r="L44" s="53" t="s">
        <v>202</v>
      </c>
      <c r="M44" s="49"/>
      <c r="N44" s="49"/>
      <c r="O44" s="49"/>
      <c r="P44" s="49"/>
      <c r="Q44" s="49"/>
      <c r="T44" s="50"/>
      <c r="V44" s="53" t="s">
        <v>202</v>
      </c>
      <c r="W44" s="49"/>
      <c r="X44" s="49"/>
      <c r="Y44" s="49"/>
      <c r="Z44" s="49"/>
      <c r="AA44" s="49"/>
      <c r="AD44" s="50"/>
      <c r="AF44" s="53" t="s">
        <v>202</v>
      </c>
      <c r="AG44" s="49"/>
      <c r="AH44" s="49"/>
      <c r="AI44" s="49"/>
      <c r="AJ44" s="49"/>
      <c r="AK44" s="49"/>
      <c r="AN44" s="50"/>
      <c r="AP44" s="53" t="s">
        <v>202</v>
      </c>
      <c r="AQ44" s="61"/>
      <c r="AR44" s="61"/>
      <c r="AS44" s="61"/>
      <c r="AT44" s="61"/>
      <c r="AU44" s="61"/>
      <c r="AX44" s="68"/>
      <c r="AZ44" s="53" t="s">
        <v>202</v>
      </c>
      <c r="BA44" s="49"/>
      <c r="BB44" s="49"/>
      <c r="BC44" s="49"/>
      <c r="BD44" s="49"/>
      <c r="BE44" s="49"/>
      <c r="BH44" s="50"/>
    </row>
    <row r="45" spans="2:60" x14ac:dyDescent="0.2">
      <c r="B45" s="53" t="s">
        <v>203</v>
      </c>
      <c r="C45" s="49">
        <v>3</v>
      </c>
      <c r="D45" s="49"/>
      <c r="E45" s="49"/>
      <c r="F45" s="49"/>
      <c r="G45" s="49"/>
      <c r="J45" s="50"/>
      <c r="L45" s="53" t="s">
        <v>203</v>
      </c>
      <c r="M45" s="49">
        <v>3</v>
      </c>
      <c r="N45" s="49"/>
      <c r="O45" s="49"/>
      <c r="P45" s="49"/>
      <c r="Q45" s="49"/>
      <c r="T45" s="50"/>
      <c r="V45" s="53" t="s">
        <v>203</v>
      </c>
      <c r="W45" s="49">
        <v>3</v>
      </c>
      <c r="X45" s="49"/>
      <c r="Y45" s="49"/>
      <c r="Z45" s="49"/>
      <c r="AA45" s="49"/>
      <c r="AD45" s="50"/>
      <c r="AF45" s="53" t="s">
        <v>203</v>
      </c>
      <c r="AG45" s="49">
        <v>3</v>
      </c>
      <c r="AH45" s="49"/>
      <c r="AI45" s="49"/>
      <c r="AJ45" s="49"/>
      <c r="AK45" s="49"/>
      <c r="AN45" s="50"/>
      <c r="AP45" s="53" t="s">
        <v>203</v>
      </c>
      <c r="AQ45" s="61">
        <v>3</v>
      </c>
      <c r="AR45" s="61"/>
      <c r="AS45" s="61"/>
      <c r="AT45" s="61"/>
      <c r="AU45" s="61"/>
      <c r="AX45" s="68"/>
      <c r="AZ45" s="53" t="s">
        <v>203</v>
      </c>
      <c r="BA45" s="49">
        <v>3</v>
      </c>
      <c r="BB45" s="49"/>
      <c r="BC45" s="49"/>
      <c r="BD45" s="49"/>
      <c r="BE45" s="49"/>
      <c r="BH45" s="50"/>
    </row>
    <row r="46" spans="2:60" x14ac:dyDescent="0.2">
      <c r="B46" s="53" t="s">
        <v>204</v>
      </c>
      <c r="C46" s="49">
        <v>16</v>
      </c>
      <c r="D46" s="49"/>
      <c r="E46" s="49"/>
      <c r="F46" s="49"/>
      <c r="G46" s="49"/>
      <c r="J46" s="50"/>
      <c r="L46" s="53" t="s">
        <v>204</v>
      </c>
      <c r="M46" s="49">
        <v>16</v>
      </c>
      <c r="N46" s="49"/>
      <c r="O46" s="49"/>
      <c r="P46" s="49"/>
      <c r="Q46" s="49"/>
      <c r="T46" s="50"/>
      <c r="V46" s="53" t="s">
        <v>204</v>
      </c>
      <c r="W46" s="49">
        <v>16</v>
      </c>
      <c r="X46" s="49"/>
      <c r="Y46" s="49"/>
      <c r="Z46" s="49"/>
      <c r="AA46" s="49"/>
      <c r="AD46" s="50"/>
      <c r="AF46" s="53" t="s">
        <v>204</v>
      </c>
      <c r="AG46" s="49">
        <v>16</v>
      </c>
      <c r="AH46" s="49"/>
      <c r="AI46" s="49"/>
      <c r="AJ46" s="49"/>
      <c r="AK46" s="49"/>
      <c r="AN46" s="50"/>
      <c r="AP46" s="53" t="s">
        <v>204</v>
      </c>
      <c r="AQ46" s="61">
        <v>16</v>
      </c>
      <c r="AR46" s="61"/>
      <c r="AS46" s="61"/>
      <c r="AT46" s="61"/>
      <c r="AU46" s="61"/>
      <c r="AX46" s="68"/>
      <c r="AZ46" s="53" t="s">
        <v>204</v>
      </c>
      <c r="BA46" s="49">
        <v>16</v>
      </c>
      <c r="BB46" s="49"/>
      <c r="BC46" s="49"/>
      <c r="BD46" s="49"/>
      <c r="BE46" s="49"/>
      <c r="BH46" s="50"/>
    </row>
    <row r="47" spans="2:60" x14ac:dyDescent="0.2">
      <c r="B47" s="54"/>
      <c r="J47" s="50"/>
      <c r="L47" s="54"/>
      <c r="M47" s="2"/>
      <c r="N47" s="49"/>
      <c r="O47" s="49"/>
      <c r="P47" s="49"/>
      <c r="Q47" s="49"/>
      <c r="T47" s="50"/>
      <c r="V47" s="60"/>
      <c r="AD47" s="50"/>
      <c r="AF47" s="54"/>
      <c r="AN47" s="50"/>
      <c r="AP47" s="54"/>
      <c r="AX47" s="68"/>
      <c r="AZ47" s="54"/>
      <c r="BH47" s="50"/>
    </row>
    <row r="48" spans="2:60" ht="18" x14ac:dyDescent="0.2">
      <c r="B48" s="59" t="s">
        <v>205</v>
      </c>
      <c r="C48" s="49" t="s">
        <v>206</v>
      </c>
      <c r="D48" s="49" t="s">
        <v>207</v>
      </c>
      <c r="E48" s="49" t="s">
        <v>208</v>
      </c>
      <c r="F48" s="49" t="s">
        <v>209</v>
      </c>
      <c r="G48" s="49" t="s">
        <v>210</v>
      </c>
      <c r="H48" s="49"/>
      <c r="I48" s="49"/>
      <c r="J48" s="55"/>
      <c r="L48" s="48" t="s">
        <v>205</v>
      </c>
      <c r="M48" s="49" t="s">
        <v>206</v>
      </c>
      <c r="N48" s="49" t="s">
        <v>207</v>
      </c>
      <c r="O48" s="49" t="s">
        <v>208</v>
      </c>
      <c r="P48" s="49" t="s">
        <v>209</v>
      </c>
      <c r="Q48" s="49" t="s">
        <v>210</v>
      </c>
      <c r="R48" s="49"/>
      <c r="S48" s="49"/>
      <c r="T48" s="55"/>
      <c r="V48" s="59" t="s">
        <v>205</v>
      </c>
      <c r="W48" s="49" t="s">
        <v>206</v>
      </c>
      <c r="X48" s="49" t="s">
        <v>207</v>
      </c>
      <c r="Y48" s="49" t="s">
        <v>208</v>
      </c>
      <c r="Z48" s="49" t="s">
        <v>209</v>
      </c>
      <c r="AA48" s="49" t="s">
        <v>210</v>
      </c>
      <c r="AB48" s="49"/>
      <c r="AC48" s="49"/>
      <c r="AD48" s="55"/>
      <c r="AF48" s="59" t="s">
        <v>205</v>
      </c>
      <c r="AG48" s="49" t="s">
        <v>206</v>
      </c>
      <c r="AH48" s="49" t="s">
        <v>207</v>
      </c>
      <c r="AI48" s="49" t="s">
        <v>208</v>
      </c>
      <c r="AJ48" s="49" t="s">
        <v>209</v>
      </c>
      <c r="AK48" s="49" t="s">
        <v>210</v>
      </c>
      <c r="AL48" s="49"/>
      <c r="AM48" s="49"/>
      <c r="AN48" s="55"/>
      <c r="AP48" s="59" t="s">
        <v>205</v>
      </c>
      <c r="AQ48" s="61" t="s">
        <v>206</v>
      </c>
      <c r="AR48" s="61" t="s">
        <v>207</v>
      </c>
      <c r="AS48" s="61" t="s">
        <v>208</v>
      </c>
      <c r="AT48" s="61" t="s">
        <v>209</v>
      </c>
      <c r="AU48" s="61" t="s">
        <v>210</v>
      </c>
      <c r="AV48" s="61"/>
      <c r="AW48" s="61"/>
      <c r="AX48" s="63"/>
      <c r="AZ48" s="59" t="s">
        <v>205</v>
      </c>
      <c r="BA48" s="49" t="s">
        <v>206</v>
      </c>
      <c r="BB48" s="49" t="s">
        <v>207</v>
      </c>
      <c r="BC48" s="49" t="s">
        <v>208</v>
      </c>
      <c r="BD48" s="49" t="s">
        <v>209</v>
      </c>
      <c r="BE48" s="49" t="s">
        <v>210</v>
      </c>
      <c r="BF48" s="49"/>
      <c r="BG48" s="49"/>
      <c r="BH48" s="55"/>
    </row>
    <row r="49" spans="2:60" x14ac:dyDescent="0.2">
      <c r="B49" s="53" t="s">
        <v>296</v>
      </c>
      <c r="C49" s="49">
        <v>-9.4380000000000006</v>
      </c>
      <c r="D49" s="49" t="s">
        <v>293</v>
      </c>
      <c r="E49" s="49" t="s">
        <v>192</v>
      </c>
      <c r="F49" s="49" t="s">
        <v>191</v>
      </c>
      <c r="G49" s="49">
        <v>0.63170000000000004</v>
      </c>
      <c r="H49" s="49"/>
      <c r="I49" s="49"/>
      <c r="J49" s="55"/>
      <c r="L49" s="53" t="s">
        <v>221</v>
      </c>
      <c r="M49" s="49">
        <v>-35.909999999999997</v>
      </c>
      <c r="N49" s="49" t="s">
        <v>211</v>
      </c>
      <c r="O49" s="49" t="s">
        <v>192</v>
      </c>
      <c r="P49" s="49" t="s">
        <v>191</v>
      </c>
      <c r="Q49" s="49">
        <v>0.51129999999999998</v>
      </c>
      <c r="R49" s="49"/>
      <c r="S49" s="49"/>
      <c r="T49" s="55"/>
      <c r="V49" s="53" t="s">
        <v>273</v>
      </c>
      <c r="W49" s="49">
        <v>-6.0380000000000003</v>
      </c>
      <c r="X49" s="49" t="s">
        <v>270</v>
      </c>
      <c r="Y49" s="49" t="s">
        <v>192</v>
      </c>
      <c r="Z49" s="49" t="s">
        <v>191</v>
      </c>
      <c r="AA49" s="49">
        <v>0.71060000000000001</v>
      </c>
      <c r="AB49" s="49"/>
      <c r="AC49" s="49"/>
      <c r="AD49" s="55"/>
      <c r="AF49" s="53" t="s">
        <v>352</v>
      </c>
      <c r="AG49" s="49">
        <v>-0.74</v>
      </c>
      <c r="AH49" s="49" t="s">
        <v>349</v>
      </c>
      <c r="AI49" s="49" t="s">
        <v>192</v>
      </c>
      <c r="AJ49" s="49" t="s">
        <v>191</v>
      </c>
      <c r="AK49" s="49">
        <v>0.9617</v>
      </c>
      <c r="AL49" s="49"/>
      <c r="AM49" s="49"/>
      <c r="AN49" s="55"/>
      <c r="AP49" s="53" t="s">
        <v>320</v>
      </c>
      <c r="AQ49" s="61">
        <v>0.84</v>
      </c>
      <c r="AR49" s="61" t="s">
        <v>317</v>
      </c>
      <c r="AS49" s="61" t="s">
        <v>192</v>
      </c>
      <c r="AT49" s="61" t="s">
        <v>191</v>
      </c>
      <c r="AU49" s="61">
        <v>0.92279999999999995</v>
      </c>
      <c r="AV49" s="61"/>
      <c r="AW49" s="61"/>
      <c r="AX49" s="63"/>
      <c r="AZ49" s="53" t="s">
        <v>337</v>
      </c>
      <c r="BA49" s="49">
        <v>-2.3180000000000001</v>
      </c>
      <c r="BB49" s="49" t="s">
        <v>334</v>
      </c>
      <c r="BC49" s="49" t="s">
        <v>192</v>
      </c>
      <c r="BD49" s="49" t="s">
        <v>191</v>
      </c>
      <c r="BE49" s="49">
        <v>0.90359999999999996</v>
      </c>
      <c r="BF49" s="49"/>
      <c r="BG49" s="49"/>
      <c r="BH49" s="55"/>
    </row>
    <row r="50" spans="2:60" x14ac:dyDescent="0.2">
      <c r="B50" s="51" t="s">
        <v>297</v>
      </c>
      <c r="C50" s="52">
        <v>59.9</v>
      </c>
      <c r="D50" s="52" t="s">
        <v>294</v>
      </c>
      <c r="E50" s="52" t="s">
        <v>188</v>
      </c>
      <c r="F50" s="52" t="s">
        <v>234</v>
      </c>
      <c r="G50" s="52" t="s">
        <v>233</v>
      </c>
      <c r="H50" s="49"/>
      <c r="I50" s="49"/>
      <c r="J50" s="55"/>
      <c r="L50" s="53" t="s">
        <v>222</v>
      </c>
      <c r="M50" s="49">
        <v>69.05</v>
      </c>
      <c r="N50" s="49" t="s">
        <v>212</v>
      </c>
      <c r="O50" s="49" t="s">
        <v>192</v>
      </c>
      <c r="P50" s="49" t="s">
        <v>191</v>
      </c>
      <c r="Q50" s="49">
        <v>9.5100000000000004E-2</v>
      </c>
      <c r="R50" s="49"/>
      <c r="S50" s="49"/>
      <c r="T50" s="55"/>
      <c r="V50" s="51" t="s">
        <v>274</v>
      </c>
      <c r="W50" s="52">
        <v>22.19</v>
      </c>
      <c r="X50" s="52" t="s">
        <v>271</v>
      </c>
      <c r="Y50" s="52" t="s">
        <v>188</v>
      </c>
      <c r="Z50" s="52" t="s">
        <v>186</v>
      </c>
      <c r="AA50" s="52">
        <v>2.3E-2</v>
      </c>
      <c r="AB50" s="49"/>
      <c r="AC50" s="49"/>
      <c r="AD50" s="55"/>
      <c r="AF50" s="51" t="s">
        <v>353</v>
      </c>
      <c r="AG50" s="52">
        <v>13.67</v>
      </c>
      <c r="AH50" s="52" t="s">
        <v>350</v>
      </c>
      <c r="AI50" s="52" t="s">
        <v>188</v>
      </c>
      <c r="AJ50" s="52" t="s">
        <v>323</v>
      </c>
      <c r="AK50" s="52">
        <v>5.0000000000000001E-4</v>
      </c>
      <c r="AL50" s="49"/>
      <c r="AM50" s="49"/>
      <c r="AN50" s="55"/>
      <c r="AP50" s="51" t="s">
        <v>321</v>
      </c>
      <c r="AQ50" s="62">
        <v>18.760000000000002</v>
      </c>
      <c r="AR50" s="62" t="s">
        <v>318</v>
      </c>
      <c r="AS50" s="62" t="s">
        <v>188</v>
      </c>
      <c r="AT50" s="62" t="s">
        <v>234</v>
      </c>
      <c r="AU50" s="62" t="s">
        <v>233</v>
      </c>
      <c r="AV50" s="61"/>
      <c r="AW50" s="61"/>
      <c r="AX50" s="63"/>
      <c r="AZ50" s="53" t="s">
        <v>338</v>
      </c>
      <c r="BA50" s="49">
        <v>8.5830000000000002</v>
      </c>
      <c r="BB50" s="49" t="s">
        <v>335</v>
      </c>
      <c r="BC50" s="49" t="s">
        <v>192</v>
      </c>
      <c r="BD50" s="49" t="s">
        <v>191</v>
      </c>
      <c r="BE50" s="49">
        <v>0.255</v>
      </c>
      <c r="BF50" s="49"/>
      <c r="BG50" s="49"/>
      <c r="BH50" s="55"/>
    </row>
    <row r="51" spans="2:60" x14ac:dyDescent="0.2">
      <c r="B51" s="51" t="s">
        <v>298</v>
      </c>
      <c r="C51" s="52">
        <v>69.33</v>
      </c>
      <c r="D51" s="52" t="s">
        <v>295</v>
      </c>
      <c r="E51" s="52" t="s">
        <v>188</v>
      </c>
      <c r="F51" s="52" t="s">
        <v>234</v>
      </c>
      <c r="G51" s="52" t="s">
        <v>233</v>
      </c>
      <c r="H51" s="49"/>
      <c r="I51" s="49"/>
      <c r="J51" s="55"/>
      <c r="L51" s="51" t="s">
        <v>223</v>
      </c>
      <c r="M51" s="52">
        <v>105</v>
      </c>
      <c r="N51" s="52" t="s">
        <v>213</v>
      </c>
      <c r="O51" s="52" t="s">
        <v>188</v>
      </c>
      <c r="P51" s="52" t="s">
        <v>186</v>
      </c>
      <c r="Q51" s="52">
        <v>1.0999999999999999E-2</v>
      </c>
      <c r="R51" s="49"/>
      <c r="S51" s="49"/>
      <c r="T51" s="55"/>
      <c r="V51" s="51" t="s">
        <v>275</v>
      </c>
      <c r="W51" s="52">
        <v>28.23</v>
      </c>
      <c r="X51" s="52" t="s">
        <v>272</v>
      </c>
      <c r="Y51" s="52" t="s">
        <v>188</v>
      </c>
      <c r="Z51" s="52" t="s">
        <v>224</v>
      </c>
      <c r="AA51" s="52">
        <v>4.7999999999999996E-3</v>
      </c>
      <c r="AB51" s="49"/>
      <c r="AC51" s="49"/>
      <c r="AD51" s="55"/>
      <c r="AF51" s="51" t="s">
        <v>354</v>
      </c>
      <c r="AG51" s="52">
        <v>14.41</v>
      </c>
      <c r="AH51" s="52" t="s">
        <v>351</v>
      </c>
      <c r="AI51" s="52" t="s">
        <v>188</v>
      </c>
      <c r="AJ51" s="52" t="s">
        <v>323</v>
      </c>
      <c r="AK51" s="52">
        <v>2.9999999999999997E-4</v>
      </c>
      <c r="AL51" s="49"/>
      <c r="AM51" s="49"/>
      <c r="AN51" s="55"/>
      <c r="AP51" s="51" t="s">
        <v>322</v>
      </c>
      <c r="AQ51" s="62">
        <v>17.920000000000002</v>
      </c>
      <c r="AR51" s="62" t="s">
        <v>319</v>
      </c>
      <c r="AS51" s="62" t="s">
        <v>188</v>
      </c>
      <c r="AT51" s="62" t="s">
        <v>234</v>
      </c>
      <c r="AU51" s="62" t="s">
        <v>233</v>
      </c>
      <c r="AV51" s="61"/>
      <c r="AW51" s="61"/>
      <c r="AX51" s="63"/>
      <c r="AZ51" s="53" t="s">
        <v>339</v>
      </c>
      <c r="BA51" s="49">
        <v>10.9</v>
      </c>
      <c r="BB51" s="49" t="s">
        <v>336</v>
      </c>
      <c r="BC51" s="49" t="s">
        <v>192</v>
      </c>
      <c r="BD51" s="49" t="s">
        <v>191</v>
      </c>
      <c r="BE51" s="49">
        <v>0.12520000000000001</v>
      </c>
      <c r="BF51" s="49"/>
      <c r="BG51" s="49"/>
      <c r="BH51" s="55"/>
    </row>
    <row r="52" spans="2:60" x14ac:dyDescent="0.2">
      <c r="B52" s="53"/>
      <c r="C52" s="49"/>
      <c r="D52" s="49"/>
      <c r="E52" s="49"/>
      <c r="F52" s="49"/>
      <c r="G52" s="49"/>
      <c r="H52" s="49"/>
      <c r="I52" s="49"/>
      <c r="J52" s="55"/>
      <c r="L52" s="53"/>
      <c r="M52" s="49"/>
      <c r="N52" s="49"/>
      <c r="O52" s="49"/>
      <c r="P52" s="49"/>
      <c r="Q52" s="49"/>
      <c r="R52" s="49"/>
      <c r="S52" s="49"/>
      <c r="T52" s="55"/>
      <c r="V52" s="53"/>
      <c r="W52" s="49"/>
      <c r="X52" s="49"/>
      <c r="Y52" s="49"/>
      <c r="Z52" s="49"/>
      <c r="AA52" s="49"/>
      <c r="AB52" s="49"/>
      <c r="AC52" s="49"/>
      <c r="AD52" s="55"/>
      <c r="AF52" s="53"/>
      <c r="AG52" s="49"/>
      <c r="AH52" s="49"/>
      <c r="AI52" s="49"/>
      <c r="AJ52" s="49"/>
      <c r="AK52" s="49"/>
      <c r="AL52" s="49"/>
      <c r="AM52" s="49"/>
      <c r="AN52" s="55"/>
      <c r="AP52" s="53"/>
      <c r="AQ52" s="61"/>
      <c r="AR52" s="61"/>
      <c r="AS52" s="61"/>
      <c r="AT52" s="61"/>
      <c r="AU52" s="61"/>
      <c r="AV52" s="61"/>
      <c r="AW52" s="61"/>
      <c r="AX52" s="63"/>
      <c r="AZ52" s="53"/>
      <c r="BA52" s="49"/>
      <c r="BB52" s="49"/>
      <c r="BC52" s="49"/>
      <c r="BD52" s="49"/>
      <c r="BE52" s="49"/>
      <c r="BF52" s="49"/>
      <c r="BG52" s="49"/>
      <c r="BH52" s="55"/>
    </row>
    <row r="53" spans="2:60" x14ac:dyDescent="0.2">
      <c r="B53" s="53" t="s">
        <v>214</v>
      </c>
      <c r="C53" s="49" t="s">
        <v>215</v>
      </c>
      <c r="D53" s="49" t="s">
        <v>216</v>
      </c>
      <c r="E53" s="49" t="s">
        <v>206</v>
      </c>
      <c r="F53" s="49" t="s">
        <v>217</v>
      </c>
      <c r="G53" s="49" t="s">
        <v>218</v>
      </c>
      <c r="H53" s="49" t="s">
        <v>219</v>
      </c>
      <c r="I53" s="49" t="s">
        <v>220</v>
      </c>
      <c r="J53" s="55" t="s">
        <v>195</v>
      </c>
      <c r="L53" s="53" t="s">
        <v>214</v>
      </c>
      <c r="M53" s="49" t="s">
        <v>215</v>
      </c>
      <c r="N53" s="49" t="s">
        <v>216</v>
      </c>
      <c r="O53" s="49" t="s">
        <v>206</v>
      </c>
      <c r="P53" s="49" t="s">
        <v>217</v>
      </c>
      <c r="Q53" s="49" t="s">
        <v>218</v>
      </c>
      <c r="R53" s="49" t="s">
        <v>219</v>
      </c>
      <c r="S53" s="49" t="s">
        <v>220</v>
      </c>
      <c r="T53" s="55" t="s">
        <v>195</v>
      </c>
      <c r="V53" s="53" t="s">
        <v>214</v>
      </c>
      <c r="W53" s="49" t="s">
        <v>215</v>
      </c>
      <c r="X53" s="49" t="s">
        <v>216</v>
      </c>
      <c r="Y53" s="49" t="s">
        <v>206</v>
      </c>
      <c r="Z53" s="49" t="s">
        <v>217</v>
      </c>
      <c r="AA53" s="49" t="s">
        <v>218</v>
      </c>
      <c r="AB53" s="49" t="s">
        <v>219</v>
      </c>
      <c r="AC53" s="49" t="s">
        <v>220</v>
      </c>
      <c r="AD53" s="55" t="s">
        <v>195</v>
      </c>
      <c r="AF53" s="53" t="s">
        <v>214</v>
      </c>
      <c r="AG53" s="49" t="s">
        <v>215</v>
      </c>
      <c r="AH53" s="49" t="s">
        <v>216</v>
      </c>
      <c r="AI53" s="49" t="s">
        <v>206</v>
      </c>
      <c r="AJ53" s="49" t="s">
        <v>217</v>
      </c>
      <c r="AK53" s="49" t="s">
        <v>218</v>
      </c>
      <c r="AL53" s="49" t="s">
        <v>219</v>
      </c>
      <c r="AM53" s="49" t="s">
        <v>220</v>
      </c>
      <c r="AN53" s="55" t="s">
        <v>195</v>
      </c>
      <c r="AP53" s="53" t="s">
        <v>214</v>
      </c>
      <c r="AQ53" s="61" t="s">
        <v>215</v>
      </c>
      <c r="AR53" s="61" t="s">
        <v>216</v>
      </c>
      <c r="AS53" s="61" t="s">
        <v>206</v>
      </c>
      <c r="AT53" s="61" t="s">
        <v>217</v>
      </c>
      <c r="AU53" s="61" t="s">
        <v>218</v>
      </c>
      <c r="AV53" s="61" t="s">
        <v>219</v>
      </c>
      <c r="AW53" s="61" t="s">
        <v>220</v>
      </c>
      <c r="AX53" s="63" t="s">
        <v>195</v>
      </c>
      <c r="AZ53" s="53" t="s">
        <v>214</v>
      </c>
      <c r="BA53" s="49" t="s">
        <v>215</v>
      </c>
      <c r="BB53" s="49" t="s">
        <v>216</v>
      </c>
      <c r="BC53" s="49" t="s">
        <v>206</v>
      </c>
      <c r="BD53" s="49" t="s">
        <v>217</v>
      </c>
      <c r="BE53" s="49" t="s">
        <v>218</v>
      </c>
      <c r="BF53" s="49" t="s">
        <v>219</v>
      </c>
      <c r="BG53" s="49" t="s">
        <v>220</v>
      </c>
      <c r="BH53" s="55" t="s">
        <v>195</v>
      </c>
    </row>
    <row r="54" spans="2:60" x14ac:dyDescent="0.2">
      <c r="B54" s="53" t="s">
        <v>296</v>
      </c>
      <c r="C54" s="49">
        <v>127.9</v>
      </c>
      <c r="D54" s="49">
        <v>137.30000000000001</v>
      </c>
      <c r="E54" s="49">
        <v>-9.4380000000000006</v>
      </c>
      <c r="F54" s="49">
        <v>10.15</v>
      </c>
      <c r="G54" s="49">
        <v>5</v>
      </c>
      <c r="H54" s="49">
        <v>5</v>
      </c>
      <c r="I54" s="49">
        <v>1.3149999999999999</v>
      </c>
      <c r="J54" s="55">
        <v>13</v>
      </c>
      <c r="L54" s="53" t="s">
        <v>221</v>
      </c>
      <c r="M54" s="49">
        <v>423.8</v>
      </c>
      <c r="N54" s="49">
        <v>459.7</v>
      </c>
      <c r="O54" s="49">
        <v>-35.909999999999997</v>
      </c>
      <c r="P54" s="49">
        <v>31.68</v>
      </c>
      <c r="Q54" s="49">
        <v>5</v>
      </c>
      <c r="R54" s="49">
        <v>5</v>
      </c>
      <c r="S54" s="49">
        <v>1.603</v>
      </c>
      <c r="T54" s="55">
        <v>13</v>
      </c>
      <c r="V54" s="53" t="s">
        <v>273</v>
      </c>
      <c r="W54" s="49">
        <v>71.12</v>
      </c>
      <c r="X54" s="49">
        <v>77.16</v>
      </c>
      <c r="Y54" s="49">
        <v>-6.0380000000000003</v>
      </c>
      <c r="Z54" s="49">
        <v>7.5640000000000001</v>
      </c>
      <c r="AA54" s="49">
        <v>5</v>
      </c>
      <c r="AB54" s="49">
        <v>5</v>
      </c>
      <c r="AC54" s="49">
        <v>1.129</v>
      </c>
      <c r="AD54" s="55">
        <v>13</v>
      </c>
      <c r="AF54" s="53" t="s">
        <v>352</v>
      </c>
      <c r="AG54" s="49">
        <v>44.77</v>
      </c>
      <c r="AH54" s="49">
        <v>45.51</v>
      </c>
      <c r="AI54" s="49">
        <v>-0.74</v>
      </c>
      <c r="AJ54" s="49">
        <v>2.7759999999999998</v>
      </c>
      <c r="AK54" s="49">
        <v>5</v>
      </c>
      <c r="AL54" s="49">
        <v>5</v>
      </c>
      <c r="AM54" s="49">
        <v>0.377</v>
      </c>
      <c r="AN54" s="55">
        <v>13</v>
      </c>
      <c r="AP54" s="53" t="s">
        <v>320</v>
      </c>
      <c r="AQ54" s="61">
        <v>43.33</v>
      </c>
      <c r="AR54" s="61">
        <v>42.49</v>
      </c>
      <c r="AS54" s="61">
        <v>0.84</v>
      </c>
      <c r="AT54" s="61">
        <v>2.1930000000000001</v>
      </c>
      <c r="AU54" s="61">
        <v>5</v>
      </c>
      <c r="AV54" s="61">
        <v>5</v>
      </c>
      <c r="AW54" s="61">
        <v>0.54169999999999996</v>
      </c>
      <c r="AX54" s="63">
        <v>13</v>
      </c>
      <c r="AZ54" s="53" t="s">
        <v>337</v>
      </c>
      <c r="BA54" s="49">
        <v>46.22</v>
      </c>
      <c r="BB54" s="49">
        <v>48.54</v>
      </c>
      <c r="BC54" s="49">
        <v>-2.3180000000000001</v>
      </c>
      <c r="BD54" s="49">
        <v>5.383</v>
      </c>
      <c r="BE54" s="49">
        <v>5</v>
      </c>
      <c r="BF54" s="49">
        <v>5</v>
      </c>
      <c r="BG54" s="49">
        <v>0.60899999999999999</v>
      </c>
      <c r="BH54" s="55">
        <v>13</v>
      </c>
    </row>
    <row r="55" spans="2:60" x14ac:dyDescent="0.2">
      <c r="B55" s="53" t="s">
        <v>297</v>
      </c>
      <c r="C55" s="49">
        <v>127.9</v>
      </c>
      <c r="D55" s="49">
        <v>68</v>
      </c>
      <c r="E55" s="49">
        <v>59.9</v>
      </c>
      <c r="F55" s="49">
        <v>9.7149999999999999</v>
      </c>
      <c r="G55" s="49">
        <v>5</v>
      </c>
      <c r="H55" s="49">
        <v>6</v>
      </c>
      <c r="I55" s="49">
        <v>8.7189999999999994</v>
      </c>
      <c r="J55" s="55">
        <v>13</v>
      </c>
      <c r="L55" s="53" t="s">
        <v>222</v>
      </c>
      <c r="M55" s="49">
        <v>423.8</v>
      </c>
      <c r="N55" s="49">
        <v>354.7</v>
      </c>
      <c r="O55" s="49">
        <v>69.05</v>
      </c>
      <c r="P55" s="49">
        <v>30.33</v>
      </c>
      <c r="Q55" s="49">
        <v>5</v>
      </c>
      <c r="R55" s="49">
        <v>6</v>
      </c>
      <c r="S55" s="49">
        <v>3.22</v>
      </c>
      <c r="T55" s="55">
        <v>13</v>
      </c>
      <c r="V55" s="53" t="s">
        <v>274</v>
      </c>
      <c r="W55" s="49">
        <v>71.12</v>
      </c>
      <c r="X55" s="49">
        <v>48.93</v>
      </c>
      <c r="Y55" s="49">
        <v>22.19</v>
      </c>
      <c r="Z55" s="49">
        <v>7.242</v>
      </c>
      <c r="AA55" s="49">
        <v>5</v>
      </c>
      <c r="AB55" s="49">
        <v>6</v>
      </c>
      <c r="AC55" s="49">
        <v>4.3339999999999996</v>
      </c>
      <c r="AD55" s="55">
        <v>13</v>
      </c>
      <c r="AF55" s="53" t="s">
        <v>353</v>
      </c>
      <c r="AG55" s="49">
        <v>44.77</v>
      </c>
      <c r="AH55" s="49">
        <v>31.1</v>
      </c>
      <c r="AI55" s="49">
        <v>13.67</v>
      </c>
      <c r="AJ55" s="49">
        <v>2.6579999999999999</v>
      </c>
      <c r="AK55" s="49">
        <v>5</v>
      </c>
      <c r="AL55" s="49">
        <v>6</v>
      </c>
      <c r="AM55" s="49">
        <v>7.2750000000000004</v>
      </c>
      <c r="AN55" s="55">
        <v>13</v>
      </c>
      <c r="AP55" s="53" t="s">
        <v>321</v>
      </c>
      <c r="AQ55" s="61">
        <v>43.33</v>
      </c>
      <c r="AR55" s="61">
        <v>24.56</v>
      </c>
      <c r="AS55" s="61">
        <v>18.760000000000002</v>
      </c>
      <c r="AT55" s="61">
        <v>2.1</v>
      </c>
      <c r="AU55" s="61">
        <v>5</v>
      </c>
      <c r="AV55" s="61">
        <v>6</v>
      </c>
      <c r="AW55" s="61">
        <v>12.64</v>
      </c>
      <c r="AX55" s="63">
        <v>13</v>
      </c>
      <c r="AZ55" s="53" t="s">
        <v>338</v>
      </c>
      <c r="BA55" s="49">
        <v>46.22</v>
      </c>
      <c r="BB55" s="49">
        <v>37.64</v>
      </c>
      <c r="BC55" s="49">
        <v>8.5830000000000002</v>
      </c>
      <c r="BD55" s="49">
        <v>5.1539999999999999</v>
      </c>
      <c r="BE55" s="49">
        <v>5</v>
      </c>
      <c r="BF55" s="49">
        <v>6</v>
      </c>
      <c r="BG55" s="49">
        <v>2.355</v>
      </c>
      <c r="BH55" s="55">
        <v>13</v>
      </c>
    </row>
    <row r="56" spans="2:60" ht="17" thickBot="1" x14ac:dyDescent="0.25">
      <c r="B56" s="56" t="s">
        <v>298</v>
      </c>
      <c r="C56" s="57">
        <v>137.30000000000001</v>
      </c>
      <c r="D56" s="57">
        <v>68</v>
      </c>
      <c r="E56" s="57">
        <v>69.33</v>
      </c>
      <c r="F56" s="57">
        <v>9.7149999999999999</v>
      </c>
      <c r="G56" s="57">
        <v>5</v>
      </c>
      <c r="H56" s="57">
        <v>6</v>
      </c>
      <c r="I56" s="57">
        <v>10.09</v>
      </c>
      <c r="J56" s="58">
        <v>13</v>
      </c>
      <c r="L56" s="56" t="s">
        <v>223</v>
      </c>
      <c r="M56" s="57">
        <v>459.7</v>
      </c>
      <c r="N56" s="57">
        <v>354.7</v>
      </c>
      <c r="O56" s="57">
        <v>105</v>
      </c>
      <c r="P56" s="57">
        <v>30.33</v>
      </c>
      <c r="Q56" s="57">
        <v>5</v>
      </c>
      <c r="R56" s="57">
        <v>6</v>
      </c>
      <c r="S56" s="57">
        <v>4.8940000000000001</v>
      </c>
      <c r="T56" s="58">
        <v>13</v>
      </c>
      <c r="V56" s="56" t="s">
        <v>275</v>
      </c>
      <c r="W56" s="57">
        <v>77.16</v>
      </c>
      <c r="X56" s="57">
        <v>48.93</v>
      </c>
      <c r="Y56" s="57">
        <v>28.23</v>
      </c>
      <c r="Z56" s="57">
        <v>7.242</v>
      </c>
      <c r="AA56" s="57">
        <v>5</v>
      </c>
      <c r="AB56" s="57">
        <v>6</v>
      </c>
      <c r="AC56" s="57">
        <v>5.5129999999999999</v>
      </c>
      <c r="AD56" s="58">
        <v>13</v>
      </c>
      <c r="AF56" s="56" t="s">
        <v>354</v>
      </c>
      <c r="AG56" s="57">
        <v>45.51</v>
      </c>
      <c r="AH56" s="57">
        <v>31.1</v>
      </c>
      <c r="AI56" s="57">
        <v>14.41</v>
      </c>
      <c r="AJ56" s="57">
        <v>2.6579999999999999</v>
      </c>
      <c r="AK56" s="57">
        <v>5</v>
      </c>
      <c r="AL56" s="57">
        <v>6</v>
      </c>
      <c r="AM56" s="57">
        <v>7.6689999999999996</v>
      </c>
      <c r="AN56" s="58">
        <v>13</v>
      </c>
      <c r="AP56" s="56" t="s">
        <v>322</v>
      </c>
      <c r="AQ56" s="64">
        <v>42.49</v>
      </c>
      <c r="AR56" s="64">
        <v>24.56</v>
      </c>
      <c r="AS56" s="64">
        <v>17.920000000000002</v>
      </c>
      <c r="AT56" s="64">
        <v>2.1</v>
      </c>
      <c r="AU56" s="64">
        <v>5</v>
      </c>
      <c r="AV56" s="64">
        <v>6</v>
      </c>
      <c r="AW56" s="64">
        <v>12.07</v>
      </c>
      <c r="AX56" s="65">
        <v>13</v>
      </c>
      <c r="AZ56" s="56" t="s">
        <v>339</v>
      </c>
      <c r="BA56" s="57">
        <v>48.54</v>
      </c>
      <c r="BB56" s="57">
        <v>37.64</v>
      </c>
      <c r="BC56" s="57">
        <v>10.9</v>
      </c>
      <c r="BD56" s="57">
        <v>5.1539999999999999</v>
      </c>
      <c r="BE56" s="57">
        <v>5</v>
      </c>
      <c r="BF56" s="57">
        <v>6</v>
      </c>
      <c r="BG56" s="57">
        <v>2.9910000000000001</v>
      </c>
      <c r="BH56" s="58">
        <v>13</v>
      </c>
    </row>
    <row r="57" spans="2:60" ht="17" thickBot="1" x14ac:dyDescent="0.25"/>
    <row r="58" spans="2:60" ht="24" x14ac:dyDescent="0.3">
      <c r="B58" s="44" t="s">
        <v>246</v>
      </c>
      <c r="C58" s="45"/>
      <c r="D58" s="45"/>
      <c r="E58" s="45"/>
      <c r="F58" s="45"/>
      <c r="G58" s="45"/>
      <c r="H58" s="45"/>
      <c r="I58" s="45"/>
      <c r="J58" s="47"/>
      <c r="L58" s="44" t="s">
        <v>249</v>
      </c>
      <c r="M58" s="45"/>
      <c r="N58" s="45"/>
      <c r="O58" s="45"/>
      <c r="P58" s="45"/>
      <c r="Q58" s="45"/>
      <c r="R58" s="45"/>
      <c r="S58" s="45"/>
      <c r="T58" s="47"/>
      <c r="V58" s="44" t="s">
        <v>260</v>
      </c>
      <c r="W58" s="45"/>
      <c r="X58" s="45"/>
      <c r="Y58" s="45"/>
      <c r="Z58" s="45"/>
      <c r="AA58" s="45"/>
      <c r="AB58" s="45"/>
      <c r="AC58" s="45"/>
      <c r="AD58" s="47"/>
      <c r="AF58" s="44" t="s">
        <v>306</v>
      </c>
      <c r="AG58" s="45"/>
      <c r="AH58" s="45"/>
      <c r="AI58" s="45"/>
      <c r="AJ58" s="45"/>
      <c r="AK58" s="45"/>
      <c r="AL58" s="45"/>
      <c r="AM58" s="45"/>
      <c r="AN58" s="47"/>
      <c r="AP58" s="44" t="s">
        <v>307</v>
      </c>
      <c r="AQ58" s="45"/>
      <c r="AR58" s="45"/>
      <c r="AS58" s="45"/>
      <c r="AT58" s="45"/>
      <c r="AU58" s="45"/>
      <c r="AV58" s="66"/>
      <c r="AW58" s="66"/>
      <c r="AX58" s="47"/>
      <c r="AY58" s="2"/>
      <c r="AZ58" s="70" t="s">
        <v>308</v>
      </c>
      <c r="BA58" s="45"/>
      <c r="BB58" s="45"/>
      <c r="BC58" s="45"/>
      <c r="BD58" s="45"/>
      <c r="BE58" s="45"/>
      <c r="BF58" s="45"/>
      <c r="BG58" s="45"/>
      <c r="BH58" s="47"/>
    </row>
    <row r="59" spans="2:60" ht="18" x14ac:dyDescent="0.2">
      <c r="B59" s="48" t="s">
        <v>182</v>
      </c>
      <c r="C59" s="49"/>
      <c r="J59" s="50"/>
      <c r="L59" s="48" t="s">
        <v>182</v>
      </c>
      <c r="M59" s="49"/>
      <c r="N59" s="49"/>
      <c r="O59" s="49"/>
      <c r="P59" s="49"/>
      <c r="Q59" s="49"/>
      <c r="R59" s="2"/>
      <c r="S59" s="2"/>
      <c r="T59" s="50"/>
      <c r="V59" s="48" t="s">
        <v>182</v>
      </c>
      <c r="W59" s="49"/>
      <c r="X59" s="49"/>
      <c r="Y59" s="49"/>
      <c r="Z59" s="49"/>
      <c r="AA59" s="49"/>
      <c r="AD59" s="50"/>
      <c r="AF59" s="48" t="s">
        <v>182</v>
      </c>
      <c r="AG59" s="49"/>
      <c r="AN59" s="50"/>
      <c r="AP59" s="48" t="s">
        <v>182</v>
      </c>
      <c r="AQ59" s="49"/>
      <c r="AR59" s="49"/>
      <c r="AS59" s="49"/>
      <c r="AT59" s="49"/>
      <c r="AU59" s="49"/>
      <c r="AX59" s="50"/>
      <c r="AY59" s="2"/>
      <c r="AZ59" s="48" t="s">
        <v>182</v>
      </c>
      <c r="BA59" s="49"/>
      <c r="BH59" s="50"/>
    </row>
    <row r="60" spans="2:60" x14ac:dyDescent="0.2">
      <c r="B60" s="51" t="s">
        <v>183</v>
      </c>
      <c r="C60" s="52">
        <v>9.2550000000000008</v>
      </c>
      <c r="J60" s="50"/>
      <c r="L60" s="51" t="s">
        <v>183</v>
      </c>
      <c r="M60" s="52">
        <v>9.8140000000000001</v>
      </c>
      <c r="N60" s="49"/>
      <c r="O60" s="49"/>
      <c r="P60" s="49"/>
      <c r="Q60" s="49"/>
      <c r="R60" s="2"/>
      <c r="S60" s="2"/>
      <c r="T60" s="50"/>
      <c r="V60" s="53" t="s">
        <v>183</v>
      </c>
      <c r="W60" s="49">
        <v>3.4039999999999999</v>
      </c>
      <c r="X60" s="49"/>
      <c r="Y60" s="49"/>
      <c r="Z60" s="49"/>
      <c r="AA60" s="49"/>
      <c r="AD60" s="50"/>
      <c r="AF60" s="51" t="s">
        <v>183</v>
      </c>
      <c r="AG60" s="52">
        <v>57.49</v>
      </c>
      <c r="AN60" s="50"/>
      <c r="AP60" s="51" t="s">
        <v>183</v>
      </c>
      <c r="AQ60" s="62">
        <v>74.739999999999995</v>
      </c>
      <c r="AX60" s="68"/>
      <c r="AZ60" s="51" t="s">
        <v>183</v>
      </c>
      <c r="BA60" s="52">
        <v>18.22</v>
      </c>
      <c r="BH60" s="50"/>
    </row>
    <row r="61" spans="2:60" x14ac:dyDescent="0.2">
      <c r="B61" s="51" t="s">
        <v>184</v>
      </c>
      <c r="C61" s="52">
        <v>3.2000000000000002E-3</v>
      </c>
      <c r="J61" s="50"/>
      <c r="L61" s="51" t="s">
        <v>184</v>
      </c>
      <c r="M61" s="52">
        <v>2.5000000000000001E-3</v>
      </c>
      <c r="N61" s="49"/>
      <c r="O61" s="49"/>
      <c r="P61" s="49"/>
      <c r="Q61" s="49"/>
      <c r="R61" s="2"/>
      <c r="S61" s="2"/>
      <c r="T61" s="50"/>
      <c r="V61" s="53" t="s">
        <v>184</v>
      </c>
      <c r="W61" s="49">
        <v>6.4699999999999994E-2</v>
      </c>
      <c r="X61" s="49"/>
      <c r="Y61" s="49"/>
      <c r="Z61" s="49"/>
      <c r="AA61" s="49"/>
      <c r="AD61" s="50"/>
      <c r="AF61" s="51" t="s">
        <v>184</v>
      </c>
      <c r="AG61" s="52" t="s">
        <v>233</v>
      </c>
      <c r="AN61" s="50"/>
      <c r="AP61" s="51" t="s">
        <v>184</v>
      </c>
      <c r="AQ61" s="62" t="s">
        <v>233</v>
      </c>
      <c r="AX61" s="68"/>
      <c r="AZ61" s="51" t="s">
        <v>184</v>
      </c>
      <c r="BA61" s="52">
        <v>2.0000000000000001E-4</v>
      </c>
      <c r="BH61" s="50"/>
    </row>
    <row r="62" spans="2:60" x14ac:dyDescent="0.2">
      <c r="B62" s="51" t="s">
        <v>185</v>
      </c>
      <c r="C62" s="52" t="s">
        <v>224</v>
      </c>
      <c r="J62" s="50"/>
      <c r="L62" s="51" t="s">
        <v>185</v>
      </c>
      <c r="M62" s="52" t="s">
        <v>224</v>
      </c>
      <c r="N62" s="49"/>
      <c r="O62" s="49"/>
      <c r="P62" s="49"/>
      <c r="Q62" s="49"/>
      <c r="R62" s="2"/>
      <c r="S62" s="2"/>
      <c r="T62" s="50"/>
      <c r="V62" s="53" t="s">
        <v>185</v>
      </c>
      <c r="W62" s="49" t="s">
        <v>191</v>
      </c>
      <c r="X62" s="49"/>
      <c r="Y62" s="49"/>
      <c r="Z62" s="49"/>
      <c r="AA62" s="49"/>
      <c r="AD62" s="50"/>
      <c r="AF62" s="51" t="s">
        <v>185</v>
      </c>
      <c r="AG62" s="52" t="s">
        <v>234</v>
      </c>
      <c r="AN62" s="50"/>
      <c r="AP62" s="51" t="s">
        <v>185</v>
      </c>
      <c r="AQ62" s="62" t="s">
        <v>234</v>
      </c>
      <c r="AX62" s="68"/>
      <c r="AZ62" s="51" t="s">
        <v>185</v>
      </c>
      <c r="BA62" s="52" t="s">
        <v>323</v>
      </c>
      <c r="BH62" s="50"/>
    </row>
    <row r="63" spans="2:60" x14ac:dyDescent="0.2">
      <c r="B63" s="51" t="s">
        <v>187</v>
      </c>
      <c r="C63" s="52" t="s">
        <v>188</v>
      </c>
      <c r="J63" s="50"/>
      <c r="L63" s="51" t="s">
        <v>187</v>
      </c>
      <c r="M63" s="52" t="s">
        <v>188</v>
      </c>
      <c r="N63" s="49"/>
      <c r="O63" s="49"/>
      <c r="P63" s="49"/>
      <c r="Q63" s="49"/>
      <c r="R63" s="2"/>
      <c r="S63" s="2"/>
      <c r="T63" s="50"/>
      <c r="V63" s="53" t="s">
        <v>187</v>
      </c>
      <c r="W63" s="49" t="s">
        <v>192</v>
      </c>
      <c r="X63" s="49"/>
      <c r="Y63" s="49"/>
      <c r="Z63" s="49"/>
      <c r="AA63" s="49"/>
      <c r="AD63" s="50"/>
      <c r="AF63" s="51" t="s">
        <v>187</v>
      </c>
      <c r="AG63" s="52" t="s">
        <v>188</v>
      </c>
      <c r="AN63" s="50"/>
      <c r="AP63" s="51" t="s">
        <v>187</v>
      </c>
      <c r="AQ63" s="62" t="s">
        <v>188</v>
      </c>
      <c r="AX63" s="68"/>
      <c r="AZ63" s="51" t="s">
        <v>187</v>
      </c>
      <c r="BA63" s="52" t="s">
        <v>188</v>
      </c>
      <c r="BH63" s="50"/>
    </row>
    <row r="64" spans="2:60" x14ac:dyDescent="0.2">
      <c r="B64" s="53" t="s">
        <v>189</v>
      </c>
      <c r="C64" s="49">
        <v>0.58740000000000003</v>
      </c>
      <c r="J64" s="50"/>
      <c r="L64" s="53" t="s">
        <v>189</v>
      </c>
      <c r="M64" s="49">
        <v>0.60160000000000002</v>
      </c>
      <c r="N64" s="49"/>
      <c r="O64" s="49"/>
      <c r="P64" s="49"/>
      <c r="Q64" s="49"/>
      <c r="R64" s="2"/>
      <c r="S64" s="2"/>
      <c r="T64" s="50"/>
      <c r="V64" s="53" t="s">
        <v>189</v>
      </c>
      <c r="W64" s="49">
        <v>0.34370000000000001</v>
      </c>
      <c r="X64" s="49"/>
      <c r="Y64" s="49"/>
      <c r="Z64" s="49"/>
      <c r="AA64" s="49"/>
      <c r="AD64" s="50"/>
      <c r="AF64" s="53" t="s">
        <v>189</v>
      </c>
      <c r="AG64" s="49">
        <v>0.89839999999999998</v>
      </c>
      <c r="AN64" s="50"/>
      <c r="AP64" s="53" t="s">
        <v>189</v>
      </c>
      <c r="AQ64" s="61">
        <v>0.92</v>
      </c>
      <c r="AX64" s="68"/>
      <c r="AZ64" s="53" t="s">
        <v>189</v>
      </c>
      <c r="BA64" s="49">
        <v>0.73709999999999998</v>
      </c>
      <c r="BH64" s="50"/>
    </row>
    <row r="65" spans="2:60" x14ac:dyDescent="0.2">
      <c r="B65" s="54"/>
      <c r="J65" s="50"/>
      <c r="L65" s="53"/>
      <c r="M65" s="49"/>
      <c r="N65" s="49"/>
      <c r="O65" s="49"/>
      <c r="P65" s="49"/>
      <c r="Q65" s="49"/>
      <c r="R65" s="2"/>
      <c r="S65" s="2"/>
      <c r="T65" s="50"/>
      <c r="V65" s="53"/>
      <c r="W65" s="49"/>
      <c r="X65" s="49"/>
      <c r="Y65" s="49"/>
      <c r="Z65" s="49"/>
      <c r="AA65" s="49"/>
      <c r="AD65" s="50"/>
      <c r="AF65" s="54"/>
      <c r="AN65" s="50"/>
      <c r="AP65" s="54"/>
      <c r="AX65" s="68"/>
      <c r="AZ65" s="54"/>
      <c r="BH65" s="50"/>
    </row>
    <row r="66" spans="2:60" x14ac:dyDescent="0.2">
      <c r="B66" s="53" t="s">
        <v>193</v>
      </c>
      <c r="C66" s="49" t="s">
        <v>194</v>
      </c>
      <c r="D66" s="49" t="s">
        <v>195</v>
      </c>
      <c r="E66" s="49" t="s">
        <v>196</v>
      </c>
      <c r="F66" s="49" t="s">
        <v>190</v>
      </c>
      <c r="G66" s="49" t="s">
        <v>184</v>
      </c>
      <c r="J66" s="50"/>
      <c r="L66" s="53" t="s">
        <v>193</v>
      </c>
      <c r="M66" s="49" t="s">
        <v>194</v>
      </c>
      <c r="N66" s="49" t="s">
        <v>195</v>
      </c>
      <c r="O66" s="49" t="s">
        <v>196</v>
      </c>
      <c r="P66" s="49" t="s">
        <v>190</v>
      </c>
      <c r="Q66" s="49" t="s">
        <v>184</v>
      </c>
      <c r="R66" s="2"/>
      <c r="S66" s="2"/>
      <c r="T66" s="50"/>
      <c r="V66" s="53" t="s">
        <v>193</v>
      </c>
      <c r="W66" s="49" t="s">
        <v>194</v>
      </c>
      <c r="X66" s="49" t="s">
        <v>195</v>
      </c>
      <c r="Y66" s="49" t="s">
        <v>196</v>
      </c>
      <c r="Z66" s="49" t="s">
        <v>190</v>
      </c>
      <c r="AA66" s="49" t="s">
        <v>184</v>
      </c>
      <c r="AD66" s="50"/>
      <c r="AF66" s="53" t="s">
        <v>193</v>
      </c>
      <c r="AG66" s="49" t="s">
        <v>194</v>
      </c>
      <c r="AH66" s="49" t="s">
        <v>195</v>
      </c>
      <c r="AI66" s="49" t="s">
        <v>196</v>
      </c>
      <c r="AJ66" s="49" t="s">
        <v>190</v>
      </c>
      <c r="AK66" s="49" t="s">
        <v>184</v>
      </c>
      <c r="AN66" s="50"/>
      <c r="AP66" s="53" t="s">
        <v>193</v>
      </c>
      <c r="AQ66" s="61" t="s">
        <v>194</v>
      </c>
      <c r="AR66" s="61" t="s">
        <v>195</v>
      </c>
      <c r="AS66" s="61" t="s">
        <v>196</v>
      </c>
      <c r="AT66" s="61" t="s">
        <v>190</v>
      </c>
      <c r="AU66" s="61" t="s">
        <v>184</v>
      </c>
      <c r="AX66" s="68"/>
      <c r="AZ66" s="53" t="s">
        <v>193</v>
      </c>
      <c r="BA66" s="49" t="s">
        <v>194</v>
      </c>
      <c r="BB66" s="49" t="s">
        <v>195</v>
      </c>
      <c r="BC66" s="49" t="s">
        <v>196</v>
      </c>
      <c r="BD66" s="49" t="s">
        <v>190</v>
      </c>
      <c r="BE66" s="49" t="s">
        <v>184</v>
      </c>
      <c r="BH66" s="50"/>
    </row>
    <row r="67" spans="2:60" x14ac:dyDescent="0.2">
      <c r="B67" s="53" t="s">
        <v>197</v>
      </c>
      <c r="C67" s="49">
        <v>3304</v>
      </c>
      <c r="D67" s="49">
        <v>2</v>
      </c>
      <c r="E67" s="49">
        <v>1652</v>
      </c>
      <c r="F67" s="49" t="s">
        <v>284</v>
      </c>
      <c r="G67" s="49" t="s">
        <v>285</v>
      </c>
      <c r="J67" s="50"/>
      <c r="L67" s="53" t="s">
        <v>197</v>
      </c>
      <c r="M67" s="49">
        <v>9283</v>
      </c>
      <c r="N67" s="49">
        <v>2</v>
      </c>
      <c r="O67" s="49">
        <v>4641</v>
      </c>
      <c r="P67" s="49" t="s">
        <v>225</v>
      </c>
      <c r="Q67" s="49" t="s">
        <v>226</v>
      </c>
      <c r="R67" s="2"/>
      <c r="S67" s="2"/>
      <c r="T67" s="50"/>
      <c r="V67" s="53" t="s">
        <v>197</v>
      </c>
      <c r="W67" s="49">
        <v>430.4</v>
      </c>
      <c r="X67" s="49">
        <v>2</v>
      </c>
      <c r="Y67" s="49">
        <v>215.2</v>
      </c>
      <c r="Z67" s="49" t="s">
        <v>258</v>
      </c>
      <c r="AA67" s="49" t="s">
        <v>259</v>
      </c>
      <c r="AD67" s="50"/>
      <c r="AF67" s="53" t="s">
        <v>197</v>
      </c>
      <c r="AG67" s="49">
        <v>1162</v>
      </c>
      <c r="AH67" s="49">
        <v>2</v>
      </c>
      <c r="AI67" s="49">
        <v>580.79999999999995</v>
      </c>
      <c r="AJ67" s="49" t="s">
        <v>340</v>
      </c>
      <c r="AK67" s="49" t="s">
        <v>236</v>
      </c>
      <c r="AN67" s="50"/>
      <c r="AP67" s="53" t="s">
        <v>197</v>
      </c>
      <c r="AQ67" s="61">
        <v>1662</v>
      </c>
      <c r="AR67" s="61">
        <v>2</v>
      </c>
      <c r="AS67" s="61">
        <v>830.9</v>
      </c>
      <c r="AT67" s="61" t="s">
        <v>309</v>
      </c>
      <c r="AU67" s="61" t="s">
        <v>236</v>
      </c>
      <c r="AX67" s="68"/>
      <c r="AZ67" s="53" t="s">
        <v>197</v>
      </c>
      <c r="BA67" s="49">
        <v>770.9</v>
      </c>
      <c r="BB67" s="49">
        <v>2</v>
      </c>
      <c r="BC67" s="49">
        <v>385.4</v>
      </c>
      <c r="BD67" s="49" t="s">
        <v>324</v>
      </c>
      <c r="BE67" s="49" t="s">
        <v>325</v>
      </c>
      <c r="BH67" s="50"/>
    </row>
    <row r="68" spans="2:60" x14ac:dyDescent="0.2">
      <c r="B68" s="53" t="s">
        <v>200</v>
      </c>
      <c r="C68" s="49">
        <v>2321</v>
      </c>
      <c r="D68" s="49">
        <v>13</v>
      </c>
      <c r="E68" s="49">
        <v>178.5</v>
      </c>
      <c r="F68" s="49"/>
      <c r="G68" s="49"/>
      <c r="J68" s="50"/>
      <c r="L68" s="53" t="s">
        <v>200</v>
      </c>
      <c r="M68" s="49">
        <v>6148</v>
      </c>
      <c r="N68" s="49">
        <v>13</v>
      </c>
      <c r="O68" s="49">
        <v>472.9</v>
      </c>
      <c r="P68" s="49"/>
      <c r="Q68" s="49"/>
      <c r="R68" s="2"/>
      <c r="S68" s="2"/>
      <c r="T68" s="50"/>
      <c r="V68" s="53" t="s">
        <v>200</v>
      </c>
      <c r="W68" s="49">
        <v>821.7</v>
      </c>
      <c r="X68" s="49">
        <v>13</v>
      </c>
      <c r="Y68" s="49">
        <v>63.21</v>
      </c>
      <c r="Z68" s="49"/>
      <c r="AA68" s="49"/>
      <c r="AD68" s="50"/>
      <c r="AF68" s="53" t="s">
        <v>200</v>
      </c>
      <c r="AG68" s="49">
        <v>131.30000000000001</v>
      </c>
      <c r="AH68" s="49">
        <v>13</v>
      </c>
      <c r="AI68" s="49">
        <v>10.1</v>
      </c>
      <c r="AJ68" s="49"/>
      <c r="AK68" s="49"/>
      <c r="AN68" s="50"/>
      <c r="AP68" s="53" t="s">
        <v>200</v>
      </c>
      <c r="AQ68" s="61">
        <v>144.5</v>
      </c>
      <c r="AR68" s="61">
        <v>13</v>
      </c>
      <c r="AS68" s="61">
        <v>11.12</v>
      </c>
      <c r="AT68" s="61"/>
      <c r="AU68" s="61"/>
      <c r="AX68" s="68"/>
      <c r="AZ68" s="53" t="s">
        <v>200</v>
      </c>
      <c r="BA68" s="49">
        <v>275</v>
      </c>
      <c r="BB68" s="49">
        <v>13</v>
      </c>
      <c r="BC68" s="49">
        <v>21.15</v>
      </c>
      <c r="BD68" s="49"/>
      <c r="BE68" s="49"/>
      <c r="BH68" s="50"/>
    </row>
    <row r="69" spans="2:60" x14ac:dyDescent="0.2">
      <c r="B69" s="53" t="s">
        <v>201</v>
      </c>
      <c r="C69" s="49">
        <v>5625</v>
      </c>
      <c r="D69" s="49">
        <v>15</v>
      </c>
      <c r="E69" s="49"/>
      <c r="F69" s="49"/>
      <c r="G69" s="49"/>
      <c r="J69" s="50"/>
      <c r="L69" s="53" t="s">
        <v>201</v>
      </c>
      <c r="M69" s="49">
        <v>15430</v>
      </c>
      <c r="N69" s="49">
        <v>15</v>
      </c>
      <c r="O69" s="49"/>
      <c r="P69" s="49"/>
      <c r="Q69" s="49"/>
      <c r="R69" s="2"/>
      <c r="S69" s="2"/>
      <c r="T69" s="50"/>
      <c r="V69" s="53" t="s">
        <v>201</v>
      </c>
      <c r="W69" s="49">
        <v>1252</v>
      </c>
      <c r="X69" s="49">
        <v>15</v>
      </c>
      <c r="Y69" s="49"/>
      <c r="Z69" s="49"/>
      <c r="AA69" s="49"/>
      <c r="AD69" s="50"/>
      <c r="AF69" s="53" t="s">
        <v>201</v>
      </c>
      <c r="AG69" s="49">
        <v>1293</v>
      </c>
      <c r="AH69" s="49">
        <v>15</v>
      </c>
      <c r="AI69" s="49"/>
      <c r="AJ69" s="49"/>
      <c r="AK69" s="49"/>
      <c r="AN69" s="50"/>
      <c r="AP69" s="53" t="s">
        <v>201</v>
      </c>
      <c r="AQ69" s="61">
        <v>1806</v>
      </c>
      <c r="AR69" s="61">
        <v>15</v>
      </c>
      <c r="AS69" s="61"/>
      <c r="AT69" s="61"/>
      <c r="AU69" s="61"/>
      <c r="AX69" s="68"/>
      <c r="AZ69" s="53" t="s">
        <v>201</v>
      </c>
      <c r="BA69" s="49">
        <v>1046</v>
      </c>
      <c r="BB69" s="49">
        <v>15</v>
      </c>
      <c r="BC69" s="49"/>
      <c r="BD69" s="49"/>
      <c r="BE69" s="49"/>
      <c r="BH69" s="50"/>
    </row>
    <row r="70" spans="2:60" x14ac:dyDescent="0.2">
      <c r="B70" s="53"/>
      <c r="C70" s="49"/>
      <c r="D70" s="49"/>
      <c r="E70" s="49"/>
      <c r="F70" s="49"/>
      <c r="G70" s="49"/>
      <c r="J70" s="50"/>
      <c r="L70" s="53"/>
      <c r="M70" s="49"/>
      <c r="N70" s="49"/>
      <c r="O70" s="49"/>
      <c r="P70" s="49"/>
      <c r="Q70" s="49"/>
      <c r="R70" s="2"/>
      <c r="S70" s="2"/>
      <c r="T70" s="50"/>
      <c r="V70" s="53"/>
      <c r="W70" s="49"/>
      <c r="X70" s="49"/>
      <c r="Y70" s="49"/>
      <c r="Z70" s="49"/>
      <c r="AA70" s="49"/>
      <c r="AD70" s="50"/>
      <c r="AF70" s="53"/>
      <c r="AG70" s="49"/>
      <c r="AH70" s="49"/>
      <c r="AI70" s="49"/>
      <c r="AJ70" s="49"/>
      <c r="AK70" s="49"/>
      <c r="AN70" s="50"/>
      <c r="AP70" s="53"/>
      <c r="AQ70" s="61"/>
      <c r="AR70" s="61"/>
      <c r="AS70" s="61"/>
      <c r="AT70" s="61"/>
      <c r="AU70" s="61"/>
      <c r="AX70" s="68"/>
      <c r="AZ70" s="53"/>
      <c r="BA70" s="49"/>
      <c r="BB70" s="49"/>
      <c r="BC70" s="49"/>
      <c r="BD70" s="49"/>
      <c r="BE70" s="49"/>
      <c r="BH70" s="50"/>
    </row>
    <row r="71" spans="2:60" x14ac:dyDescent="0.2">
      <c r="B71" s="53" t="s">
        <v>202</v>
      </c>
      <c r="C71" s="49"/>
      <c r="D71" s="49"/>
      <c r="E71" s="49"/>
      <c r="F71" s="49"/>
      <c r="G71" s="49"/>
      <c r="J71" s="50"/>
      <c r="L71" s="53" t="s">
        <v>202</v>
      </c>
      <c r="M71" s="49"/>
      <c r="N71" s="49"/>
      <c r="O71" s="49"/>
      <c r="P71" s="49"/>
      <c r="Q71" s="49"/>
      <c r="R71" s="2"/>
      <c r="S71" s="2"/>
      <c r="T71" s="50"/>
      <c r="V71" s="53" t="s">
        <v>202</v>
      </c>
      <c r="W71" s="49"/>
      <c r="X71" s="49"/>
      <c r="Y71" s="49"/>
      <c r="Z71" s="49"/>
      <c r="AA71" s="49"/>
      <c r="AD71" s="50"/>
      <c r="AF71" s="53" t="s">
        <v>202</v>
      </c>
      <c r="AG71" s="49"/>
      <c r="AH71" s="49"/>
      <c r="AI71" s="49"/>
      <c r="AJ71" s="49"/>
      <c r="AK71" s="49"/>
      <c r="AN71" s="50"/>
      <c r="AP71" s="53" t="s">
        <v>202</v>
      </c>
      <c r="AQ71" s="61"/>
      <c r="AR71" s="61"/>
      <c r="AS71" s="61"/>
      <c r="AT71" s="61"/>
      <c r="AU71" s="61"/>
      <c r="AX71" s="68"/>
      <c r="AZ71" s="53" t="s">
        <v>202</v>
      </c>
      <c r="BA71" s="49"/>
      <c r="BB71" s="49"/>
      <c r="BC71" s="49"/>
      <c r="BD71" s="49"/>
      <c r="BE71" s="49"/>
      <c r="BH71" s="50"/>
    </row>
    <row r="72" spans="2:60" x14ac:dyDescent="0.2">
      <c r="B72" s="53" t="s">
        <v>203</v>
      </c>
      <c r="C72" s="49">
        <v>3</v>
      </c>
      <c r="D72" s="49"/>
      <c r="E72" s="49"/>
      <c r="F72" s="49"/>
      <c r="G72" s="49"/>
      <c r="J72" s="50"/>
      <c r="L72" s="53" t="s">
        <v>203</v>
      </c>
      <c r="M72" s="49">
        <v>3</v>
      </c>
      <c r="N72" s="49"/>
      <c r="O72" s="49"/>
      <c r="P72" s="49"/>
      <c r="Q72" s="49"/>
      <c r="R72" s="2"/>
      <c r="S72" s="2"/>
      <c r="T72" s="50"/>
      <c r="V72" s="53" t="s">
        <v>203</v>
      </c>
      <c r="W72" s="49">
        <v>3</v>
      </c>
      <c r="X72" s="49"/>
      <c r="Y72" s="49"/>
      <c r="Z72" s="49"/>
      <c r="AA72" s="49"/>
      <c r="AD72" s="50"/>
      <c r="AF72" s="53" t="s">
        <v>203</v>
      </c>
      <c r="AG72" s="49">
        <v>3</v>
      </c>
      <c r="AH72" s="49"/>
      <c r="AI72" s="49"/>
      <c r="AJ72" s="49"/>
      <c r="AK72" s="49"/>
      <c r="AN72" s="50"/>
      <c r="AP72" s="53" t="s">
        <v>203</v>
      </c>
      <c r="AQ72" s="61">
        <v>3</v>
      </c>
      <c r="AR72" s="61"/>
      <c r="AS72" s="61"/>
      <c r="AT72" s="61"/>
      <c r="AU72" s="61"/>
      <c r="AX72" s="68"/>
      <c r="AZ72" s="53" t="s">
        <v>203</v>
      </c>
      <c r="BA72" s="49">
        <v>3</v>
      </c>
      <c r="BB72" s="49"/>
      <c r="BC72" s="49"/>
      <c r="BD72" s="49"/>
      <c r="BE72" s="49"/>
      <c r="BH72" s="50"/>
    </row>
    <row r="73" spans="2:60" x14ac:dyDescent="0.2">
      <c r="B73" s="53" t="s">
        <v>204</v>
      </c>
      <c r="C73" s="49">
        <v>16</v>
      </c>
      <c r="D73" s="49"/>
      <c r="E73" s="49"/>
      <c r="F73" s="49"/>
      <c r="G73" s="49"/>
      <c r="J73" s="50"/>
      <c r="L73" s="53" t="s">
        <v>204</v>
      </c>
      <c r="M73" s="49">
        <v>16</v>
      </c>
      <c r="N73" s="49"/>
      <c r="O73" s="49"/>
      <c r="P73" s="49"/>
      <c r="Q73" s="49"/>
      <c r="R73" s="2"/>
      <c r="S73" s="2"/>
      <c r="T73" s="50"/>
      <c r="V73" s="53" t="s">
        <v>204</v>
      </c>
      <c r="W73" s="49">
        <v>16</v>
      </c>
      <c r="X73" s="49"/>
      <c r="Y73" s="49"/>
      <c r="Z73" s="49"/>
      <c r="AA73" s="49"/>
      <c r="AD73" s="50"/>
      <c r="AF73" s="53" t="s">
        <v>204</v>
      </c>
      <c r="AG73" s="49">
        <v>16</v>
      </c>
      <c r="AH73" s="49"/>
      <c r="AI73" s="49"/>
      <c r="AJ73" s="49"/>
      <c r="AK73" s="49"/>
      <c r="AN73" s="50"/>
      <c r="AP73" s="53" t="s">
        <v>204</v>
      </c>
      <c r="AQ73" s="61">
        <v>16</v>
      </c>
      <c r="AR73" s="61"/>
      <c r="AS73" s="61"/>
      <c r="AT73" s="61"/>
      <c r="AU73" s="61"/>
      <c r="AX73" s="68"/>
      <c r="AZ73" s="53" t="s">
        <v>204</v>
      </c>
      <c r="BA73" s="49">
        <v>16</v>
      </c>
      <c r="BB73" s="49"/>
      <c r="BC73" s="49"/>
      <c r="BD73" s="49"/>
      <c r="BE73" s="49"/>
      <c r="BH73" s="50"/>
    </row>
    <row r="74" spans="2:60" x14ac:dyDescent="0.2">
      <c r="B74" s="54"/>
      <c r="J74" s="50"/>
      <c r="L74" s="54"/>
      <c r="M74" s="2"/>
      <c r="N74" s="2"/>
      <c r="O74" s="2"/>
      <c r="P74" s="2"/>
      <c r="Q74" s="2"/>
      <c r="R74" s="2"/>
      <c r="S74" s="2"/>
      <c r="T74" s="50"/>
      <c r="V74" s="60"/>
      <c r="AD74" s="50"/>
      <c r="AF74" s="54"/>
      <c r="AN74" s="50"/>
      <c r="AP74" s="54"/>
      <c r="AX74" s="68"/>
      <c r="AZ74" s="54"/>
      <c r="BH74" s="50"/>
    </row>
    <row r="75" spans="2:60" x14ac:dyDescent="0.2">
      <c r="B75" s="59" t="s">
        <v>205</v>
      </c>
      <c r="C75" s="49" t="s">
        <v>206</v>
      </c>
      <c r="D75" s="49" t="s">
        <v>207</v>
      </c>
      <c r="E75" s="49" t="s">
        <v>208</v>
      </c>
      <c r="F75" s="49" t="s">
        <v>209</v>
      </c>
      <c r="G75" s="49" t="s">
        <v>210</v>
      </c>
      <c r="H75" s="49"/>
      <c r="I75" s="49"/>
      <c r="J75" s="55"/>
      <c r="L75" s="59" t="s">
        <v>205</v>
      </c>
      <c r="M75" s="49" t="s">
        <v>206</v>
      </c>
      <c r="N75" s="49" t="s">
        <v>207</v>
      </c>
      <c r="O75" s="49" t="s">
        <v>208</v>
      </c>
      <c r="P75" s="49" t="s">
        <v>209</v>
      </c>
      <c r="Q75" s="49" t="s">
        <v>210</v>
      </c>
      <c r="R75" s="49"/>
      <c r="S75" s="2"/>
      <c r="T75" s="50"/>
      <c r="V75" s="59" t="s">
        <v>205</v>
      </c>
      <c r="W75" s="49" t="s">
        <v>206</v>
      </c>
      <c r="X75" s="49" t="s">
        <v>207</v>
      </c>
      <c r="Y75" s="49" t="s">
        <v>208</v>
      </c>
      <c r="Z75" s="49" t="s">
        <v>209</v>
      </c>
      <c r="AA75" s="49" t="s">
        <v>210</v>
      </c>
      <c r="AB75" s="49"/>
      <c r="AC75" s="49"/>
      <c r="AD75" s="55"/>
      <c r="AF75" s="59" t="s">
        <v>205</v>
      </c>
      <c r="AG75" s="49" t="s">
        <v>206</v>
      </c>
      <c r="AH75" s="49" t="s">
        <v>207</v>
      </c>
      <c r="AI75" s="49" t="s">
        <v>208</v>
      </c>
      <c r="AJ75" s="49" t="s">
        <v>209</v>
      </c>
      <c r="AK75" s="49" t="s">
        <v>210</v>
      </c>
      <c r="AL75" s="49"/>
      <c r="AM75" s="49"/>
      <c r="AN75" s="55"/>
      <c r="AP75" s="59" t="s">
        <v>205</v>
      </c>
      <c r="AQ75" s="61" t="s">
        <v>206</v>
      </c>
      <c r="AR75" s="61" t="s">
        <v>207</v>
      </c>
      <c r="AS75" s="61" t="s">
        <v>208</v>
      </c>
      <c r="AT75" s="61" t="s">
        <v>209</v>
      </c>
      <c r="AU75" s="61" t="s">
        <v>210</v>
      </c>
      <c r="AV75" s="61"/>
      <c r="AW75" s="61"/>
      <c r="AX75" s="63"/>
      <c r="AZ75" s="59" t="s">
        <v>205</v>
      </c>
      <c r="BA75" s="49" t="s">
        <v>206</v>
      </c>
      <c r="BB75" s="49" t="s">
        <v>207</v>
      </c>
      <c r="BC75" s="49" t="s">
        <v>208</v>
      </c>
      <c r="BD75" s="49" t="s">
        <v>209</v>
      </c>
      <c r="BE75" s="49" t="s">
        <v>210</v>
      </c>
      <c r="BF75" s="49"/>
      <c r="BG75" s="49"/>
      <c r="BH75" s="55"/>
    </row>
    <row r="76" spans="2:60" x14ac:dyDescent="0.2">
      <c r="B76" s="53" t="s">
        <v>289</v>
      </c>
      <c r="C76" s="49">
        <v>-1.8959999999999999</v>
      </c>
      <c r="D76" s="49" t="s">
        <v>286</v>
      </c>
      <c r="E76" s="49" t="s">
        <v>192</v>
      </c>
      <c r="F76" s="49" t="s">
        <v>191</v>
      </c>
      <c r="G76" s="49">
        <v>0.97270000000000001</v>
      </c>
      <c r="H76" s="49"/>
      <c r="I76" s="49"/>
      <c r="J76" s="55"/>
      <c r="L76" s="53" t="s">
        <v>230</v>
      </c>
      <c r="M76" s="49">
        <v>-8.4619999999999997</v>
      </c>
      <c r="N76" s="49" t="s">
        <v>227</v>
      </c>
      <c r="O76" s="49" t="s">
        <v>192</v>
      </c>
      <c r="P76" s="49" t="s">
        <v>191</v>
      </c>
      <c r="Q76" s="49">
        <v>0.8145</v>
      </c>
      <c r="R76" s="49"/>
      <c r="S76" s="2"/>
      <c r="T76" s="50"/>
      <c r="V76" s="53" t="s">
        <v>264</v>
      </c>
      <c r="W76" s="49">
        <v>4.6660000000000004</v>
      </c>
      <c r="X76" s="49" t="s">
        <v>261</v>
      </c>
      <c r="Y76" s="49" t="s">
        <v>192</v>
      </c>
      <c r="Z76" s="49" t="s">
        <v>191</v>
      </c>
      <c r="AA76" s="49">
        <v>0.63300000000000001</v>
      </c>
      <c r="AB76" s="49"/>
      <c r="AC76" s="49"/>
      <c r="AD76" s="55"/>
      <c r="AF76" s="53" t="s">
        <v>344</v>
      </c>
      <c r="AG76" s="49">
        <v>1.5820000000000001</v>
      </c>
      <c r="AH76" s="49" t="s">
        <v>341</v>
      </c>
      <c r="AI76" s="49" t="s">
        <v>192</v>
      </c>
      <c r="AJ76" s="49" t="s">
        <v>191</v>
      </c>
      <c r="AK76" s="49">
        <v>0.71719999999999995</v>
      </c>
      <c r="AL76" s="49"/>
      <c r="AM76" s="49"/>
      <c r="AN76" s="55"/>
      <c r="AP76" s="53" t="s">
        <v>313</v>
      </c>
      <c r="AQ76" s="61">
        <v>-0.33</v>
      </c>
      <c r="AR76" s="61" t="s">
        <v>310</v>
      </c>
      <c r="AS76" s="61" t="s">
        <v>192</v>
      </c>
      <c r="AT76" s="61" t="s">
        <v>191</v>
      </c>
      <c r="AU76" s="61">
        <v>0.98660000000000003</v>
      </c>
      <c r="AV76" s="61"/>
      <c r="AW76" s="61"/>
      <c r="AX76" s="63"/>
      <c r="AZ76" s="53" t="s">
        <v>329</v>
      </c>
      <c r="BA76" s="49">
        <v>3.4940000000000002</v>
      </c>
      <c r="BB76" s="49" t="s">
        <v>326</v>
      </c>
      <c r="BC76" s="49" t="s">
        <v>192</v>
      </c>
      <c r="BD76" s="49" t="s">
        <v>191</v>
      </c>
      <c r="BE76" s="49">
        <v>0.47320000000000001</v>
      </c>
      <c r="BF76" s="49"/>
      <c r="BG76" s="49"/>
      <c r="BH76" s="55"/>
    </row>
    <row r="77" spans="2:60" x14ac:dyDescent="0.2">
      <c r="B77" s="51" t="s">
        <v>290</v>
      </c>
      <c r="C77" s="52">
        <v>-30.59</v>
      </c>
      <c r="D77" s="52" t="s">
        <v>287</v>
      </c>
      <c r="E77" s="52" t="s">
        <v>188</v>
      </c>
      <c r="F77" s="52" t="s">
        <v>224</v>
      </c>
      <c r="G77" s="52">
        <v>6.0000000000000001E-3</v>
      </c>
      <c r="H77" s="49"/>
      <c r="I77" s="49"/>
      <c r="J77" s="55"/>
      <c r="L77" s="51" t="s">
        <v>231</v>
      </c>
      <c r="M77" s="52">
        <v>-53.5</v>
      </c>
      <c r="N77" s="52" t="s">
        <v>228</v>
      </c>
      <c r="O77" s="52" t="s">
        <v>188</v>
      </c>
      <c r="P77" s="52" t="s">
        <v>224</v>
      </c>
      <c r="Q77" s="52">
        <v>3.5999999999999999E-3</v>
      </c>
      <c r="R77" s="49"/>
      <c r="S77" s="2"/>
      <c r="T77" s="50"/>
      <c r="V77" s="53" t="s">
        <v>265</v>
      </c>
      <c r="W77" s="49">
        <v>-7.68</v>
      </c>
      <c r="X77" s="49" t="s">
        <v>262</v>
      </c>
      <c r="Y77" s="49" t="s">
        <v>192</v>
      </c>
      <c r="Z77" s="49" t="s">
        <v>191</v>
      </c>
      <c r="AA77" s="49">
        <v>0.28239999999999998</v>
      </c>
      <c r="AB77" s="49"/>
      <c r="AC77" s="49"/>
      <c r="AD77" s="55"/>
      <c r="AF77" s="51" t="s">
        <v>345</v>
      </c>
      <c r="AG77" s="52">
        <v>-16.760000000000002</v>
      </c>
      <c r="AH77" s="52" t="s">
        <v>342</v>
      </c>
      <c r="AI77" s="52" t="s">
        <v>188</v>
      </c>
      <c r="AJ77" s="52" t="s">
        <v>234</v>
      </c>
      <c r="AK77" s="52" t="s">
        <v>233</v>
      </c>
      <c r="AL77" s="49"/>
      <c r="AM77" s="49"/>
      <c r="AN77" s="55"/>
      <c r="AP77" s="51" t="s">
        <v>314</v>
      </c>
      <c r="AQ77" s="62">
        <v>-21.21</v>
      </c>
      <c r="AR77" s="62" t="s">
        <v>311</v>
      </c>
      <c r="AS77" s="62" t="s">
        <v>188</v>
      </c>
      <c r="AT77" s="62" t="s">
        <v>234</v>
      </c>
      <c r="AU77" s="62" t="s">
        <v>233</v>
      </c>
      <c r="AV77" s="61"/>
      <c r="AW77" s="61"/>
      <c r="AX77" s="63"/>
      <c r="AZ77" s="51" t="s">
        <v>330</v>
      </c>
      <c r="BA77" s="52">
        <v>-12.3</v>
      </c>
      <c r="BB77" s="52" t="s">
        <v>327</v>
      </c>
      <c r="BC77" s="52" t="s">
        <v>188</v>
      </c>
      <c r="BD77" s="52" t="s">
        <v>224</v>
      </c>
      <c r="BE77" s="52">
        <v>1.9E-3</v>
      </c>
      <c r="BF77" s="49"/>
      <c r="BG77" s="49"/>
      <c r="BH77" s="55"/>
    </row>
    <row r="78" spans="2:60" x14ac:dyDescent="0.2">
      <c r="B78" s="51" t="s">
        <v>291</v>
      </c>
      <c r="C78" s="52">
        <v>-28.7</v>
      </c>
      <c r="D78" s="52" t="s">
        <v>288</v>
      </c>
      <c r="E78" s="52" t="s">
        <v>188</v>
      </c>
      <c r="F78" s="52" t="s">
        <v>224</v>
      </c>
      <c r="G78" s="52">
        <v>9.2999999999999992E-3</v>
      </c>
      <c r="H78" s="49"/>
      <c r="I78" s="49"/>
      <c r="J78" s="55"/>
      <c r="L78" s="51" t="s">
        <v>232</v>
      </c>
      <c r="M78" s="52">
        <v>-45.04</v>
      </c>
      <c r="N78" s="52" t="s">
        <v>229</v>
      </c>
      <c r="O78" s="52" t="s">
        <v>188</v>
      </c>
      <c r="P78" s="52" t="s">
        <v>186</v>
      </c>
      <c r="Q78" s="52">
        <v>1.18E-2</v>
      </c>
      <c r="R78" s="49"/>
      <c r="S78" s="2"/>
      <c r="T78" s="50"/>
      <c r="V78" s="53" t="s">
        <v>266</v>
      </c>
      <c r="W78" s="49">
        <v>-12.35</v>
      </c>
      <c r="X78" s="49" t="s">
        <v>263</v>
      </c>
      <c r="Y78" s="49" t="s">
        <v>192</v>
      </c>
      <c r="Z78" s="49" t="s">
        <v>191</v>
      </c>
      <c r="AA78" s="49">
        <v>5.7299999999999997E-2</v>
      </c>
      <c r="AB78" s="49"/>
      <c r="AC78" s="49"/>
      <c r="AD78" s="55"/>
      <c r="AF78" s="51" t="s">
        <v>346</v>
      </c>
      <c r="AG78" s="52">
        <v>-18.34</v>
      </c>
      <c r="AH78" s="52" t="s">
        <v>343</v>
      </c>
      <c r="AI78" s="52" t="s">
        <v>188</v>
      </c>
      <c r="AJ78" s="52" t="s">
        <v>234</v>
      </c>
      <c r="AK78" s="52" t="s">
        <v>233</v>
      </c>
      <c r="AL78" s="49"/>
      <c r="AM78" s="49"/>
      <c r="AN78" s="55"/>
      <c r="AP78" s="51" t="s">
        <v>315</v>
      </c>
      <c r="AQ78" s="62">
        <v>-20.88</v>
      </c>
      <c r="AR78" s="62" t="s">
        <v>312</v>
      </c>
      <c r="AS78" s="62" t="s">
        <v>188</v>
      </c>
      <c r="AT78" s="62" t="s">
        <v>234</v>
      </c>
      <c r="AU78" s="62" t="s">
        <v>233</v>
      </c>
      <c r="AV78" s="61"/>
      <c r="AW78" s="61"/>
      <c r="AX78" s="63"/>
      <c r="AZ78" s="51" t="s">
        <v>331</v>
      </c>
      <c r="BA78" s="52">
        <v>-15.8</v>
      </c>
      <c r="BB78" s="52" t="s">
        <v>328</v>
      </c>
      <c r="BC78" s="52" t="s">
        <v>188</v>
      </c>
      <c r="BD78" s="52" t="s">
        <v>323</v>
      </c>
      <c r="BE78" s="52">
        <v>2.0000000000000001E-4</v>
      </c>
      <c r="BF78" s="49"/>
      <c r="BG78" s="49"/>
      <c r="BH78" s="55"/>
    </row>
    <row r="79" spans="2:60" x14ac:dyDescent="0.2">
      <c r="B79" s="53"/>
      <c r="C79" s="49"/>
      <c r="D79" s="49"/>
      <c r="E79" s="49"/>
      <c r="F79" s="49"/>
      <c r="G79" s="49"/>
      <c r="H79" s="49"/>
      <c r="I79" s="49"/>
      <c r="J79" s="55"/>
      <c r="L79" s="54"/>
      <c r="M79" s="2"/>
      <c r="N79" s="2"/>
      <c r="O79" s="2"/>
      <c r="P79" s="2"/>
      <c r="Q79" s="2"/>
      <c r="R79" s="2"/>
      <c r="S79" s="2"/>
      <c r="T79" s="50"/>
      <c r="V79" s="53"/>
      <c r="W79" s="49"/>
      <c r="X79" s="49"/>
      <c r="Y79" s="49"/>
      <c r="Z79" s="49"/>
      <c r="AA79" s="49"/>
      <c r="AB79" s="49"/>
      <c r="AC79" s="49"/>
      <c r="AD79" s="55"/>
      <c r="AF79" s="53"/>
      <c r="AG79" s="49"/>
      <c r="AH79" s="49"/>
      <c r="AI79" s="49"/>
      <c r="AJ79" s="49"/>
      <c r="AK79" s="49"/>
      <c r="AL79" s="49"/>
      <c r="AM79" s="49"/>
      <c r="AN79" s="55"/>
      <c r="AP79" s="53"/>
      <c r="AQ79" s="61"/>
      <c r="AR79" s="61"/>
      <c r="AS79" s="61"/>
      <c r="AT79" s="61"/>
      <c r="AU79" s="61"/>
      <c r="AV79" s="61"/>
      <c r="AW79" s="61"/>
      <c r="AX79" s="63"/>
      <c r="AZ79" s="53"/>
      <c r="BA79" s="49"/>
      <c r="BB79" s="49"/>
      <c r="BC79" s="49"/>
      <c r="BD79" s="49"/>
      <c r="BE79" s="49"/>
      <c r="BF79" s="49"/>
      <c r="BG79" s="49"/>
      <c r="BH79" s="55"/>
    </row>
    <row r="80" spans="2:60" x14ac:dyDescent="0.2">
      <c r="B80" s="53" t="s">
        <v>214</v>
      </c>
      <c r="C80" s="49" t="s">
        <v>215</v>
      </c>
      <c r="D80" s="49" t="s">
        <v>216</v>
      </c>
      <c r="E80" s="49" t="s">
        <v>206</v>
      </c>
      <c r="F80" s="49" t="s">
        <v>217</v>
      </c>
      <c r="G80" s="49" t="s">
        <v>218</v>
      </c>
      <c r="H80" s="49" t="s">
        <v>219</v>
      </c>
      <c r="I80" s="49" t="s">
        <v>220</v>
      </c>
      <c r="J80" s="55" t="s">
        <v>195</v>
      </c>
      <c r="L80" s="53" t="s">
        <v>214</v>
      </c>
      <c r="M80" s="49" t="s">
        <v>215</v>
      </c>
      <c r="N80" s="49" t="s">
        <v>216</v>
      </c>
      <c r="O80" s="49" t="s">
        <v>206</v>
      </c>
      <c r="P80" s="49" t="s">
        <v>217</v>
      </c>
      <c r="Q80" s="49" t="s">
        <v>218</v>
      </c>
      <c r="R80" s="49" t="s">
        <v>219</v>
      </c>
      <c r="S80" s="49" t="s">
        <v>220</v>
      </c>
      <c r="T80" s="55" t="s">
        <v>195</v>
      </c>
      <c r="V80" s="53" t="s">
        <v>214</v>
      </c>
      <c r="W80" s="49" t="s">
        <v>215</v>
      </c>
      <c r="X80" s="49" t="s">
        <v>216</v>
      </c>
      <c r="Y80" s="49" t="s">
        <v>206</v>
      </c>
      <c r="Z80" s="49" t="s">
        <v>217</v>
      </c>
      <c r="AA80" s="49" t="s">
        <v>218</v>
      </c>
      <c r="AB80" s="49" t="s">
        <v>219</v>
      </c>
      <c r="AC80" s="49" t="s">
        <v>220</v>
      </c>
      <c r="AD80" s="55" t="s">
        <v>195</v>
      </c>
      <c r="AF80" s="53" t="s">
        <v>214</v>
      </c>
      <c r="AG80" s="49" t="s">
        <v>215</v>
      </c>
      <c r="AH80" s="49" t="s">
        <v>216</v>
      </c>
      <c r="AI80" s="49" t="s">
        <v>206</v>
      </c>
      <c r="AJ80" s="49" t="s">
        <v>217</v>
      </c>
      <c r="AK80" s="49" t="s">
        <v>218</v>
      </c>
      <c r="AL80" s="49" t="s">
        <v>219</v>
      </c>
      <c r="AM80" s="49" t="s">
        <v>220</v>
      </c>
      <c r="AN80" s="55" t="s">
        <v>195</v>
      </c>
      <c r="AP80" s="53" t="s">
        <v>214</v>
      </c>
      <c r="AQ80" s="61" t="s">
        <v>215</v>
      </c>
      <c r="AR80" s="61" t="s">
        <v>216</v>
      </c>
      <c r="AS80" s="61" t="s">
        <v>206</v>
      </c>
      <c r="AT80" s="61" t="s">
        <v>217</v>
      </c>
      <c r="AU80" s="61" t="s">
        <v>218</v>
      </c>
      <c r="AV80" s="61" t="s">
        <v>219</v>
      </c>
      <c r="AW80" s="61" t="s">
        <v>220</v>
      </c>
      <c r="AX80" s="63" t="s">
        <v>195</v>
      </c>
      <c r="AZ80" s="53" t="s">
        <v>214</v>
      </c>
      <c r="BA80" s="49" t="s">
        <v>215</v>
      </c>
      <c r="BB80" s="49" t="s">
        <v>216</v>
      </c>
      <c r="BC80" s="49" t="s">
        <v>206</v>
      </c>
      <c r="BD80" s="49" t="s">
        <v>217</v>
      </c>
      <c r="BE80" s="49" t="s">
        <v>218</v>
      </c>
      <c r="BF80" s="49" t="s">
        <v>219</v>
      </c>
      <c r="BG80" s="49" t="s">
        <v>220</v>
      </c>
      <c r="BH80" s="55" t="s">
        <v>195</v>
      </c>
    </row>
    <row r="81" spans="2:60" x14ac:dyDescent="0.2">
      <c r="B81" s="53" t="s">
        <v>289</v>
      </c>
      <c r="C81" s="49">
        <v>86.61</v>
      </c>
      <c r="D81" s="49">
        <v>88.5</v>
      </c>
      <c r="E81" s="49">
        <v>-1.8959999999999999</v>
      </c>
      <c r="F81" s="49">
        <v>8.4499999999999993</v>
      </c>
      <c r="G81" s="49">
        <v>5</v>
      </c>
      <c r="H81" s="49">
        <v>5</v>
      </c>
      <c r="I81" s="49">
        <v>0.31730000000000003</v>
      </c>
      <c r="J81" s="55">
        <v>13</v>
      </c>
      <c r="L81" s="53" t="s">
        <v>230</v>
      </c>
      <c r="M81" s="49">
        <v>128.30000000000001</v>
      </c>
      <c r="N81" s="49">
        <v>136.80000000000001</v>
      </c>
      <c r="O81" s="49">
        <v>-8.4619999999999997</v>
      </c>
      <c r="P81" s="49">
        <v>13.75</v>
      </c>
      <c r="Q81" s="49">
        <v>5</v>
      </c>
      <c r="R81" s="49">
        <v>5</v>
      </c>
      <c r="S81" s="49">
        <v>0.87009999999999998</v>
      </c>
      <c r="T81" s="55">
        <v>13</v>
      </c>
      <c r="V81" s="53" t="s">
        <v>264</v>
      </c>
      <c r="W81" s="49">
        <v>44.88</v>
      </c>
      <c r="X81" s="49">
        <v>40.22</v>
      </c>
      <c r="Y81" s="49">
        <v>4.6660000000000004</v>
      </c>
      <c r="Z81" s="49">
        <v>5.0279999999999996</v>
      </c>
      <c r="AA81" s="49">
        <v>5</v>
      </c>
      <c r="AB81" s="49">
        <v>5</v>
      </c>
      <c r="AC81" s="49">
        <v>1.3120000000000001</v>
      </c>
      <c r="AD81" s="55">
        <v>13</v>
      </c>
      <c r="AF81" s="53" t="s">
        <v>344</v>
      </c>
      <c r="AG81" s="49">
        <v>29.19</v>
      </c>
      <c r="AH81" s="49">
        <v>27.61</v>
      </c>
      <c r="AI81" s="49">
        <v>1.5820000000000001</v>
      </c>
      <c r="AJ81" s="49">
        <v>2.0099999999999998</v>
      </c>
      <c r="AK81" s="49">
        <v>5</v>
      </c>
      <c r="AL81" s="49">
        <v>5</v>
      </c>
      <c r="AM81" s="49">
        <v>1.113</v>
      </c>
      <c r="AN81" s="55">
        <v>13</v>
      </c>
      <c r="AP81" s="53" t="s">
        <v>313</v>
      </c>
      <c r="AQ81" s="61">
        <v>29.99</v>
      </c>
      <c r="AR81" s="61">
        <v>30.32</v>
      </c>
      <c r="AS81" s="61">
        <v>-0.33</v>
      </c>
      <c r="AT81" s="61">
        <v>2.109</v>
      </c>
      <c r="AU81" s="61">
        <v>5</v>
      </c>
      <c r="AV81" s="61">
        <v>5</v>
      </c>
      <c r="AW81" s="61">
        <v>0.2213</v>
      </c>
      <c r="AX81" s="63">
        <v>13</v>
      </c>
      <c r="AZ81" s="53" t="s">
        <v>329</v>
      </c>
      <c r="BA81" s="49">
        <v>28.4</v>
      </c>
      <c r="BB81" s="49">
        <v>24.9</v>
      </c>
      <c r="BC81" s="49">
        <v>3.4940000000000002</v>
      </c>
      <c r="BD81" s="49">
        <v>2.9089999999999998</v>
      </c>
      <c r="BE81" s="49">
        <v>5</v>
      </c>
      <c r="BF81" s="49">
        <v>5</v>
      </c>
      <c r="BG81" s="49">
        <v>1.6990000000000001</v>
      </c>
      <c r="BH81" s="55">
        <v>13</v>
      </c>
    </row>
    <row r="82" spans="2:60" x14ac:dyDescent="0.2">
      <c r="B82" s="53" t="s">
        <v>290</v>
      </c>
      <c r="C82" s="49">
        <v>86.61</v>
      </c>
      <c r="D82" s="49">
        <v>117.2</v>
      </c>
      <c r="E82" s="49">
        <v>-30.59</v>
      </c>
      <c r="F82" s="49">
        <v>8.09</v>
      </c>
      <c r="G82" s="49">
        <v>5</v>
      </c>
      <c r="H82" s="49">
        <v>6</v>
      </c>
      <c r="I82" s="49">
        <v>5.3479999999999999</v>
      </c>
      <c r="J82" s="55">
        <v>13</v>
      </c>
      <c r="L82" s="53" t="s">
        <v>231</v>
      </c>
      <c r="M82" s="49">
        <v>128.30000000000001</v>
      </c>
      <c r="N82" s="49">
        <v>181.8</v>
      </c>
      <c r="O82" s="49">
        <v>-53.5</v>
      </c>
      <c r="P82" s="49">
        <v>13.17</v>
      </c>
      <c r="Q82" s="49">
        <v>5</v>
      </c>
      <c r="R82" s="49">
        <v>6</v>
      </c>
      <c r="S82" s="49">
        <v>5.7460000000000004</v>
      </c>
      <c r="T82" s="55">
        <v>13</v>
      </c>
      <c r="V82" s="53" t="s">
        <v>265</v>
      </c>
      <c r="W82" s="49">
        <v>44.88</v>
      </c>
      <c r="X82" s="49">
        <v>52.56</v>
      </c>
      <c r="Y82" s="49">
        <v>-7.68</v>
      </c>
      <c r="Z82" s="49">
        <v>4.8140000000000001</v>
      </c>
      <c r="AA82" s="49">
        <v>5</v>
      </c>
      <c r="AB82" s="49">
        <v>6</v>
      </c>
      <c r="AC82" s="49">
        <v>2.2559999999999998</v>
      </c>
      <c r="AD82" s="55">
        <v>13</v>
      </c>
      <c r="AF82" s="53" t="s">
        <v>345</v>
      </c>
      <c r="AG82" s="49">
        <v>29.19</v>
      </c>
      <c r="AH82" s="49">
        <v>45.96</v>
      </c>
      <c r="AI82" s="49">
        <v>-16.760000000000002</v>
      </c>
      <c r="AJ82" s="49">
        <v>1.925</v>
      </c>
      <c r="AK82" s="49">
        <v>5</v>
      </c>
      <c r="AL82" s="49">
        <v>6</v>
      </c>
      <c r="AM82" s="49">
        <v>12.32</v>
      </c>
      <c r="AN82" s="55">
        <v>13</v>
      </c>
      <c r="AP82" s="53" t="s">
        <v>314</v>
      </c>
      <c r="AQ82" s="61">
        <v>29.99</v>
      </c>
      <c r="AR82" s="61">
        <v>51.21</v>
      </c>
      <c r="AS82" s="61">
        <v>-21.21</v>
      </c>
      <c r="AT82" s="61">
        <v>2.0190000000000001</v>
      </c>
      <c r="AU82" s="61">
        <v>5</v>
      </c>
      <c r="AV82" s="61">
        <v>6</v>
      </c>
      <c r="AW82" s="61">
        <v>14.86</v>
      </c>
      <c r="AX82" s="63">
        <v>13</v>
      </c>
      <c r="AZ82" s="53" t="s">
        <v>330</v>
      </c>
      <c r="BA82" s="49">
        <v>28.4</v>
      </c>
      <c r="BB82" s="49">
        <v>40.700000000000003</v>
      </c>
      <c r="BC82" s="49">
        <v>-12.3</v>
      </c>
      <c r="BD82" s="49">
        <v>2.7850000000000001</v>
      </c>
      <c r="BE82" s="49">
        <v>5</v>
      </c>
      <c r="BF82" s="49">
        <v>6</v>
      </c>
      <c r="BG82" s="49">
        <v>6.2480000000000002</v>
      </c>
      <c r="BH82" s="55">
        <v>13</v>
      </c>
    </row>
    <row r="83" spans="2:60" ht="17" thickBot="1" x14ac:dyDescent="0.25">
      <c r="B83" s="56" t="s">
        <v>291</v>
      </c>
      <c r="C83" s="57">
        <v>88.5</v>
      </c>
      <c r="D83" s="57">
        <v>117.2</v>
      </c>
      <c r="E83" s="57">
        <v>-28.7</v>
      </c>
      <c r="F83" s="57">
        <v>8.09</v>
      </c>
      <c r="G83" s="57">
        <v>5</v>
      </c>
      <c r="H83" s="57">
        <v>6</v>
      </c>
      <c r="I83" s="57">
        <v>5.016</v>
      </c>
      <c r="J83" s="58">
        <v>13</v>
      </c>
      <c r="L83" s="56" t="s">
        <v>232</v>
      </c>
      <c r="M83" s="57">
        <v>136.80000000000001</v>
      </c>
      <c r="N83" s="57">
        <v>181.8</v>
      </c>
      <c r="O83" s="57">
        <v>-45.04</v>
      </c>
      <c r="P83" s="57">
        <v>13.17</v>
      </c>
      <c r="Q83" s="57">
        <v>5</v>
      </c>
      <c r="R83" s="57">
        <v>6</v>
      </c>
      <c r="S83" s="57">
        <v>4.8369999999999997</v>
      </c>
      <c r="T83" s="58">
        <v>13</v>
      </c>
      <c r="V83" s="56" t="s">
        <v>266</v>
      </c>
      <c r="W83" s="57">
        <v>40.22</v>
      </c>
      <c r="X83" s="57">
        <v>52.56</v>
      </c>
      <c r="Y83" s="57">
        <v>-12.35</v>
      </c>
      <c r="Z83" s="57">
        <v>4.8140000000000001</v>
      </c>
      <c r="AA83" s="57">
        <v>5</v>
      </c>
      <c r="AB83" s="57">
        <v>6</v>
      </c>
      <c r="AC83" s="57">
        <v>3.6269999999999998</v>
      </c>
      <c r="AD83" s="58">
        <v>13</v>
      </c>
      <c r="AF83" s="56" t="s">
        <v>346</v>
      </c>
      <c r="AG83" s="57">
        <v>27.61</v>
      </c>
      <c r="AH83" s="57">
        <v>45.96</v>
      </c>
      <c r="AI83" s="57">
        <v>-18.34</v>
      </c>
      <c r="AJ83" s="57">
        <v>1.925</v>
      </c>
      <c r="AK83" s="57">
        <v>5</v>
      </c>
      <c r="AL83" s="57">
        <v>6</v>
      </c>
      <c r="AM83" s="57">
        <v>13.48</v>
      </c>
      <c r="AN83" s="58">
        <v>13</v>
      </c>
      <c r="AP83" s="56" t="s">
        <v>315</v>
      </c>
      <c r="AQ83" s="64">
        <v>30.32</v>
      </c>
      <c r="AR83" s="64">
        <v>51.21</v>
      </c>
      <c r="AS83" s="64">
        <v>-20.88</v>
      </c>
      <c r="AT83" s="64">
        <v>2.0190000000000001</v>
      </c>
      <c r="AU83" s="64">
        <v>5</v>
      </c>
      <c r="AV83" s="64">
        <v>6</v>
      </c>
      <c r="AW83" s="64">
        <v>14.63</v>
      </c>
      <c r="AX83" s="65">
        <v>13</v>
      </c>
      <c r="AZ83" s="56" t="s">
        <v>331</v>
      </c>
      <c r="BA83" s="57">
        <v>24.9</v>
      </c>
      <c r="BB83" s="57">
        <v>40.700000000000003</v>
      </c>
      <c r="BC83" s="57">
        <v>-15.8</v>
      </c>
      <c r="BD83" s="57">
        <v>2.7850000000000001</v>
      </c>
      <c r="BE83" s="57">
        <v>5</v>
      </c>
      <c r="BF83" s="57">
        <v>6</v>
      </c>
      <c r="BG83" s="57">
        <v>8.0220000000000002</v>
      </c>
      <c r="BH83" s="58">
        <v>13</v>
      </c>
    </row>
    <row r="84" spans="2:60" x14ac:dyDescent="0.2">
      <c r="M84" s="2"/>
      <c r="N84" s="2"/>
      <c r="O84" s="2"/>
      <c r="P84" s="2"/>
      <c r="Q84" s="2"/>
      <c r="R84" s="2"/>
      <c r="S8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B139"/>
  <sheetViews>
    <sheetView zoomScale="56" workbookViewId="0">
      <selection activeCell="BS120" sqref="BS120"/>
    </sheetView>
  </sheetViews>
  <sheetFormatPr baseColWidth="10" defaultRowHeight="16" x14ac:dyDescent="0.2"/>
  <cols>
    <col min="2" max="2" width="51" customWidth="1"/>
    <col min="3" max="3" width="14" style="2" customWidth="1"/>
    <col min="4" max="4" width="18.83203125" style="2" customWidth="1"/>
    <col min="5" max="6" width="17.5" style="2" customWidth="1"/>
    <col min="7" max="7" width="18.6640625" style="2" customWidth="1"/>
    <col min="8" max="8" width="11.1640625" style="2" customWidth="1"/>
    <col min="9" max="9" width="11.83203125" style="2" customWidth="1"/>
    <col min="10" max="10" width="13.5" style="2" customWidth="1"/>
    <col min="11" max="11" width="7.83203125" customWidth="1"/>
    <col min="12" max="12" width="47.1640625" customWidth="1"/>
    <col min="13" max="13" width="14" style="2" customWidth="1"/>
    <col min="14" max="14" width="18.83203125" style="2" customWidth="1"/>
    <col min="15" max="16" width="17.5" style="2" customWidth="1"/>
    <col min="17" max="17" width="18.6640625" style="2" customWidth="1"/>
    <col min="18" max="18" width="11.1640625" style="2" customWidth="1"/>
    <col min="19" max="19" width="11.83203125" style="2" customWidth="1"/>
    <col min="20" max="20" width="13.5" style="2" customWidth="1"/>
    <col min="21" max="21" width="7.83203125" customWidth="1"/>
    <col min="22" max="22" width="48.1640625" customWidth="1"/>
    <col min="23" max="23" width="14" style="2" customWidth="1"/>
    <col min="24" max="24" width="18.83203125" style="2" customWidth="1"/>
    <col min="25" max="26" width="17.5" style="2" customWidth="1"/>
    <col min="27" max="27" width="18.6640625" style="2" customWidth="1"/>
    <col min="28" max="28" width="11.1640625" style="2" customWidth="1"/>
    <col min="29" max="29" width="11.83203125" style="2" customWidth="1"/>
    <col min="30" max="30" width="13.5" style="2" customWidth="1"/>
    <col min="31" max="31" width="7.83203125" customWidth="1"/>
    <col min="32" max="32" width="44.5" customWidth="1"/>
    <col min="33" max="33" width="14" style="2" customWidth="1"/>
    <col min="34" max="34" width="18.83203125" style="2" customWidth="1"/>
    <col min="35" max="36" width="17.5" style="2" customWidth="1"/>
    <col min="37" max="37" width="18.6640625" style="2" customWidth="1"/>
    <col min="38" max="38" width="11.1640625" style="2" customWidth="1"/>
    <col min="39" max="39" width="11.83203125" style="2" customWidth="1"/>
    <col min="40" max="40" width="13.5" style="2" customWidth="1"/>
    <col min="41" max="41" width="7.83203125" customWidth="1"/>
    <col min="42" max="42" width="45.6640625" customWidth="1"/>
    <col min="43" max="43" width="14" style="2" customWidth="1"/>
    <col min="44" max="44" width="18.83203125" style="2" customWidth="1"/>
    <col min="45" max="46" width="17.5" style="2" customWidth="1"/>
    <col min="47" max="47" width="18.6640625" style="2" customWidth="1"/>
    <col min="48" max="48" width="11.1640625" style="2" customWidth="1"/>
    <col min="49" max="49" width="11.83203125" style="2" customWidth="1"/>
    <col min="50" max="50" width="13.5" style="2" customWidth="1"/>
    <col min="51" max="51" width="7.83203125" customWidth="1"/>
    <col min="52" max="52" width="40.83203125" customWidth="1"/>
    <col min="53" max="53" width="14" style="2" customWidth="1"/>
    <col min="54" max="54" width="18.83203125" style="2" customWidth="1"/>
    <col min="55" max="56" width="17.5" style="2" customWidth="1"/>
    <col min="57" max="57" width="18.6640625" style="2" customWidth="1"/>
    <col min="58" max="58" width="11.1640625" style="2" customWidth="1"/>
    <col min="59" max="59" width="11.83203125" style="2" customWidth="1"/>
    <col min="60" max="60" width="13.5" style="2" customWidth="1"/>
    <col min="61" max="61" width="7.6640625" customWidth="1"/>
    <col min="62" max="62" width="43.1640625" style="43" customWidth="1"/>
    <col min="63" max="63" width="14" style="2" customWidth="1"/>
    <col min="64" max="64" width="18.83203125" style="2" customWidth="1"/>
    <col min="65" max="66" width="17.5" style="2" customWidth="1"/>
    <col min="67" max="67" width="18.6640625" style="2" customWidth="1"/>
    <col min="68" max="68" width="11.1640625" style="2" customWidth="1"/>
    <col min="69" max="69" width="11.83203125" style="2" customWidth="1"/>
    <col min="70" max="70" width="13.5" style="2" customWidth="1"/>
    <col min="71" max="71" width="7.83203125" customWidth="1"/>
    <col min="72" max="72" width="45.6640625" customWidth="1"/>
    <col min="73" max="73" width="14" style="2" customWidth="1"/>
    <col min="74" max="74" width="18.83203125" style="2" customWidth="1"/>
    <col min="75" max="76" width="17.5" style="2" customWidth="1"/>
    <col min="77" max="77" width="18.6640625" style="2" customWidth="1"/>
    <col min="78" max="78" width="11.1640625" style="2" customWidth="1"/>
    <col min="79" max="79" width="11.83203125" style="2" customWidth="1"/>
    <col min="80" max="80" width="13.5" style="2" customWidth="1"/>
    <col min="81" max="81" width="7.6640625" customWidth="1"/>
    <col min="82" max="82" width="45.6640625" customWidth="1"/>
    <col min="83" max="83" width="14" customWidth="1"/>
    <col min="84" max="84" width="18.83203125" customWidth="1"/>
    <col min="85" max="86" width="17.5" customWidth="1"/>
    <col min="87" max="87" width="18.6640625" customWidth="1"/>
    <col min="88" max="88" width="11.1640625" customWidth="1"/>
    <col min="89" max="89" width="11.83203125" customWidth="1"/>
    <col min="90" max="90" width="13.5" customWidth="1"/>
  </cols>
  <sheetData>
    <row r="2" spans="2:40" ht="34" x14ac:dyDescent="0.4">
      <c r="B2" s="69" t="s">
        <v>436</v>
      </c>
    </row>
    <row r="3" spans="2:40" ht="17" thickBot="1" x14ac:dyDescent="0.25"/>
    <row r="4" spans="2:40" ht="24" x14ac:dyDescent="0.3">
      <c r="B4" s="44" t="s">
        <v>398</v>
      </c>
      <c r="C4" s="45"/>
      <c r="D4" s="45"/>
      <c r="E4" s="45"/>
      <c r="F4" s="45"/>
      <c r="G4" s="45"/>
      <c r="H4" s="45"/>
      <c r="I4" s="45"/>
      <c r="J4" s="47"/>
      <c r="L4" s="44" t="s">
        <v>432</v>
      </c>
      <c r="M4" s="45"/>
      <c r="N4" s="45"/>
      <c r="O4" s="45"/>
      <c r="P4" s="45"/>
      <c r="Q4" s="45"/>
      <c r="R4" s="45"/>
      <c r="S4" s="45"/>
      <c r="T4" s="47"/>
      <c r="V4" s="44" t="s">
        <v>466</v>
      </c>
      <c r="W4" s="45"/>
      <c r="X4" s="45"/>
      <c r="Y4" s="45"/>
      <c r="Z4" s="45"/>
      <c r="AA4" s="45"/>
      <c r="AB4" s="45"/>
      <c r="AC4" s="45"/>
      <c r="AD4" s="47"/>
      <c r="AF4" s="44" t="s">
        <v>508</v>
      </c>
      <c r="AG4" s="45"/>
      <c r="AH4" s="45"/>
      <c r="AI4" s="45"/>
      <c r="AJ4" s="45"/>
      <c r="AK4" s="45"/>
      <c r="AL4" s="45"/>
      <c r="AM4" s="45"/>
      <c r="AN4" s="47"/>
    </row>
    <row r="5" spans="2:40" ht="18" x14ac:dyDescent="0.2">
      <c r="B5" s="48" t="s">
        <v>182</v>
      </c>
      <c r="J5" s="50"/>
      <c r="L5" s="48" t="s">
        <v>182</v>
      </c>
      <c r="T5" s="50"/>
      <c r="V5" s="48" t="s">
        <v>182</v>
      </c>
      <c r="AD5" s="50"/>
      <c r="AF5" s="48" t="s">
        <v>182</v>
      </c>
      <c r="AN5" s="50"/>
    </row>
    <row r="6" spans="2:40" x14ac:dyDescent="0.2">
      <c r="B6" s="53" t="s">
        <v>183</v>
      </c>
      <c r="C6" s="49">
        <v>0.1202</v>
      </c>
      <c r="J6" s="50"/>
      <c r="L6" s="53" t="s">
        <v>183</v>
      </c>
      <c r="M6" s="49">
        <v>0.9476</v>
      </c>
      <c r="T6" s="50"/>
      <c r="V6" s="51" t="s">
        <v>183</v>
      </c>
      <c r="W6" s="52">
        <v>6.4219999999999997</v>
      </c>
      <c r="AD6" s="50"/>
      <c r="AF6" s="53" t="s">
        <v>183</v>
      </c>
      <c r="AG6" s="49">
        <v>1.0349999999999999</v>
      </c>
      <c r="AN6" s="50"/>
    </row>
    <row r="7" spans="2:40" x14ac:dyDescent="0.2">
      <c r="B7" s="53" t="s">
        <v>184</v>
      </c>
      <c r="C7" s="49">
        <v>0.88770000000000004</v>
      </c>
      <c r="J7" s="50"/>
      <c r="L7" s="53" t="s">
        <v>184</v>
      </c>
      <c r="M7" s="49">
        <v>0.41289999999999999</v>
      </c>
      <c r="T7" s="50"/>
      <c r="V7" s="51" t="s">
        <v>184</v>
      </c>
      <c r="W7" s="52">
        <v>1.15E-2</v>
      </c>
      <c r="AD7" s="50"/>
      <c r="AF7" s="53" t="s">
        <v>184</v>
      </c>
      <c r="AG7" s="49">
        <v>0.38279999999999997</v>
      </c>
      <c r="AN7" s="50"/>
    </row>
    <row r="8" spans="2:40" x14ac:dyDescent="0.2">
      <c r="B8" s="53" t="s">
        <v>185</v>
      </c>
      <c r="C8" s="49" t="s">
        <v>191</v>
      </c>
      <c r="J8" s="50"/>
      <c r="L8" s="53" t="s">
        <v>185</v>
      </c>
      <c r="M8" s="49" t="s">
        <v>191</v>
      </c>
      <c r="T8" s="50"/>
      <c r="V8" s="51" t="s">
        <v>185</v>
      </c>
      <c r="W8" s="52" t="s">
        <v>186</v>
      </c>
      <c r="AD8" s="50"/>
      <c r="AF8" s="53" t="s">
        <v>185</v>
      </c>
      <c r="AG8" s="49" t="s">
        <v>191</v>
      </c>
      <c r="AN8" s="50"/>
    </row>
    <row r="9" spans="2:40" x14ac:dyDescent="0.2">
      <c r="B9" s="53" t="s">
        <v>187</v>
      </c>
      <c r="C9" s="49" t="s">
        <v>192</v>
      </c>
      <c r="J9" s="50"/>
      <c r="L9" s="53" t="s">
        <v>187</v>
      </c>
      <c r="M9" s="49" t="s">
        <v>192</v>
      </c>
      <c r="T9" s="50"/>
      <c r="V9" s="51" t="s">
        <v>187</v>
      </c>
      <c r="W9" s="52" t="s">
        <v>188</v>
      </c>
      <c r="AD9" s="50"/>
      <c r="AF9" s="53" t="s">
        <v>187</v>
      </c>
      <c r="AG9" s="49" t="s">
        <v>192</v>
      </c>
      <c r="AN9" s="50"/>
    </row>
    <row r="10" spans="2:40" x14ac:dyDescent="0.2">
      <c r="B10" s="53" t="s">
        <v>189</v>
      </c>
      <c r="C10" s="49">
        <v>1.8159999999999999E-2</v>
      </c>
      <c r="J10" s="50"/>
      <c r="L10" s="53" t="s">
        <v>189</v>
      </c>
      <c r="M10" s="49">
        <v>0.12720000000000001</v>
      </c>
      <c r="T10" s="50"/>
      <c r="V10" s="53" t="s">
        <v>189</v>
      </c>
      <c r="W10" s="49">
        <v>0.497</v>
      </c>
      <c r="AD10" s="50"/>
      <c r="AF10" s="53" t="s">
        <v>189</v>
      </c>
      <c r="AG10" s="49">
        <v>0.13739999999999999</v>
      </c>
      <c r="AN10" s="50"/>
    </row>
    <row r="11" spans="2:40" x14ac:dyDescent="0.2">
      <c r="B11" s="54"/>
      <c r="J11" s="50"/>
      <c r="L11" s="54"/>
      <c r="T11" s="50"/>
      <c r="V11" s="54"/>
      <c r="AD11" s="50"/>
      <c r="AF11" s="54"/>
      <c r="AN11" s="50"/>
    </row>
    <row r="12" spans="2:40" x14ac:dyDescent="0.2">
      <c r="B12" s="53" t="s">
        <v>193</v>
      </c>
      <c r="C12" s="49" t="s">
        <v>194</v>
      </c>
      <c r="D12" s="49" t="s">
        <v>195</v>
      </c>
      <c r="E12" s="49" t="s">
        <v>196</v>
      </c>
      <c r="F12" s="49" t="s">
        <v>190</v>
      </c>
      <c r="G12" s="49" t="s">
        <v>184</v>
      </c>
      <c r="J12" s="50"/>
      <c r="L12" s="53" t="s">
        <v>193</v>
      </c>
      <c r="M12" s="49" t="s">
        <v>194</v>
      </c>
      <c r="N12" s="49" t="s">
        <v>195</v>
      </c>
      <c r="O12" s="49" t="s">
        <v>196</v>
      </c>
      <c r="P12" s="49" t="s">
        <v>190</v>
      </c>
      <c r="Q12" s="49" t="s">
        <v>184</v>
      </c>
      <c r="T12" s="50"/>
      <c r="V12" s="53" t="s">
        <v>193</v>
      </c>
      <c r="W12" s="49" t="s">
        <v>194</v>
      </c>
      <c r="X12" s="49" t="s">
        <v>195</v>
      </c>
      <c r="Y12" s="49" t="s">
        <v>196</v>
      </c>
      <c r="Z12" s="49" t="s">
        <v>190</v>
      </c>
      <c r="AA12" s="49" t="s">
        <v>184</v>
      </c>
      <c r="AD12" s="50"/>
      <c r="AF12" s="53" t="s">
        <v>193</v>
      </c>
      <c r="AG12" s="49" t="s">
        <v>194</v>
      </c>
      <c r="AH12" s="49" t="s">
        <v>195</v>
      </c>
      <c r="AI12" s="49" t="s">
        <v>196</v>
      </c>
      <c r="AJ12" s="49" t="s">
        <v>190</v>
      </c>
      <c r="AK12" s="49" t="s">
        <v>184</v>
      </c>
      <c r="AN12" s="50"/>
    </row>
    <row r="13" spans="2:40" x14ac:dyDescent="0.2">
      <c r="B13" s="53" t="s">
        <v>197</v>
      </c>
      <c r="C13" s="49">
        <v>69.78</v>
      </c>
      <c r="D13" s="49">
        <v>2</v>
      </c>
      <c r="E13" s="49">
        <v>34.89</v>
      </c>
      <c r="F13" s="49" t="s">
        <v>402</v>
      </c>
      <c r="G13" s="49" t="s">
        <v>403</v>
      </c>
      <c r="J13" s="50"/>
      <c r="L13" s="53" t="s">
        <v>197</v>
      </c>
      <c r="M13" s="49">
        <v>485.8</v>
      </c>
      <c r="N13" s="49">
        <v>2</v>
      </c>
      <c r="O13" s="49">
        <v>242.9</v>
      </c>
      <c r="P13" s="49" t="s">
        <v>437</v>
      </c>
      <c r="Q13" s="49" t="s">
        <v>438</v>
      </c>
      <c r="T13" s="50"/>
      <c r="V13" s="53" t="s">
        <v>197</v>
      </c>
      <c r="W13" s="49">
        <v>5719</v>
      </c>
      <c r="X13" s="49">
        <v>2</v>
      </c>
      <c r="Y13" s="49">
        <v>2860</v>
      </c>
      <c r="Z13" s="49" t="s">
        <v>470</v>
      </c>
      <c r="AA13" s="49" t="s">
        <v>471</v>
      </c>
      <c r="AD13" s="50"/>
      <c r="AF13" s="53" t="s">
        <v>197</v>
      </c>
      <c r="AG13" s="49">
        <v>301.89999999999998</v>
      </c>
      <c r="AH13" s="49">
        <v>2</v>
      </c>
      <c r="AI13" s="49">
        <v>150.9</v>
      </c>
      <c r="AJ13" s="49" t="s">
        <v>512</v>
      </c>
      <c r="AK13" s="49" t="s">
        <v>513</v>
      </c>
      <c r="AN13" s="50"/>
    </row>
    <row r="14" spans="2:40" x14ac:dyDescent="0.2">
      <c r="B14" s="53" t="s">
        <v>200</v>
      </c>
      <c r="C14" s="49">
        <v>3774</v>
      </c>
      <c r="D14" s="49">
        <v>13</v>
      </c>
      <c r="E14" s="49">
        <v>290.3</v>
      </c>
      <c r="F14" s="49"/>
      <c r="G14" s="49"/>
      <c r="J14" s="50"/>
      <c r="L14" s="53" t="s">
        <v>200</v>
      </c>
      <c r="M14" s="49">
        <v>3332</v>
      </c>
      <c r="N14" s="49">
        <v>13</v>
      </c>
      <c r="O14" s="49">
        <v>256.3</v>
      </c>
      <c r="P14" s="49"/>
      <c r="Q14" s="49"/>
      <c r="T14" s="50"/>
      <c r="V14" s="53" t="s">
        <v>200</v>
      </c>
      <c r="W14" s="49">
        <v>5788</v>
      </c>
      <c r="X14" s="49">
        <v>13</v>
      </c>
      <c r="Y14" s="49">
        <v>445.3</v>
      </c>
      <c r="Z14" s="49"/>
      <c r="AA14" s="49"/>
      <c r="AD14" s="50"/>
      <c r="AF14" s="53" t="s">
        <v>200</v>
      </c>
      <c r="AG14" s="49">
        <v>1896</v>
      </c>
      <c r="AH14" s="49">
        <v>13</v>
      </c>
      <c r="AI14" s="49">
        <v>145.9</v>
      </c>
      <c r="AJ14" s="49"/>
      <c r="AK14" s="49"/>
      <c r="AN14" s="50"/>
    </row>
    <row r="15" spans="2:40" x14ac:dyDescent="0.2">
      <c r="B15" s="53" t="s">
        <v>201</v>
      </c>
      <c r="C15" s="49">
        <v>3844</v>
      </c>
      <c r="D15" s="49">
        <v>15</v>
      </c>
      <c r="E15" s="49"/>
      <c r="F15" s="49"/>
      <c r="G15" s="49"/>
      <c r="J15" s="50"/>
      <c r="L15" s="53" t="s">
        <v>201</v>
      </c>
      <c r="M15" s="49">
        <v>3818</v>
      </c>
      <c r="N15" s="49">
        <v>15</v>
      </c>
      <c r="O15" s="49"/>
      <c r="P15" s="49"/>
      <c r="Q15" s="49"/>
      <c r="T15" s="50"/>
      <c r="V15" s="53" t="s">
        <v>201</v>
      </c>
      <c r="W15" s="49">
        <v>11508</v>
      </c>
      <c r="X15" s="49">
        <v>15</v>
      </c>
      <c r="Y15" s="49"/>
      <c r="Z15" s="49"/>
      <c r="AA15" s="49"/>
      <c r="AD15" s="50"/>
      <c r="AF15" s="53" t="s">
        <v>201</v>
      </c>
      <c r="AG15" s="49">
        <v>2198</v>
      </c>
      <c r="AH15" s="49">
        <v>15</v>
      </c>
      <c r="AI15" s="49"/>
      <c r="AJ15" s="49"/>
      <c r="AK15" s="49"/>
      <c r="AN15" s="50"/>
    </row>
    <row r="16" spans="2:40" x14ac:dyDescent="0.2">
      <c r="B16" s="53"/>
      <c r="C16" s="49"/>
      <c r="D16" s="49"/>
      <c r="E16" s="49"/>
      <c r="F16" s="49"/>
      <c r="G16" s="49"/>
      <c r="J16" s="50"/>
      <c r="L16" s="53"/>
      <c r="M16" s="49"/>
      <c r="N16" s="49"/>
      <c r="O16" s="49"/>
      <c r="P16" s="49"/>
      <c r="Q16" s="49"/>
      <c r="T16" s="50"/>
      <c r="V16" s="53"/>
      <c r="W16" s="49"/>
      <c r="X16" s="49"/>
      <c r="Y16" s="49"/>
      <c r="Z16" s="49"/>
      <c r="AA16" s="49"/>
      <c r="AD16" s="50"/>
      <c r="AF16" s="53"/>
      <c r="AG16" s="49"/>
      <c r="AH16" s="49"/>
      <c r="AI16" s="49"/>
      <c r="AJ16" s="49"/>
      <c r="AK16" s="49"/>
      <c r="AN16" s="50"/>
    </row>
    <row r="17" spans="2:80" x14ac:dyDescent="0.2">
      <c r="B17" s="53" t="s">
        <v>202</v>
      </c>
      <c r="C17" s="49"/>
      <c r="D17" s="49"/>
      <c r="E17" s="49"/>
      <c r="F17" s="49"/>
      <c r="G17" s="49"/>
      <c r="J17" s="50"/>
      <c r="L17" s="53" t="s">
        <v>202</v>
      </c>
      <c r="M17" s="49"/>
      <c r="N17" s="49"/>
      <c r="O17" s="49"/>
      <c r="P17" s="49"/>
      <c r="Q17" s="49"/>
      <c r="T17" s="50"/>
      <c r="V17" s="53" t="s">
        <v>202</v>
      </c>
      <c r="W17" s="49"/>
      <c r="X17" s="49"/>
      <c r="Y17" s="49"/>
      <c r="Z17" s="49"/>
      <c r="AA17" s="49"/>
      <c r="AD17" s="50"/>
      <c r="AF17" s="53" t="s">
        <v>202</v>
      </c>
      <c r="AG17" s="49"/>
      <c r="AH17" s="49"/>
      <c r="AI17" s="49"/>
      <c r="AJ17" s="49"/>
      <c r="AK17" s="49"/>
      <c r="AN17" s="50"/>
    </row>
    <row r="18" spans="2:80" x14ac:dyDescent="0.2">
      <c r="B18" s="53" t="s">
        <v>203</v>
      </c>
      <c r="C18" s="49">
        <v>3</v>
      </c>
      <c r="D18" s="49"/>
      <c r="E18" s="49"/>
      <c r="F18" s="49"/>
      <c r="G18" s="49"/>
      <c r="J18" s="50"/>
      <c r="L18" s="53" t="s">
        <v>203</v>
      </c>
      <c r="M18" s="49">
        <v>3</v>
      </c>
      <c r="N18" s="49"/>
      <c r="O18" s="49"/>
      <c r="P18" s="49"/>
      <c r="Q18" s="49"/>
      <c r="T18" s="50"/>
      <c r="V18" s="53" t="s">
        <v>203</v>
      </c>
      <c r="W18" s="49">
        <v>3</v>
      </c>
      <c r="X18" s="49"/>
      <c r="Y18" s="49"/>
      <c r="Z18" s="49"/>
      <c r="AA18" s="49"/>
      <c r="AD18" s="50"/>
      <c r="AF18" s="53" t="s">
        <v>203</v>
      </c>
      <c r="AG18" s="49">
        <v>3</v>
      </c>
      <c r="AH18" s="49"/>
      <c r="AI18" s="49"/>
      <c r="AJ18" s="49"/>
      <c r="AK18" s="49"/>
      <c r="AN18" s="50"/>
    </row>
    <row r="19" spans="2:80" x14ac:dyDescent="0.2">
      <c r="B19" s="53" t="s">
        <v>204</v>
      </c>
      <c r="C19" s="49">
        <v>16</v>
      </c>
      <c r="D19" s="49"/>
      <c r="E19" s="49"/>
      <c r="F19" s="49"/>
      <c r="G19" s="49"/>
      <c r="J19" s="50"/>
      <c r="L19" s="53" t="s">
        <v>204</v>
      </c>
      <c r="M19" s="49">
        <v>16</v>
      </c>
      <c r="N19" s="49"/>
      <c r="O19" s="49"/>
      <c r="P19" s="49"/>
      <c r="Q19" s="49"/>
      <c r="T19" s="50"/>
      <c r="V19" s="53" t="s">
        <v>204</v>
      </c>
      <c r="W19" s="49">
        <v>16</v>
      </c>
      <c r="X19" s="49"/>
      <c r="Y19" s="49"/>
      <c r="Z19" s="49"/>
      <c r="AA19" s="49"/>
      <c r="AD19" s="50"/>
      <c r="AF19" s="53" t="s">
        <v>204</v>
      </c>
      <c r="AG19" s="49">
        <v>16</v>
      </c>
      <c r="AH19" s="49"/>
      <c r="AI19" s="49"/>
      <c r="AJ19" s="49"/>
      <c r="AK19" s="49"/>
      <c r="AN19" s="50"/>
    </row>
    <row r="20" spans="2:80" x14ac:dyDescent="0.2">
      <c r="B20" s="54"/>
      <c r="J20" s="50"/>
      <c r="L20" s="54"/>
      <c r="T20" s="50"/>
      <c r="V20" s="54"/>
      <c r="AD20" s="50"/>
      <c r="AF20" s="54"/>
      <c r="AN20" s="50"/>
    </row>
    <row r="21" spans="2:80" x14ac:dyDescent="0.2">
      <c r="B21" s="59" t="s">
        <v>205</v>
      </c>
      <c r="C21" s="49" t="s">
        <v>206</v>
      </c>
      <c r="D21" s="49" t="s">
        <v>207</v>
      </c>
      <c r="E21" s="49" t="s">
        <v>208</v>
      </c>
      <c r="F21" s="49" t="s">
        <v>209</v>
      </c>
      <c r="G21" s="49" t="s">
        <v>210</v>
      </c>
      <c r="H21" s="49"/>
      <c r="I21" s="49"/>
      <c r="J21" s="55"/>
      <c r="L21" s="59" t="s">
        <v>205</v>
      </c>
      <c r="M21" s="49" t="s">
        <v>206</v>
      </c>
      <c r="N21" s="49" t="s">
        <v>207</v>
      </c>
      <c r="O21" s="49" t="s">
        <v>208</v>
      </c>
      <c r="P21" s="49" t="s">
        <v>209</v>
      </c>
      <c r="Q21" s="49" t="s">
        <v>210</v>
      </c>
      <c r="R21" s="49"/>
      <c r="S21" s="49"/>
      <c r="T21" s="55"/>
      <c r="V21" s="59" t="s">
        <v>205</v>
      </c>
      <c r="W21" s="49" t="s">
        <v>206</v>
      </c>
      <c r="X21" s="49" t="s">
        <v>207</v>
      </c>
      <c r="Y21" s="49" t="s">
        <v>208</v>
      </c>
      <c r="Z21" s="49" t="s">
        <v>209</v>
      </c>
      <c r="AA21" s="49" t="s">
        <v>210</v>
      </c>
      <c r="AB21" s="49"/>
      <c r="AC21" s="49"/>
      <c r="AD21" s="55"/>
      <c r="AF21" s="59" t="s">
        <v>205</v>
      </c>
      <c r="AG21" s="49" t="s">
        <v>206</v>
      </c>
      <c r="AH21" s="49" t="s">
        <v>207</v>
      </c>
      <c r="AI21" s="49" t="s">
        <v>208</v>
      </c>
      <c r="AJ21" s="49" t="s">
        <v>209</v>
      </c>
      <c r="AK21" s="49" t="s">
        <v>210</v>
      </c>
      <c r="AL21" s="49"/>
      <c r="AM21" s="49"/>
      <c r="AN21" s="55"/>
    </row>
    <row r="22" spans="2:80" x14ac:dyDescent="0.2">
      <c r="B22" s="53" t="s">
        <v>408</v>
      </c>
      <c r="C22" s="49">
        <v>-0.11799999999999999</v>
      </c>
      <c r="D22" s="49" t="s">
        <v>404</v>
      </c>
      <c r="E22" s="49" t="s">
        <v>192</v>
      </c>
      <c r="F22" s="49" t="s">
        <v>191</v>
      </c>
      <c r="G22" s="49" t="s">
        <v>405</v>
      </c>
      <c r="H22" s="49"/>
      <c r="I22" s="49"/>
      <c r="J22" s="55"/>
      <c r="L22" s="53" t="s">
        <v>442</v>
      </c>
      <c r="M22" s="49">
        <v>-12.86</v>
      </c>
      <c r="N22" s="49" t="s">
        <v>439</v>
      </c>
      <c r="O22" s="49" t="s">
        <v>192</v>
      </c>
      <c r="P22" s="49" t="s">
        <v>191</v>
      </c>
      <c r="Q22" s="49">
        <v>0.43590000000000001</v>
      </c>
      <c r="R22" s="49"/>
      <c r="S22" s="49"/>
      <c r="T22" s="55"/>
      <c r="V22" s="53" t="s">
        <v>475</v>
      </c>
      <c r="W22" s="49">
        <v>-2.0219999999999998</v>
      </c>
      <c r="X22" s="49" t="s">
        <v>472</v>
      </c>
      <c r="Y22" s="49" t="s">
        <v>192</v>
      </c>
      <c r="Z22" s="49" t="s">
        <v>191</v>
      </c>
      <c r="AA22" s="49">
        <v>0.98740000000000006</v>
      </c>
      <c r="AB22" s="49"/>
      <c r="AC22" s="49"/>
      <c r="AD22" s="55"/>
      <c r="AF22" s="53" t="s">
        <v>517</v>
      </c>
      <c r="AG22" s="49">
        <v>-7.4279999999999999</v>
      </c>
      <c r="AH22" s="49" t="s">
        <v>514</v>
      </c>
      <c r="AI22" s="49" t="s">
        <v>192</v>
      </c>
      <c r="AJ22" s="49" t="s">
        <v>191</v>
      </c>
      <c r="AK22" s="49">
        <v>0.60619999999999996</v>
      </c>
      <c r="AL22" s="49"/>
      <c r="AM22" s="49"/>
      <c r="AN22" s="55"/>
    </row>
    <row r="23" spans="2:80" x14ac:dyDescent="0.2">
      <c r="B23" s="53" t="s">
        <v>409</v>
      </c>
      <c r="C23" s="49">
        <v>4.2539999999999996</v>
      </c>
      <c r="D23" s="49" t="s">
        <v>406</v>
      </c>
      <c r="E23" s="49" t="s">
        <v>192</v>
      </c>
      <c r="F23" s="49" t="s">
        <v>191</v>
      </c>
      <c r="G23" s="49">
        <v>0.91120000000000001</v>
      </c>
      <c r="H23" s="49"/>
      <c r="I23" s="49"/>
      <c r="J23" s="55"/>
      <c r="L23" s="53" t="s">
        <v>443</v>
      </c>
      <c r="M23" s="49">
        <v>-2.028</v>
      </c>
      <c r="N23" s="49" t="s">
        <v>440</v>
      </c>
      <c r="O23" s="49" t="s">
        <v>192</v>
      </c>
      <c r="P23" s="49" t="s">
        <v>191</v>
      </c>
      <c r="Q23" s="49">
        <v>0.97619999999999996</v>
      </c>
      <c r="R23" s="49"/>
      <c r="S23" s="49"/>
      <c r="T23" s="55"/>
      <c r="V23" s="51" t="s">
        <v>476</v>
      </c>
      <c r="W23" s="52">
        <v>38.01</v>
      </c>
      <c r="X23" s="52" t="s">
        <v>473</v>
      </c>
      <c r="Y23" s="52" t="s">
        <v>188</v>
      </c>
      <c r="Z23" s="52" t="s">
        <v>186</v>
      </c>
      <c r="AA23" s="52">
        <v>2.7099999999999999E-2</v>
      </c>
      <c r="AB23" s="49"/>
      <c r="AC23" s="49"/>
      <c r="AD23" s="55"/>
      <c r="AF23" s="53" t="s">
        <v>518</v>
      </c>
      <c r="AG23" s="49">
        <v>2.8980000000000001</v>
      </c>
      <c r="AH23" s="49" t="s">
        <v>515</v>
      </c>
      <c r="AI23" s="49" t="s">
        <v>192</v>
      </c>
      <c r="AJ23" s="49" t="s">
        <v>191</v>
      </c>
      <c r="AK23" s="49">
        <v>0.91759999999999997</v>
      </c>
      <c r="AL23" s="49"/>
      <c r="AM23" s="49"/>
      <c r="AN23" s="55"/>
    </row>
    <row r="24" spans="2:80" x14ac:dyDescent="0.2">
      <c r="B24" s="53" t="s">
        <v>410</v>
      </c>
      <c r="C24" s="49">
        <v>4.3719999999999999</v>
      </c>
      <c r="D24" s="49" t="s">
        <v>407</v>
      </c>
      <c r="E24" s="49" t="s">
        <v>192</v>
      </c>
      <c r="F24" s="49" t="s">
        <v>191</v>
      </c>
      <c r="G24" s="49">
        <v>0.90649999999999997</v>
      </c>
      <c r="H24" s="49"/>
      <c r="I24" s="49"/>
      <c r="J24" s="55"/>
      <c r="L24" s="53" t="s">
        <v>444</v>
      </c>
      <c r="M24" s="49">
        <v>10.83</v>
      </c>
      <c r="N24" s="49" t="s">
        <v>441</v>
      </c>
      <c r="O24" s="49" t="s">
        <v>192</v>
      </c>
      <c r="P24" s="49" t="s">
        <v>191</v>
      </c>
      <c r="Q24" s="49">
        <v>0.52100000000000002</v>
      </c>
      <c r="R24" s="49"/>
      <c r="S24" s="49"/>
      <c r="T24" s="55"/>
      <c r="V24" s="51" t="s">
        <v>477</v>
      </c>
      <c r="W24" s="52">
        <v>40.03</v>
      </c>
      <c r="X24" s="52" t="s">
        <v>474</v>
      </c>
      <c r="Y24" s="52" t="s">
        <v>188</v>
      </c>
      <c r="Z24" s="52" t="s">
        <v>186</v>
      </c>
      <c r="AA24" s="52">
        <v>2.0199999999999999E-2</v>
      </c>
      <c r="AB24" s="49"/>
      <c r="AC24" s="49"/>
      <c r="AD24" s="55"/>
      <c r="AF24" s="53" t="s">
        <v>519</v>
      </c>
      <c r="AG24" s="49">
        <v>10.33</v>
      </c>
      <c r="AH24" s="49" t="s">
        <v>516</v>
      </c>
      <c r="AI24" s="49" t="s">
        <v>192</v>
      </c>
      <c r="AJ24" s="49" t="s">
        <v>191</v>
      </c>
      <c r="AK24" s="49">
        <v>0.36349999999999999</v>
      </c>
      <c r="AL24" s="49"/>
      <c r="AM24" s="49"/>
      <c r="AN24" s="55"/>
    </row>
    <row r="25" spans="2:80" x14ac:dyDescent="0.2">
      <c r="B25" s="53"/>
      <c r="C25" s="49"/>
      <c r="D25" s="49"/>
      <c r="E25" s="49"/>
      <c r="F25" s="49"/>
      <c r="G25" s="49"/>
      <c r="H25" s="49"/>
      <c r="I25" s="49"/>
      <c r="J25" s="55"/>
      <c r="L25" s="53"/>
      <c r="M25" s="49"/>
      <c r="N25" s="49"/>
      <c r="O25" s="49"/>
      <c r="P25" s="49"/>
      <c r="Q25" s="49"/>
      <c r="R25" s="49"/>
      <c r="S25" s="49"/>
      <c r="T25" s="55"/>
      <c r="V25" s="53"/>
      <c r="W25" s="49"/>
      <c r="X25" s="49"/>
      <c r="Y25" s="49"/>
      <c r="Z25" s="49"/>
      <c r="AA25" s="49"/>
      <c r="AB25" s="49"/>
      <c r="AC25" s="49"/>
      <c r="AD25" s="55"/>
      <c r="AF25" s="53"/>
      <c r="AG25" s="49"/>
      <c r="AH25" s="49"/>
      <c r="AI25" s="49"/>
      <c r="AJ25" s="49"/>
      <c r="AK25" s="49"/>
      <c r="AL25" s="49"/>
      <c r="AM25" s="49"/>
      <c r="AN25" s="55"/>
    </row>
    <row r="26" spans="2:80" x14ac:dyDescent="0.2">
      <c r="B26" s="53" t="s">
        <v>214</v>
      </c>
      <c r="C26" s="49" t="s">
        <v>215</v>
      </c>
      <c r="D26" s="49" t="s">
        <v>216</v>
      </c>
      <c r="E26" s="49" t="s">
        <v>206</v>
      </c>
      <c r="F26" s="49" t="s">
        <v>217</v>
      </c>
      <c r="G26" s="49" t="s">
        <v>218</v>
      </c>
      <c r="H26" s="49" t="s">
        <v>219</v>
      </c>
      <c r="I26" s="49" t="s">
        <v>220</v>
      </c>
      <c r="J26" s="55" t="s">
        <v>195</v>
      </c>
      <c r="L26" s="53" t="s">
        <v>214</v>
      </c>
      <c r="M26" s="49" t="s">
        <v>215</v>
      </c>
      <c r="N26" s="49" t="s">
        <v>216</v>
      </c>
      <c r="O26" s="49" t="s">
        <v>206</v>
      </c>
      <c r="P26" s="49" t="s">
        <v>217</v>
      </c>
      <c r="Q26" s="49" t="s">
        <v>218</v>
      </c>
      <c r="R26" s="49" t="s">
        <v>219</v>
      </c>
      <c r="S26" s="49" t="s">
        <v>220</v>
      </c>
      <c r="T26" s="55" t="s">
        <v>195</v>
      </c>
      <c r="V26" s="53" t="s">
        <v>214</v>
      </c>
      <c r="W26" s="49" t="s">
        <v>215</v>
      </c>
      <c r="X26" s="49" t="s">
        <v>216</v>
      </c>
      <c r="Y26" s="49" t="s">
        <v>206</v>
      </c>
      <c r="Z26" s="49" t="s">
        <v>217</v>
      </c>
      <c r="AA26" s="49" t="s">
        <v>218</v>
      </c>
      <c r="AB26" s="49" t="s">
        <v>219</v>
      </c>
      <c r="AC26" s="49" t="s">
        <v>220</v>
      </c>
      <c r="AD26" s="55" t="s">
        <v>195</v>
      </c>
      <c r="AF26" s="53" t="s">
        <v>214</v>
      </c>
      <c r="AG26" s="49" t="s">
        <v>215</v>
      </c>
      <c r="AH26" s="49" t="s">
        <v>216</v>
      </c>
      <c r="AI26" s="49" t="s">
        <v>206</v>
      </c>
      <c r="AJ26" s="49" t="s">
        <v>217</v>
      </c>
      <c r="AK26" s="49" t="s">
        <v>218</v>
      </c>
      <c r="AL26" s="49" t="s">
        <v>219</v>
      </c>
      <c r="AM26" s="49" t="s">
        <v>220</v>
      </c>
      <c r="AN26" s="55" t="s">
        <v>195</v>
      </c>
    </row>
    <row r="27" spans="2:80" x14ac:dyDescent="0.2">
      <c r="B27" s="53" t="s">
        <v>408</v>
      </c>
      <c r="C27" s="49">
        <v>131.69999999999999</v>
      </c>
      <c r="D27" s="49">
        <v>131.80000000000001</v>
      </c>
      <c r="E27" s="49">
        <v>-0.11799999999999999</v>
      </c>
      <c r="F27" s="49">
        <v>10.78</v>
      </c>
      <c r="G27" s="49">
        <v>5</v>
      </c>
      <c r="H27" s="49">
        <v>5</v>
      </c>
      <c r="I27" s="49">
        <v>1.549E-2</v>
      </c>
      <c r="J27" s="55">
        <v>13</v>
      </c>
      <c r="L27" s="53" t="s">
        <v>442</v>
      </c>
      <c r="M27" s="49">
        <v>142.9</v>
      </c>
      <c r="N27" s="49">
        <v>155.80000000000001</v>
      </c>
      <c r="O27" s="49">
        <v>-12.86</v>
      </c>
      <c r="P27" s="49">
        <v>10.130000000000001</v>
      </c>
      <c r="Q27" s="49">
        <v>5</v>
      </c>
      <c r="R27" s="49">
        <v>5</v>
      </c>
      <c r="S27" s="49">
        <v>1.7949999999999999</v>
      </c>
      <c r="T27" s="55">
        <v>13</v>
      </c>
      <c r="V27" s="53" t="s">
        <v>475</v>
      </c>
      <c r="W27" s="49">
        <v>175.7</v>
      </c>
      <c r="X27" s="49">
        <v>177.7</v>
      </c>
      <c r="Y27" s="49">
        <v>-2.0219999999999998</v>
      </c>
      <c r="Z27" s="49">
        <v>13.35</v>
      </c>
      <c r="AA27" s="49">
        <v>5</v>
      </c>
      <c r="AB27" s="49">
        <v>5</v>
      </c>
      <c r="AC27" s="49">
        <v>0.21429999999999999</v>
      </c>
      <c r="AD27" s="55">
        <v>13</v>
      </c>
      <c r="AF27" s="53" t="s">
        <v>517</v>
      </c>
      <c r="AG27" s="49">
        <v>93.8</v>
      </c>
      <c r="AH27" s="49">
        <v>101.2</v>
      </c>
      <c r="AI27" s="49">
        <v>-7.4279999999999999</v>
      </c>
      <c r="AJ27" s="49">
        <v>7.6379999999999999</v>
      </c>
      <c r="AK27" s="49">
        <v>5</v>
      </c>
      <c r="AL27" s="49">
        <v>5</v>
      </c>
      <c r="AM27" s="49">
        <v>1.375</v>
      </c>
      <c r="AN27" s="55">
        <v>13</v>
      </c>
    </row>
    <row r="28" spans="2:80" x14ac:dyDescent="0.2">
      <c r="B28" s="53" t="s">
        <v>409</v>
      </c>
      <c r="C28" s="49">
        <v>131.69999999999999</v>
      </c>
      <c r="D28" s="49">
        <v>127.5</v>
      </c>
      <c r="E28" s="49">
        <v>4.2539999999999996</v>
      </c>
      <c r="F28" s="49">
        <v>10.32</v>
      </c>
      <c r="G28" s="49">
        <v>5</v>
      </c>
      <c r="H28" s="49">
        <v>6</v>
      </c>
      <c r="I28" s="49">
        <v>0.58309999999999995</v>
      </c>
      <c r="J28" s="55">
        <v>13</v>
      </c>
      <c r="L28" s="53" t="s">
        <v>443</v>
      </c>
      <c r="M28" s="49">
        <v>142.9</v>
      </c>
      <c r="N28" s="49">
        <v>145</v>
      </c>
      <c r="O28" s="49">
        <v>-2.028</v>
      </c>
      <c r="P28" s="49">
        <v>9.6950000000000003</v>
      </c>
      <c r="Q28" s="49">
        <v>5</v>
      </c>
      <c r="R28" s="49">
        <v>6</v>
      </c>
      <c r="S28" s="49">
        <v>0.29580000000000001</v>
      </c>
      <c r="T28" s="55">
        <v>13</v>
      </c>
      <c r="V28" s="53" t="s">
        <v>476</v>
      </c>
      <c r="W28" s="49">
        <v>175.7</v>
      </c>
      <c r="X28" s="49">
        <v>137.69999999999999</v>
      </c>
      <c r="Y28" s="49">
        <v>38.01</v>
      </c>
      <c r="Z28" s="49">
        <v>12.78</v>
      </c>
      <c r="AA28" s="49">
        <v>5</v>
      </c>
      <c r="AB28" s="49">
        <v>6</v>
      </c>
      <c r="AC28" s="49">
        <v>4.2069999999999999</v>
      </c>
      <c r="AD28" s="55">
        <v>13</v>
      </c>
      <c r="AF28" s="53" t="s">
        <v>518</v>
      </c>
      <c r="AG28" s="49">
        <v>93.8</v>
      </c>
      <c r="AH28" s="49">
        <v>90.9</v>
      </c>
      <c r="AI28" s="49">
        <v>2.8980000000000001</v>
      </c>
      <c r="AJ28" s="49">
        <v>7.3129999999999997</v>
      </c>
      <c r="AK28" s="49">
        <v>5</v>
      </c>
      <c r="AL28" s="49">
        <v>6</v>
      </c>
      <c r="AM28" s="49">
        <v>0.5605</v>
      </c>
      <c r="AN28" s="55">
        <v>13</v>
      </c>
    </row>
    <row r="29" spans="2:80" ht="17" thickBot="1" x14ac:dyDescent="0.25">
      <c r="B29" s="56" t="s">
        <v>410</v>
      </c>
      <c r="C29" s="57">
        <v>131.80000000000001</v>
      </c>
      <c r="D29" s="57">
        <v>127.5</v>
      </c>
      <c r="E29" s="57">
        <v>4.3719999999999999</v>
      </c>
      <c r="F29" s="57">
        <v>10.32</v>
      </c>
      <c r="G29" s="57">
        <v>5</v>
      </c>
      <c r="H29" s="57">
        <v>6</v>
      </c>
      <c r="I29" s="57">
        <v>0.59919999999999995</v>
      </c>
      <c r="J29" s="58">
        <v>13</v>
      </c>
      <c r="L29" s="56" t="s">
        <v>444</v>
      </c>
      <c r="M29" s="57">
        <v>155.80000000000001</v>
      </c>
      <c r="N29" s="57">
        <v>145</v>
      </c>
      <c r="O29" s="57">
        <v>10.83</v>
      </c>
      <c r="P29" s="57">
        <v>9.6950000000000003</v>
      </c>
      <c r="Q29" s="57">
        <v>5</v>
      </c>
      <c r="R29" s="57">
        <v>6</v>
      </c>
      <c r="S29" s="57">
        <v>1.58</v>
      </c>
      <c r="T29" s="58">
        <v>13</v>
      </c>
      <c r="V29" s="56" t="s">
        <v>477</v>
      </c>
      <c r="W29" s="57">
        <v>177.7</v>
      </c>
      <c r="X29" s="57">
        <v>137.69999999999999</v>
      </c>
      <c r="Y29" s="57">
        <v>40.03</v>
      </c>
      <c r="Z29" s="57">
        <v>12.78</v>
      </c>
      <c r="AA29" s="57">
        <v>5</v>
      </c>
      <c r="AB29" s="57">
        <v>6</v>
      </c>
      <c r="AC29" s="57">
        <v>4.43</v>
      </c>
      <c r="AD29" s="58">
        <v>13</v>
      </c>
      <c r="AF29" s="56" t="s">
        <v>519</v>
      </c>
      <c r="AG29" s="57">
        <v>101.2</v>
      </c>
      <c r="AH29" s="57">
        <v>90.9</v>
      </c>
      <c r="AI29" s="57">
        <v>10.33</v>
      </c>
      <c r="AJ29" s="57">
        <v>7.3129999999999997</v>
      </c>
      <c r="AK29" s="57">
        <v>5</v>
      </c>
      <c r="AL29" s="57">
        <v>6</v>
      </c>
      <c r="AM29" s="57">
        <v>1.9970000000000001</v>
      </c>
      <c r="AN29" s="58">
        <v>13</v>
      </c>
    </row>
    <row r="30" spans="2:80" ht="17" thickBot="1" x14ac:dyDescent="0.25"/>
    <row r="31" spans="2:80" ht="24" x14ac:dyDescent="0.3">
      <c r="B31" s="44" t="s">
        <v>399</v>
      </c>
      <c r="C31" s="45"/>
      <c r="D31" s="45"/>
      <c r="E31" s="45"/>
      <c r="F31" s="45"/>
      <c r="G31" s="45"/>
      <c r="H31" s="45"/>
      <c r="I31" s="45"/>
      <c r="J31" s="47"/>
      <c r="L31" s="44" t="s">
        <v>433</v>
      </c>
      <c r="M31" s="45"/>
      <c r="N31" s="45"/>
      <c r="O31" s="45"/>
      <c r="P31" s="45"/>
      <c r="Q31" s="45"/>
      <c r="R31" s="45"/>
      <c r="S31" s="45"/>
      <c r="T31" s="47"/>
      <c r="V31" s="44" t="s">
        <v>467</v>
      </c>
      <c r="W31" s="45"/>
      <c r="X31" s="45"/>
      <c r="Y31" s="45"/>
      <c r="Z31" s="45"/>
      <c r="AA31" s="45"/>
      <c r="AB31" s="45"/>
      <c r="AC31" s="45"/>
      <c r="AD31" s="47"/>
      <c r="AF31" s="44" t="s">
        <v>509</v>
      </c>
      <c r="AG31" s="45"/>
      <c r="AH31" s="45"/>
      <c r="AI31" s="45"/>
      <c r="AJ31" s="45"/>
      <c r="AK31" s="45"/>
      <c r="AL31" s="45"/>
      <c r="AM31" s="45"/>
      <c r="AN31" s="47"/>
      <c r="AP31" s="44" t="s">
        <v>720</v>
      </c>
      <c r="AQ31" s="45"/>
      <c r="AR31" s="45"/>
      <c r="AS31" s="45"/>
      <c r="AT31" s="45"/>
      <c r="AU31" s="45"/>
      <c r="AV31" s="45"/>
      <c r="AW31" s="45"/>
      <c r="AX31" s="47"/>
      <c r="AZ31" s="44" t="s">
        <v>723</v>
      </c>
      <c r="BA31" s="45"/>
      <c r="BB31" s="45"/>
      <c r="BC31" s="45"/>
      <c r="BD31" s="45"/>
      <c r="BE31" s="45"/>
      <c r="BF31" s="45"/>
      <c r="BG31" s="45"/>
      <c r="BH31" s="47"/>
      <c r="BJ31" s="44" t="s">
        <v>726</v>
      </c>
      <c r="BK31" s="45"/>
      <c r="BL31" s="45"/>
      <c r="BM31" s="45"/>
      <c r="BN31" s="45"/>
      <c r="BO31" s="45"/>
      <c r="BP31" s="45"/>
      <c r="BQ31" s="45"/>
      <c r="BR31" s="47"/>
      <c r="BT31" s="70" t="s">
        <v>729</v>
      </c>
      <c r="BU31" s="45"/>
      <c r="BV31" s="45"/>
      <c r="BW31" s="45"/>
      <c r="BX31" s="45"/>
      <c r="BY31" s="45"/>
      <c r="BZ31" s="45"/>
      <c r="CA31" s="45"/>
      <c r="CB31" s="47"/>
    </row>
    <row r="32" spans="2:80" ht="18" x14ac:dyDescent="0.2">
      <c r="B32" s="48" t="s">
        <v>182</v>
      </c>
      <c r="J32" s="50"/>
      <c r="L32" s="48" t="s">
        <v>182</v>
      </c>
      <c r="T32" s="50"/>
      <c r="V32" s="48" t="s">
        <v>182</v>
      </c>
      <c r="AD32" s="50"/>
      <c r="AF32" s="48" t="s">
        <v>182</v>
      </c>
      <c r="AN32" s="50"/>
      <c r="AP32" s="48" t="s">
        <v>182</v>
      </c>
      <c r="AX32" s="50"/>
      <c r="AZ32" s="48" t="s">
        <v>182</v>
      </c>
      <c r="BH32" s="50"/>
      <c r="BJ32" s="71" t="s">
        <v>182</v>
      </c>
      <c r="BR32" s="50"/>
      <c r="BT32" s="71" t="s">
        <v>182</v>
      </c>
      <c r="CB32" s="50"/>
    </row>
    <row r="33" spans="2:80" x14ac:dyDescent="0.2">
      <c r="B33" s="53" t="s">
        <v>183</v>
      </c>
      <c r="C33" s="49">
        <v>2.3610000000000002</v>
      </c>
      <c r="J33" s="50"/>
      <c r="L33" s="53" t="s">
        <v>183</v>
      </c>
      <c r="M33" s="49">
        <v>3.2519999999999998</v>
      </c>
      <c r="T33" s="50"/>
      <c r="V33" s="51" t="s">
        <v>183</v>
      </c>
      <c r="W33" s="52">
        <v>15.97</v>
      </c>
      <c r="AD33" s="50"/>
      <c r="AF33" s="51" t="s">
        <v>183</v>
      </c>
      <c r="AG33" s="52">
        <v>13.81</v>
      </c>
      <c r="AN33" s="50"/>
      <c r="AP33" s="51" t="s">
        <v>183</v>
      </c>
      <c r="AQ33" s="52">
        <v>5.0579999999999998</v>
      </c>
      <c r="AX33" s="50"/>
      <c r="AZ33" s="51" t="s">
        <v>183</v>
      </c>
      <c r="BA33" s="52">
        <v>4.7359999999999998</v>
      </c>
      <c r="BH33" s="50"/>
      <c r="BJ33" s="72" t="s">
        <v>183</v>
      </c>
      <c r="BK33" s="52">
        <v>4.4550000000000001</v>
      </c>
      <c r="BR33" s="50"/>
      <c r="BT33" s="51" t="s">
        <v>183</v>
      </c>
      <c r="BU33" s="52">
        <v>8.7420000000000009</v>
      </c>
      <c r="CB33" s="50"/>
    </row>
    <row r="34" spans="2:80" x14ac:dyDescent="0.2">
      <c r="B34" s="53" t="s">
        <v>184</v>
      </c>
      <c r="C34" s="49">
        <v>0.13350000000000001</v>
      </c>
      <c r="J34" s="50"/>
      <c r="L34" s="53" t="s">
        <v>184</v>
      </c>
      <c r="M34" s="49">
        <v>7.1599999999999997E-2</v>
      </c>
      <c r="T34" s="50"/>
      <c r="V34" s="51" t="s">
        <v>184</v>
      </c>
      <c r="W34" s="52">
        <v>2.9999999999999997E-4</v>
      </c>
      <c r="AD34" s="50"/>
      <c r="AF34" s="51" t="s">
        <v>184</v>
      </c>
      <c r="AG34" s="52">
        <v>5.9999999999999995E-4</v>
      </c>
      <c r="AN34" s="50"/>
      <c r="AP34" s="51" t="s">
        <v>184</v>
      </c>
      <c r="AQ34" s="52">
        <v>2.3699999999999999E-2</v>
      </c>
      <c r="AX34" s="50"/>
      <c r="AZ34" s="51" t="s">
        <v>184</v>
      </c>
      <c r="BA34" s="52">
        <v>2.8500000000000001E-2</v>
      </c>
      <c r="BH34" s="50"/>
      <c r="BJ34" s="72" t="s">
        <v>184</v>
      </c>
      <c r="BK34" s="52">
        <v>3.3599999999999998E-2</v>
      </c>
      <c r="BR34" s="50"/>
      <c r="BT34" s="51" t="s">
        <v>184</v>
      </c>
      <c r="BU34" s="52">
        <v>3.8999999999999998E-3</v>
      </c>
      <c r="CB34" s="50"/>
    </row>
    <row r="35" spans="2:80" x14ac:dyDescent="0.2">
      <c r="B35" s="53" t="s">
        <v>185</v>
      </c>
      <c r="C35" s="49" t="s">
        <v>191</v>
      </c>
      <c r="J35" s="50"/>
      <c r="L35" s="53" t="s">
        <v>185</v>
      </c>
      <c r="M35" s="49" t="s">
        <v>191</v>
      </c>
      <c r="T35" s="50"/>
      <c r="V35" s="51" t="s">
        <v>185</v>
      </c>
      <c r="W35" s="52" t="s">
        <v>323</v>
      </c>
      <c r="AD35" s="50"/>
      <c r="AF35" s="51" t="s">
        <v>185</v>
      </c>
      <c r="AG35" s="52" t="s">
        <v>323</v>
      </c>
      <c r="AN35" s="50"/>
      <c r="AP35" s="51" t="s">
        <v>185</v>
      </c>
      <c r="AQ35" s="52" t="s">
        <v>186</v>
      </c>
      <c r="AX35" s="50"/>
      <c r="AZ35" s="51" t="s">
        <v>185</v>
      </c>
      <c r="BA35" s="52" t="s">
        <v>186</v>
      </c>
      <c r="BH35" s="50"/>
      <c r="BJ35" s="72" t="s">
        <v>185</v>
      </c>
      <c r="BK35" s="52" t="s">
        <v>186</v>
      </c>
      <c r="BR35" s="50"/>
      <c r="BT35" s="51" t="s">
        <v>185</v>
      </c>
      <c r="BU35" s="52" t="s">
        <v>224</v>
      </c>
      <c r="CB35" s="50"/>
    </row>
    <row r="36" spans="2:80" x14ac:dyDescent="0.2">
      <c r="B36" s="53" t="s">
        <v>187</v>
      </c>
      <c r="C36" s="49" t="s">
        <v>192</v>
      </c>
      <c r="J36" s="50"/>
      <c r="L36" s="53" t="s">
        <v>187</v>
      </c>
      <c r="M36" s="49" t="s">
        <v>192</v>
      </c>
      <c r="T36" s="50"/>
      <c r="V36" s="51" t="s">
        <v>187</v>
      </c>
      <c r="W36" s="52" t="s">
        <v>188</v>
      </c>
      <c r="AD36" s="50"/>
      <c r="AF36" s="51" t="s">
        <v>187</v>
      </c>
      <c r="AG36" s="52" t="s">
        <v>188</v>
      </c>
      <c r="AN36" s="50"/>
      <c r="AP36" s="51" t="s">
        <v>187</v>
      </c>
      <c r="AQ36" s="52" t="s">
        <v>188</v>
      </c>
      <c r="AX36" s="50"/>
      <c r="AZ36" s="51" t="s">
        <v>187</v>
      </c>
      <c r="BA36" s="52" t="s">
        <v>188</v>
      </c>
      <c r="BH36" s="50"/>
      <c r="BJ36" s="72" t="s">
        <v>187</v>
      </c>
      <c r="BK36" s="52" t="s">
        <v>188</v>
      </c>
      <c r="BR36" s="50"/>
      <c r="BT36" s="51" t="s">
        <v>187</v>
      </c>
      <c r="BU36" s="52" t="s">
        <v>188</v>
      </c>
      <c r="CB36" s="50"/>
    </row>
    <row r="37" spans="2:80" x14ac:dyDescent="0.2">
      <c r="B37" s="53" t="s">
        <v>189</v>
      </c>
      <c r="C37" s="49">
        <v>0.26640000000000003</v>
      </c>
      <c r="J37" s="50"/>
      <c r="L37" s="53" t="s">
        <v>189</v>
      </c>
      <c r="M37" s="49">
        <v>0.33350000000000002</v>
      </c>
      <c r="T37" s="50"/>
      <c r="V37" s="53" t="s">
        <v>189</v>
      </c>
      <c r="W37" s="49">
        <v>0.7107</v>
      </c>
      <c r="AD37" s="50"/>
      <c r="AF37" s="53" t="s">
        <v>189</v>
      </c>
      <c r="AG37" s="49">
        <v>0.67989999999999995</v>
      </c>
      <c r="AN37" s="50"/>
      <c r="AP37" s="53" t="s">
        <v>189</v>
      </c>
      <c r="AQ37" s="49">
        <v>0.43759999999999999</v>
      </c>
      <c r="AX37" s="50"/>
      <c r="AZ37" s="53" t="s">
        <v>189</v>
      </c>
      <c r="BA37" s="49">
        <v>0.42149999999999999</v>
      </c>
      <c r="BH37" s="50"/>
      <c r="BJ37" s="73" t="s">
        <v>189</v>
      </c>
      <c r="BK37" s="49">
        <v>0.40670000000000001</v>
      </c>
      <c r="BR37" s="50"/>
      <c r="BT37" s="53" t="s">
        <v>189</v>
      </c>
      <c r="BU37" s="49">
        <v>0.57350000000000001</v>
      </c>
      <c r="CB37" s="50"/>
    </row>
    <row r="38" spans="2:80" x14ac:dyDescent="0.2">
      <c r="B38" s="54"/>
      <c r="J38" s="50"/>
      <c r="L38" s="54"/>
      <c r="T38" s="50"/>
      <c r="V38" s="54"/>
      <c r="AD38" s="50"/>
      <c r="AF38" s="54"/>
      <c r="AN38" s="50"/>
      <c r="AP38" s="54"/>
      <c r="AX38" s="50"/>
      <c r="AZ38" s="54"/>
      <c r="BH38" s="50"/>
      <c r="BJ38" s="74"/>
      <c r="BR38" s="50"/>
      <c r="BT38" s="74"/>
      <c r="CB38" s="50"/>
    </row>
    <row r="39" spans="2:80" x14ac:dyDescent="0.2">
      <c r="B39" s="53" t="s">
        <v>193</v>
      </c>
      <c r="C39" s="49" t="s">
        <v>194</v>
      </c>
      <c r="D39" s="49" t="s">
        <v>195</v>
      </c>
      <c r="E39" s="49" t="s">
        <v>196</v>
      </c>
      <c r="F39" s="49" t="s">
        <v>190</v>
      </c>
      <c r="G39" s="49" t="s">
        <v>184</v>
      </c>
      <c r="J39" s="50"/>
      <c r="L39" s="53" t="s">
        <v>193</v>
      </c>
      <c r="M39" s="49" t="s">
        <v>194</v>
      </c>
      <c r="N39" s="49" t="s">
        <v>195</v>
      </c>
      <c r="O39" s="49" t="s">
        <v>196</v>
      </c>
      <c r="P39" s="49" t="s">
        <v>190</v>
      </c>
      <c r="Q39" s="49" t="s">
        <v>184</v>
      </c>
      <c r="T39" s="50"/>
      <c r="V39" s="53" t="s">
        <v>193</v>
      </c>
      <c r="W39" s="49" t="s">
        <v>194</v>
      </c>
      <c r="X39" s="49" t="s">
        <v>195</v>
      </c>
      <c r="Y39" s="49" t="s">
        <v>196</v>
      </c>
      <c r="Z39" s="49" t="s">
        <v>190</v>
      </c>
      <c r="AA39" s="49" t="s">
        <v>184</v>
      </c>
      <c r="AD39" s="50"/>
      <c r="AF39" s="53" t="s">
        <v>193</v>
      </c>
      <c r="AG39" s="49" t="s">
        <v>194</v>
      </c>
      <c r="AH39" s="49" t="s">
        <v>195</v>
      </c>
      <c r="AI39" s="49" t="s">
        <v>196</v>
      </c>
      <c r="AJ39" s="49" t="s">
        <v>190</v>
      </c>
      <c r="AK39" s="49" t="s">
        <v>184</v>
      </c>
      <c r="AN39" s="50"/>
      <c r="AP39" s="53" t="s">
        <v>193</v>
      </c>
      <c r="AQ39" s="49" t="s">
        <v>194</v>
      </c>
      <c r="AR39" s="49" t="s">
        <v>195</v>
      </c>
      <c r="AS39" s="49" t="s">
        <v>196</v>
      </c>
      <c r="AT39" s="49" t="s">
        <v>190</v>
      </c>
      <c r="AU39" s="49" t="s">
        <v>184</v>
      </c>
      <c r="AX39" s="50"/>
      <c r="AZ39" s="53" t="s">
        <v>193</v>
      </c>
      <c r="BA39" s="49" t="s">
        <v>194</v>
      </c>
      <c r="BB39" s="49" t="s">
        <v>195</v>
      </c>
      <c r="BC39" s="49" t="s">
        <v>196</v>
      </c>
      <c r="BD39" s="49" t="s">
        <v>190</v>
      </c>
      <c r="BE39" s="49" t="s">
        <v>184</v>
      </c>
      <c r="BH39" s="50"/>
      <c r="BJ39" s="73" t="s">
        <v>193</v>
      </c>
      <c r="BK39" s="49" t="s">
        <v>194</v>
      </c>
      <c r="BL39" s="49" t="s">
        <v>195</v>
      </c>
      <c r="BM39" s="49" t="s">
        <v>196</v>
      </c>
      <c r="BN39" s="49" t="s">
        <v>190</v>
      </c>
      <c r="BO39" s="49" t="s">
        <v>184</v>
      </c>
      <c r="BR39" s="50"/>
      <c r="BT39" s="53" t="s">
        <v>193</v>
      </c>
      <c r="BU39" s="49" t="s">
        <v>194</v>
      </c>
      <c r="BV39" s="49" t="s">
        <v>195</v>
      </c>
      <c r="BW39" s="49" t="s">
        <v>196</v>
      </c>
      <c r="BX39" s="49" t="s">
        <v>190</v>
      </c>
      <c r="BY39" s="49" t="s">
        <v>184</v>
      </c>
      <c r="CB39" s="50"/>
    </row>
    <row r="40" spans="2:80" x14ac:dyDescent="0.2">
      <c r="B40" s="53" t="s">
        <v>197</v>
      </c>
      <c r="C40" s="49">
        <v>179.1</v>
      </c>
      <c r="D40" s="49">
        <v>2</v>
      </c>
      <c r="E40" s="49">
        <v>89.54</v>
      </c>
      <c r="F40" s="49" t="s">
        <v>419</v>
      </c>
      <c r="G40" s="49" t="s">
        <v>420</v>
      </c>
      <c r="J40" s="50"/>
      <c r="L40" s="53" t="s">
        <v>197</v>
      </c>
      <c r="M40" s="49">
        <v>302.8</v>
      </c>
      <c r="N40" s="49">
        <v>2</v>
      </c>
      <c r="O40" s="49">
        <v>151.4</v>
      </c>
      <c r="P40" s="49" t="s">
        <v>453</v>
      </c>
      <c r="Q40" s="49" t="s">
        <v>454</v>
      </c>
      <c r="T40" s="50"/>
      <c r="V40" s="53" t="s">
        <v>197</v>
      </c>
      <c r="W40" s="49">
        <v>1459</v>
      </c>
      <c r="X40" s="49">
        <v>2</v>
      </c>
      <c r="Y40" s="49">
        <v>729.4</v>
      </c>
      <c r="Z40" s="49" t="s">
        <v>486</v>
      </c>
      <c r="AA40" s="49" t="s">
        <v>487</v>
      </c>
      <c r="AD40" s="50"/>
      <c r="AF40" s="53" t="s">
        <v>197</v>
      </c>
      <c r="AG40" s="49">
        <v>269.10000000000002</v>
      </c>
      <c r="AH40" s="49">
        <v>2</v>
      </c>
      <c r="AI40" s="49">
        <v>134.6</v>
      </c>
      <c r="AJ40" s="49" t="s">
        <v>525</v>
      </c>
      <c r="AK40" s="49" t="s">
        <v>526</v>
      </c>
      <c r="AN40" s="50"/>
      <c r="AP40" s="53" t="s">
        <v>197</v>
      </c>
      <c r="AQ40" s="49">
        <v>83.1</v>
      </c>
      <c r="AR40" s="49">
        <v>2</v>
      </c>
      <c r="AS40" s="49">
        <v>41.55</v>
      </c>
      <c r="AT40" s="49" t="s">
        <v>552</v>
      </c>
      <c r="AU40" s="49" t="s">
        <v>553</v>
      </c>
      <c r="AX40" s="50"/>
      <c r="AZ40" s="53" t="s">
        <v>197</v>
      </c>
      <c r="BA40" s="49">
        <v>94.17</v>
      </c>
      <c r="BB40" s="49">
        <v>2</v>
      </c>
      <c r="BC40" s="49">
        <v>47.09</v>
      </c>
      <c r="BD40" s="49" t="s">
        <v>575</v>
      </c>
      <c r="BE40" s="49" t="s">
        <v>576</v>
      </c>
      <c r="BH40" s="50"/>
      <c r="BJ40" s="73" t="s">
        <v>197</v>
      </c>
      <c r="BK40" s="49">
        <v>137.1</v>
      </c>
      <c r="BL40" s="49">
        <v>2</v>
      </c>
      <c r="BM40" s="49">
        <v>68.55</v>
      </c>
      <c r="BN40" s="49" t="s">
        <v>599</v>
      </c>
      <c r="BO40" s="49" t="s">
        <v>600</v>
      </c>
      <c r="BR40" s="50"/>
      <c r="BT40" s="53" t="s">
        <v>197</v>
      </c>
      <c r="BU40" s="49">
        <v>240.6</v>
      </c>
      <c r="BV40" s="49">
        <v>2</v>
      </c>
      <c r="BW40" s="49">
        <v>120.3</v>
      </c>
      <c r="BX40" s="49" t="s">
        <v>622</v>
      </c>
      <c r="BY40" s="49" t="s">
        <v>623</v>
      </c>
      <c r="CB40" s="50"/>
    </row>
    <row r="41" spans="2:80" x14ac:dyDescent="0.2">
      <c r="B41" s="53" t="s">
        <v>200</v>
      </c>
      <c r="C41" s="49">
        <v>493.1</v>
      </c>
      <c r="D41" s="49">
        <v>13</v>
      </c>
      <c r="E41" s="49">
        <v>37.93</v>
      </c>
      <c r="F41" s="49"/>
      <c r="G41" s="49"/>
      <c r="J41" s="50"/>
      <c r="L41" s="53" t="s">
        <v>200</v>
      </c>
      <c r="M41" s="49">
        <v>605.1</v>
      </c>
      <c r="N41" s="49">
        <v>13</v>
      </c>
      <c r="O41" s="49">
        <v>46.54</v>
      </c>
      <c r="P41" s="49"/>
      <c r="Q41" s="49"/>
      <c r="T41" s="50"/>
      <c r="V41" s="53" t="s">
        <v>200</v>
      </c>
      <c r="W41" s="49">
        <v>593.79999999999995</v>
      </c>
      <c r="X41" s="49">
        <v>13</v>
      </c>
      <c r="Y41" s="49">
        <v>45.68</v>
      </c>
      <c r="Z41" s="49"/>
      <c r="AA41" s="49"/>
      <c r="AD41" s="50"/>
      <c r="AF41" s="53" t="s">
        <v>200</v>
      </c>
      <c r="AG41" s="49">
        <v>126.7</v>
      </c>
      <c r="AH41" s="49">
        <v>13</v>
      </c>
      <c r="AI41" s="49">
        <v>9.7469999999999999</v>
      </c>
      <c r="AJ41" s="49"/>
      <c r="AK41" s="49"/>
      <c r="AN41" s="50"/>
      <c r="AP41" s="53" t="s">
        <v>200</v>
      </c>
      <c r="AQ41" s="49">
        <v>106.8</v>
      </c>
      <c r="AR41" s="49">
        <v>13</v>
      </c>
      <c r="AS41" s="49">
        <v>8.2149999999999999</v>
      </c>
      <c r="AT41" s="49"/>
      <c r="AU41" s="49"/>
      <c r="AX41" s="50"/>
      <c r="AZ41" s="53" t="s">
        <v>200</v>
      </c>
      <c r="BA41" s="49">
        <v>129.19999999999999</v>
      </c>
      <c r="BB41" s="49">
        <v>13</v>
      </c>
      <c r="BC41" s="49">
        <v>9.9420000000000002</v>
      </c>
      <c r="BD41" s="49"/>
      <c r="BE41" s="49"/>
      <c r="BH41" s="50"/>
      <c r="BJ41" s="73" t="s">
        <v>200</v>
      </c>
      <c r="BK41" s="49">
        <v>200</v>
      </c>
      <c r="BL41" s="49">
        <v>13</v>
      </c>
      <c r="BM41" s="49">
        <v>15.39</v>
      </c>
      <c r="BN41" s="49"/>
      <c r="BO41" s="49"/>
      <c r="BR41" s="50"/>
      <c r="BT41" s="53" t="s">
        <v>200</v>
      </c>
      <c r="BU41" s="49">
        <v>178.9</v>
      </c>
      <c r="BV41" s="49">
        <v>13</v>
      </c>
      <c r="BW41" s="49">
        <v>13.76</v>
      </c>
      <c r="BX41" s="49"/>
      <c r="BY41" s="49"/>
      <c r="CB41" s="50"/>
    </row>
    <row r="42" spans="2:80" x14ac:dyDescent="0.2">
      <c r="B42" s="53" t="s">
        <v>201</v>
      </c>
      <c r="C42" s="49">
        <v>672.2</v>
      </c>
      <c r="D42" s="49">
        <v>15</v>
      </c>
      <c r="E42" s="49"/>
      <c r="F42" s="49"/>
      <c r="G42" s="49"/>
      <c r="J42" s="50"/>
      <c r="L42" s="53" t="s">
        <v>201</v>
      </c>
      <c r="M42" s="49">
        <v>907.8</v>
      </c>
      <c r="N42" s="49">
        <v>15</v>
      </c>
      <c r="O42" s="49"/>
      <c r="P42" s="49"/>
      <c r="Q42" s="49"/>
      <c r="T42" s="50"/>
      <c r="V42" s="53" t="s">
        <v>201</v>
      </c>
      <c r="W42" s="49">
        <v>2053</v>
      </c>
      <c r="X42" s="49">
        <v>15</v>
      </c>
      <c r="Y42" s="49"/>
      <c r="Z42" s="49"/>
      <c r="AA42" s="49"/>
      <c r="AD42" s="50"/>
      <c r="AF42" s="53" t="s">
        <v>201</v>
      </c>
      <c r="AG42" s="49">
        <v>395.9</v>
      </c>
      <c r="AH42" s="49">
        <v>15</v>
      </c>
      <c r="AI42" s="49"/>
      <c r="AJ42" s="49"/>
      <c r="AK42" s="49"/>
      <c r="AN42" s="50"/>
      <c r="AP42" s="53" t="s">
        <v>201</v>
      </c>
      <c r="AQ42" s="49">
        <v>189.9</v>
      </c>
      <c r="AR42" s="49">
        <v>15</v>
      </c>
      <c r="AS42" s="49"/>
      <c r="AT42" s="49"/>
      <c r="AU42" s="49"/>
      <c r="AX42" s="50"/>
      <c r="AZ42" s="53" t="s">
        <v>201</v>
      </c>
      <c r="BA42" s="49">
        <v>223.4</v>
      </c>
      <c r="BB42" s="49">
        <v>15</v>
      </c>
      <c r="BC42" s="49"/>
      <c r="BD42" s="49"/>
      <c r="BE42" s="49"/>
      <c r="BH42" s="50"/>
      <c r="BJ42" s="73" t="s">
        <v>201</v>
      </c>
      <c r="BK42" s="49">
        <v>337.1</v>
      </c>
      <c r="BL42" s="49">
        <v>15</v>
      </c>
      <c r="BM42" s="49"/>
      <c r="BN42" s="49"/>
      <c r="BO42" s="49"/>
      <c r="BR42" s="50"/>
      <c r="BT42" s="53" t="s">
        <v>201</v>
      </c>
      <c r="BU42" s="49">
        <v>419.6</v>
      </c>
      <c r="BV42" s="49">
        <v>15</v>
      </c>
      <c r="BW42" s="49"/>
      <c r="BX42" s="49"/>
      <c r="BY42" s="49"/>
      <c r="CB42" s="50"/>
    </row>
    <row r="43" spans="2:80" x14ac:dyDescent="0.2">
      <c r="B43" s="53"/>
      <c r="C43" s="49"/>
      <c r="D43" s="49"/>
      <c r="E43" s="49"/>
      <c r="F43" s="49"/>
      <c r="G43" s="49"/>
      <c r="J43" s="50"/>
      <c r="L43" s="53"/>
      <c r="M43" s="49"/>
      <c r="N43" s="49"/>
      <c r="O43" s="49"/>
      <c r="P43" s="49"/>
      <c r="Q43" s="49"/>
      <c r="T43" s="50"/>
      <c r="V43" s="53"/>
      <c r="W43" s="49"/>
      <c r="X43" s="49"/>
      <c r="Y43" s="49"/>
      <c r="Z43" s="49"/>
      <c r="AA43" s="49"/>
      <c r="AD43" s="50"/>
      <c r="AF43" s="53"/>
      <c r="AG43" s="49"/>
      <c r="AH43" s="49"/>
      <c r="AI43" s="49"/>
      <c r="AJ43" s="49"/>
      <c r="AK43" s="49"/>
      <c r="AN43" s="50"/>
      <c r="AP43" s="53"/>
      <c r="AQ43" s="49"/>
      <c r="AR43" s="49"/>
      <c r="AS43" s="49"/>
      <c r="AT43" s="49"/>
      <c r="AU43" s="49"/>
      <c r="AX43" s="50"/>
      <c r="AZ43" s="53"/>
      <c r="BA43" s="49"/>
      <c r="BB43" s="49"/>
      <c r="BC43" s="49"/>
      <c r="BD43" s="49"/>
      <c r="BE43" s="49"/>
      <c r="BH43" s="50"/>
      <c r="BJ43" s="73"/>
      <c r="BK43" s="49"/>
      <c r="BL43" s="49"/>
      <c r="BM43" s="49"/>
      <c r="BN43" s="49"/>
      <c r="BO43" s="49"/>
      <c r="BR43" s="50"/>
      <c r="BT43" s="53"/>
      <c r="BU43" s="49"/>
      <c r="BV43" s="49"/>
      <c r="BW43" s="49"/>
      <c r="BX43" s="49"/>
      <c r="BY43" s="49"/>
      <c r="CB43" s="50"/>
    </row>
    <row r="44" spans="2:80" x14ac:dyDescent="0.2">
      <c r="B44" s="53" t="s">
        <v>202</v>
      </c>
      <c r="C44" s="49"/>
      <c r="D44" s="49"/>
      <c r="E44" s="49"/>
      <c r="F44" s="49"/>
      <c r="G44" s="49"/>
      <c r="J44" s="50"/>
      <c r="L44" s="53" t="s">
        <v>202</v>
      </c>
      <c r="M44" s="49"/>
      <c r="N44" s="49"/>
      <c r="O44" s="49"/>
      <c r="P44" s="49"/>
      <c r="Q44" s="49"/>
      <c r="T44" s="50"/>
      <c r="V44" s="53" t="s">
        <v>202</v>
      </c>
      <c r="W44" s="49"/>
      <c r="X44" s="49"/>
      <c r="Y44" s="49"/>
      <c r="Z44" s="49"/>
      <c r="AA44" s="49"/>
      <c r="AD44" s="50"/>
      <c r="AF44" s="53" t="s">
        <v>202</v>
      </c>
      <c r="AG44" s="49"/>
      <c r="AH44" s="49"/>
      <c r="AI44" s="49"/>
      <c r="AJ44" s="49"/>
      <c r="AK44" s="49"/>
      <c r="AN44" s="50"/>
      <c r="AP44" s="53" t="s">
        <v>202</v>
      </c>
      <c r="AQ44" s="49"/>
      <c r="AR44" s="49"/>
      <c r="AS44" s="49"/>
      <c r="AT44" s="49"/>
      <c r="AU44" s="49"/>
      <c r="AX44" s="50"/>
      <c r="AZ44" s="53" t="s">
        <v>202</v>
      </c>
      <c r="BA44" s="49"/>
      <c r="BB44" s="49"/>
      <c r="BC44" s="49"/>
      <c r="BD44" s="49"/>
      <c r="BE44" s="49"/>
      <c r="BH44" s="50"/>
      <c r="BJ44" s="73" t="s">
        <v>202</v>
      </c>
      <c r="BK44" s="49"/>
      <c r="BL44" s="49"/>
      <c r="BM44" s="49"/>
      <c r="BN44" s="49"/>
      <c r="BO44" s="49"/>
      <c r="BR44" s="50"/>
      <c r="BT44" s="53" t="s">
        <v>202</v>
      </c>
      <c r="BU44" s="49"/>
      <c r="BV44" s="49"/>
      <c r="BW44" s="49"/>
      <c r="BX44" s="49"/>
      <c r="BY44" s="49"/>
      <c r="CB44" s="50"/>
    </row>
    <row r="45" spans="2:80" x14ac:dyDescent="0.2">
      <c r="B45" s="53" t="s">
        <v>203</v>
      </c>
      <c r="C45" s="49">
        <v>3</v>
      </c>
      <c r="D45" s="49"/>
      <c r="E45" s="49"/>
      <c r="F45" s="49"/>
      <c r="G45" s="49"/>
      <c r="J45" s="50"/>
      <c r="L45" s="53" t="s">
        <v>203</v>
      </c>
      <c r="M45" s="49">
        <v>3</v>
      </c>
      <c r="N45" s="49"/>
      <c r="O45" s="49"/>
      <c r="P45" s="49"/>
      <c r="Q45" s="49"/>
      <c r="T45" s="50"/>
      <c r="V45" s="53" t="s">
        <v>203</v>
      </c>
      <c r="W45" s="49">
        <v>3</v>
      </c>
      <c r="X45" s="49"/>
      <c r="Y45" s="49"/>
      <c r="Z45" s="49"/>
      <c r="AA45" s="49"/>
      <c r="AD45" s="50"/>
      <c r="AF45" s="53" t="s">
        <v>203</v>
      </c>
      <c r="AG45" s="49">
        <v>3</v>
      </c>
      <c r="AH45" s="49"/>
      <c r="AI45" s="49"/>
      <c r="AJ45" s="49"/>
      <c r="AK45" s="49"/>
      <c r="AN45" s="50"/>
      <c r="AP45" s="53" t="s">
        <v>203</v>
      </c>
      <c r="AQ45" s="49">
        <v>3</v>
      </c>
      <c r="AR45" s="49"/>
      <c r="AS45" s="49"/>
      <c r="AT45" s="49"/>
      <c r="AU45" s="49"/>
      <c r="AX45" s="50"/>
      <c r="AZ45" s="53" t="s">
        <v>203</v>
      </c>
      <c r="BA45" s="49">
        <v>3</v>
      </c>
      <c r="BB45" s="49"/>
      <c r="BC45" s="49"/>
      <c r="BD45" s="49"/>
      <c r="BE45" s="49"/>
      <c r="BH45" s="50"/>
      <c r="BJ45" s="73" t="s">
        <v>203</v>
      </c>
      <c r="BK45" s="49">
        <v>3</v>
      </c>
      <c r="BL45" s="49"/>
      <c r="BM45" s="49"/>
      <c r="BN45" s="49"/>
      <c r="BO45" s="49"/>
      <c r="BR45" s="50"/>
      <c r="BT45" s="53" t="s">
        <v>203</v>
      </c>
      <c r="BU45" s="49">
        <v>3</v>
      </c>
      <c r="BV45" s="49"/>
      <c r="BW45" s="49"/>
      <c r="BX45" s="49"/>
      <c r="BY45" s="49"/>
      <c r="CB45" s="50"/>
    </row>
    <row r="46" spans="2:80" x14ac:dyDescent="0.2">
      <c r="B46" s="53" t="s">
        <v>204</v>
      </c>
      <c r="C46" s="49">
        <v>16</v>
      </c>
      <c r="D46" s="49"/>
      <c r="E46" s="49"/>
      <c r="F46" s="49"/>
      <c r="G46" s="49"/>
      <c r="J46" s="50"/>
      <c r="L46" s="53" t="s">
        <v>204</v>
      </c>
      <c r="M46" s="49">
        <v>16</v>
      </c>
      <c r="N46" s="49"/>
      <c r="O46" s="49"/>
      <c r="P46" s="49"/>
      <c r="Q46" s="49"/>
      <c r="T46" s="50"/>
      <c r="V46" s="53" t="s">
        <v>204</v>
      </c>
      <c r="W46" s="49">
        <v>16</v>
      </c>
      <c r="X46" s="49"/>
      <c r="Y46" s="49"/>
      <c r="Z46" s="49"/>
      <c r="AA46" s="49"/>
      <c r="AD46" s="50"/>
      <c r="AF46" s="53" t="s">
        <v>204</v>
      </c>
      <c r="AG46" s="49">
        <v>16</v>
      </c>
      <c r="AH46" s="49"/>
      <c r="AI46" s="49"/>
      <c r="AJ46" s="49"/>
      <c r="AK46" s="49"/>
      <c r="AN46" s="50"/>
      <c r="AP46" s="53" t="s">
        <v>204</v>
      </c>
      <c r="AQ46" s="49">
        <v>16</v>
      </c>
      <c r="AR46" s="49"/>
      <c r="AS46" s="49"/>
      <c r="AT46" s="49"/>
      <c r="AU46" s="49"/>
      <c r="AX46" s="50"/>
      <c r="AZ46" s="53" t="s">
        <v>204</v>
      </c>
      <c r="BA46" s="49">
        <v>16</v>
      </c>
      <c r="BB46" s="49"/>
      <c r="BC46" s="49"/>
      <c r="BD46" s="49"/>
      <c r="BE46" s="49"/>
      <c r="BH46" s="50"/>
      <c r="BJ46" s="73" t="s">
        <v>204</v>
      </c>
      <c r="BK46" s="49">
        <v>16</v>
      </c>
      <c r="BL46" s="49"/>
      <c r="BM46" s="49"/>
      <c r="BN46" s="49"/>
      <c r="BO46" s="49"/>
      <c r="BR46" s="50"/>
      <c r="BT46" s="53" t="s">
        <v>204</v>
      </c>
      <c r="BU46" s="49">
        <v>16</v>
      </c>
      <c r="BV46" s="49"/>
      <c r="BW46" s="49"/>
      <c r="BX46" s="49"/>
      <c r="BY46" s="49"/>
      <c r="CB46" s="50"/>
    </row>
    <row r="47" spans="2:80" x14ac:dyDescent="0.2">
      <c r="B47" s="54"/>
      <c r="J47" s="50"/>
      <c r="L47" s="54"/>
      <c r="T47" s="50"/>
      <c r="V47" s="54"/>
      <c r="AD47" s="50"/>
      <c r="AF47" s="54"/>
      <c r="AN47" s="50"/>
      <c r="AP47" s="54"/>
      <c r="AX47" s="50"/>
      <c r="AZ47" s="54"/>
      <c r="BH47" s="50"/>
      <c r="BJ47" s="74"/>
      <c r="BR47" s="50"/>
      <c r="BT47" s="74"/>
      <c r="CB47" s="50"/>
    </row>
    <row r="48" spans="2:80" x14ac:dyDescent="0.2">
      <c r="B48" s="59" t="s">
        <v>205</v>
      </c>
      <c r="C48" s="49" t="s">
        <v>206</v>
      </c>
      <c r="D48" s="49" t="s">
        <v>207</v>
      </c>
      <c r="E48" s="49" t="s">
        <v>208</v>
      </c>
      <c r="F48" s="49" t="s">
        <v>209</v>
      </c>
      <c r="G48" s="49" t="s">
        <v>210</v>
      </c>
      <c r="H48" s="49"/>
      <c r="I48" s="49"/>
      <c r="J48" s="55"/>
      <c r="L48" s="59" t="s">
        <v>205</v>
      </c>
      <c r="M48" s="49" t="s">
        <v>206</v>
      </c>
      <c r="N48" s="49" t="s">
        <v>207</v>
      </c>
      <c r="O48" s="49" t="s">
        <v>208</v>
      </c>
      <c r="P48" s="49" t="s">
        <v>209</v>
      </c>
      <c r="Q48" s="49" t="s">
        <v>210</v>
      </c>
      <c r="R48" s="49"/>
      <c r="S48" s="49"/>
      <c r="T48" s="55"/>
      <c r="V48" s="59" t="s">
        <v>205</v>
      </c>
      <c r="W48" s="49" t="s">
        <v>206</v>
      </c>
      <c r="X48" s="49" t="s">
        <v>207</v>
      </c>
      <c r="Y48" s="49" t="s">
        <v>208</v>
      </c>
      <c r="Z48" s="49" t="s">
        <v>209</v>
      </c>
      <c r="AA48" s="49" t="s">
        <v>210</v>
      </c>
      <c r="AB48" s="49"/>
      <c r="AC48" s="49"/>
      <c r="AD48" s="55"/>
      <c r="AF48" s="59" t="s">
        <v>205</v>
      </c>
      <c r="AG48" s="49" t="s">
        <v>206</v>
      </c>
      <c r="AH48" s="49" t="s">
        <v>207</v>
      </c>
      <c r="AI48" s="49" t="s">
        <v>208</v>
      </c>
      <c r="AJ48" s="49" t="s">
        <v>209</v>
      </c>
      <c r="AK48" s="49" t="s">
        <v>210</v>
      </c>
      <c r="AL48" s="49"/>
      <c r="AM48" s="49"/>
      <c r="AN48" s="55"/>
      <c r="AP48" s="59" t="s">
        <v>205</v>
      </c>
      <c r="AQ48" s="49" t="s">
        <v>206</v>
      </c>
      <c r="AR48" s="49" t="s">
        <v>207</v>
      </c>
      <c r="AS48" s="49" t="s">
        <v>208</v>
      </c>
      <c r="AT48" s="49" t="s">
        <v>209</v>
      </c>
      <c r="AU48" s="49" t="s">
        <v>210</v>
      </c>
      <c r="AV48" s="49"/>
      <c r="AW48" s="49"/>
      <c r="AX48" s="55"/>
      <c r="AZ48" s="59" t="s">
        <v>205</v>
      </c>
      <c r="BA48" s="49" t="s">
        <v>206</v>
      </c>
      <c r="BB48" s="49" t="s">
        <v>207</v>
      </c>
      <c r="BC48" s="49" t="s">
        <v>208</v>
      </c>
      <c r="BD48" s="49" t="s">
        <v>209</v>
      </c>
      <c r="BE48" s="49" t="s">
        <v>210</v>
      </c>
      <c r="BF48" s="49"/>
      <c r="BG48" s="49"/>
      <c r="BH48" s="55"/>
      <c r="BJ48" s="75" t="s">
        <v>205</v>
      </c>
      <c r="BK48" s="49" t="s">
        <v>206</v>
      </c>
      <c r="BL48" s="49" t="s">
        <v>207</v>
      </c>
      <c r="BM48" s="49" t="s">
        <v>208</v>
      </c>
      <c r="BN48" s="49" t="s">
        <v>209</v>
      </c>
      <c r="BO48" s="49" t="s">
        <v>210</v>
      </c>
      <c r="BP48" s="49"/>
      <c r="BQ48" s="49"/>
      <c r="BR48" s="55"/>
      <c r="BT48" s="59" t="s">
        <v>205</v>
      </c>
      <c r="BU48" s="49" t="s">
        <v>206</v>
      </c>
      <c r="BV48" s="49" t="s">
        <v>207</v>
      </c>
      <c r="BW48" s="49" t="s">
        <v>208</v>
      </c>
      <c r="BX48" s="49" t="s">
        <v>209</v>
      </c>
      <c r="BY48" s="49" t="s">
        <v>210</v>
      </c>
      <c r="BZ48" s="49"/>
      <c r="CA48" s="49"/>
      <c r="CB48" s="55"/>
    </row>
    <row r="49" spans="2:80" x14ac:dyDescent="0.2">
      <c r="B49" s="53" t="s">
        <v>424</v>
      </c>
      <c r="C49" s="49">
        <v>-3.83</v>
      </c>
      <c r="D49" s="49" t="s">
        <v>421</v>
      </c>
      <c r="E49" s="49" t="s">
        <v>192</v>
      </c>
      <c r="F49" s="49" t="s">
        <v>191</v>
      </c>
      <c r="G49" s="49">
        <v>0.59970000000000001</v>
      </c>
      <c r="H49" s="49" t="s">
        <v>238</v>
      </c>
      <c r="I49" s="49"/>
      <c r="J49" s="55"/>
      <c r="L49" s="53" t="s">
        <v>458</v>
      </c>
      <c r="M49" s="49">
        <v>-4.57</v>
      </c>
      <c r="N49" s="49" t="s">
        <v>455</v>
      </c>
      <c r="O49" s="49" t="s">
        <v>192</v>
      </c>
      <c r="P49" s="49" t="s">
        <v>191</v>
      </c>
      <c r="Q49" s="49">
        <v>0.55469999999999997</v>
      </c>
      <c r="R49" s="49"/>
      <c r="S49" s="49"/>
      <c r="T49" s="55"/>
      <c r="V49" s="53" t="s">
        <v>491</v>
      </c>
      <c r="W49" s="49">
        <v>0.30599999999999999</v>
      </c>
      <c r="X49" s="49" t="s">
        <v>488</v>
      </c>
      <c r="Y49" s="49" t="s">
        <v>192</v>
      </c>
      <c r="Z49" s="49" t="s">
        <v>191</v>
      </c>
      <c r="AA49" s="49">
        <v>0.99719999999999998</v>
      </c>
      <c r="AB49" s="49"/>
      <c r="AC49" s="49"/>
      <c r="AD49" s="55"/>
      <c r="AF49" s="53" t="s">
        <v>541</v>
      </c>
      <c r="AG49" s="49">
        <v>-1.492</v>
      </c>
      <c r="AH49" s="49" t="s">
        <v>527</v>
      </c>
      <c r="AI49" s="49" t="s">
        <v>192</v>
      </c>
      <c r="AJ49" s="49" t="s">
        <v>191</v>
      </c>
      <c r="AK49" s="49">
        <v>0.73570000000000002</v>
      </c>
      <c r="AL49" s="49"/>
      <c r="AM49" s="49"/>
      <c r="AN49" s="55"/>
      <c r="AP49" s="53" t="s">
        <v>557</v>
      </c>
      <c r="AQ49" s="49">
        <v>-3.1720000000000002</v>
      </c>
      <c r="AR49" s="49" t="s">
        <v>554</v>
      </c>
      <c r="AS49" s="49" t="s">
        <v>192</v>
      </c>
      <c r="AT49" s="49" t="s">
        <v>191</v>
      </c>
      <c r="AU49" s="49">
        <v>0.22470000000000001</v>
      </c>
      <c r="AV49" s="49"/>
      <c r="AW49" s="49"/>
      <c r="AX49" s="55"/>
      <c r="AZ49" s="53" t="s">
        <v>580</v>
      </c>
      <c r="BA49" s="49">
        <v>-1.08</v>
      </c>
      <c r="BB49" s="49" t="s">
        <v>577</v>
      </c>
      <c r="BC49" s="49" t="s">
        <v>192</v>
      </c>
      <c r="BD49" s="49" t="s">
        <v>191</v>
      </c>
      <c r="BE49" s="49">
        <v>0.85250000000000004</v>
      </c>
      <c r="BF49" s="49"/>
      <c r="BG49" s="49"/>
      <c r="BH49" s="55"/>
      <c r="BJ49" s="73" t="s">
        <v>604</v>
      </c>
      <c r="BK49" s="49">
        <v>-0.75</v>
      </c>
      <c r="BL49" s="49" t="s">
        <v>601</v>
      </c>
      <c r="BM49" s="49" t="s">
        <v>192</v>
      </c>
      <c r="BN49" s="49" t="s">
        <v>191</v>
      </c>
      <c r="BO49" s="49">
        <v>0.95109999999999995</v>
      </c>
      <c r="BP49" s="49"/>
      <c r="BQ49" s="49"/>
      <c r="BR49" s="55"/>
      <c r="BT49" s="53" t="s">
        <v>643</v>
      </c>
      <c r="BU49" s="49">
        <v>0.376</v>
      </c>
      <c r="BV49" s="49" t="s">
        <v>624</v>
      </c>
      <c r="BW49" s="49" t="s">
        <v>192</v>
      </c>
      <c r="BX49" s="49" t="s">
        <v>191</v>
      </c>
      <c r="BY49" s="49">
        <v>0.98599999999999999</v>
      </c>
      <c r="BZ49" s="49"/>
      <c r="CA49" s="49"/>
      <c r="CB49" s="55"/>
    </row>
    <row r="50" spans="2:80" x14ac:dyDescent="0.2">
      <c r="B50" s="53" t="s">
        <v>425</v>
      </c>
      <c r="C50" s="49">
        <v>4.2469999999999999</v>
      </c>
      <c r="D50" s="49" t="s">
        <v>422</v>
      </c>
      <c r="E50" s="49" t="s">
        <v>192</v>
      </c>
      <c r="F50" s="49" t="s">
        <v>191</v>
      </c>
      <c r="G50" s="49">
        <v>0.50829999999999997</v>
      </c>
      <c r="H50" s="49" t="s">
        <v>240</v>
      </c>
      <c r="I50" s="49"/>
      <c r="J50" s="55"/>
      <c r="L50" s="53" t="s">
        <v>459</v>
      </c>
      <c r="M50" s="49">
        <v>5.8890000000000002</v>
      </c>
      <c r="N50" s="49" t="s">
        <v>456</v>
      </c>
      <c r="O50" s="49" t="s">
        <v>192</v>
      </c>
      <c r="P50" s="49" t="s">
        <v>191</v>
      </c>
      <c r="Q50" s="49">
        <v>0.35709999999999997</v>
      </c>
      <c r="R50" s="49"/>
      <c r="S50" s="49"/>
      <c r="T50" s="55"/>
      <c r="V50" s="51" t="s">
        <v>492</v>
      </c>
      <c r="W50" s="52">
        <v>19.88</v>
      </c>
      <c r="X50" s="52" t="s">
        <v>489</v>
      </c>
      <c r="Y50" s="52" t="s">
        <v>188</v>
      </c>
      <c r="Z50" s="52" t="s">
        <v>323</v>
      </c>
      <c r="AA50" s="52">
        <v>8.9999999999999998E-4</v>
      </c>
      <c r="AB50" s="49"/>
      <c r="AC50" s="49"/>
      <c r="AD50" s="55"/>
      <c r="AF50" s="51" t="s">
        <v>542</v>
      </c>
      <c r="AG50" s="52">
        <v>7.6379999999999999</v>
      </c>
      <c r="AH50" s="52" t="s">
        <v>528</v>
      </c>
      <c r="AI50" s="52" t="s">
        <v>188</v>
      </c>
      <c r="AJ50" s="52" t="s">
        <v>224</v>
      </c>
      <c r="AK50" s="52">
        <v>3.7000000000000002E-3</v>
      </c>
      <c r="AL50" s="49"/>
      <c r="AM50" s="49"/>
      <c r="AN50" s="55"/>
      <c r="AP50" s="53" t="s">
        <v>558</v>
      </c>
      <c r="AQ50" s="49">
        <v>2.3450000000000002</v>
      </c>
      <c r="AR50" s="49" t="s">
        <v>555</v>
      </c>
      <c r="AS50" s="49" t="s">
        <v>192</v>
      </c>
      <c r="AT50" s="49" t="s">
        <v>191</v>
      </c>
      <c r="AU50" s="49">
        <v>0.39360000000000001</v>
      </c>
      <c r="AV50" s="49"/>
      <c r="AW50" s="49"/>
      <c r="AX50" s="55"/>
      <c r="AZ50" s="53" t="s">
        <v>581</v>
      </c>
      <c r="BA50" s="49">
        <v>4.3929999999999998</v>
      </c>
      <c r="BB50" s="49" t="s">
        <v>578</v>
      </c>
      <c r="BC50" s="49" t="s">
        <v>192</v>
      </c>
      <c r="BD50" s="49" t="s">
        <v>191</v>
      </c>
      <c r="BE50" s="49">
        <v>9.1300000000000006E-2</v>
      </c>
      <c r="BF50" s="49"/>
      <c r="BG50" s="49"/>
      <c r="BH50" s="55"/>
      <c r="BJ50" s="73" t="s">
        <v>605</v>
      </c>
      <c r="BK50" s="49">
        <v>5.64</v>
      </c>
      <c r="BL50" s="49" t="s">
        <v>602</v>
      </c>
      <c r="BM50" s="49" t="s">
        <v>192</v>
      </c>
      <c r="BN50" s="49" t="s">
        <v>191</v>
      </c>
      <c r="BO50" s="49">
        <v>8.0299999999999996E-2</v>
      </c>
      <c r="BP50" s="49"/>
      <c r="BQ50" s="49"/>
      <c r="BR50" s="55"/>
      <c r="BT50" s="51" t="s">
        <v>644</v>
      </c>
      <c r="BU50" s="52">
        <v>8.1929999999999996</v>
      </c>
      <c r="BV50" s="52" t="s">
        <v>625</v>
      </c>
      <c r="BW50" s="52" t="s">
        <v>188</v>
      </c>
      <c r="BX50" s="52" t="s">
        <v>224</v>
      </c>
      <c r="BY50" s="52">
        <v>7.7000000000000002E-3</v>
      </c>
      <c r="BZ50" s="49"/>
      <c r="CA50" s="49"/>
      <c r="CB50" s="55"/>
    </row>
    <row r="51" spans="2:80" x14ac:dyDescent="0.2">
      <c r="B51" s="53" t="s">
        <v>426</v>
      </c>
      <c r="C51" s="49">
        <v>8.077</v>
      </c>
      <c r="D51" s="49" t="s">
        <v>423</v>
      </c>
      <c r="E51" s="49" t="s">
        <v>192</v>
      </c>
      <c r="F51" s="49" t="s">
        <v>191</v>
      </c>
      <c r="G51" s="49">
        <v>0.115</v>
      </c>
      <c r="H51" s="49" t="s">
        <v>242</v>
      </c>
      <c r="I51" s="49"/>
      <c r="J51" s="55"/>
      <c r="L51" s="53" t="s">
        <v>460</v>
      </c>
      <c r="M51" s="49">
        <v>10.46</v>
      </c>
      <c r="N51" s="49" t="s">
        <v>457</v>
      </c>
      <c r="O51" s="49" t="s">
        <v>192</v>
      </c>
      <c r="P51" s="49" t="s">
        <v>191</v>
      </c>
      <c r="Q51" s="49">
        <v>6.08E-2</v>
      </c>
      <c r="R51" s="49"/>
      <c r="S51" s="49"/>
      <c r="T51" s="55"/>
      <c r="V51" s="51" t="s">
        <v>493</v>
      </c>
      <c r="W51" s="52">
        <v>19.57</v>
      </c>
      <c r="X51" s="52" t="s">
        <v>490</v>
      </c>
      <c r="Y51" s="52" t="s">
        <v>188</v>
      </c>
      <c r="Z51" s="52" t="s">
        <v>323</v>
      </c>
      <c r="AA51" s="52">
        <v>1E-3</v>
      </c>
      <c r="AB51" s="49"/>
      <c r="AC51" s="49"/>
      <c r="AD51" s="55"/>
      <c r="AF51" s="51" t="s">
        <v>543</v>
      </c>
      <c r="AG51" s="52">
        <v>9.1300000000000008</v>
      </c>
      <c r="AH51" s="52" t="s">
        <v>529</v>
      </c>
      <c r="AI51" s="52" t="s">
        <v>188</v>
      </c>
      <c r="AJ51" s="52" t="s">
        <v>323</v>
      </c>
      <c r="AK51" s="52">
        <v>8.9999999999999998E-4</v>
      </c>
      <c r="AL51" s="49"/>
      <c r="AM51" s="49"/>
      <c r="AN51" s="55"/>
      <c r="AP51" s="51" t="s">
        <v>559</v>
      </c>
      <c r="AQ51" s="52">
        <v>5.5170000000000003</v>
      </c>
      <c r="AR51" s="52" t="s">
        <v>556</v>
      </c>
      <c r="AS51" s="52" t="s">
        <v>188</v>
      </c>
      <c r="AT51" s="52" t="s">
        <v>186</v>
      </c>
      <c r="AU51" s="52">
        <v>1.8599999999999998E-2</v>
      </c>
      <c r="AV51" s="49"/>
      <c r="AW51" s="49"/>
      <c r="AX51" s="55"/>
      <c r="AZ51" s="51" t="s">
        <v>582</v>
      </c>
      <c r="BA51" s="52">
        <v>5.4729999999999999</v>
      </c>
      <c r="BB51" s="52" t="s">
        <v>579</v>
      </c>
      <c r="BC51" s="52" t="s">
        <v>188</v>
      </c>
      <c r="BD51" s="52" t="s">
        <v>186</v>
      </c>
      <c r="BE51" s="52">
        <v>3.3099999999999997E-2</v>
      </c>
      <c r="BF51" s="49"/>
      <c r="BG51" s="49"/>
      <c r="BH51" s="55"/>
      <c r="BJ51" s="72" t="s">
        <v>606</v>
      </c>
      <c r="BK51" s="52">
        <v>6.39</v>
      </c>
      <c r="BL51" s="52" t="s">
        <v>603</v>
      </c>
      <c r="BM51" s="52" t="s">
        <v>188</v>
      </c>
      <c r="BN51" s="52" t="s">
        <v>186</v>
      </c>
      <c r="BO51" s="52">
        <v>4.5699999999999998E-2</v>
      </c>
      <c r="BP51" s="49"/>
      <c r="BQ51" s="49"/>
      <c r="BR51" s="55"/>
      <c r="BT51" s="51" t="s">
        <v>645</v>
      </c>
      <c r="BU51" s="52">
        <v>7.8170000000000002</v>
      </c>
      <c r="BV51" s="52" t="s">
        <v>626</v>
      </c>
      <c r="BW51" s="52" t="s">
        <v>188</v>
      </c>
      <c r="BX51" s="52" t="s">
        <v>186</v>
      </c>
      <c r="BY51" s="52">
        <v>1.06E-2</v>
      </c>
      <c r="BZ51" s="49"/>
      <c r="CA51" s="49"/>
      <c r="CB51" s="55"/>
    </row>
    <row r="52" spans="2:80" x14ac:dyDescent="0.2">
      <c r="B52" s="53"/>
      <c r="C52" s="49"/>
      <c r="D52" s="49"/>
      <c r="E52" s="49"/>
      <c r="F52" s="49"/>
      <c r="G52" s="49"/>
      <c r="H52" s="49"/>
      <c r="I52" s="49"/>
      <c r="J52" s="55"/>
      <c r="L52" s="53"/>
      <c r="M52" s="49"/>
      <c r="N52" s="49"/>
      <c r="O52" s="49"/>
      <c r="P52" s="49"/>
      <c r="Q52" s="49"/>
      <c r="R52" s="49"/>
      <c r="S52" s="49"/>
      <c r="T52" s="55"/>
      <c r="V52" s="53"/>
      <c r="W52" s="49"/>
      <c r="X52" s="49"/>
      <c r="Y52" s="49"/>
      <c r="Z52" s="49"/>
      <c r="AA52" s="49"/>
      <c r="AB52" s="49"/>
      <c r="AC52" s="49"/>
      <c r="AD52" s="55"/>
      <c r="AF52" s="53"/>
      <c r="AG52" s="49"/>
      <c r="AH52" s="49"/>
      <c r="AI52" s="49"/>
      <c r="AJ52" s="49"/>
      <c r="AK52" s="49"/>
      <c r="AL52" s="49"/>
      <c r="AM52" s="49"/>
      <c r="AN52" s="55"/>
      <c r="AP52" s="53"/>
      <c r="AQ52" s="49"/>
      <c r="AR52" s="49"/>
      <c r="AS52" s="49"/>
      <c r="AT52" s="49"/>
      <c r="AU52" s="49"/>
      <c r="AV52" s="49"/>
      <c r="AW52" s="49"/>
      <c r="AX52" s="55"/>
      <c r="AZ52" s="53"/>
      <c r="BA52" s="49"/>
      <c r="BB52" s="49"/>
      <c r="BC52" s="49"/>
      <c r="BD52" s="49"/>
      <c r="BE52" s="49"/>
      <c r="BF52" s="49"/>
      <c r="BG52" s="49"/>
      <c r="BH52" s="55"/>
      <c r="BJ52" s="73"/>
      <c r="BK52" s="49"/>
      <c r="BL52" s="49"/>
      <c r="BM52" s="49"/>
      <c r="BN52" s="49"/>
      <c r="BO52" s="49"/>
      <c r="BP52" s="49"/>
      <c r="BQ52" s="49"/>
      <c r="BR52" s="55"/>
      <c r="BT52" s="53"/>
      <c r="BU52" s="49"/>
      <c r="BV52" s="49"/>
      <c r="BW52" s="49"/>
      <c r="BX52" s="49"/>
      <c r="BY52" s="49"/>
      <c r="BZ52" s="49"/>
      <c r="CA52" s="49"/>
      <c r="CB52" s="55"/>
    </row>
    <row r="53" spans="2:80" x14ac:dyDescent="0.2">
      <c r="B53" s="53" t="s">
        <v>214</v>
      </c>
      <c r="C53" s="49" t="s">
        <v>215</v>
      </c>
      <c r="D53" s="49" t="s">
        <v>216</v>
      </c>
      <c r="E53" s="49" t="s">
        <v>206</v>
      </c>
      <c r="F53" s="49" t="s">
        <v>217</v>
      </c>
      <c r="G53" s="49" t="s">
        <v>218</v>
      </c>
      <c r="H53" s="49" t="s">
        <v>219</v>
      </c>
      <c r="I53" s="49" t="s">
        <v>220</v>
      </c>
      <c r="J53" s="55" t="s">
        <v>195</v>
      </c>
      <c r="L53" s="53" t="s">
        <v>214</v>
      </c>
      <c r="M53" s="49" t="s">
        <v>215</v>
      </c>
      <c r="N53" s="49" t="s">
        <v>216</v>
      </c>
      <c r="O53" s="49" t="s">
        <v>206</v>
      </c>
      <c r="P53" s="49" t="s">
        <v>217</v>
      </c>
      <c r="Q53" s="49" t="s">
        <v>218</v>
      </c>
      <c r="R53" s="49" t="s">
        <v>219</v>
      </c>
      <c r="S53" s="49" t="s">
        <v>220</v>
      </c>
      <c r="T53" s="55" t="s">
        <v>195</v>
      </c>
      <c r="V53" s="53" t="s">
        <v>214</v>
      </c>
      <c r="W53" s="49" t="s">
        <v>215</v>
      </c>
      <c r="X53" s="49" t="s">
        <v>216</v>
      </c>
      <c r="Y53" s="49" t="s">
        <v>206</v>
      </c>
      <c r="Z53" s="49" t="s">
        <v>217</v>
      </c>
      <c r="AA53" s="49" t="s">
        <v>218</v>
      </c>
      <c r="AB53" s="49" t="s">
        <v>219</v>
      </c>
      <c r="AC53" s="49" t="s">
        <v>220</v>
      </c>
      <c r="AD53" s="55" t="s">
        <v>195</v>
      </c>
      <c r="AF53" s="53" t="s">
        <v>214</v>
      </c>
      <c r="AG53" s="49" t="s">
        <v>215</v>
      </c>
      <c r="AH53" s="49" t="s">
        <v>216</v>
      </c>
      <c r="AI53" s="49" t="s">
        <v>206</v>
      </c>
      <c r="AJ53" s="49" t="s">
        <v>217</v>
      </c>
      <c r="AK53" s="49" t="s">
        <v>218</v>
      </c>
      <c r="AL53" s="49" t="s">
        <v>219</v>
      </c>
      <c r="AM53" s="49" t="s">
        <v>220</v>
      </c>
      <c r="AN53" s="55" t="s">
        <v>195</v>
      </c>
      <c r="AP53" s="53" t="s">
        <v>214</v>
      </c>
      <c r="AQ53" s="49" t="s">
        <v>215</v>
      </c>
      <c r="AR53" s="49" t="s">
        <v>216</v>
      </c>
      <c r="AS53" s="49" t="s">
        <v>206</v>
      </c>
      <c r="AT53" s="49" t="s">
        <v>217</v>
      </c>
      <c r="AU53" s="49" t="s">
        <v>218</v>
      </c>
      <c r="AV53" s="49" t="s">
        <v>219</v>
      </c>
      <c r="AW53" s="49" t="s">
        <v>220</v>
      </c>
      <c r="AX53" s="55" t="s">
        <v>195</v>
      </c>
      <c r="AZ53" s="53" t="s">
        <v>214</v>
      </c>
      <c r="BA53" s="49" t="s">
        <v>215</v>
      </c>
      <c r="BB53" s="49" t="s">
        <v>216</v>
      </c>
      <c r="BC53" s="49" t="s">
        <v>206</v>
      </c>
      <c r="BD53" s="49" t="s">
        <v>217</v>
      </c>
      <c r="BE53" s="49" t="s">
        <v>218</v>
      </c>
      <c r="BF53" s="49" t="s">
        <v>219</v>
      </c>
      <c r="BG53" s="49" t="s">
        <v>220</v>
      </c>
      <c r="BH53" s="55" t="s">
        <v>195</v>
      </c>
      <c r="BJ53" s="73" t="s">
        <v>214</v>
      </c>
      <c r="BK53" s="49" t="s">
        <v>215</v>
      </c>
      <c r="BL53" s="49" t="s">
        <v>216</v>
      </c>
      <c r="BM53" s="49" t="s">
        <v>206</v>
      </c>
      <c r="BN53" s="49" t="s">
        <v>217</v>
      </c>
      <c r="BO53" s="49" t="s">
        <v>218</v>
      </c>
      <c r="BP53" s="49" t="s">
        <v>219</v>
      </c>
      <c r="BQ53" s="49" t="s">
        <v>220</v>
      </c>
      <c r="BR53" s="55" t="s">
        <v>195</v>
      </c>
      <c r="BT53" s="53" t="s">
        <v>214</v>
      </c>
      <c r="BU53" s="49" t="s">
        <v>215</v>
      </c>
      <c r="BV53" s="49" t="s">
        <v>216</v>
      </c>
      <c r="BW53" s="49" t="s">
        <v>206</v>
      </c>
      <c r="BX53" s="49" t="s">
        <v>217</v>
      </c>
      <c r="BY53" s="49" t="s">
        <v>218</v>
      </c>
      <c r="BZ53" s="49" t="s">
        <v>219</v>
      </c>
      <c r="CA53" s="49" t="s">
        <v>220</v>
      </c>
      <c r="CB53" s="55" t="s">
        <v>195</v>
      </c>
    </row>
    <row r="54" spans="2:80" x14ac:dyDescent="0.2">
      <c r="B54" s="53" t="s">
        <v>424</v>
      </c>
      <c r="C54" s="49">
        <v>34.17</v>
      </c>
      <c r="D54" s="49">
        <v>38</v>
      </c>
      <c r="E54" s="49">
        <v>-3.83</v>
      </c>
      <c r="F54" s="49">
        <v>3.895</v>
      </c>
      <c r="G54" s="49">
        <v>5</v>
      </c>
      <c r="H54" s="49">
        <v>5</v>
      </c>
      <c r="I54" s="49">
        <v>1.391</v>
      </c>
      <c r="J54" s="55">
        <v>13</v>
      </c>
      <c r="L54" s="53" t="s">
        <v>458</v>
      </c>
      <c r="M54" s="49">
        <v>42.58</v>
      </c>
      <c r="N54" s="49">
        <v>47.15</v>
      </c>
      <c r="O54" s="49">
        <v>-4.57</v>
      </c>
      <c r="P54" s="49">
        <v>4.3150000000000004</v>
      </c>
      <c r="Q54" s="49">
        <v>5</v>
      </c>
      <c r="R54" s="49">
        <v>5</v>
      </c>
      <c r="S54" s="49">
        <v>1.498</v>
      </c>
      <c r="T54" s="55">
        <v>13</v>
      </c>
      <c r="V54" s="53" t="s">
        <v>491</v>
      </c>
      <c r="W54" s="49">
        <v>59.57</v>
      </c>
      <c r="X54" s="49">
        <v>59.27</v>
      </c>
      <c r="Y54" s="49">
        <v>0.30599999999999999</v>
      </c>
      <c r="Z54" s="49">
        <v>4.274</v>
      </c>
      <c r="AA54" s="49">
        <v>5</v>
      </c>
      <c r="AB54" s="49">
        <v>5</v>
      </c>
      <c r="AC54" s="49">
        <v>0.1012</v>
      </c>
      <c r="AD54" s="55">
        <v>13</v>
      </c>
      <c r="AF54" s="53" t="s">
        <v>541</v>
      </c>
      <c r="AG54" s="49">
        <v>18.29</v>
      </c>
      <c r="AH54" s="49">
        <v>19.78</v>
      </c>
      <c r="AI54" s="49">
        <v>-1.492</v>
      </c>
      <c r="AJ54" s="49">
        <v>1.9750000000000001</v>
      </c>
      <c r="AK54" s="49">
        <v>5</v>
      </c>
      <c r="AL54" s="49">
        <v>5</v>
      </c>
      <c r="AM54" s="49">
        <v>1.069</v>
      </c>
      <c r="AN54" s="55">
        <v>13</v>
      </c>
      <c r="AP54" s="53" t="s">
        <v>557</v>
      </c>
      <c r="AQ54" s="49">
        <v>25.77</v>
      </c>
      <c r="AR54" s="49">
        <v>28.94</v>
      </c>
      <c r="AS54" s="49">
        <v>-3.1720000000000002</v>
      </c>
      <c r="AT54" s="49">
        <v>1.8129999999999999</v>
      </c>
      <c r="AU54" s="49">
        <v>5</v>
      </c>
      <c r="AV54" s="49">
        <v>5</v>
      </c>
      <c r="AW54" s="49">
        <v>2.4750000000000001</v>
      </c>
      <c r="AX54" s="55">
        <v>13</v>
      </c>
      <c r="AZ54" s="53" t="s">
        <v>580</v>
      </c>
      <c r="BA54" s="49">
        <v>29.67</v>
      </c>
      <c r="BB54" s="49">
        <v>30.75</v>
      </c>
      <c r="BC54" s="49">
        <v>-1.08</v>
      </c>
      <c r="BD54" s="49">
        <v>1.994</v>
      </c>
      <c r="BE54" s="49">
        <v>5</v>
      </c>
      <c r="BF54" s="49">
        <v>5</v>
      </c>
      <c r="BG54" s="49">
        <v>0.76590000000000003</v>
      </c>
      <c r="BH54" s="55">
        <v>13</v>
      </c>
      <c r="BJ54" s="73" t="s">
        <v>604</v>
      </c>
      <c r="BK54" s="49">
        <v>34.35</v>
      </c>
      <c r="BL54" s="49">
        <v>35.1</v>
      </c>
      <c r="BM54" s="49">
        <v>-0.75</v>
      </c>
      <c r="BN54" s="49">
        <v>2.4809999999999999</v>
      </c>
      <c r="BO54" s="49">
        <v>5</v>
      </c>
      <c r="BP54" s="49">
        <v>5</v>
      </c>
      <c r="BQ54" s="49">
        <v>0.42749999999999999</v>
      </c>
      <c r="BR54" s="55">
        <v>13</v>
      </c>
      <c r="BT54" s="53" t="s">
        <v>643</v>
      </c>
      <c r="BU54" s="49">
        <v>20.059999999999999</v>
      </c>
      <c r="BV54" s="49">
        <v>19.68</v>
      </c>
      <c r="BW54" s="49">
        <v>0.376</v>
      </c>
      <c r="BX54" s="49">
        <v>2.3460000000000001</v>
      </c>
      <c r="BY54" s="49">
        <v>5</v>
      </c>
      <c r="BZ54" s="49">
        <v>5</v>
      </c>
      <c r="CA54" s="49">
        <v>0.2266</v>
      </c>
      <c r="CB54" s="55">
        <v>13</v>
      </c>
    </row>
    <row r="55" spans="2:80" x14ac:dyDescent="0.2">
      <c r="B55" s="53" t="s">
        <v>425</v>
      </c>
      <c r="C55" s="49">
        <v>34.17</v>
      </c>
      <c r="D55" s="49">
        <v>29.93</v>
      </c>
      <c r="E55" s="49">
        <v>4.2469999999999999</v>
      </c>
      <c r="F55" s="49">
        <v>3.7290000000000001</v>
      </c>
      <c r="G55" s="49">
        <v>5</v>
      </c>
      <c r="H55" s="49">
        <v>6</v>
      </c>
      <c r="I55" s="49">
        <v>1.611</v>
      </c>
      <c r="J55" s="55">
        <v>13</v>
      </c>
      <c r="L55" s="53" t="s">
        <v>459</v>
      </c>
      <c r="M55" s="49">
        <v>42.58</v>
      </c>
      <c r="N55" s="49">
        <v>36.700000000000003</v>
      </c>
      <c r="O55" s="49">
        <v>5.8890000000000002</v>
      </c>
      <c r="P55" s="49">
        <v>4.1310000000000002</v>
      </c>
      <c r="Q55" s="49">
        <v>5</v>
      </c>
      <c r="R55" s="49">
        <v>6</v>
      </c>
      <c r="S55" s="49">
        <v>2.016</v>
      </c>
      <c r="T55" s="55">
        <v>13</v>
      </c>
      <c r="V55" s="53" t="s">
        <v>492</v>
      </c>
      <c r="W55" s="49">
        <v>59.57</v>
      </c>
      <c r="X55" s="49">
        <v>39.700000000000003</v>
      </c>
      <c r="Y55" s="49">
        <v>19.88</v>
      </c>
      <c r="Z55" s="49">
        <v>4.0919999999999996</v>
      </c>
      <c r="AA55" s="49">
        <v>5</v>
      </c>
      <c r="AB55" s="49">
        <v>6</v>
      </c>
      <c r="AC55" s="49">
        <v>6.8680000000000003</v>
      </c>
      <c r="AD55" s="55">
        <v>13</v>
      </c>
      <c r="AF55" s="53" t="s">
        <v>542</v>
      </c>
      <c r="AG55" s="49">
        <v>18.29</v>
      </c>
      <c r="AH55" s="49">
        <v>10.65</v>
      </c>
      <c r="AI55" s="49">
        <v>7.6379999999999999</v>
      </c>
      <c r="AJ55" s="49">
        <v>1.891</v>
      </c>
      <c r="AK55" s="49">
        <v>5</v>
      </c>
      <c r="AL55" s="49">
        <v>6</v>
      </c>
      <c r="AM55" s="49">
        <v>5.7130000000000001</v>
      </c>
      <c r="AN55" s="55">
        <v>13</v>
      </c>
      <c r="AP55" s="53" t="s">
        <v>558</v>
      </c>
      <c r="AQ55" s="49">
        <v>25.77</v>
      </c>
      <c r="AR55" s="49">
        <v>23.43</v>
      </c>
      <c r="AS55" s="49">
        <v>2.3450000000000002</v>
      </c>
      <c r="AT55" s="49">
        <v>1.736</v>
      </c>
      <c r="AU55" s="49">
        <v>5</v>
      </c>
      <c r="AV55" s="49">
        <v>6</v>
      </c>
      <c r="AW55" s="49">
        <v>1.911</v>
      </c>
      <c r="AX55" s="55">
        <v>13</v>
      </c>
      <c r="AZ55" s="53" t="s">
        <v>581</v>
      </c>
      <c r="BA55" s="49">
        <v>29.67</v>
      </c>
      <c r="BB55" s="49">
        <v>25.28</v>
      </c>
      <c r="BC55" s="49">
        <v>4.3929999999999998</v>
      </c>
      <c r="BD55" s="49">
        <v>1.909</v>
      </c>
      <c r="BE55" s="49">
        <v>5</v>
      </c>
      <c r="BF55" s="49">
        <v>6</v>
      </c>
      <c r="BG55" s="49">
        <v>3.254</v>
      </c>
      <c r="BH55" s="55">
        <v>13</v>
      </c>
      <c r="BJ55" s="73" t="s">
        <v>605</v>
      </c>
      <c r="BK55" s="49">
        <v>34.35</v>
      </c>
      <c r="BL55" s="49">
        <v>28.71</v>
      </c>
      <c r="BM55" s="49">
        <v>5.64</v>
      </c>
      <c r="BN55" s="49">
        <v>2.375</v>
      </c>
      <c r="BO55" s="49">
        <v>5</v>
      </c>
      <c r="BP55" s="49">
        <v>6</v>
      </c>
      <c r="BQ55" s="49">
        <v>3.3580000000000001</v>
      </c>
      <c r="BR55" s="55">
        <v>13</v>
      </c>
      <c r="BT55" s="53" t="s">
        <v>644</v>
      </c>
      <c r="BU55" s="49">
        <v>20.059999999999999</v>
      </c>
      <c r="BV55" s="49">
        <v>11.86</v>
      </c>
      <c r="BW55" s="49">
        <v>8.1929999999999996</v>
      </c>
      <c r="BX55" s="49">
        <v>2.246</v>
      </c>
      <c r="BY55" s="49">
        <v>5</v>
      </c>
      <c r="BZ55" s="49">
        <v>6</v>
      </c>
      <c r="CA55" s="49">
        <v>5.1580000000000004</v>
      </c>
      <c r="CB55" s="55">
        <v>13</v>
      </c>
    </row>
    <row r="56" spans="2:80" ht="17" thickBot="1" x14ac:dyDescent="0.25">
      <c r="B56" s="56" t="s">
        <v>426</v>
      </c>
      <c r="C56" s="57">
        <v>38</v>
      </c>
      <c r="D56" s="57">
        <v>29.93</v>
      </c>
      <c r="E56" s="57">
        <v>8.077</v>
      </c>
      <c r="F56" s="57">
        <v>3.7290000000000001</v>
      </c>
      <c r="G56" s="57">
        <v>5</v>
      </c>
      <c r="H56" s="57">
        <v>6</v>
      </c>
      <c r="I56" s="57">
        <v>3.0630000000000002</v>
      </c>
      <c r="J56" s="58">
        <v>13</v>
      </c>
      <c r="L56" s="56" t="s">
        <v>460</v>
      </c>
      <c r="M56" s="57">
        <v>47.15</v>
      </c>
      <c r="N56" s="57">
        <v>36.700000000000003</v>
      </c>
      <c r="O56" s="57">
        <v>10.46</v>
      </c>
      <c r="P56" s="57">
        <v>4.1310000000000002</v>
      </c>
      <c r="Q56" s="57">
        <v>5</v>
      </c>
      <c r="R56" s="57">
        <v>6</v>
      </c>
      <c r="S56" s="57">
        <v>3.58</v>
      </c>
      <c r="T56" s="58">
        <v>13</v>
      </c>
      <c r="V56" s="56" t="s">
        <v>493</v>
      </c>
      <c r="W56" s="57">
        <v>59.27</v>
      </c>
      <c r="X56" s="57">
        <v>39.700000000000003</v>
      </c>
      <c r="Y56" s="57">
        <v>19.57</v>
      </c>
      <c r="Z56" s="57">
        <v>4.0919999999999996</v>
      </c>
      <c r="AA56" s="57">
        <v>5</v>
      </c>
      <c r="AB56" s="57">
        <v>6</v>
      </c>
      <c r="AC56" s="57">
        <v>6.7629999999999999</v>
      </c>
      <c r="AD56" s="58">
        <v>13</v>
      </c>
      <c r="AF56" s="56" t="s">
        <v>543</v>
      </c>
      <c r="AG56" s="57">
        <v>19.78</v>
      </c>
      <c r="AH56" s="57">
        <v>10.65</v>
      </c>
      <c r="AI56" s="57">
        <v>9.1300000000000008</v>
      </c>
      <c r="AJ56" s="57">
        <v>1.891</v>
      </c>
      <c r="AK56" s="57">
        <v>5</v>
      </c>
      <c r="AL56" s="57">
        <v>6</v>
      </c>
      <c r="AM56" s="57">
        <v>6.83</v>
      </c>
      <c r="AN56" s="58">
        <v>13</v>
      </c>
      <c r="AP56" s="56" t="s">
        <v>559</v>
      </c>
      <c r="AQ56" s="57">
        <v>28.94</v>
      </c>
      <c r="AR56" s="57">
        <v>23.43</v>
      </c>
      <c r="AS56" s="57">
        <v>5.5170000000000003</v>
      </c>
      <c r="AT56" s="57">
        <v>1.736</v>
      </c>
      <c r="AU56" s="57">
        <v>5</v>
      </c>
      <c r="AV56" s="57">
        <v>6</v>
      </c>
      <c r="AW56" s="57">
        <v>4.4960000000000004</v>
      </c>
      <c r="AX56" s="58">
        <v>13</v>
      </c>
      <c r="AZ56" s="56" t="s">
        <v>582</v>
      </c>
      <c r="BA56" s="57">
        <v>30.75</v>
      </c>
      <c r="BB56" s="57">
        <v>25.28</v>
      </c>
      <c r="BC56" s="57">
        <v>5.4729999999999999</v>
      </c>
      <c r="BD56" s="57">
        <v>1.909</v>
      </c>
      <c r="BE56" s="57">
        <v>5</v>
      </c>
      <c r="BF56" s="57">
        <v>6</v>
      </c>
      <c r="BG56" s="57">
        <v>4.0540000000000003</v>
      </c>
      <c r="BH56" s="58">
        <v>13</v>
      </c>
      <c r="BJ56" s="76" t="s">
        <v>606</v>
      </c>
      <c r="BK56" s="57">
        <v>35.1</v>
      </c>
      <c r="BL56" s="57">
        <v>28.71</v>
      </c>
      <c r="BM56" s="57">
        <v>6.39</v>
      </c>
      <c r="BN56" s="57">
        <v>2.375</v>
      </c>
      <c r="BO56" s="57">
        <v>5</v>
      </c>
      <c r="BP56" s="57">
        <v>6</v>
      </c>
      <c r="BQ56" s="57">
        <v>3.8050000000000002</v>
      </c>
      <c r="BR56" s="58">
        <v>13</v>
      </c>
      <c r="BT56" s="56" t="s">
        <v>645</v>
      </c>
      <c r="BU56" s="57">
        <v>19.68</v>
      </c>
      <c r="BV56" s="57">
        <v>11.86</v>
      </c>
      <c r="BW56" s="57">
        <v>7.8170000000000002</v>
      </c>
      <c r="BX56" s="57">
        <v>2.246</v>
      </c>
      <c r="BY56" s="57">
        <v>5</v>
      </c>
      <c r="BZ56" s="57">
        <v>6</v>
      </c>
      <c r="CA56" s="57">
        <v>4.9210000000000003</v>
      </c>
      <c r="CB56" s="58">
        <v>13</v>
      </c>
    </row>
    <row r="57" spans="2:80" ht="17" thickBot="1" x14ac:dyDescent="0.25">
      <c r="BT57" s="43"/>
    </row>
    <row r="58" spans="2:80" ht="24" x14ac:dyDescent="0.3">
      <c r="B58" s="44" t="s">
        <v>400</v>
      </c>
      <c r="C58" s="45"/>
      <c r="D58" s="45"/>
      <c r="E58" s="45"/>
      <c r="F58" s="45"/>
      <c r="G58" s="45"/>
      <c r="H58" s="45"/>
      <c r="I58" s="45"/>
      <c r="J58" s="47"/>
      <c r="L58" s="44" t="s">
        <v>434</v>
      </c>
      <c r="M58" s="45"/>
      <c r="N58" s="45"/>
      <c r="O58" s="45"/>
      <c r="P58" s="45"/>
      <c r="Q58" s="45"/>
      <c r="R58" s="45"/>
      <c r="S58" s="45"/>
      <c r="T58" s="47"/>
      <c r="V58" s="44" t="s">
        <v>468</v>
      </c>
      <c r="W58" s="45"/>
      <c r="X58" s="45"/>
      <c r="Y58" s="45"/>
      <c r="Z58" s="45"/>
      <c r="AA58" s="45"/>
      <c r="AB58" s="45"/>
      <c r="AC58" s="45"/>
      <c r="AD58" s="47"/>
      <c r="AF58" s="44" t="s">
        <v>510</v>
      </c>
      <c r="AG58" s="45"/>
      <c r="AH58" s="45"/>
      <c r="AI58" s="45"/>
      <c r="AJ58" s="45"/>
      <c r="AK58" s="45"/>
      <c r="AL58" s="45"/>
      <c r="AM58" s="45"/>
      <c r="AN58" s="47"/>
      <c r="AP58" s="44" t="s">
        <v>721</v>
      </c>
      <c r="AQ58" s="45"/>
      <c r="AR58" s="45"/>
      <c r="AS58" s="45"/>
      <c r="AT58" s="45"/>
      <c r="AU58" s="45"/>
      <c r="AV58" s="45"/>
      <c r="AW58" s="45"/>
      <c r="AX58" s="47"/>
      <c r="AZ58" s="44" t="s">
        <v>724</v>
      </c>
      <c r="BA58" s="45"/>
      <c r="BB58" s="45"/>
      <c r="BC58" s="45"/>
      <c r="BD58" s="45"/>
      <c r="BE58" s="45"/>
      <c r="BF58" s="45"/>
      <c r="BG58" s="45"/>
      <c r="BH58" s="47"/>
      <c r="BJ58" s="44" t="s">
        <v>727</v>
      </c>
      <c r="BK58" s="45"/>
      <c r="BL58" s="45"/>
      <c r="BM58" s="45"/>
      <c r="BN58" s="45"/>
      <c r="BO58" s="45"/>
      <c r="BP58" s="45"/>
      <c r="BQ58" s="45"/>
      <c r="BR58" s="47"/>
      <c r="BT58" s="70" t="s">
        <v>730</v>
      </c>
      <c r="BU58" s="45"/>
      <c r="BV58" s="45"/>
      <c r="BW58" s="45"/>
      <c r="BX58" s="45"/>
      <c r="BY58" s="45"/>
      <c r="BZ58" s="45"/>
      <c r="CA58" s="45"/>
      <c r="CB58" s="47"/>
    </row>
    <row r="59" spans="2:80" ht="18" x14ac:dyDescent="0.2">
      <c r="B59" s="48" t="s">
        <v>182</v>
      </c>
      <c r="J59" s="50"/>
      <c r="L59" s="48" t="s">
        <v>182</v>
      </c>
      <c r="T59" s="50"/>
      <c r="V59" s="48" t="s">
        <v>182</v>
      </c>
      <c r="AD59" s="50"/>
      <c r="AF59" s="48" t="s">
        <v>182</v>
      </c>
      <c r="AN59" s="50"/>
      <c r="AP59" s="48" t="s">
        <v>182</v>
      </c>
      <c r="AX59" s="50"/>
      <c r="AZ59" s="48" t="s">
        <v>182</v>
      </c>
      <c r="BH59" s="50"/>
      <c r="BJ59" s="71" t="s">
        <v>182</v>
      </c>
      <c r="BR59" s="50"/>
      <c r="BT59" s="71" t="s">
        <v>182</v>
      </c>
      <c r="CB59" s="50"/>
    </row>
    <row r="60" spans="2:80" x14ac:dyDescent="0.2">
      <c r="B60" s="53" t="s">
        <v>183</v>
      </c>
      <c r="C60" s="49">
        <v>1.0589999999999999</v>
      </c>
      <c r="J60" s="50"/>
      <c r="L60" s="53" t="s">
        <v>183</v>
      </c>
      <c r="M60" s="49">
        <v>2.6880000000000002</v>
      </c>
      <c r="T60" s="50"/>
      <c r="V60" s="51" t="s">
        <v>183</v>
      </c>
      <c r="W60" s="52">
        <v>6.5960000000000001</v>
      </c>
      <c r="AD60" s="50"/>
      <c r="AF60" s="53" t="s">
        <v>183</v>
      </c>
      <c r="AG60" s="49">
        <v>0.83009999999999995</v>
      </c>
      <c r="AN60" s="50"/>
      <c r="AP60" s="51" t="s">
        <v>183</v>
      </c>
      <c r="AQ60" s="52">
        <v>4.0259999999999998</v>
      </c>
      <c r="AX60" s="50"/>
      <c r="AZ60" s="53" t="s">
        <v>183</v>
      </c>
      <c r="BA60" s="49">
        <v>1.474</v>
      </c>
      <c r="BH60" s="50"/>
      <c r="BJ60" s="72" t="s">
        <v>183</v>
      </c>
      <c r="BK60" s="52">
        <v>8.2390000000000008</v>
      </c>
      <c r="BR60" s="50"/>
      <c r="BT60" s="53" t="s">
        <v>183</v>
      </c>
      <c r="BU60" s="49">
        <v>6.3799999999999996E-2</v>
      </c>
      <c r="CB60" s="50"/>
    </row>
    <row r="61" spans="2:80" x14ac:dyDescent="0.2">
      <c r="B61" s="53" t="s">
        <v>184</v>
      </c>
      <c r="C61" s="49">
        <v>0.37480000000000002</v>
      </c>
      <c r="J61" s="50"/>
      <c r="L61" s="53" t="s">
        <v>184</v>
      </c>
      <c r="M61" s="49">
        <v>0.1055</v>
      </c>
      <c r="T61" s="50"/>
      <c r="V61" s="51" t="s">
        <v>184</v>
      </c>
      <c r="W61" s="52">
        <v>1.0500000000000001E-2</v>
      </c>
      <c r="AD61" s="50"/>
      <c r="AF61" s="53" t="s">
        <v>184</v>
      </c>
      <c r="AG61" s="49">
        <v>0.45789999999999997</v>
      </c>
      <c r="AN61" s="50"/>
      <c r="AP61" s="51" t="s">
        <v>184</v>
      </c>
      <c r="AQ61" s="52">
        <v>4.36E-2</v>
      </c>
      <c r="AX61" s="50"/>
      <c r="AZ61" s="53" t="s">
        <v>184</v>
      </c>
      <c r="BA61" s="49">
        <v>0.26490000000000002</v>
      </c>
      <c r="BH61" s="50"/>
      <c r="BJ61" s="72" t="s">
        <v>184</v>
      </c>
      <c r="BK61" s="52">
        <v>4.8999999999999998E-3</v>
      </c>
      <c r="BR61" s="50"/>
      <c r="BT61" s="53" t="s">
        <v>184</v>
      </c>
      <c r="BU61" s="49">
        <v>0.9385</v>
      </c>
      <c r="CB61" s="50"/>
    </row>
    <row r="62" spans="2:80" x14ac:dyDescent="0.2">
      <c r="B62" s="53" t="s">
        <v>185</v>
      </c>
      <c r="C62" s="49" t="s">
        <v>191</v>
      </c>
      <c r="J62" s="50"/>
      <c r="L62" s="53" t="s">
        <v>185</v>
      </c>
      <c r="M62" s="49" t="s">
        <v>191</v>
      </c>
      <c r="T62" s="50"/>
      <c r="V62" s="51" t="s">
        <v>185</v>
      </c>
      <c r="W62" s="52" t="s">
        <v>186</v>
      </c>
      <c r="AD62" s="50"/>
      <c r="AF62" s="53" t="s">
        <v>185</v>
      </c>
      <c r="AG62" s="49" t="s">
        <v>191</v>
      </c>
      <c r="AN62" s="50"/>
      <c r="AP62" s="51" t="s">
        <v>185</v>
      </c>
      <c r="AQ62" s="52" t="s">
        <v>186</v>
      </c>
      <c r="AX62" s="50"/>
      <c r="AZ62" s="53" t="s">
        <v>185</v>
      </c>
      <c r="BA62" s="49" t="s">
        <v>191</v>
      </c>
      <c r="BH62" s="50"/>
      <c r="BJ62" s="72" t="s">
        <v>185</v>
      </c>
      <c r="BK62" s="52" t="s">
        <v>224</v>
      </c>
      <c r="BR62" s="50"/>
      <c r="BT62" s="53" t="s">
        <v>185</v>
      </c>
      <c r="BU62" s="49" t="s">
        <v>191</v>
      </c>
      <c r="CB62" s="50"/>
    </row>
    <row r="63" spans="2:80" x14ac:dyDescent="0.2">
      <c r="B63" s="53" t="s">
        <v>187</v>
      </c>
      <c r="C63" s="49" t="s">
        <v>192</v>
      </c>
      <c r="J63" s="50"/>
      <c r="L63" s="53" t="s">
        <v>187</v>
      </c>
      <c r="M63" s="49" t="s">
        <v>192</v>
      </c>
      <c r="T63" s="50"/>
      <c r="V63" s="51" t="s">
        <v>187</v>
      </c>
      <c r="W63" s="52" t="s">
        <v>188</v>
      </c>
      <c r="AD63" s="50"/>
      <c r="AF63" s="53" t="s">
        <v>187</v>
      </c>
      <c r="AG63" s="49" t="s">
        <v>192</v>
      </c>
      <c r="AN63" s="50"/>
      <c r="AP63" s="51" t="s">
        <v>187</v>
      </c>
      <c r="AQ63" s="52" t="s">
        <v>188</v>
      </c>
      <c r="AX63" s="50"/>
      <c r="AZ63" s="53" t="s">
        <v>187</v>
      </c>
      <c r="BA63" s="49" t="s">
        <v>192</v>
      </c>
      <c r="BH63" s="50"/>
      <c r="BJ63" s="72" t="s">
        <v>187</v>
      </c>
      <c r="BK63" s="52" t="s">
        <v>188</v>
      </c>
      <c r="BR63" s="50"/>
      <c r="BT63" s="53" t="s">
        <v>187</v>
      </c>
      <c r="BU63" s="49" t="s">
        <v>192</v>
      </c>
      <c r="CB63" s="50"/>
    </row>
    <row r="64" spans="2:80" x14ac:dyDescent="0.2">
      <c r="B64" s="53" t="s">
        <v>189</v>
      </c>
      <c r="J64" s="50"/>
      <c r="L64" s="53" t="s">
        <v>189</v>
      </c>
      <c r="M64" s="49">
        <v>0.29249999999999998</v>
      </c>
      <c r="T64" s="50"/>
      <c r="V64" s="53" t="s">
        <v>189</v>
      </c>
      <c r="W64" s="49">
        <v>0.50370000000000004</v>
      </c>
      <c r="AD64" s="50"/>
      <c r="AF64" s="53" t="s">
        <v>189</v>
      </c>
      <c r="AG64" s="49">
        <v>0.1132</v>
      </c>
      <c r="AN64" s="50"/>
      <c r="AP64" s="53" t="s">
        <v>189</v>
      </c>
      <c r="AQ64" s="49">
        <v>0.38250000000000001</v>
      </c>
      <c r="AX64" s="50"/>
      <c r="AZ64" s="53" t="s">
        <v>189</v>
      </c>
      <c r="BA64" s="49">
        <v>0.18490000000000001</v>
      </c>
      <c r="BH64" s="50"/>
      <c r="BJ64" s="73" t="s">
        <v>189</v>
      </c>
      <c r="BK64" s="49">
        <v>0.55900000000000005</v>
      </c>
      <c r="BR64" s="50"/>
      <c r="BT64" s="53" t="s">
        <v>189</v>
      </c>
      <c r="BU64" s="49">
        <v>9.7199999999999995E-3</v>
      </c>
      <c r="CB64" s="50"/>
    </row>
    <row r="65" spans="2:80" x14ac:dyDescent="0.2">
      <c r="B65" s="54"/>
      <c r="J65" s="50"/>
      <c r="L65" s="54"/>
      <c r="T65" s="50"/>
      <c r="V65" s="54"/>
      <c r="AD65" s="50"/>
      <c r="AF65" s="54"/>
      <c r="AN65" s="50"/>
      <c r="AP65" s="54"/>
      <c r="AX65" s="50"/>
      <c r="AZ65" s="54"/>
      <c r="BH65" s="50"/>
      <c r="BJ65" s="74"/>
      <c r="BR65" s="50"/>
      <c r="BT65" s="74"/>
      <c r="CB65" s="50"/>
    </row>
    <row r="66" spans="2:80" x14ac:dyDescent="0.2">
      <c r="B66" s="53" t="s">
        <v>193</v>
      </c>
      <c r="C66" s="49" t="s">
        <v>194</v>
      </c>
      <c r="D66" s="49" t="s">
        <v>195</v>
      </c>
      <c r="E66" s="49" t="s">
        <v>196</v>
      </c>
      <c r="F66" s="49" t="s">
        <v>190</v>
      </c>
      <c r="G66" s="49" t="s">
        <v>184</v>
      </c>
      <c r="J66" s="50"/>
      <c r="L66" s="53" t="s">
        <v>193</v>
      </c>
      <c r="M66" s="49" t="s">
        <v>194</v>
      </c>
      <c r="N66" s="49" t="s">
        <v>195</v>
      </c>
      <c r="O66" s="49" t="s">
        <v>196</v>
      </c>
      <c r="P66" s="49" t="s">
        <v>190</v>
      </c>
      <c r="Q66" s="49" t="s">
        <v>184</v>
      </c>
      <c r="T66" s="50"/>
      <c r="V66" s="53" t="s">
        <v>193</v>
      </c>
      <c r="W66" s="49" t="s">
        <v>194</v>
      </c>
      <c r="X66" s="49" t="s">
        <v>195</v>
      </c>
      <c r="Y66" s="49" t="s">
        <v>196</v>
      </c>
      <c r="Z66" s="49" t="s">
        <v>190</v>
      </c>
      <c r="AA66" s="49" t="s">
        <v>184</v>
      </c>
      <c r="AD66" s="50"/>
      <c r="AF66" s="53" t="s">
        <v>193</v>
      </c>
      <c r="AG66" s="49" t="s">
        <v>194</v>
      </c>
      <c r="AH66" s="49" t="s">
        <v>195</v>
      </c>
      <c r="AI66" s="49" t="s">
        <v>196</v>
      </c>
      <c r="AJ66" s="49" t="s">
        <v>190</v>
      </c>
      <c r="AK66" s="49" t="s">
        <v>184</v>
      </c>
      <c r="AN66" s="50"/>
      <c r="AP66" s="53" t="s">
        <v>193</v>
      </c>
      <c r="AQ66" s="49" t="s">
        <v>194</v>
      </c>
      <c r="AR66" s="49" t="s">
        <v>195</v>
      </c>
      <c r="AS66" s="49" t="s">
        <v>196</v>
      </c>
      <c r="AT66" s="49" t="s">
        <v>190</v>
      </c>
      <c r="AU66" s="49" t="s">
        <v>184</v>
      </c>
      <c r="AX66" s="50"/>
      <c r="AZ66" s="53" t="s">
        <v>193</v>
      </c>
      <c r="BA66" s="49" t="s">
        <v>194</v>
      </c>
      <c r="BB66" s="49" t="s">
        <v>195</v>
      </c>
      <c r="BC66" s="49" t="s">
        <v>196</v>
      </c>
      <c r="BD66" s="49" t="s">
        <v>190</v>
      </c>
      <c r="BE66" s="49" t="s">
        <v>184</v>
      </c>
      <c r="BH66" s="50"/>
      <c r="BJ66" s="73" t="s">
        <v>193</v>
      </c>
      <c r="BK66" s="49" t="s">
        <v>194</v>
      </c>
      <c r="BL66" s="49" t="s">
        <v>195</v>
      </c>
      <c r="BM66" s="49" t="s">
        <v>196</v>
      </c>
      <c r="BN66" s="49" t="s">
        <v>190</v>
      </c>
      <c r="BO66" s="49" t="s">
        <v>184</v>
      </c>
      <c r="BR66" s="50"/>
      <c r="BT66" s="53" t="s">
        <v>193</v>
      </c>
      <c r="BU66" s="49" t="s">
        <v>194</v>
      </c>
      <c r="BV66" s="49" t="s">
        <v>195</v>
      </c>
      <c r="BW66" s="49" t="s">
        <v>196</v>
      </c>
      <c r="BX66" s="49" t="s">
        <v>190</v>
      </c>
      <c r="BY66" s="49" t="s">
        <v>184</v>
      </c>
      <c r="CB66" s="50"/>
    </row>
    <row r="67" spans="2:80" x14ac:dyDescent="0.2">
      <c r="B67" s="53" t="s">
        <v>197</v>
      </c>
      <c r="C67" s="49">
        <v>70.8</v>
      </c>
      <c r="D67" s="49">
        <v>2</v>
      </c>
      <c r="E67" s="49">
        <v>35.4</v>
      </c>
      <c r="F67" s="49" t="s">
        <v>411</v>
      </c>
      <c r="G67" s="49" t="s">
        <v>412</v>
      </c>
      <c r="J67" s="50"/>
      <c r="L67" s="53" t="s">
        <v>197</v>
      </c>
      <c r="M67" s="49">
        <v>277.39999999999998</v>
      </c>
      <c r="N67" s="49">
        <v>2</v>
      </c>
      <c r="O67" s="49">
        <v>138.69999999999999</v>
      </c>
      <c r="P67" s="49" t="s">
        <v>445</v>
      </c>
      <c r="Q67" s="49" t="s">
        <v>446</v>
      </c>
      <c r="T67" s="50"/>
      <c r="V67" s="53" t="s">
        <v>197</v>
      </c>
      <c r="W67" s="49">
        <v>389</v>
      </c>
      <c r="X67" s="49">
        <v>2</v>
      </c>
      <c r="Y67" s="49">
        <v>194.5</v>
      </c>
      <c r="Z67" s="49" t="s">
        <v>478</v>
      </c>
      <c r="AA67" s="49" t="s">
        <v>479</v>
      </c>
      <c r="AD67" s="50"/>
      <c r="AF67" s="53" t="s">
        <v>197</v>
      </c>
      <c r="AG67" s="49">
        <v>18.850000000000001</v>
      </c>
      <c r="AH67" s="49">
        <v>2</v>
      </c>
      <c r="AI67" s="49">
        <v>9.4269999999999996</v>
      </c>
      <c r="AJ67" s="49" t="s">
        <v>520</v>
      </c>
      <c r="AK67" s="49" t="s">
        <v>521</v>
      </c>
      <c r="AN67" s="50"/>
      <c r="AP67" s="53" t="s">
        <v>197</v>
      </c>
      <c r="AQ67" s="49">
        <v>124.5</v>
      </c>
      <c r="AR67" s="49">
        <v>2</v>
      </c>
      <c r="AS67" s="49">
        <v>62.27</v>
      </c>
      <c r="AT67" s="49" t="s">
        <v>544</v>
      </c>
      <c r="AU67" s="49" t="s">
        <v>545</v>
      </c>
      <c r="AX67" s="50"/>
      <c r="AZ67" s="53" t="s">
        <v>197</v>
      </c>
      <c r="BA67" s="49">
        <v>57.48</v>
      </c>
      <c r="BB67" s="49">
        <v>2</v>
      </c>
      <c r="BC67" s="49">
        <v>28.74</v>
      </c>
      <c r="BD67" s="49" t="s">
        <v>567</v>
      </c>
      <c r="BE67" s="49" t="s">
        <v>568</v>
      </c>
      <c r="BH67" s="50"/>
      <c r="BJ67" s="73" t="s">
        <v>197</v>
      </c>
      <c r="BK67" s="49">
        <v>89.53</v>
      </c>
      <c r="BL67" s="49">
        <v>2</v>
      </c>
      <c r="BM67" s="49">
        <v>44.77</v>
      </c>
      <c r="BN67" s="49" t="s">
        <v>591</v>
      </c>
      <c r="BO67" s="49" t="s">
        <v>592</v>
      </c>
      <c r="BR67" s="50"/>
      <c r="BT67" s="53" t="s">
        <v>197</v>
      </c>
      <c r="BU67" s="49">
        <v>0.65039999999999998</v>
      </c>
      <c r="BV67" s="49">
        <v>2</v>
      </c>
      <c r="BW67" s="49">
        <v>0.32519999999999999</v>
      </c>
      <c r="BX67" s="49" t="s">
        <v>614</v>
      </c>
      <c r="BY67" s="49" t="s">
        <v>615</v>
      </c>
      <c r="CB67" s="50"/>
    </row>
    <row r="68" spans="2:80" x14ac:dyDescent="0.2">
      <c r="B68" s="53" t="s">
        <v>200</v>
      </c>
      <c r="C68" s="49">
        <v>434.5</v>
      </c>
      <c r="D68" s="49">
        <v>13</v>
      </c>
      <c r="E68" s="49">
        <v>33.42</v>
      </c>
      <c r="F68" s="49"/>
      <c r="G68" s="49"/>
      <c r="J68" s="50"/>
      <c r="L68" s="53" t="s">
        <v>200</v>
      </c>
      <c r="M68" s="49">
        <v>670.8</v>
      </c>
      <c r="N68" s="49">
        <v>13</v>
      </c>
      <c r="O68" s="49">
        <v>51.6</v>
      </c>
      <c r="P68" s="49"/>
      <c r="Q68" s="49"/>
      <c r="T68" s="50"/>
      <c r="V68" s="53" t="s">
        <v>200</v>
      </c>
      <c r="W68" s="49">
        <v>383.4</v>
      </c>
      <c r="X68" s="49">
        <v>13</v>
      </c>
      <c r="Y68" s="49">
        <v>29.49</v>
      </c>
      <c r="Z68" s="49"/>
      <c r="AA68" s="49"/>
      <c r="AD68" s="50"/>
      <c r="AF68" s="53" t="s">
        <v>200</v>
      </c>
      <c r="AG68" s="49">
        <v>147.6</v>
      </c>
      <c r="AH68" s="49">
        <v>13</v>
      </c>
      <c r="AI68" s="49">
        <v>11.36</v>
      </c>
      <c r="AJ68" s="49"/>
      <c r="AK68" s="49"/>
      <c r="AN68" s="50"/>
      <c r="AP68" s="53" t="s">
        <v>200</v>
      </c>
      <c r="AQ68" s="49">
        <v>201.1</v>
      </c>
      <c r="AR68" s="49">
        <v>13</v>
      </c>
      <c r="AS68" s="49">
        <v>15.47</v>
      </c>
      <c r="AT68" s="49"/>
      <c r="AU68" s="49"/>
      <c r="AX68" s="50"/>
      <c r="AZ68" s="53" t="s">
        <v>200</v>
      </c>
      <c r="BA68" s="49">
        <v>253.5</v>
      </c>
      <c r="BB68" s="49">
        <v>13</v>
      </c>
      <c r="BC68" s="49">
        <v>19.5</v>
      </c>
      <c r="BD68" s="49"/>
      <c r="BE68" s="49"/>
      <c r="BH68" s="50"/>
      <c r="BJ68" s="73" t="s">
        <v>200</v>
      </c>
      <c r="BK68" s="49">
        <v>70.63</v>
      </c>
      <c r="BL68" s="49">
        <v>13</v>
      </c>
      <c r="BM68" s="49">
        <v>5.4329999999999998</v>
      </c>
      <c r="BN68" s="49"/>
      <c r="BO68" s="49"/>
      <c r="BR68" s="50"/>
      <c r="BT68" s="53" t="s">
        <v>200</v>
      </c>
      <c r="BU68" s="49">
        <v>66.260000000000005</v>
      </c>
      <c r="BV68" s="49">
        <v>13</v>
      </c>
      <c r="BW68" s="49">
        <v>5.0970000000000004</v>
      </c>
      <c r="BX68" s="49"/>
      <c r="BY68" s="49"/>
      <c r="CB68" s="50"/>
    </row>
    <row r="69" spans="2:80" x14ac:dyDescent="0.2">
      <c r="B69" s="53" t="s">
        <v>201</v>
      </c>
      <c r="C69" s="49">
        <v>505.3</v>
      </c>
      <c r="D69" s="49">
        <v>15</v>
      </c>
      <c r="E69" s="49"/>
      <c r="F69" s="49"/>
      <c r="G69" s="49"/>
      <c r="J69" s="50"/>
      <c r="L69" s="53" t="s">
        <v>201</v>
      </c>
      <c r="M69" s="49">
        <v>948.2</v>
      </c>
      <c r="N69" s="49">
        <v>15</v>
      </c>
      <c r="O69" s="49"/>
      <c r="P69" s="49"/>
      <c r="Q69" s="49"/>
      <c r="T69" s="50"/>
      <c r="V69" s="53" t="s">
        <v>201</v>
      </c>
      <c r="W69" s="49">
        <v>772.4</v>
      </c>
      <c r="X69" s="49">
        <v>15</v>
      </c>
      <c r="Y69" s="49"/>
      <c r="Z69" s="49"/>
      <c r="AA69" s="49"/>
      <c r="AD69" s="50"/>
      <c r="AF69" s="53" t="s">
        <v>201</v>
      </c>
      <c r="AG69" s="49">
        <v>166.5</v>
      </c>
      <c r="AH69" s="49">
        <v>15</v>
      </c>
      <c r="AI69" s="49"/>
      <c r="AJ69" s="49"/>
      <c r="AK69" s="49"/>
      <c r="AN69" s="50"/>
      <c r="AP69" s="53" t="s">
        <v>201</v>
      </c>
      <c r="AQ69" s="49">
        <v>325.60000000000002</v>
      </c>
      <c r="AR69" s="49">
        <v>15</v>
      </c>
      <c r="AS69" s="49"/>
      <c r="AT69" s="49"/>
      <c r="AU69" s="49"/>
      <c r="AX69" s="50"/>
      <c r="AZ69" s="53" t="s">
        <v>201</v>
      </c>
      <c r="BA69" s="49">
        <v>311</v>
      </c>
      <c r="BB69" s="49">
        <v>15</v>
      </c>
      <c r="BC69" s="49"/>
      <c r="BD69" s="49"/>
      <c r="BE69" s="49"/>
      <c r="BH69" s="50"/>
      <c r="BJ69" s="73" t="s">
        <v>201</v>
      </c>
      <c r="BK69" s="49">
        <v>160.19999999999999</v>
      </c>
      <c r="BL69" s="49">
        <v>15</v>
      </c>
      <c r="BM69" s="49"/>
      <c r="BN69" s="49"/>
      <c r="BO69" s="49"/>
      <c r="BR69" s="50"/>
      <c r="BT69" s="53" t="s">
        <v>201</v>
      </c>
      <c r="BU69" s="49">
        <v>66.91</v>
      </c>
      <c r="BV69" s="49">
        <v>15</v>
      </c>
      <c r="BW69" s="49"/>
      <c r="BX69" s="49"/>
      <c r="BY69" s="49"/>
      <c r="CB69" s="50"/>
    </row>
    <row r="70" spans="2:80" x14ac:dyDescent="0.2">
      <c r="B70" s="53"/>
      <c r="C70" s="49"/>
      <c r="D70" s="49"/>
      <c r="E70" s="49"/>
      <c r="F70" s="49"/>
      <c r="G70" s="49"/>
      <c r="J70" s="50"/>
      <c r="L70" s="53"/>
      <c r="M70" s="49"/>
      <c r="N70" s="49"/>
      <c r="O70" s="49"/>
      <c r="P70" s="49"/>
      <c r="Q70" s="49"/>
      <c r="T70" s="50"/>
      <c r="V70" s="53"/>
      <c r="W70" s="49"/>
      <c r="X70" s="49"/>
      <c r="Y70" s="49"/>
      <c r="Z70" s="49"/>
      <c r="AA70" s="49"/>
      <c r="AD70" s="50"/>
      <c r="AF70" s="53"/>
      <c r="AG70" s="49"/>
      <c r="AH70" s="49"/>
      <c r="AI70" s="49"/>
      <c r="AJ70" s="49"/>
      <c r="AK70" s="49"/>
      <c r="AN70" s="50"/>
      <c r="AP70" s="53"/>
      <c r="AQ70" s="49"/>
      <c r="AR70" s="49"/>
      <c r="AS70" s="49"/>
      <c r="AT70" s="49"/>
      <c r="AU70" s="49"/>
      <c r="AX70" s="50"/>
      <c r="AZ70" s="53"/>
      <c r="BA70" s="49"/>
      <c r="BB70" s="49"/>
      <c r="BC70" s="49"/>
      <c r="BD70" s="49"/>
      <c r="BE70" s="49"/>
      <c r="BH70" s="50"/>
      <c r="BJ70" s="73"/>
      <c r="BK70" s="49"/>
      <c r="BL70" s="49"/>
      <c r="BM70" s="49"/>
      <c r="BN70" s="49"/>
      <c r="BO70" s="49"/>
      <c r="BR70" s="50"/>
      <c r="BT70" s="53"/>
      <c r="BU70" s="49"/>
      <c r="BV70" s="49"/>
      <c r="BW70" s="49"/>
      <c r="BX70" s="49"/>
      <c r="BY70" s="49"/>
      <c r="CB70" s="50"/>
    </row>
    <row r="71" spans="2:80" x14ac:dyDescent="0.2">
      <c r="B71" s="53" t="s">
        <v>202</v>
      </c>
      <c r="C71" s="49"/>
      <c r="D71" s="49"/>
      <c r="E71" s="49"/>
      <c r="F71" s="49"/>
      <c r="G71" s="49"/>
      <c r="J71" s="50"/>
      <c r="L71" s="53" t="s">
        <v>202</v>
      </c>
      <c r="M71" s="49"/>
      <c r="N71" s="49"/>
      <c r="O71" s="49"/>
      <c r="P71" s="49"/>
      <c r="Q71" s="49"/>
      <c r="T71" s="50"/>
      <c r="V71" s="53" t="s">
        <v>202</v>
      </c>
      <c r="W71" s="49"/>
      <c r="X71" s="49"/>
      <c r="Y71" s="49"/>
      <c r="Z71" s="49"/>
      <c r="AA71" s="49"/>
      <c r="AD71" s="50"/>
      <c r="AF71" s="53" t="s">
        <v>202</v>
      </c>
      <c r="AG71" s="49"/>
      <c r="AH71" s="49"/>
      <c r="AI71" s="49"/>
      <c r="AJ71" s="49"/>
      <c r="AK71" s="49"/>
      <c r="AN71" s="50"/>
      <c r="AP71" s="53" t="s">
        <v>202</v>
      </c>
      <c r="AQ71" s="49"/>
      <c r="AR71" s="49"/>
      <c r="AS71" s="49"/>
      <c r="AT71" s="49"/>
      <c r="AU71" s="49"/>
      <c r="AX71" s="50"/>
      <c r="AZ71" s="53" t="s">
        <v>202</v>
      </c>
      <c r="BA71" s="49"/>
      <c r="BB71" s="49"/>
      <c r="BC71" s="49"/>
      <c r="BD71" s="49"/>
      <c r="BE71" s="49"/>
      <c r="BH71" s="50"/>
      <c r="BJ71" s="73" t="s">
        <v>202</v>
      </c>
      <c r="BK71" s="49"/>
      <c r="BL71" s="49"/>
      <c r="BM71" s="49"/>
      <c r="BN71" s="49"/>
      <c r="BO71" s="49"/>
      <c r="BR71" s="50"/>
      <c r="BT71" s="53" t="s">
        <v>202</v>
      </c>
      <c r="BU71" s="49"/>
      <c r="BV71" s="49"/>
      <c r="BW71" s="49"/>
      <c r="BX71" s="49"/>
      <c r="BY71" s="49"/>
      <c r="CB71" s="50"/>
    </row>
    <row r="72" spans="2:80" x14ac:dyDescent="0.2">
      <c r="B72" s="53" t="s">
        <v>203</v>
      </c>
      <c r="C72" s="49">
        <v>3</v>
      </c>
      <c r="D72" s="49"/>
      <c r="E72" s="49"/>
      <c r="F72" s="49"/>
      <c r="G72" s="49"/>
      <c r="J72" s="50"/>
      <c r="L72" s="53" t="s">
        <v>203</v>
      </c>
      <c r="M72" s="49">
        <v>3</v>
      </c>
      <c r="N72" s="49"/>
      <c r="O72" s="49"/>
      <c r="P72" s="49"/>
      <c r="Q72" s="49"/>
      <c r="T72" s="50"/>
      <c r="V72" s="53" t="s">
        <v>203</v>
      </c>
      <c r="W72" s="49">
        <v>3</v>
      </c>
      <c r="X72" s="49"/>
      <c r="Y72" s="49"/>
      <c r="Z72" s="49"/>
      <c r="AA72" s="49"/>
      <c r="AD72" s="50"/>
      <c r="AF72" s="53" t="s">
        <v>203</v>
      </c>
      <c r="AG72" s="49">
        <v>3</v>
      </c>
      <c r="AH72" s="49"/>
      <c r="AI72" s="49"/>
      <c r="AJ72" s="49"/>
      <c r="AK72" s="49"/>
      <c r="AN72" s="50"/>
      <c r="AP72" s="53" t="s">
        <v>203</v>
      </c>
      <c r="AQ72" s="49">
        <v>3</v>
      </c>
      <c r="AR72" s="49"/>
      <c r="AS72" s="49"/>
      <c r="AT72" s="49"/>
      <c r="AU72" s="49"/>
      <c r="AX72" s="50"/>
      <c r="AZ72" s="53" t="s">
        <v>203</v>
      </c>
      <c r="BA72" s="49">
        <v>3</v>
      </c>
      <c r="BB72" s="49"/>
      <c r="BC72" s="49"/>
      <c r="BD72" s="49"/>
      <c r="BE72" s="49"/>
      <c r="BH72" s="50"/>
      <c r="BJ72" s="73" t="s">
        <v>203</v>
      </c>
      <c r="BK72" s="49">
        <v>3</v>
      </c>
      <c r="BL72" s="49"/>
      <c r="BM72" s="49"/>
      <c r="BN72" s="49"/>
      <c r="BO72" s="49"/>
      <c r="BR72" s="50"/>
      <c r="BT72" s="53" t="s">
        <v>203</v>
      </c>
      <c r="BU72" s="49">
        <v>3</v>
      </c>
      <c r="BV72" s="49"/>
      <c r="BW72" s="49"/>
      <c r="BX72" s="49"/>
      <c r="BY72" s="49"/>
      <c r="CB72" s="50"/>
    </row>
    <row r="73" spans="2:80" x14ac:dyDescent="0.2">
      <c r="B73" s="53" t="s">
        <v>204</v>
      </c>
      <c r="C73" s="49">
        <v>16</v>
      </c>
      <c r="D73" s="49"/>
      <c r="E73" s="49"/>
      <c r="F73" s="49"/>
      <c r="G73" s="49"/>
      <c r="J73" s="50"/>
      <c r="L73" s="53" t="s">
        <v>204</v>
      </c>
      <c r="M73" s="49">
        <v>16</v>
      </c>
      <c r="N73" s="49"/>
      <c r="O73" s="49"/>
      <c r="P73" s="49"/>
      <c r="Q73" s="49"/>
      <c r="T73" s="50"/>
      <c r="V73" s="53" t="s">
        <v>204</v>
      </c>
      <c r="W73" s="49">
        <v>16</v>
      </c>
      <c r="X73" s="49"/>
      <c r="Y73" s="49"/>
      <c r="Z73" s="49"/>
      <c r="AA73" s="49"/>
      <c r="AD73" s="50"/>
      <c r="AF73" s="53" t="s">
        <v>204</v>
      </c>
      <c r="AG73" s="49">
        <v>16</v>
      </c>
      <c r="AH73" s="49"/>
      <c r="AI73" s="49"/>
      <c r="AJ73" s="49"/>
      <c r="AK73" s="49"/>
      <c r="AN73" s="50"/>
      <c r="AP73" s="53" t="s">
        <v>204</v>
      </c>
      <c r="AQ73" s="49">
        <v>16</v>
      </c>
      <c r="AR73" s="49"/>
      <c r="AS73" s="49"/>
      <c r="AT73" s="49"/>
      <c r="AU73" s="49"/>
      <c r="AX73" s="50"/>
      <c r="AZ73" s="53" t="s">
        <v>204</v>
      </c>
      <c r="BA73" s="49">
        <v>16</v>
      </c>
      <c r="BB73" s="49"/>
      <c r="BC73" s="49"/>
      <c r="BD73" s="49"/>
      <c r="BE73" s="49"/>
      <c r="BH73" s="50"/>
      <c r="BJ73" s="73" t="s">
        <v>204</v>
      </c>
      <c r="BK73" s="49">
        <v>16</v>
      </c>
      <c r="BL73" s="49"/>
      <c r="BM73" s="49"/>
      <c r="BN73" s="49"/>
      <c r="BO73" s="49"/>
      <c r="BR73" s="50"/>
      <c r="BT73" s="53" t="s">
        <v>204</v>
      </c>
      <c r="BU73" s="49">
        <v>16</v>
      </c>
      <c r="BV73" s="49"/>
      <c r="BW73" s="49"/>
      <c r="BX73" s="49"/>
      <c r="BY73" s="49"/>
      <c r="CB73" s="50"/>
    </row>
    <row r="74" spans="2:80" x14ac:dyDescent="0.2">
      <c r="B74" s="54"/>
      <c r="J74" s="50"/>
      <c r="L74" s="54"/>
      <c r="T74" s="50"/>
      <c r="V74" s="54"/>
      <c r="AD74" s="50"/>
      <c r="AF74" s="54"/>
      <c r="AN74" s="50"/>
      <c r="AP74" s="54"/>
      <c r="AX74" s="50"/>
      <c r="AZ74" s="54"/>
      <c r="BH74" s="50"/>
      <c r="BJ74" s="74"/>
      <c r="BR74" s="50"/>
      <c r="BT74" s="74"/>
      <c r="CB74" s="50"/>
    </row>
    <row r="75" spans="2:80" x14ac:dyDescent="0.2">
      <c r="B75" s="59" t="s">
        <v>205</v>
      </c>
      <c r="C75" s="49" t="s">
        <v>206</v>
      </c>
      <c r="D75" s="49" t="s">
        <v>207</v>
      </c>
      <c r="E75" s="49" t="s">
        <v>208</v>
      </c>
      <c r="F75" s="49" t="s">
        <v>209</v>
      </c>
      <c r="G75" s="49" t="s">
        <v>210</v>
      </c>
      <c r="H75" s="49"/>
      <c r="I75" s="49"/>
      <c r="J75" s="55"/>
      <c r="L75" s="59" t="s">
        <v>205</v>
      </c>
      <c r="M75" s="49" t="s">
        <v>206</v>
      </c>
      <c r="N75" s="49" t="s">
        <v>207</v>
      </c>
      <c r="O75" s="49" t="s">
        <v>208</v>
      </c>
      <c r="P75" s="49" t="s">
        <v>209</v>
      </c>
      <c r="Q75" s="49" t="s">
        <v>210</v>
      </c>
      <c r="R75" s="49"/>
      <c r="S75" s="49"/>
      <c r="T75" s="55"/>
      <c r="V75" s="59" t="s">
        <v>205</v>
      </c>
      <c r="W75" s="49" t="s">
        <v>206</v>
      </c>
      <c r="X75" s="49" t="s">
        <v>207</v>
      </c>
      <c r="Y75" s="49" t="s">
        <v>208</v>
      </c>
      <c r="Z75" s="49" t="s">
        <v>209</v>
      </c>
      <c r="AA75" s="49" t="s">
        <v>210</v>
      </c>
      <c r="AB75" s="49"/>
      <c r="AC75" s="49"/>
      <c r="AD75" s="55"/>
      <c r="AF75" s="59" t="s">
        <v>205</v>
      </c>
      <c r="AG75" s="49" t="s">
        <v>206</v>
      </c>
      <c r="AH75" s="49" t="s">
        <v>207</v>
      </c>
      <c r="AI75" s="49" t="s">
        <v>208</v>
      </c>
      <c r="AJ75" s="49" t="s">
        <v>209</v>
      </c>
      <c r="AK75" s="49" t="s">
        <v>210</v>
      </c>
      <c r="AL75" s="49"/>
      <c r="AM75" s="49"/>
      <c r="AN75" s="55"/>
      <c r="AP75" s="59" t="s">
        <v>205</v>
      </c>
      <c r="AQ75" s="49" t="s">
        <v>206</v>
      </c>
      <c r="AR75" s="49" t="s">
        <v>207</v>
      </c>
      <c r="AS75" s="49" t="s">
        <v>208</v>
      </c>
      <c r="AT75" s="49" t="s">
        <v>209</v>
      </c>
      <c r="AU75" s="49" t="s">
        <v>210</v>
      </c>
      <c r="AV75" s="49"/>
      <c r="AW75" s="49"/>
      <c r="AX75" s="55"/>
      <c r="AZ75" s="59" t="s">
        <v>205</v>
      </c>
      <c r="BA75" s="49" t="s">
        <v>206</v>
      </c>
      <c r="BB75" s="49" t="s">
        <v>207</v>
      </c>
      <c r="BC75" s="49" t="s">
        <v>208</v>
      </c>
      <c r="BD75" s="49" t="s">
        <v>209</v>
      </c>
      <c r="BE75" s="49" t="s">
        <v>210</v>
      </c>
      <c r="BF75" s="49"/>
      <c r="BG75" s="49"/>
      <c r="BH75" s="55"/>
      <c r="BJ75" s="75" t="s">
        <v>205</v>
      </c>
      <c r="BK75" s="49" t="s">
        <v>206</v>
      </c>
      <c r="BL75" s="49" t="s">
        <v>207</v>
      </c>
      <c r="BM75" s="49" t="s">
        <v>208</v>
      </c>
      <c r="BN75" s="49" t="s">
        <v>209</v>
      </c>
      <c r="BO75" s="49" t="s">
        <v>210</v>
      </c>
      <c r="BP75" s="49"/>
      <c r="BQ75" s="49"/>
      <c r="BR75" s="55"/>
      <c r="BT75" s="59" t="s">
        <v>205</v>
      </c>
      <c r="BU75" s="49" t="s">
        <v>206</v>
      </c>
      <c r="BV75" s="49" t="s">
        <v>207</v>
      </c>
      <c r="BW75" s="49" t="s">
        <v>208</v>
      </c>
      <c r="BX75" s="49" t="s">
        <v>209</v>
      </c>
      <c r="BY75" s="49" t="s">
        <v>210</v>
      </c>
      <c r="BZ75" s="49"/>
      <c r="CA75" s="49"/>
      <c r="CB75" s="55"/>
    </row>
    <row r="76" spans="2:80" x14ac:dyDescent="0.2">
      <c r="B76" s="53" t="s">
        <v>416</v>
      </c>
      <c r="C76" s="49">
        <v>-4.59</v>
      </c>
      <c r="D76" s="49" t="s">
        <v>413</v>
      </c>
      <c r="E76" s="49" t="s">
        <v>192</v>
      </c>
      <c r="F76" s="49" t="s">
        <v>191</v>
      </c>
      <c r="G76" s="49">
        <v>0.44350000000000001</v>
      </c>
      <c r="H76" s="49"/>
      <c r="I76" s="49"/>
      <c r="J76" s="55"/>
      <c r="L76" s="53" t="s">
        <v>450</v>
      </c>
      <c r="M76" s="49">
        <v>-10.31</v>
      </c>
      <c r="N76" s="49" t="s">
        <v>447</v>
      </c>
      <c r="O76" s="49" t="s">
        <v>192</v>
      </c>
      <c r="P76" s="49" t="s">
        <v>191</v>
      </c>
      <c r="Q76" s="49">
        <v>9.6500000000000002E-2</v>
      </c>
      <c r="R76" s="49"/>
      <c r="S76" s="49"/>
      <c r="T76" s="55"/>
      <c r="V76" s="53" t="s">
        <v>483</v>
      </c>
      <c r="W76" s="49">
        <v>-7.3079999999999998</v>
      </c>
      <c r="X76" s="49" t="s">
        <v>480</v>
      </c>
      <c r="Y76" s="49" t="s">
        <v>192</v>
      </c>
      <c r="Z76" s="49" t="s">
        <v>191</v>
      </c>
      <c r="AA76" s="49">
        <v>0.1226</v>
      </c>
      <c r="AB76" s="49"/>
      <c r="AC76" s="49"/>
      <c r="AD76" s="55"/>
      <c r="AF76" s="53" t="s">
        <v>538</v>
      </c>
      <c r="AG76" s="49">
        <v>-2.4079999999999999</v>
      </c>
      <c r="AH76" s="49" t="s">
        <v>522</v>
      </c>
      <c r="AI76" s="49" t="s">
        <v>192</v>
      </c>
      <c r="AJ76" s="49" t="s">
        <v>191</v>
      </c>
      <c r="AK76" s="49">
        <v>0.51349999999999996</v>
      </c>
      <c r="AL76" s="49"/>
      <c r="AM76" s="49"/>
      <c r="AN76" s="55"/>
      <c r="AP76" s="53" t="s">
        <v>549</v>
      </c>
      <c r="AQ76" s="49">
        <v>-3.476</v>
      </c>
      <c r="AR76" s="49" t="s">
        <v>546</v>
      </c>
      <c r="AS76" s="49" t="s">
        <v>192</v>
      </c>
      <c r="AT76" s="49" t="s">
        <v>191</v>
      </c>
      <c r="AU76" s="49">
        <v>0.37059999999999998</v>
      </c>
      <c r="AV76" s="49"/>
      <c r="AW76" s="49"/>
      <c r="AX76" s="55"/>
      <c r="AZ76" s="53" t="s">
        <v>572</v>
      </c>
      <c r="BA76" s="49">
        <v>-4.2080000000000002</v>
      </c>
      <c r="BB76" s="49" t="s">
        <v>569</v>
      </c>
      <c r="BC76" s="49" t="s">
        <v>192</v>
      </c>
      <c r="BD76" s="49" t="s">
        <v>191</v>
      </c>
      <c r="BE76" s="49">
        <v>0.31979999999999997</v>
      </c>
      <c r="BF76" s="49"/>
      <c r="BG76" s="49"/>
      <c r="BH76" s="55"/>
      <c r="BJ76" s="72" t="s">
        <v>596</v>
      </c>
      <c r="BK76" s="52">
        <v>-4.6120000000000001</v>
      </c>
      <c r="BL76" s="52" t="s">
        <v>593</v>
      </c>
      <c r="BM76" s="52" t="s">
        <v>188</v>
      </c>
      <c r="BN76" s="52" t="s">
        <v>186</v>
      </c>
      <c r="BO76" s="52">
        <v>2.0400000000000001E-2</v>
      </c>
      <c r="BP76" s="49"/>
      <c r="BQ76" s="49"/>
      <c r="BR76" s="55"/>
      <c r="BT76" s="53" t="s">
        <v>619</v>
      </c>
      <c r="BU76" s="49">
        <v>-0.51</v>
      </c>
      <c r="BV76" s="49" t="s">
        <v>616</v>
      </c>
      <c r="BW76" s="49" t="s">
        <v>192</v>
      </c>
      <c r="BX76" s="49" t="s">
        <v>191</v>
      </c>
      <c r="BY76" s="49">
        <v>0.9325</v>
      </c>
      <c r="BZ76" s="49"/>
      <c r="CA76" s="49"/>
      <c r="CB76" s="55"/>
    </row>
    <row r="77" spans="2:80" x14ac:dyDescent="0.2">
      <c r="B77" s="53" t="s">
        <v>417</v>
      </c>
      <c r="C77" s="49">
        <v>-4.4939999999999998</v>
      </c>
      <c r="D77" s="49" t="s">
        <v>414</v>
      </c>
      <c r="E77" s="49" t="s">
        <v>192</v>
      </c>
      <c r="F77" s="49" t="s">
        <v>191</v>
      </c>
      <c r="G77" s="49">
        <v>0.4284</v>
      </c>
      <c r="H77" s="49"/>
      <c r="I77" s="49"/>
      <c r="J77" s="55"/>
      <c r="L77" s="53" t="s">
        <v>451</v>
      </c>
      <c r="M77" s="49">
        <v>-6.923</v>
      </c>
      <c r="N77" s="49" t="s">
        <v>448</v>
      </c>
      <c r="O77" s="49" t="s">
        <v>192</v>
      </c>
      <c r="P77" s="49" t="s">
        <v>191</v>
      </c>
      <c r="Q77" s="49">
        <v>0.2838</v>
      </c>
      <c r="R77" s="49"/>
      <c r="S77" s="49"/>
      <c r="T77" s="55"/>
      <c r="V77" s="53" t="s">
        <v>484</v>
      </c>
      <c r="W77" s="49">
        <v>4.601</v>
      </c>
      <c r="X77" s="49" t="s">
        <v>481</v>
      </c>
      <c r="Y77" s="49" t="s">
        <v>192</v>
      </c>
      <c r="Z77" s="49" t="s">
        <v>191</v>
      </c>
      <c r="AA77" s="49">
        <v>0.36980000000000002</v>
      </c>
      <c r="AB77" s="49"/>
      <c r="AC77" s="49"/>
      <c r="AD77" s="55"/>
      <c r="AF77" s="53" t="s">
        <v>539</v>
      </c>
      <c r="AG77" s="49">
        <v>-0.126</v>
      </c>
      <c r="AH77" s="49" t="s">
        <v>523</v>
      </c>
      <c r="AI77" s="49" t="s">
        <v>192</v>
      </c>
      <c r="AJ77" s="49" t="s">
        <v>191</v>
      </c>
      <c r="AK77" s="49">
        <v>0.99790000000000001</v>
      </c>
      <c r="AL77" s="49"/>
      <c r="AM77" s="49"/>
      <c r="AN77" s="55"/>
      <c r="AP77" s="51" t="s">
        <v>550</v>
      </c>
      <c r="AQ77" s="52">
        <v>-6.7530000000000001</v>
      </c>
      <c r="AR77" s="52" t="s">
        <v>547</v>
      </c>
      <c r="AS77" s="52" t="s">
        <v>188</v>
      </c>
      <c r="AT77" s="52" t="s">
        <v>186</v>
      </c>
      <c r="AU77" s="52">
        <v>3.5000000000000003E-2</v>
      </c>
      <c r="AV77" s="49"/>
      <c r="AW77" s="49"/>
      <c r="AX77" s="55"/>
      <c r="AZ77" s="53" t="s">
        <v>573</v>
      </c>
      <c r="BA77" s="49">
        <v>-3.9809999999999999</v>
      </c>
      <c r="BB77" s="49" t="s">
        <v>570</v>
      </c>
      <c r="BC77" s="49" t="s">
        <v>192</v>
      </c>
      <c r="BD77" s="49" t="s">
        <v>191</v>
      </c>
      <c r="BE77" s="49">
        <v>0.32779999999999998</v>
      </c>
      <c r="BF77" s="49"/>
      <c r="BG77" s="49"/>
      <c r="BH77" s="55"/>
      <c r="BJ77" s="72" t="s">
        <v>597</v>
      </c>
      <c r="BK77" s="52">
        <v>-5.42</v>
      </c>
      <c r="BL77" s="52" t="s">
        <v>594</v>
      </c>
      <c r="BM77" s="52" t="s">
        <v>188</v>
      </c>
      <c r="BN77" s="52" t="s">
        <v>224</v>
      </c>
      <c r="BO77" s="52">
        <v>5.4000000000000003E-3</v>
      </c>
      <c r="BP77" s="49"/>
      <c r="BQ77" s="49"/>
      <c r="BR77" s="55"/>
      <c r="BT77" s="53" t="s">
        <v>620</v>
      </c>
      <c r="BU77" s="49">
        <v>-0.26200000000000001</v>
      </c>
      <c r="BV77" s="49" t="s">
        <v>617</v>
      </c>
      <c r="BW77" s="49" t="s">
        <v>192</v>
      </c>
      <c r="BX77" s="49" t="s">
        <v>191</v>
      </c>
      <c r="BY77" s="49">
        <v>0.98</v>
      </c>
      <c r="BZ77" s="49"/>
      <c r="CA77" s="49"/>
      <c r="CB77" s="55"/>
    </row>
    <row r="78" spans="2:80" x14ac:dyDescent="0.2">
      <c r="B78" s="53" t="s">
        <v>418</v>
      </c>
      <c r="C78" s="49">
        <v>9.6000000000000002E-2</v>
      </c>
      <c r="D78" s="49" t="s">
        <v>415</v>
      </c>
      <c r="E78" s="49" t="s">
        <v>192</v>
      </c>
      <c r="F78" s="49" t="s">
        <v>191</v>
      </c>
      <c r="G78" s="49">
        <v>0.99960000000000004</v>
      </c>
      <c r="H78" s="49"/>
      <c r="I78" s="49"/>
      <c r="J78" s="55"/>
      <c r="L78" s="53" t="s">
        <v>452</v>
      </c>
      <c r="M78" s="49">
        <v>3.3849999999999998</v>
      </c>
      <c r="N78" s="49" t="s">
        <v>449</v>
      </c>
      <c r="O78" s="49" t="s">
        <v>192</v>
      </c>
      <c r="P78" s="49" t="s">
        <v>191</v>
      </c>
      <c r="Q78" s="49">
        <v>0.72240000000000004</v>
      </c>
      <c r="R78" s="49"/>
      <c r="S78" s="49"/>
      <c r="T78" s="55"/>
      <c r="V78" s="51" t="s">
        <v>485</v>
      </c>
      <c r="W78" s="52">
        <v>11.91</v>
      </c>
      <c r="X78" s="52" t="s">
        <v>482</v>
      </c>
      <c r="Y78" s="52" t="s">
        <v>188</v>
      </c>
      <c r="Z78" s="52" t="s">
        <v>224</v>
      </c>
      <c r="AA78" s="52">
        <v>8.0999999999999996E-3</v>
      </c>
      <c r="AB78" s="49"/>
      <c r="AC78" s="49"/>
      <c r="AD78" s="55"/>
      <c r="AF78" s="53" t="s">
        <v>540</v>
      </c>
      <c r="AG78" s="49">
        <v>2.282</v>
      </c>
      <c r="AH78" s="49" t="s">
        <v>524</v>
      </c>
      <c r="AI78" s="49" t="s">
        <v>192</v>
      </c>
      <c r="AJ78" s="49" t="s">
        <v>191</v>
      </c>
      <c r="AK78" s="49">
        <v>0.5202</v>
      </c>
      <c r="AL78" s="49"/>
      <c r="AM78" s="49"/>
      <c r="AN78" s="55"/>
      <c r="AP78" s="53" t="s">
        <v>551</v>
      </c>
      <c r="AQ78" s="49">
        <v>-3.2770000000000001</v>
      </c>
      <c r="AR78" s="49" t="s">
        <v>548</v>
      </c>
      <c r="AS78" s="49" t="s">
        <v>192</v>
      </c>
      <c r="AT78" s="49" t="s">
        <v>191</v>
      </c>
      <c r="AU78" s="49">
        <v>0.38109999999999999</v>
      </c>
      <c r="AV78" s="49"/>
      <c r="AW78" s="49"/>
      <c r="AX78" s="55"/>
      <c r="AZ78" s="53" t="s">
        <v>574</v>
      </c>
      <c r="BA78" s="49">
        <v>0.22670000000000001</v>
      </c>
      <c r="BB78" s="49" t="s">
        <v>571</v>
      </c>
      <c r="BC78" s="49" t="s">
        <v>192</v>
      </c>
      <c r="BD78" s="49" t="s">
        <v>191</v>
      </c>
      <c r="BE78" s="49">
        <v>0.996</v>
      </c>
      <c r="BF78" s="49"/>
      <c r="BG78" s="49"/>
      <c r="BH78" s="55"/>
      <c r="BJ78" s="73" t="s">
        <v>598</v>
      </c>
      <c r="BK78" s="49">
        <v>-0.80769999999999997</v>
      </c>
      <c r="BL78" s="49" t="s">
        <v>595</v>
      </c>
      <c r="BM78" s="49" t="s">
        <v>192</v>
      </c>
      <c r="BN78" s="49" t="s">
        <v>191</v>
      </c>
      <c r="BO78" s="49">
        <v>0.83699999999999997</v>
      </c>
      <c r="BP78" s="49"/>
      <c r="BQ78" s="49"/>
      <c r="BR78" s="55"/>
      <c r="BT78" s="53" t="s">
        <v>621</v>
      </c>
      <c r="BU78" s="49">
        <v>0.248</v>
      </c>
      <c r="BV78" s="49" t="s">
        <v>618</v>
      </c>
      <c r="BW78" s="49" t="s">
        <v>192</v>
      </c>
      <c r="BX78" s="49" t="s">
        <v>191</v>
      </c>
      <c r="BY78" s="49">
        <v>0.98199999999999998</v>
      </c>
      <c r="BZ78" s="49"/>
      <c r="CA78" s="49"/>
      <c r="CB78" s="55"/>
    </row>
    <row r="79" spans="2:80" x14ac:dyDescent="0.2">
      <c r="B79" s="53"/>
      <c r="C79" s="49"/>
      <c r="D79" s="49"/>
      <c r="E79" s="49"/>
      <c r="F79" s="49"/>
      <c r="G79" s="49"/>
      <c r="H79" s="49"/>
      <c r="I79" s="49"/>
      <c r="J79" s="55"/>
      <c r="L79" s="53"/>
      <c r="M79" s="49"/>
      <c r="N79" s="49"/>
      <c r="O79" s="49"/>
      <c r="P79" s="49"/>
      <c r="Q79" s="49"/>
      <c r="R79" s="49"/>
      <c r="S79" s="49"/>
      <c r="T79" s="55"/>
      <c r="V79" s="53"/>
      <c r="W79" s="49"/>
      <c r="X79" s="49"/>
      <c r="Y79" s="49"/>
      <c r="Z79" s="49"/>
      <c r="AA79" s="49"/>
      <c r="AB79" s="49"/>
      <c r="AC79" s="49"/>
      <c r="AD79" s="55"/>
      <c r="AF79" s="53"/>
      <c r="AG79" s="49"/>
      <c r="AH79" s="49"/>
      <c r="AI79" s="49"/>
      <c r="AJ79" s="49"/>
      <c r="AK79" s="49"/>
      <c r="AL79" s="49"/>
      <c r="AM79" s="49"/>
      <c r="AN79" s="55"/>
      <c r="AP79" s="53"/>
      <c r="AQ79" s="49"/>
      <c r="AR79" s="49"/>
      <c r="AS79" s="49"/>
      <c r="AT79" s="49"/>
      <c r="AU79" s="49"/>
      <c r="AV79" s="49"/>
      <c r="AW79" s="49"/>
      <c r="AX79" s="55"/>
      <c r="AZ79" s="53"/>
      <c r="BA79" s="49"/>
      <c r="BB79" s="49"/>
      <c r="BC79" s="49"/>
      <c r="BD79" s="49"/>
      <c r="BE79" s="49"/>
      <c r="BF79" s="49"/>
      <c r="BG79" s="49"/>
      <c r="BH79" s="55"/>
      <c r="BJ79" s="73"/>
      <c r="BK79" s="49"/>
      <c r="BL79" s="49"/>
      <c r="BM79" s="49"/>
      <c r="BN79" s="49"/>
      <c r="BO79" s="49"/>
      <c r="BP79" s="49"/>
      <c r="BQ79" s="49"/>
      <c r="BR79" s="55"/>
      <c r="BT79" s="53"/>
      <c r="BU79" s="49"/>
      <c r="BV79" s="49"/>
      <c r="BW79" s="49"/>
      <c r="BX79" s="49"/>
      <c r="BY79" s="49"/>
      <c r="BZ79" s="49"/>
      <c r="CA79" s="49"/>
      <c r="CB79" s="55"/>
    </row>
    <row r="80" spans="2:80" x14ac:dyDescent="0.2">
      <c r="B80" s="53" t="s">
        <v>214</v>
      </c>
      <c r="C80" s="49" t="s">
        <v>215</v>
      </c>
      <c r="D80" s="49" t="s">
        <v>216</v>
      </c>
      <c r="E80" s="49" t="s">
        <v>206</v>
      </c>
      <c r="F80" s="49" t="s">
        <v>217</v>
      </c>
      <c r="G80" s="49" t="s">
        <v>218</v>
      </c>
      <c r="H80" s="49" t="s">
        <v>219</v>
      </c>
      <c r="I80" s="49" t="s">
        <v>220</v>
      </c>
      <c r="J80" s="55" t="s">
        <v>195</v>
      </c>
      <c r="L80" s="53" t="s">
        <v>214</v>
      </c>
      <c r="M80" s="49" t="s">
        <v>215</v>
      </c>
      <c r="N80" s="49" t="s">
        <v>216</v>
      </c>
      <c r="O80" s="49" t="s">
        <v>206</v>
      </c>
      <c r="P80" s="49" t="s">
        <v>217</v>
      </c>
      <c r="Q80" s="49" t="s">
        <v>218</v>
      </c>
      <c r="R80" s="49" t="s">
        <v>219</v>
      </c>
      <c r="S80" s="49" t="s">
        <v>220</v>
      </c>
      <c r="T80" s="55" t="s">
        <v>195</v>
      </c>
      <c r="V80" s="53" t="s">
        <v>214</v>
      </c>
      <c r="W80" s="49" t="s">
        <v>215</v>
      </c>
      <c r="X80" s="49" t="s">
        <v>216</v>
      </c>
      <c r="Y80" s="49" t="s">
        <v>206</v>
      </c>
      <c r="Z80" s="49" t="s">
        <v>217</v>
      </c>
      <c r="AA80" s="49" t="s">
        <v>218</v>
      </c>
      <c r="AB80" s="49" t="s">
        <v>219</v>
      </c>
      <c r="AC80" s="49" t="s">
        <v>220</v>
      </c>
      <c r="AD80" s="55" t="s">
        <v>195</v>
      </c>
      <c r="AF80" s="53" t="s">
        <v>214</v>
      </c>
      <c r="AG80" s="49" t="s">
        <v>215</v>
      </c>
      <c r="AH80" s="49" t="s">
        <v>216</v>
      </c>
      <c r="AI80" s="49" t="s">
        <v>206</v>
      </c>
      <c r="AJ80" s="49" t="s">
        <v>217</v>
      </c>
      <c r="AK80" s="49" t="s">
        <v>218</v>
      </c>
      <c r="AL80" s="49" t="s">
        <v>219</v>
      </c>
      <c r="AM80" s="49" t="s">
        <v>220</v>
      </c>
      <c r="AN80" s="55" t="s">
        <v>195</v>
      </c>
      <c r="AP80" s="53" t="s">
        <v>214</v>
      </c>
      <c r="AQ80" s="49" t="s">
        <v>215</v>
      </c>
      <c r="AR80" s="49" t="s">
        <v>216</v>
      </c>
      <c r="AS80" s="49" t="s">
        <v>206</v>
      </c>
      <c r="AT80" s="49" t="s">
        <v>217</v>
      </c>
      <c r="AU80" s="49" t="s">
        <v>218</v>
      </c>
      <c r="AV80" s="49" t="s">
        <v>219</v>
      </c>
      <c r="AW80" s="49" t="s">
        <v>220</v>
      </c>
      <c r="AX80" s="55" t="s">
        <v>195</v>
      </c>
      <c r="AZ80" s="53" t="s">
        <v>214</v>
      </c>
      <c r="BA80" s="49" t="s">
        <v>215</v>
      </c>
      <c r="BB80" s="49" t="s">
        <v>216</v>
      </c>
      <c r="BC80" s="49" t="s">
        <v>206</v>
      </c>
      <c r="BD80" s="49" t="s">
        <v>217</v>
      </c>
      <c r="BE80" s="49" t="s">
        <v>218</v>
      </c>
      <c r="BF80" s="49" t="s">
        <v>219</v>
      </c>
      <c r="BG80" s="49" t="s">
        <v>220</v>
      </c>
      <c r="BH80" s="55" t="s">
        <v>195</v>
      </c>
      <c r="BJ80" s="73" t="s">
        <v>214</v>
      </c>
      <c r="BK80" s="49" t="s">
        <v>215</v>
      </c>
      <c r="BL80" s="49" t="s">
        <v>216</v>
      </c>
      <c r="BM80" s="49" t="s">
        <v>206</v>
      </c>
      <c r="BN80" s="49" t="s">
        <v>217</v>
      </c>
      <c r="BO80" s="49" t="s">
        <v>218</v>
      </c>
      <c r="BP80" s="49" t="s">
        <v>219</v>
      </c>
      <c r="BQ80" s="49" t="s">
        <v>220</v>
      </c>
      <c r="BR80" s="55" t="s">
        <v>195</v>
      </c>
      <c r="BT80" s="53" t="s">
        <v>214</v>
      </c>
      <c r="BU80" s="49" t="s">
        <v>215</v>
      </c>
      <c r="BV80" s="49" t="s">
        <v>216</v>
      </c>
      <c r="BW80" s="49" t="s">
        <v>206</v>
      </c>
      <c r="BX80" s="49" t="s">
        <v>217</v>
      </c>
      <c r="BY80" s="49" t="s">
        <v>218</v>
      </c>
      <c r="BZ80" s="49" t="s">
        <v>219</v>
      </c>
      <c r="CA80" s="49" t="s">
        <v>220</v>
      </c>
      <c r="CB80" s="55" t="s">
        <v>195</v>
      </c>
    </row>
    <row r="81" spans="2:80" x14ac:dyDescent="0.2">
      <c r="B81" s="53" t="s">
        <v>416</v>
      </c>
      <c r="C81" s="49">
        <v>32.32</v>
      </c>
      <c r="D81" s="49">
        <v>36.909999999999997</v>
      </c>
      <c r="E81" s="49">
        <v>-4.59</v>
      </c>
      <c r="F81" s="49">
        <v>3.6560000000000001</v>
      </c>
      <c r="G81" s="49">
        <v>5</v>
      </c>
      <c r="H81" s="49">
        <v>5</v>
      </c>
      <c r="I81" s="49">
        <v>1.7749999999999999</v>
      </c>
      <c r="J81" s="55">
        <v>13</v>
      </c>
      <c r="L81" s="53" t="s">
        <v>450</v>
      </c>
      <c r="M81" s="49">
        <v>38.42</v>
      </c>
      <c r="N81" s="49">
        <v>48.73</v>
      </c>
      <c r="O81" s="49">
        <v>-10.31</v>
      </c>
      <c r="P81" s="49">
        <v>4.5430000000000001</v>
      </c>
      <c r="Q81" s="49">
        <v>5</v>
      </c>
      <c r="R81" s="49">
        <v>5</v>
      </c>
      <c r="S81" s="49">
        <v>3.2090000000000001</v>
      </c>
      <c r="T81" s="55">
        <v>13</v>
      </c>
      <c r="V81" s="53" t="s">
        <v>483</v>
      </c>
      <c r="W81" s="49">
        <v>45.35</v>
      </c>
      <c r="X81" s="49">
        <v>52.66</v>
      </c>
      <c r="Y81" s="49">
        <v>-7.3079999999999998</v>
      </c>
      <c r="Z81" s="49">
        <v>3.4350000000000001</v>
      </c>
      <c r="AA81" s="49">
        <v>5</v>
      </c>
      <c r="AB81" s="49">
        <v>5</v>
      </c>
      <c r="AC81" s="49">
        <v>3.0089999999999999</v>
      </c>
      <c r="AD81" s="55">
        <v>13</v>
      </c>
      <c r="AF81" s="53" t="s">
        <v>538</v>
      </c>
      <c r="AG81" s="49">
        <v>16.97</v>
      </c>
      <c r="AH81" s="49">
        <v>19.38</v>
      </c>
      <c r="AI81" s="49">
        <v>-2.4079999999999999</v>
      </c>
      <c r="AJ81" s="49">
        <v>2.1309999999999998</v>
      </c>
      <c r="AK81" s="49">
        <v>5</v>
      </c>
      <c r="AL81" s="49">
        <v>5</v>
      </c>
      <c r="AM81" s="49">
        <v>1.5980000000000001</v>
      </c>
      <c r="AN81" s="55">
        <v>13</v>
      </c>
      <c r="AP81" s="53" t="s">
        <v>549</v>
      </c>
      <c r="AQ81" s="49">
        <v>24.65</v>
      </c>
      <c r="AR81" s="49">
        <v>28.13</v>
      </c>
      <c r="AS81" s="49">
        <v>-3.476</v>
      </c>
      <c r="AT81" s="49">
        <v>2.4870000000000001</v>
      </c>
      <c r="AU81" s="49">
        <v>5</v>
      </c>
      <c r="AV81" s="49">
        <v>5</v>
      </c>
      <c r="AW81" s="49">
        <v>1.976</v>
      </c>
      <c r="AX81" s="55">
        <v>13</v>
      </c>
      <c r="AZ81" s="53" t="s">
        <v>572</v>
      </c>
      <c r="BA81" s="49">
        <v>27.11</v>
      </c>
      <c r="BB81" s="49">
        <v>31.32</v>
      </c>
      <c r="BC81" s="49">
        <v>-4.2080000000000002</v>
      </c>
      <c r="BD81" s="49">
        <v>2.7930000000000001</v>
      </c>
      <c r="BE81" s="49">
        <v>5</v>
      </c>
      <c r="BF81" s="49">
        <v>5</v>
      </c>
      <c r="BG81" s="49">
        <v>2.1309999999999998</v>
      </c>
      <c r="BH81" s="55">
        <v>13</v>
      </c>
      <c r="BJ81" s="73" t="s">
        <v>596</v>
      </c>
      <c r="BK81" s="49">
        <v>24.3</v>
      </c>
      <c r="BL81" s="49">
        <v>28.91</v>
      </c>
      <c r="BM81" s="49">
        <v>-4.6120000000000001</v>
      </c>
      <c r="BN81" s="49">
        <v>1.474</v>
      </c>
      <c r="BO81" s="49">
        <v>5</v>
      </c>
      <c r="BP81" s="49">
        <v>5</v>
      </c>
      <c r="BQ81" s="49">
        <v>4.4240000000000004</v>
      </c>
      <c r="BR81" s="55">
        <v>13</v>
      </c>
      <c r="BT81" s="53" t="s">
        <v>619</v>
      </c>
      <c r="BU81" s="49">
        <v>18.579999999999998</v>
      </c>
      <c r="BV81" s="49">
        <v>19.09</v>
      </c>
      <c r="BW81" s="49">
        <v>-0.51</v>
      </c>
      <c r="BX81" s="49">
        <v>1.4279999999999999</v>
      </c>
      <c r="BY81" s="49">
        <v>5</v>
      </c>
      <c r="BZ81" s="49">
        <v>5</v>
      </c>
      <c r="CA81" s="49">
        <v>0.50509999999999999</v>
      </c>
      <c r="CB81" s="55">
        <v>13</v>
      </c>
    </row>
    <row r="82" spans="2:80" x14ac:dyDescent="0.2">
      <c r="B82" s="53" t="s">
        <v>417</v>
      </c>
      <c r="C82" s="49">
        <v>32.32</v>
      </c>
      <c r="D82" s="49">
        <v>36.81</v>
      </c>
      <c r="E82" s="49">
        <v>-4.4939999999999998</v>
      </c>
      <c r="F82" s="49">
        <v>3.5009999999999999</v>
      </c>
      <c r="G82" s="49">
        <v>5</v>
      </c>
      <c r="H82" s="49">
        <v>6</v>
      </c>
      <c r="I82" s="49">
        <v>1.8160000000000001</v>
      </c>
      <c r="J82" s="55">
        <v>13</v>
      </c>
      <c r="L82" s="53" t="s">
        <v>451</v>
      </c>
      <c r="M82" s="49">
        <v>38.42</v>
      </c>
      <c r="N82" s="49">
        <v>45.35</v>
      </c>
      <c r="O82" s="49">
        <v>-6.923</v>
      </c>
      <c r="P82" s="49">
        <v>4.3499999999999996</v>
      </c>
      <c r="Q82" s="49">
        <v>5</v>
      </c>
      <c r="R82" s="49">
        <v>6</v>
      </c>
      <c r="S82" s="49">
        <v>2.2509999999999999</v>
      </c>
      <c r="T82" s="55">
        <v>13</v>
      </c>
      <c r="V82" s="53" t="s">
        <v>484</v>
      </c>
      <c r="W82" s="49">
        <v>45.35</v>
      </c>
      <c r="X82" s="49">
        <v>40.75</v>
      </c>
      <c r="Y82" s="49">
        <v>4.601</v>
      </c>
      <c r="Z82" s="49">
        <v>3.2879999999999998</v>
      </c>
      <c r="AA82" s="49">
        <v>5</v>
      </c>
      <c r="AB82" s="49">
        <v>6</v>
      </c>
      <c r="AC82" s="49">
        <v>1.9790000000000001</v>
      </c>
      <c r="AD82" s="55">
        <v>13</v>
      </c>
      <c r="AF82" s="53" t="s">
        <v>539</v>
      </c>
      <c r="AG82" s="49">
        <v>16.97</v>
      </c>
      <c r="AH82" s="49">
        <v>17.100000000000001</v>
      </c>
      <c r="AI82" s="49">
        <v>-0.126</v>
      </c>
      <c r="AJ82" s="49">
        <v>2.0409999999999999</v>
      </c>
      <c r="AK82" s="49">
        <v>5</v>
      </c>
      <c r="AL82" s="49">
        <v>6</v>
      </c>
      <c r="AM82" s="49">
        <v>8.7319999999999995E-2</v>
      </c>
      <c r="AN82" s="55">
        <v>13</v>
      </c>
      <c r="AP82" s="53" t="s">
        <v>550</v>
      </c>
      <c r="AQ82" s="49">
        <v>24.65</v>
      </c>
      <c r="AR82" s="49">
        <v>31.4</v>
      </c>
      <c r="AS82" s="49">
        <v>-6.7530000000000001</v>
      </c>
      <c r="AT82" s="49">
        <v>2.3809999999999998</v>
      </c>
      <c r="AU82" s="49">
        <v>5</v>
      </c>
      <c r="AV82" s="49">
        <v>6</v>
      </c>
      <c r="AW82" s="49">
        <v>4.01</v>
      </c>
      <c r="AX82" s="55">
        <v>13</v>
      </c>
      <c r="AZ82" s="53" t="s">
        <v>573</v>
      </c>
      <c r="BA82" s="49">
        <v>27.11</v>
      </c>
      <c r="BB82" s="49">
        <v>31.09</v>
      </c>
      <c r="BC82" s="49">
        <v>-3.9809999999999999</v>
      </c>
      <c r="BD82" s="49">
        <v>2.6739999999999999</v>
      </c>
      <c r="BE82" s="49">
        <v>5</v>
      </c>
      <c r="BF82" s="49">
        <v>6</v>
      </c>
      <c r="BG82" s="49">
        <v>2.1059999999999999</v>
      </c>
      <c r="BH82" s="55">
        <v>13</v>
      </c>
      <c r="BJ82" s="73" t="s">
        <v>597</v>
      </c>
      <c r="BK82" s="49">
        <v>24.3</v>
      </c>
      <c r="BL82" s="49">
        <v>29.72</v>
      </c>
      <c r="BM82" s="49">
        <v>-5.42</v>
      </c>
      <c r="BN82" s="49">
        <v>1.411</v>
      </c>
      <c r="BO82" s="49">
        <v>5</v>
      </c>
      <c r="BP82" s="49">
        <v>6</v>
      </c>
      <c r="BQ82" s="49">
        <v>5.43</v>
      </c>
      <c r="BR82" s="55">
        <v>13</v>
      </c>
      <c r="BT82" s="53" t="s">
        <v>620</v>
      </c>
      <c r="BU82" s="49">
        <v>18.579999999999998</v>
      </c>
      <c r="BV82" s="49">
        <v>18.84</v>
      </c>
      <c r="BW82" s="49">
        <v>-0.26200000000000001</v>
      </c>
      <c r="BX82" s="49">
        <v>1.367</v>
      </c>
      <c r="BY82" s="49">
        <v>5</v>
      </c>
      <c r="BZ82" s="49">
        <v>6</v>
      </c>
      <c r="CA82" s="49">
        <v>0.27100000000000002</v>
      </c>
      <c r="CB82" s="55">
        <v>13</v>
      </c>
    </row>
    <row r="83" spans="2:80" ht="17" thickBot="1" x14ac:dyDescent="0.25">
      <c r="B83" s="56" t="s">
        <v>418</v>
      </c>
      <c r="C83" s="57">
        <v>36.909999999999997</v>
      </c>
      <c r="D83" s="57">
        <v>36.81</v>
      </c>
      <c r="E83" s="57">
        <v>9.6000000000000002E-2</v>
      </c>
      <c r="F83" s="57">
        <v>3.5009999999999999</v>
      </c>
      <c r="G83" s="57">
        <v>5</v>
      </c>
      <c r="H83" s="57">
        <v>6</v>
      </c>
      <c r="I83" s="57">
        <v>3.8780000000000002E-2</v>
      </c>
      <c r="J83" s="58">
        <v>13</v>
      </c>
      <c r="L83" s="56" t="s">
        <v>452</v>
      </c>
      <c r="M83" s="57">
        <v>48.73</v>
      </c>
      <c r="N83" s="57">
        <v>45.35</v>
      </c>
      <c r="O83" s="57">
        <v>3.3849999999999998</v>
      </c>
      <c r="P83" s="57">
        <v>4.3499999999999996</v>
      </c>
      <c r="Q83" s="57">
        <v>5</v>
      </c>
      <c r="R83" s="57">
        <v>6</v>
      </c>
      <c r="S83" s="57">
        <v>1.101</v>
      </c>
      <c r="T83" s="58">
        <v>13</v>
      </c>
      <c r="V83" s="56" t="s">
        <v>485</v>
      </c>
      <c r="W83" s="57">
        <v>52.66</v>
      </c>
      <c r="X83" s="57">
        <v>40.75</v>
      </c>
      <c r="Y83" s="57">
        <v>11.91</v>
      </c>
      <c r="Z83" s="57">
        <v>3.2879999999999998</v>
      </c>
      <c r="AA83" s="57">
        <v>5</v>
      </c>
      <c r="AB83" s="57">
        <v>6</v>
      </c>
      <c r="AC83" s="57">
        <v>5.1210000000000004</v>
      </c>
      <c r="AD83" s="58">
        <v>13</v>
      </c>
      <c r="AF83" s="56" t="s">
        <v>540</v>
      </c>
      <c r="AG83" s="57">
        <v>19.38</v>
      </c>
      <c r="AH83" s="57">
        <v>17.100000000000001</v>
      </c>
      <c r="AI83" s="57">
        <v>2.282</v>
      </c>
      <c r="AJ83" s="57">
        <v>2.0409999999999999</v>
      </c>
      <c r="AK83" s="57">
        <v>5</v>
      </c>
      <c r="AL83" s="57">
        <v>6</v>
      </c>
      <c r="AM83" s="57">
        <v>1.581</v>
      </c>
      <c r="AN83" s="58">
        <v>13</v>
      </c>
      <c r="AP83" s="56" t="s">
        <v>551</v>
      </c>
      <c r="AQ83" s="57">
        <v>28.13</v>
      </c>
      <c r="AR83" s="57">
        <v>31.4</v>
      </c>
      <c r="AS83" s="57">
        <v>-3.2770000000000001</v>
      </c>
      <c r="AT83" s="57">
        <v>2.3809999999999998</v>
      </c>
      <c r="AU83" s="57">
        <v>5</v>
      </c>
      <c r="AV83" s="57">
        <v>6</v>
      </c>
      <c r="AW83" s="57">
        <v>1.946</v>
      </c>
      <c r="AX83" s="58">
        <v>13</v>
      </c>
      <c r="AZ83" s="56" t="s">
        <v>574</v>
      </c>
      <c r="BA83" s="57">
        <v>31.32</v>
      </c>
      <c r="BB83" s="57">
        <v>31.09</v>
      </c>
      <c r="BC83" s="57">
        <v>0.22670000000000001</v>
      </c>
      <c r="BD83" s="57">
        <v>2.6739999999999999</v>
      </c>
      <c r="BE83" s="57">
        <v>5</v>
      </c>
      <c r="BF83" s="57">
        <v>6</v>
      </c>
      <c r="BG83" s="57">
        <v>0.11990000000000001</v>
      </c>
      <c r="BH83" s="58">
        <v>13</v>
      </c>
      <c r="BJ83" s="76" t="s">
        <v>598</v>
      </c>
      <c r="BK83" s="57">
        <v>28.91</v>
      </c>
      <c r="BL83" s="57">
        <v>29.72</v>
      </c>
      <c r="BM83" s="57">
        <v>-0.80769999999999997</v>
      </c>
      <c r="BN83" s="57">
        <v>1.411</v>
      </c>
      <c r="BO83" s="57">
        <v>5</v>
      </c>
      <c r="BP83" s="57">
        <v>6</v>
      </c>
      <c r="BQ83" s="57">
        <v>0.80930000000000002</v>
      </c>
      <c r="BR83" s="58">
        <v>13</v>
      </c>
      <c r="BT83" s="56" t="s">
        <v>621</v>
      </c>
      <c r="BU83" s="57">
        <v>19.09</v>
      </c>
      <c r="BV83" s="57">
        <v>18.84</v>
      </c>
      <c r="BW83" s="57">
        <v>0.248</v>
      </c>
      <c r="BX83" s="57">
        <v>1.367</v>
      </c>
      <c r="BY83" s="57">
        <v>5</v>
      </c>
      <c r="BZ83" s="57">
        <v>6</v>
      </c>
      <c r="CA83" s="57">
        <v>0.25650000000000001</v>
      </c>
      <c r="CB83" s="58">
        <v>13</v>
      </c>
    </row>
    <row r="84" spans="2:80" ht="17" thickBot="1" x14ac:dyDescent="0.25">
      <c r="BT84" s="43"/>
    </row>
    <row r="85" spans="2:80" ht="24" x14ac:dyDescent="0.3">
      <c r="B85" s="44" t="s">
        <v>401</v>
      </c>
      <c r="C85" s="45"/>
      <c r="D85" s="45"/>
      <c r="E85" s="45"/>
      <c r="F85" s="45"/>
      <c r="G85" s="45"/>
      <c r="H85" s="45"/>
      <c r="I85" s="45"/>
      <c r="J85" s="47"/>
      <c r="L85" s="44" t="s">
        <v>435</v>
      </c>
      <c r="M85" s="45"/>
      <c r="N85" s="45"/>
      <c r="O85" s="45"/>
      <c r="P85" s="45"/>
      <c r="Q85" s="45"/>
      <c r="R85" s="45"/>
      <c r="S85" s="45"/>
      <c r="T85" s="47"/>
      <c r="V85" s="44" t="s">
        <v>469</v>
      </c>
      <c r="W85" s="45"/>
      <c r="X85" s="45"/>
      <c r="Y85" s="45"/>
      <c r="Z85" s="45"/>
      <c r="AA85" s="45"/>
      <c r="AB85" s="45"/>
      <c r="AC85" s="45"/>
      <c r="AD85" s="47"/>
      <c r="AF85" s="44" t="s">
        <v>511</v>
      </c>
      <c r="AG85" s="45"/>
      <c r="AH85" s="45"/>
      <c r="AI85" s="45"/>
      <c r="AJ85" s="45"/>
      <c r="AK85" s="45"/>
      <c r="AL85" s="45"/>
      <c r="AM85" s="45"/>
      <c r="AN85" s="47"/>
      <c r="AP85" s="70" t="s">
        <v>722</v>
      </c>
      <c r="AQ85" s="45"/>
      <c r="AR85" s="45"/>
      <c r="AS85" s="45"/>
      <c r="AT85" s="45"/>
      <c r="AU85" s="45"/>
      <c r="AV85" s="45"/>
      <c r="AW85" s="45"/>
      <c r="AX85" s="47"/>
      <c r="AZ85" s="70" t="s">
        <v>725</v>
      </c>
      <c r="BA85" s="45"/>
      <c r="BB85" s="45"/>
      <c r="BC85" s="45"/>
      <c r="BD85" s="45"/>
      <c r="BE85" s="45"/>
      <c r="BF85" s="45"/>
      <c r="BG85" s="45"/>
      <c r="BH85" s="47"/>
      <c r="BJ85" s="70" t="s">
        <v>728</v>
      </c>
      <c r="BK85" s="45"/>
      <c r="BL85" s="45"/>
      <c r="BM85" s="45"/>
      <c r="BN85" s="45"/>
      <c r="BO85" s="45"/>
      <c r="BP85" s="45"/>
      <c r="BQ85" s="45"/>
      <c r="BR85" s="47"/>
      <c r="BT85" s="70" t="s">
        <v>731</v>
      </c>
      <c r="BU85" s="45"/>
      <c r="BV85" s="45"/>
      <c r="BW85" s="45"/>
      <c r="BX85" s="45"/>
      <c r="BY85" s="45"/>
      <c r="BZ85" s="45"/>
      <c r="CA85" s="45"/>
      <c r="CB85" s="47"/>
    </row>
    <row r="86" spans="2:80" ht="18" x14ac:dyDescent="0.2">
      <c r="B86" s="48" t="s">
        <v>182</v>
      </c>
      <c r="J86" s="50"/>
      <c r="L86" s="48" t="s">
        <v>182</v>
      </c>
      <c r="T86" s="50"/>
      <c r="V86" s="48" t="s">
        <v>182</v>
      </c>
      <c r="AD86" s="50"/>
      <c r="AF86" s="48" t="s">
        <v>182</v>
      </c>
      <c r="AN86" s="50"/>
      <c r="AP86" s="48" t="s">
        <v>182</v>
      </c>
      <c r="AX86" s="50"/>
      <c r="AZ86" s="48" t="s">
        <v>182</v>
      </c>
      <c r="BH86" s="50"/>
      <c r="BJ86" s="71" t="s">
        <v>182</v>
      </c>
      <c r="BR86" s="50"/>
      <c r="BT86" s="71" t="s">
        <v>182</v>
      </c>
      <c r="CB86" s="50"/>
    </row>
    <row r="87" spans="2:80" x14ac:dyDescent="0.2">
      <c r="B87" s="53" t="s">
        <v>183</v>
      </c>
      <c r="C87" s="49">
        <v>3.375</v>
      </c>
      <c r="J87" s="50"/>
      <c r="L87" s="53" t="s">
        <v>183</v>
      </c>
      <c r="M87" s="49">
        <v>1.0640000000000001</v>
      </c>
      <c r="T87" s="50"/>
      <c r="V87" s="51" t="s">
        <v>183</v>
      </c>
      <c r="W87" s="52">
        <v>11.66</v>
      </c>
      <c r="AD87" s="50"/>
      <c r="AF87" s="53" t="s">
        <v>183</v>
      </c>
      <c r="AG87" s="49">
        <v>0.46460000000000001</v>
      </c>
      <c r="AN87" s="50"/>
      <c r="AP87" s="51" t="s">
        <v>183</v>
      </c>
      <c r="AQ87" s="52">
        <v>22.22</v>
      </c>
      <c r="AX87" s="50"/>
      <c r="AZ87" s="51" t="s">
        <v>183</v>
      </c>
      <c r="BA87" s="52">
        <v>3.976</v>
      </c>
      <c r="BH87" s="50"/>
      <c r="BJ87" s="72" t="s">
        <v>183</v>
      </c>
      <c r="BK87" s="52">
        <v>79.19</v>
      </c>
      <c r="BR87" s="50"/>
      <c r="BT87" s="51" t="s">
        <v>183</v>
      </c>
      <c r="BU87" s="52">
        <v>9.3710000000000004</v>
      </c>
      <c r="CB87" s="50"/>
    </row>
    <row r="88" spans="2:80" x14ac:dyDescent="0.2">
      <c r="B88" s="53" t="s">
        <v>184</v>
      </c>
      <c r="C88" s="49">
        <v>6.6000000000000003E-2</v>
      </c>
      <c r="J88" s="50"/>
      <c r="L88" s="53" t="s">
        <v>184</v>
      </c>
      <c r="M88" s="49">
        <v>0.37319999999999998</v>
      </c>
      <c r="T88" s="50"/>
      <c r="V88" s="51" t="s">
        <v>184</v>
      </c>
      <c r="W88" s="52">
        <v>1.2999999999999999E-3</v>
      </c>
      <c r="AD88" s="50"/>
      <c r="AF88" s="53" t="s">
        <v>184</v>
      </c>
      <c r="AG88" s="49">
        <v>0.63839999999999997</v>
      </c>
      <c r="AN88" s="50"/>
      <c r="AP88" s="51" t="s">
        <v>184</v>
      </c>
      <c r="AQ88" s="52" t="s">
        <v>233</v>
      </c>
      <c r="AX88" s="50"/>
      <c r="AZ88" s="51" t="s">
        <v>184</v>
      </c>
      <c r="BA88" s="52">
        <v>4.4900000000000002E-2</v>
      </c>
      <c r="BH88" s="50"/>
      <c r="BJ88" s="72" t="s">
        <v>184</v>
      </c>
      <c r="BK88" s="52" t="s">
        <v>233</v>
      </c>
      <c r="BR88" s="50"/>
      <c r="BT88" s="51" t="s">
        <v>184</v>
      </c>
      <c r="BU88" s="52">
        <v>3.0000000000000001E-3</v>
      </c>
      <c r="CB88" s="50"/>
    </row>
    <row r="89" spans="2:80" x14ac:dyDescent="0.2">
      <c r="B89" s="53" t="s">
        <v>185</v>
      </c>
      <c r="C89" s="49" t="s">
        <v>191</v>
      </c>
      <c r="J89" s="50"/>
      <c r="L89" s="53" t="s">
        <v>185</v>
      </c>
      <c r="M89" s="49" t="s">
        <v>191</v>
      </c>
      <c r="T89" s="50"/>
      <c r="V89" s="51" t="s">
        <v>185</v>
      </c>
      <c r="W89" s="52" t="s">
        <v>224</v>
      </c>
      <c r="AD89" s="50"/>
      <c r="AF89" s="53" t="s">
        <v>185</v>
      </c>
      <c r="AG89" s="49" t="s">
        <v>191</v>
      </c>
      <c r="AN89" s="50"/>
      <c r="AP89" s="51" t="s">
        <v>185</v>
      </c>
      <c r="AQ89" s="52" t="s">
        <v>234</v>
      </c>
      <c r="AX89" s="50"/>
      <c r="AZ89" s="51" t="s">
        <v>185</v>
      </c>
      <c r="BA89" s="52" t="s">
        <v>186</v>
      </c>
      <c r="BH89" s="50"/>
      <c r="BJ89" s="72" t="s">
        <v>185</v>
      </c>
      <c r="BK89" s="52" t="s">
        <v>234</v>
      </c>
      <c r="BR89" s="50"/>
      <c r="BT89" s="51" t="s">
        <v>185</v>
      </c>
      <c r="BU89" s="52" t="s">
        <v>224</v>
      </c>
      <c r="CB89" s="50"/>
    </row>
    <row r="90" spans="2:80" x14ac:dyDescent="0.2">
      <c r="B90" s="53" t="s">
        <v>187</v>
      </c>
      <c r="C90" s="49" t="s">
        <v>192</v>
      </c>
      <c r="J90" s="50"/>
      <c r="L90" s="53" t="s">
        <v>187</v>
      </c>
      <c r="M90" s="49" t="s">
        <v>192</v>
      </c>
      <c r="T90" s="50"/>
      <c r="V90" s="51" t="s">
        <v>187</v>
      </c>
      <c r="W90" s="52" t="s">
        <v>188</v>
      </c>
      <c r="AD90" s="50"/>
      <c r="AF90" s="53" t="s">
        <v>187</v>
      </c>
      <c r="AG90" s="49" t="s">
        <v>192</v>
      </c>
      <c r="AN90" s="50"/>
      <c r="AP90" s="51" t="s">
        <v>187</v>
      </c>
      <c r="AQ90" s="52" t="s">
        <v>188</v>
      </c>
      <c r="AX90" s="50"/>
      <c r="AZ90" s="51" t="s">
        <v>187</v>
      </c>
      <c r="BA90" s="52" t="s">
        <v>188</v>
      </c>
      <c r="BH90" s="50"/>
      <c r="BJ90" s="72" t="s">
        <v>187</v>
      </c>
      <c r="BK90" s="52" t="s">
        <v>188</v>
      </c>
      <c r="BR90" s="50"/>
      <c r="BT90" s="51" t="s">
        <v>187</v>
      </c>
      <c r="BU90" s="52" t="s">
        <v>188</v>
      </c>
      <c r="CB90" s="50"/>
    </row>
    <row r="91" spans="2:80" x14ac:dyDescent="0.2">
      <c r="B91" s="53" t="s">
        <v>189</v>
      </c>
      <c r="C91" s="49">
        <v>0.34179999999999999</v>
      </c>
      <c r="J91" s="50"/>
      <c r="L91" s="53" t="s">
        <v>189</v>
      </c>
      <c r="M91" s="49">
        <v>0.14069999999999999</v>
      </c>
      <c r="T91" s="50"/>
      <c r="V91" s="53" t="s">
        <v>189</v>
      </c>
      <c r="W91" s="49">
        <v>0.6421</v>
      </c>
      <c r="AD91" s="50"/>
      <c r="AF91" s="53" t="s">
        <v>189</v>
      </c>
      <c r="AN91" s="50"/>
      <c r="AP91" s="53" t="s">
        <v>189</v>
      </c>
      <c r="AQ91" s="49">
        <v>0.77370000000000005</v>
      </c>
      <c r="AX91" s="50"/>
      <c r="AZ91" s="53" t="s">
        <v>189</v>
      </c>
      <c r="BA91" s="49">
        <v>0.3795</v>
      </c>
      <c r="BH91" s="50"/>
      <c r="BJ91" s="73" t="s">
        <v>189</v>
      </c>
      <c r="BK91" s="49">
        <v>0.92410000000000003</v>
      </c>
      <c r="BR91" s="50"/>
      <c r="BT91" s="53" t="s">
        <v>189</v>
      </c>
      <c r="BU91" s="49">
        <v>0.59040000000000004</v>
      </c>
      <c r="CB91" s="50"/>
    </row>
    <row r="92" spans="2:80" x14ac:dyDescent="0.2">
      <c r="B92" s="54"/>
      <c r="J92" s="50"/>
      <c r="L92" s="54"/>
      <c r="T92" s="50"/>
      <c r="V92" s="54"/>
      <c r="AD92" s="50"/>
      <c r="AF92" s="54"/>
      <c r="AN92" s="50"/>
      <c r="AP92" s="54"/>
      <c r="AX92" s="50"/>
      <c r="AZ92" s="54"/>
      <c r="BH92" s="50"/>
      <c r="BJ92" s="74"/>
      <c r="BR92" s="50"/>
      <c r="BT92" s="74"/>
      <c r="CB92" s="50"/>
    </row>
    <row r="93" spans="2:80" x14ac:dyDescent="0.2">
      <c r="B93" s="53" t="s">
        <v>193</v>
      </c>
      <c r="C93" s="49" t="s">
        <v>194</v>
      </c>
      <c r="D93" s="49" t="s">
        <v>195</v>
      </c>
      <c r="E93" s="49" t="s">
        <v>196</v>
      </c>
      <c r="F93" s="49" t="s">
        <v>190</v>
      </c>
      <c r="G93" s="49" t="s">
        <v>184</v>
      </c>
      <c r="J93" s="50"/>
      <c r="L93" s="53" t="s">
        <v>193</v>
      </c>
      <c r="M93" s="49" t="s">
        <v>194</v>
      </c>
      <c r="N93" s="49" t="s">
        <v>195</v>
      </c>
      <c r="O93" s="49" t="s">
        <v>196</v>
      </c>
      <c r="P93" s="49" t="s">
        <v>190</v>
      </c>
      <c r="Q93" s="49" t="s">
        <v>184</v>
      </c>
      <c r="T93" s="50"/>
      <c r="V93" s="53" t="s">
        <v>193</v>
      </c>
      <c r="W93" s="49" t="s">
        <v>194</v>
      </c>
      <c r="X93" s="49" t="s">
        <v>195</v>
      </c>
      <c r="Y93" s="49" t="s">
        <v>196</v>
      </c>
      <c r="Z93" s="49" t="s">
        <v>190</v>
      </c>
      <c r="AA93" s="49" t="s">
        <v>184</v>
      </c>
      <c r="AD93" s="50"/>
      <c r="AF93" s="53" t="s">
        <v>193</v>
      </c>
      <c r="AG93" s="49" t="s">
        <v>194</v>
      </c>
      <c r="AH93" s="49" t="s">
        <v>195</v>
      </c>
      <c r="AI93" s="49" t="s">
        <v>196</v>
      </c>
      <c r="AJ93" s="49" t="s">
        <v>190</v>
      </c>
      <c r="AK93" s="49" t="s">
        <v>184</v>
      </c>
      <c r="AN93" s="50"/>
      <c r="AP93" s="53" t="s">
        <v>193</v>
      </c>
      <c r="AQ93" s="49" t="s">
        <v>194</v>
      </c>
      <c r="AR93" s="49" t="s">
        <v>195</v>
      </c>
      <c r="AS93" s="49" t="s">
        <v>196</v>
      </c>
      <c r="AT93" s="49" t="s">
        <v>190</v>
      </c>
      <c r="AU93" s="49" t="s">
        <v>184</v>
      </c>
      <c r="AX93" s="50"/>
      <c r="AZ93" s="53" t="s">
        <v>193</v>
      </c>
      <c r="BA93" s="49" t="s">
        <v>194</v>
      </c>
      <c r="BB93" s="49" t="s">
        <v>195</v>
      </c>
      <c r="BC93" s="49" t="s">
        <v>196</v>
      </c>
      <c r="BD93" s="49" t="s">
        <v>190</v>
      </c>
      <c r="BE93" s="49" t="s">
        <v>184</v>
      </c>
      <c r="BH93" s="50"/>
      <c r="BJ93" s="73" t="s">
        <v>193</v>
      </c>
      <c r="BK93" s="49" t="s">
        <v>194</v>
      </c>
      <c r="BL93" s="49" t="s">
        <v>195</v>
      </c>
      <c r="BM93" s="49" t="s">
        <v>196</v>
      </c>
      <c r="BN93" s="49" t="s">
        <v>190</v>
      </c>
      <c r="BO93" s="49" t="s">
        <v>184</v>
      </c>
      <c r="BR93" s="50"/>
      <c r="BT93" s="53" t="s">
        <v>193</v>
      </c>
      <c r="BU93" s="49" t="s">
        <v>194</v>
      </c>
      <c r="BV93" s="49" t="s">
        <v>195</v>
      </c>
      <c r="BW93" s="49" t="s">
        <v>196</v>
      </c>
      <c r="BX93" s="49" t="s">
        <v>190</v>
      </c>
      <c r="BY93" s="49" t="s">
        <v>184</v>
      </c>
      <c r="CB93" s="50"/>
    </row>
    <row r="94" spans="2:80" x14ac:dyDescent="0.2">
      <c r="B94" s="53" t="s">
        <v>197</v>
      </c>
      <c r="C94" s="49">
        <v>100.8</v>
      </c>
      <c r="D94" s="49">
        <v>2</v>
      </c>
      <c r="E94" s="49">
        <v>50.38</v>
      </c>
      <c r="F94" s="49" t="s">
        <v>427</v>
      </c>
      <c r="G94" s="49" t="s">
        <v>428</v>
      </c>
      <c r="J94" s="50"/>
      <c r="L94" s="53" t="s">
        <v>197</v>
      </c>
      <c r="M94" s="49">
        <v>79.17</v>
      </c>
      <c r="N94" s="49">
        <v>2</v>
      </c>
      <c r="O94" s="49">
        <v>39.590000000000003</v>
      </c>
      <c r="P94" s="49" t="s">
        <v>461</v>
      </c>
      <c r="Q94" s="49" t="s">
        <v>462</v>
      </c>
      <c r="T94" s="50"/>
      <c r="V94" s="53" t="s">
        <v>197</v>
      </c>
      <c r="W94" s="49">
        <v>501.5</v>
      </c>
      <c r="X94" s="49">
        <v>2</v>
      </c>
      <c r="Y94" s="49">
        <v>250.8</v>
      </c>
      <c r="Z94" s="49" t="s">
        <v>494</v>
      </c>
      <c r="AA94" s="49" t="s">
        <v>495</v>
      </c>
      <c r="AD94" s="50"/>
      <c r="AF94" s="53" t="s">
        <v>197</v>
      </c>
      <c r="AG94" s="49">
        <v>22.48</v>
      </c>
      <c r="AH94" s="49">
        <v>2</v>
      </c>
      <c r="AI94" s="49">
        <v>11.24</v>
      </c>
      <c r="AJ94" s="49" t="s">
        <v>530</v>
      </c>
      <c r="AK94" s="49" t="s">
        <v>531</v>
      </c>
      <c r="AN94" s="50"/>
      <c r="AP94" s="53" t="s">
        <v>197</v>
      </c>
      <c r="AQ94" s="49">
        <v>291.39999999999998</v>
      </c>
      <c r="AR94" s="49">
        <v>2</v>
      </c>
      <c r="AS94" s="49">
        <v>145.69999999999999</v>
      </c>
      <c r="AT94" s="49" t="s">
        <v>560</v>
      </c>
      <c r="AU94" s="49" t="s">
        <v>236</v>
      </c>
      <c r="AX94" s="50"/>
      <c r="AZ94" s="53" t="s">
        <v>197</v>
      </c>
      <c r="BA94" s="49">
        <v>82.05</v>
      </c>
      <c r="BB94" s="49">
        <v>2</v>
      </c>
      <c r="BC94" s="49">
        <v>41.03</v>
      </c>
      <c r="BD94" s="49" t="s">
        <v>583</v>
      </c>
      <c r="BE94" s="49" t="s">
        <v>584</v>
      </c>
      <c r="BH94" s="50"/>
      <c r="BJ94" s="73" t="s">
        <v>197</v>
      </c>
      <c r="BK94" s="49">
        <v>1072</v>
      </c>
      <c r="BL94" s="49">
        <v>2</v>
      </c>
      <c r="BM94" s="49">
        <v>536</v>
      </c>
      <c r="BN94" s="49" t="s">
        <v>607</v>
      </c>
      <c r="BO94" s="49" t="s">
        <v>236</v>
      </c>
      <c r="BR94" s="50"/>
      <c r="BT94" s="53" t="s">
        <v>197</v>
      </c>
      <c r="BU94" s="49">
        <v>259.2</v>
      </c>
      <c r="BV94" s="49">
        <v>2</v>
      </c>
      <c r="BW94" s="49">
        <v>129.6</v>
      </c>
      <c r="BX94" s="49" t="s">
        <v>627</v>
      </c>
      <c r="BY94" s="49" t="s">
        <v>628</v>
      </c>
      <c r="CB94" s="50"/>
    </row>
    <row r="95" spans="2:80" x14ac:dyDescent="0.2">
      <c r="B95" s="53" t="s">
        <v>200</v>
      </c>
      <c r="C95" s="49">
        <v>194</v>
      </c>
      <c r="D95" s="49">
        <v>13</v>
      </c>
      <c r="E95" s="49">
        <v>14.93</v>
      </c>
      <c r="F95" s="49"/>
      <c r="G95" s="49"/>
      <c r="J95" s="50"/>
      <c r="L95" s="53" t="s">
        <v>200</v>
      </c>
      <c r="M95" s="49">
        <v>483.5</v>
      </c>
      <c r="N95" s="49">
        <v>13</v>
      </c>
      <c r="O95" s="49">
        <v>37.19</v>
      </c>
      <c r="P95" s="49"/>
      <c r="Q95" s="49"/>
      <c r="T95" s="50"/>
      <c r="V95" s="53" t="s">
        <v>200</v>
      </c>
      <c r="W95" s="49">
        <v>279.5</v>
      </c>
      <c r="X95" s="49">
        <v>13</v>
      </c>
      <c r="Y95" s="49">
        <v>21.5</v>
      </c>
      <c r="Z95" s="49"/>
      <c r="AA95" s="49"/>
      <c r="AD95" s="50"/>
      <c r="AF95" s="53" t="s">
        <v>200</v>
      </c>
      <c r="AG95" s="49">
        <v>314.5</v>
      </c>
      <c r="AH95" s="49">
        <v>13</v>
      </c>
      <c r="AI95" s="49">
        <v>24.19</v>
      </c>
      <c r="AJ95" s="49"/>
      <c r="AK95" s="49"/>
      <c r="AN95" s="50"/>
      <c r="AP95" s="53" t="s">
        <v>200</v>
      </c>
      <c r="AQ95" s="49">
        <v>85.23</v>
      </c>
      <c r="AR95" s="49">
        <v>13</v>
      </c>
      <c r="AS95" s="49">
        <v>6.556</v>
      </c>
      <c r="AT95" s="49"/>
      <c r="AU95" s="49"/>
      <c r="AX95" s="50"/>
      <c r="AZ95" s="53" t="s">
        <v>200</v>
      </c>
      <c r="BA95" s="49">
        <v>134.1</v>
      </c>
      <c r="BB95" s="49">
        <v>13</v>
      </c>
      <c r="BC95" s="49">
        <v>10.32</v>
      </c>
      <c r="BD95" s="49"/>
      <c r="BE95" s="49"/>
      <c r="BH95" s="50"/>
      <c r="BJ95" s="73" t="s">
        <v>200</v>
      </c>
      <c r="BK95" s="49">
        <v>87.99</v>
      </c>
      <c r="BL95" s="49">
        <v>13</v>
      </c>
      <c r="BM95" s="49">
        <v>6.7690000000000001</v>
      </c>
      <c r="BN95" s="49"/>
      <c r="BO95" s="49"/>
      <c r="BR95" s="50"/>
      <c r="BT95" s="53" t="s">
        <v>200</v>
      </c>
      <c r="BU95" s="49">
        <v>179.8</v>
      </c>
      <c r="BV95" s="49">
        <v>13</v>
      </c>
      <c r="BW95" s="49">
        <v>13.83</v>
      </c>
      <c r="BX95" s="49"/>
      <c r="BY95" s="49"/>
      <c r="CB95" s="50"/>
    </row>
    <row r="96" spans="2:80" x14ac:dyDescent="0.2">
      <c r="B96" s="53" t="s">
        <v>201</v>
      </c>
      <c r="C96" s="49">
        <v>294.8</v>
      </c>
      <c r="D96" s="49">
        <v>15</v>
      </c>
      <c r="E96" s="49"/>
      <c r="F96" s="49"/>
      <c r="G96" s="49"/>
      <c r="J96" s="50"/>
      <c r="L96" s="53" t="s">
        <v>201</v>
      </c>
      <c r="M96" s="49">
        <v>562.70000000000005</v>
      </c>
      <c r="N96" s="49">
        <v>15</v>
      </c>
      <c r="O96" s="49"/>
      <c r="P96" s="49"/>
      <c r="Q96" s="49"/>
      <c r="T96" s="50"/>
      <c r="V96" s="53" t="s">
        <v>201</v>
      </c>
      <c r="W96" s="49">
        <v>781.1</v>
      </c>
      <c r="X96" s="49">
        <v>15</v>
      </c>
      <c r="Y96" s="49"/>
      <c r="Z96" s="49"/>
      <c r="AA96" s="49"/>
      <c r="AD96" s="50"/>
      <c r="AF96" s="53" t="s">
        <v>201</v>
      </c>
      <c r="AG96" s="49">
        <v>337</v>
      </c>
      <c r="AH96" s="49">
        <v>15</v>
      </c>
      <c r="AI96" s="49"/>
      <c r="AJ96" s="49"/>
      <c r="AK96" s="49"/>
      <c r="AN96" s="50"/>
      <c r="AP96" s="53" t="s">
        <v>201</v>
      </c>
      <c r="AQ96" s="49">
        <v>376.6</v>
      </c>
      <c r="AR96" s="49">
        <v>15</v>
      </c>
      <c r="AS96" s="49"/>
      <c r="AT96" s="49"/>
      <c r="AU96" s="49"/>
      <c r="AX96" s="50"/>
      <c r="AZ96" s="53" t="s">
        <v>201</v>
      </c>
      <c r="BA96" s="49">
        <v>216.2</v>
      </c>
      <c r="BB96" s="49">
        <v>15</v>
      </c>
      <c r="BC96" s="49"/>
      <c r="BD96" s="49"/>
      <c r="BE96" s="49"/>
      <c r="BH96" s="50"/>
      <c r="BJ96" s="73" t="s">
        <v>201</v>
      </c>
      <c r="BK96" s="49">
        <v>1160</v>
      </c>
      <c r="BL96" s="49">
        <v>15</v>
      </c>
      <c r="BM96" s="49"/>
      <c r="BN96" s="49"/>
      <c r="BO96" s="49"/>
      <c r="BR96" s="50"/>
      <c r="BT96" s="53" t="s">
        <v>201</v>
      </c>
      <c r="BU96" s="49">
        <v>438.9</v>
      </c>
      <c r="BV96" s="49">
        <v>15</v>
      </c>
      <c r="BW96" s="49"/>
      <c r="BX96" s="49"/>
      <c r="BY96" s="49"/>
      <c r="CB96" s="50"/>
    </row>
    <row r="97" spans="2:80" x14ac:dyDescent="0.2">
      <c r="B97" s="53"/>
      <c r="C97" s="49"/>
      <c r="D97" s="49"/>
      <c r="E97" s="49"/>
      <c r="F97" s="49"/>
      <c r="G97" s="49"/>
      <c r="J97" s="50"/>
      <c r="L97" s="53"/>
      <c r="M97" s="49"/>
      <c r="N97" s="49"/>
      <c r="O97" s="49"/>
      <c r="P97" s="49"/>
      <c r="Q97" s="49"/>
      <c r="T97" s="50"/>
      <c r="V97" s="53"/>
      <c r="W97" s="49"/>
      <c r="X97" s="49"/>
      <c r="Y97" s="49"/>
      <c r="Z97" s="49"/>
      <c r="AA97" s="49"/>
      <c r="AD97" s="50"/>
      <c r="AF97" s="53"/>
      <c r="AG97" s="49"/>
      <c r="AH97" s="49"/>
      <c r="AI97" s="49"/>
      <c r="AJ97" s="49"/>
      <c r="AK97" s="49"/>
      <c r="AN97" s="50"/>
      <c r="AP97" s="53"/>
      <c r="AQ97" s="49"/>
      <c r="AR97" s="49"/>
      <c r="AS97" s="49"/>
      <c r="AT97" s="49"/>
      <c r="AU97" s="49"/>
      <c r="AX97" s="50"/>
      <c r="AZ97" s="53"/>
      <c r="BA97" s="49"/>
      <c r="BB97" s="49"/>
      <c r="BC97" s="49"/>
      <c r="BD97" s="49"/>
      <c r="BE97" s="49"/>
      <c r="BH97" s="50"/>
      <c r="BJ97" s="73"/>
      <c r="BK97" s="49"/>
      <c r="BL97" s="49"/>
      <c r="BM97" s="49"/>
      <c r="BN97" s="49"/>
      <c r="BO97" s="49"/>
      <c r="BR97" s="50"/>
      <c r="BT97" s="53"/>
      <c r="BU97" s="49"/>
      <c r="BV97" s="49"/>
      <c r="BW97" s="49"/>
      <c r="BX97" s="49"/>
      <c r="BY97" s="49"/>
      <c r="CB97" s="50"/>
    </row>
    <row r="98" spans="2:80" x14ac:dyDescent="0.2">
      <c r="B98" s="53" t="s">
        <v>202</v>
      </c>
      <c r="C98" s="49"/>
      <c r="D98" s="49"/>
      <c r="E98" s="49"/>
      <c r="F98" s="49"/>
      <c r="G98" s="49"/>
      <c r="J98" s="50"/>
      <c r="L98" s="53" t="s">
        <v>202</v>
      </c>
      <c r="M98" s="49"/>
      <c r="N98" s="49"/>
      <c r="O98" s="49"/>
      <c r="P98" s="49"/>
      <c r="Q98" s="49"/>
      <c r="T98" s="50"/>
      <c r="V98" s="53" t="s">
        <v>202</v>
      </c>
      <c r="W98" s="49"/>
      <c r="X98" s="49"/>
      <c r="Y98" s="49"/>
      <c r="Z98" s="49"/>
      <c r="AA98" s="49"/>
      <c r="AD98" s="50"/>
      <c r="AF98" s="53" t="s">
        <v>202</v>
      </c>
      <c r="AG98" s="49"/>
      <c r="AH98" s="49"/>
      <c r="AI98" s="49"/>
      <c r="AJ98" s="49"/>
      <c r="AK98" s="49"/>
      <c r="AN98" s="50"/>
      <c r="AP98" s="53" t="s">
        <v>202</v>
      </c>
      <c r="AQ98" s="49"/>
      <c r="AR98" s="49"/>
      <c r="AS98" s="49"/>
      <c r="AT98" s="49"/>
      <c r="AU98" s="49"/>
      <c r="AX98" s="50"/>
      <c r="AZ98" s="53" t="s">
        <v>202</v>
      </c>
      <c r="BA98" s="49"/>
      <c r="BB98" s="49"/>
      <c r="BC98" s="49"/>
      <c r="BD98" s="49"/>
      <c r="BE98" s="49"/>
      <c r="BH98" s="50"/>
      <c r="BJ98" s="73" t="s">
        <v>202</v>
      </c>
      <c r="BK98" s="49"/>
      <c r="BL98" s="49"/>
      <c r="BM98" s="49"/>
      <c r="BN98" s="49"/>
      <c r="BO98" s="49"/>
      <c r="BR98" s="50"/>
      <c r="BT98" s="53" t="s">
        <v>202</v>
      </c>
      <c r="BU98" s="49"/>
      <c r="BV98" s="49"/>
      <c r="BW98" s="49"/>
      <c r="BX98" s="49"/>
      <c r="BY98" s="49"/>
      <c r="CB98" s="50"/>
    </row>
    <row r="99" spans="2:80" x14ac:dyDescent="0.2">
      <c r="B99" s="53" t="s">
        <v>203</v>
      </c>
      <c r="C99" s="49">
        <v>3</v>
      </c>
      <c r="D99" s="49"/>
      <c r="E99" s="49"/>
      <c r="F99" s="49"/>
      <c r="G99" s="49"/>
      <c r="J99" s="50"/>
      <c r="L99" s="53" t="s">
        <v>203</v>
      </c>
      <c r="M99" s="49">
        <v>3</v>
      </c>
      <c r="N99" s="49"/>
      <c r="O99" s="49"/>
      <c r="P99" s="49"/>
      <c r="Q99" s="49"/>
      <c r="T99" s="50"/>
      <c r="V99" s="53" t="s">
        <v>203</v>
      </c>
      <c r="W99" s="49">
        <v>3</v>
      </c>
      <c r="X99" s="49"/>
      <c r="Y99" s="49"/>
      <c r="Z99" s="49"/>
      <c r="AA99" s="49"/>
      <c r="AD99" s="50"/>
      <c r="AF99" s="53" t="s">
        <v>203</v>
      </c>
      <c r="AG99" s="49">
        <v>3</v>
      </c>
      <c r="AH99" s="49"/>
      <c r="AI99" s="49"/>
      <c r="AJ99" s="49"/>
      <c r="AK99" s="49"/>
      <c r="AN99" s="50"/>
      <c r="AP99" s="53" t="s">
        <v>203</v>
      </c>
      <c r="AQ99" s="49">
        <v>3</v>
      </c>
      <c r="AR99" s="49"/>
      <c r="AS99" s="49"/>
      <c r="AT99" s="49"/>
      <c r="AU99" s="49"/>
      <c r="AX99" s="50"/>
      <c r="AZ99" s="53" t="s">
        <v>203</v>
      </c>
      <c r="BA99" s="49">
        <v>3</v>
      </c>
      <c r="BB99" s="49"/>
      <c r="BC99" s="49"/>
      <c r="BD99" s="49"/>
      <c r="BE99" s="49"/>
      <c r="BH99" s="50"/>
      <c r="BJ99" s="73" t="s">
        <v>203</v>
      </c>
      <c r="BK99" s="49">
        <v>3</v>
      </c>
      <c r="BL99" s="49"/>
      <c r="BM99" s="49"/>
      <c r="BN99" s="49"/>
      <c r="BO99" s="49"/>
      <c r="BR99" s="50"/>
      <c r="BT99" s="53" t="s">
        <v>203</v>
      </c>
      <c r="BU99" s="49">
        <v>3</v>
      </c>
      <c r="BV99" s="49"/>
      <c r="BW99" s="49"/>
      <c r="BX99" s="49"/>
      <c r="BY99" s="49"/>
      <c r="CB99" s="50"/>
    </row>
    <row r="100" spans="2:80" x14ac:dyDescent="0.2">
      <c r="B100" s="53" t="s">
        <v>204</v>
      </c>
      <c r="C100" s="49">
        <v>16</v>
      </c>
      <c r="D100" s="49"/>
      <c r="E100" s="49"/>
      <c r="F100" s="49"/>
      <c r="G100" s="49"/>
      <c r="J100" s="50"/>
      <c r="L100" s="53" t="s">
        <v>204</v>
      </c>
      <c r="M100" s="49">
        <v>16</v>
      </c>
      <c r="N100" s="49"/>
      <c r="O100" s="49"/>
      <c r="P100" s="49"/>
      <c r="Q100" s="49"/>
      <c r="T100" s="50"/>
      <c r="V100" s="53" t="s">
        <v>204</v>
      </c>
      <c r="W100" s="49">
        <v>16</v>
      </c>
      <c r="X100" s="49"/>
      <c r="Y100" s="49"/>
      <c r="Z100" s="49"/>
      <c r="AA100" s="49"/>
      <c r="AD100" s="50"/>
      <c r="AF100" s="53" t="s">
        <v>204</v>
      </c>
      <c r="AG100" s="49">
        <v>16</v>
      </c>
      <c r="AH100" s="49"/>
      <c r="AI100" s="49"/>
      <c r="AJ100" s="49"/>
      <c r="AK100" s="49"/>
      <c r="AN100" s="50"/>
      <c r="AP100" s="53" t="s">
        <v>204</v>
      </c>
      <c r="AQ100" s="49">
        <v>16</v>
      </c>
      <c r="AR100" s="49"/>
      <c r="AS100" s="49"/>
      <c r="AT100" s="49"/>
      <c r="AU100" s="49"/>
      <c r="AX100" s="50"/>
      <c r="AZ100" s="53" t="s">
        <v>204</v>
      </c>
      <c r="BA100" s="49">
        <v>16</v>
      </c>
      <c r="BB100" s="49"/>
      <c r="BC100" s="49"/>
      <c r="BD100" s="49"/>
      <c r="BE100" s="49"/>
      <c r="BH100" s="50"/>
      <c r="BJ100" s="73" t="s">
        <v>204</v>
      </c>
      <c r="BK100" s="49">
        <v>16</v>
      </c>
      <c r="BL100" s="49"/>
      <c r="BM100" s="49"/>
      <c r="BN100" s="49"/>
      <c r="BO100" s="49"/>
      <c r="BR100" s="50"/>
      <c r="BT100" s="53" t="s">
        <v>204</v>
      </c>
      <c r="BU100" s="49">
        <v>16</v>
      </c>
      <c r="BV100" s="49"/>
      <c r="BW100" s="49"/>
      <c r="BX100" s="49"/>
      <c r="BY100" s="49"/>
      <c r="CB100" s="50"/>
    </row>
    <row r="101" spans="2:80" x14ac:dyDescent="0.2">
      <c r="B101" s="54"/>
      <c r="J101" s="50"/>
      <c r="L101" s="54"/>
      <c r="T101" s="50"/>
      <c r="V101" s="54"/>
      <c r="AD101" s="50"/>
      <c r="AF101" s="54"/>
      <c r="AN101" s="50"/>
      <c r="AP101" s="54"/>
      <c r="AX101" s="50"/>
      <c r="AZ101" s="54"/>
      <c r="BH101" s="50"/>
      <c r="BJ101" s="74"/>
      <c r="BR101" s="50"/>
      <c r="BT101" s="74"/>
      <c r="CB101" s="50"/>
    </row>
    <row r="102" spans="2:80" x14ac:dyDescent="0.2">
      <c r="B102" s="59" t="s">
        <v>205</v>
      </c>
      <c r="C102" s="49" t="s">
        <v>206</v>
      </c>
      <c r="D102" s="49" t="s">
        <v>207</v>
      </c>
      <c r="E102" s="49" t="s">
        <v>208</v>
      </c>
      <c r="F102" s="49" t="s">
        <v>209</v>
      </c>
      <c r="G102" s="49" t="s">
        <v>210</v>
      </c>
      <c r="H102" s="49"/>
      <c r="I102" s="49"/>
      <c r="J102" s="55"/>
      <c r="L102" s="59" t="s">
        <v>205</v>
      </c>
      <c r="M102" s="49" t="s">
        <v>206</v>
      </c>
      <c r="N102" s="49" t="s">
        <v>207</v>
      </c>
      <c r="O102" s="49" t="s">
        <v>208</v>
      </c>
      <c r="P102" s="49" t="s">
        <v>209</v>
      </c>
      <c r="Q102" s="49" t="s">
        <v>210</v>
      </c>
      <c r="R102" s="49"/>
      <c r="S102" s="49"/>
      <c r="T102" s="55"/>
      <c r="V102" s="59" t="s">
        <v>205</v>
      </c>
      <c r="W102" s="49" t="s">
        <v>206</v>
      </c>
      <c r="X102" s="49" t="s">
        <v>207</v>
      </c>
      <c r="Y102" s="49" t="s">
        <v>208</v>
      </c>
      <c r="Z102" s="49" t="s">
        <v>209</v>
      </c>
      <c r="AA102" s="49" t="s">
        <v>210</v>
      </c>
      <c r="AB102" s="49"/>
      <c r="AC102" s="49"/>
      <c r="AD102" s="55"/>
      <c r="AF102" s="59" t="s">
        <v>205</v>
      </c>
      <c r="AG102" s="49" t="s">
        <v>206</v>
      </c>
      <c r="AH102" s="49" t="s">
        <v>207</v>
      </c>
      <c r="AI102" s="49" t="s">
        <v>208</v>
      </c>
      <c r="AJ102" s="49" t="s">
        <v>209</v>
      </c>
      <c r="AK102" s="49" t="s">
        <v>210</v>
      </c>
      <c r="AL102" s="49"/>
      <c r="AM102" s="49"/>
      <c r="AN102" s="55"/>
      <c r="AP102" s="59" t="s">
        <v>205</v>
      </c>
      <c r="AQ102" s="49" t="s">
        <v>206</v>
      </c>
      <c r="AR102" s="49" t="s">
        <v>207</v>
      </c>
      <c r="AS102" s="49" t="s">
        <v>208</v>
      </c>
      <c r="AT102" s="49" t="s">
        <v>209</v>
      </c>
      <c r="AU102" s="49" t="s">
        <v>210</v>
      </c>
      <c r="AV102" s="49"/>
      <c r="AW102" s="49"/>
      <c r="AX102" s="55"/>
      <c r="AZ102" s="59" t="s">
        <v>205</v>
      </c>
      <c r="BA102" s="49" t="s">
        <v>206</v>
      </c>
      <c r="BB102" s="49" t="s">
        <v>207</v>
      </c>
      <c r="BC102" s="49" t="s">
        <v>208</v>
      </c>
      <c r="BD102" s="49" t="s">
        <v>209</v>
      </c>
      <c r="BE102" s="49" t="s">
        <v>210</v>
      </c>
      <c r="BF102" s="49"/>
      <c r="BG102" s="49"/>
      <c r="BH102" s="55"/>
      <c r="BJ102" s="75" t="s">
        <v>205</v>
      </c>
      <c r="BK102" s="49" t="s">
        <v>206</v>
      </c>
      <c r="BL102" s="49" t="s">
        <v>207</v>
      </c>
      <c r="BM102" s="49" t="s">
        <v>208</v>
      </c>
      <c r="BN102" s="49" t="s">
        <v>209</v>
      </c>
      <c r="BO102" s="49" t="s">
        <v>210</v>
      </c>
      <c r="BP102" s="49"/>
      <c r="BQ102" s="49"/>
      <c r="BR102" s="55"/>
      <c r="BT102" s="59" t="s">
        <v>205</v>
      </c>
      <c r="BU102" s="49" t="s">
        <v>206</v>
      </c>
      <c r="BV102" s="49" t="s">
        <v>207</v>
      </c>
      <c r="BW102" s="49" t="s">
        <v>208</v>
      </c>
      <c r="BX102" s="49" t="s">
        <v>209</v>
      </c>
      <c r="BY102" s="49" t="s">
        <v>210</v>
      </c>
      <c r="BZ102" s="49"/>
      <c r="CA102" s="49"/>
      <c r="CB102" s="55"/>
    </row>
    <row r="103" spans="2:80" x14ac:dyDescent="0.2">
      <c r="B103" s="53" t="s">
        <v>505</v>
      </c>
      <c r="C103" s="49">
        <v>-0.154</v>
      </c>
      <c r="D103" s="49" t="s">
        <v>429</v>
      </c>
      <c r="E103" s="49" t="s">
        <v>192</v>
      </c>
      <c r="F103" s="49" t="s">
        <v>191</v>
      </c>
      <c r="G103" s="49">
        <v>0.99780000000000002</v>
      </c>
      <c r="H103" s="49"/>
      <c r="I103" s="49"/>
      <c r="J103" s="55"/>
      <c r="L103" s="53" t="s">
        <v>502</v>
      </c>
      <c r="M103" s="49">
        <v>-2.1880000000000002</v>
      </c>
      <c r="N103" s="49" t="s">
        <v>463</v>
      </c>
      <c r="O103" s="49" t="s">
        <v>192</v>
      </c>
      <c r="P103" s="49" t="s">
        <v>191</v>
      </c>
      <c r="Q103" s="49">
        <v>0.83950000000000002</v>
      </c>
      <c r="R103" s="49"/>
      <c r="S103" s="49"/>
      <c r="T103" s="55"/>
      <c r="V103" s="53" t="s">
        <v>499</v>
      </c>
      <c r="W103" s="49">
        <v>2.2719999999999998</v>
      </c>
      <c r="X103" s="49" t="s">
        <v>496</v>
      </c>
      <c r="Y103" s="49" t="s">
        <v>192</v>
      </c>
      <c r="Z103" s="49" t="s">
        <v>191</v>
      </c>
      <c r="AA103" s="49">
        <v>0.72450000000000003</v>
      </c>
      <c r="AB103" s="49"/>
      <c r="AC103" s="49"/>
      <c r="AD103" s="55"/>
      <c r="AF103" s="53" t="s">
        <v>535</v>
      </c>
      <c r="AG103" s="49">
        <v>-2.5019999999999998</v>
      </c>
      <c r="AH103" s="49" t="s">
        <v>532</v>
      </c>
      <c r="AI103" s="49" t="s">
        <v>192</v>
      </c>
      <c r="AJ103" s="49" t="s">
        <v>191</v>
      </c>
      <c r="AK103" s="49">
        <v>0.70699999999999996</v>
      </c>
      <c r="AL103" s="49"/>
      <c r="AM103" s="49"/>
      <c r="AN103" s="55"/>
      <c r="AP103" s="53" t="s">
        <v>564</v>
      </c>
      <c r="AQ103" s="49">
        <v>-0.83</v>
      </c>
      <c r="AR103" s="49" t="s">
        <v>561</v>
      </c>
      <c r="AS103" s="49" t="s">
        <v>192</v>
      </c>
      <c r="AT103" s="49" t="s">
        <v>191</v>
      </c>
      <c r="AU103" s="49">
        <v>0.86660000000000004</v>
      </c>
      <c r="AV103" s="49"/>
      <c r="AW103" s="49"/>
      <c r="AX103" s="55"/>
      <c r="AZ103" s="53" t="s">
        <v>588</v>
      </c>
      <c r="BA103" s="49">
        <v>-1.466</v>
      </c>
      <c r="BB103" s="49" t="s">
        <v>585</v>
      </c>
      <c r="BC103" s="49" t="s">
        <v>192</v>
      </c>
      <c r="BD103" s="49" t="s">
        <v>191</v>
      </c>
      <c r="BE103" s="49">
        <v>0.75529999999999997</v>
      </c>
      <c r="BF103" s="49"/>
      <c r="BG103" s="49"/>
      <c r="BH103" s="55"/>
      <c r="BJ103" s="73" t="s">
        <v>611</v>
      </c>
      <c r="BK103" s="49">
        <v>1.6060000000000001</v>
      </c>
      <c r="BL103" s="49" t="s">
        <v>608</v>
      </c>
      <c r="BM103" s="49" t="s">
        <v>192</v>
      </c>
      <c r="BN103" s="49" t="s">
        <v>191</v>
      </c>
      <c r="BO103" s="49">
        <v>0.60409999999999997</v>
      </c>
      <c r="BP103" s="49"/>
      <c r="BQ103" s="49"/>
      <c r="BR103" s="55"/>
      <c r="BT103" s="53" t="s">
        <v>632</v>
      </c>
      <c r="BU103" s="49">
        <v>-3.3719999999999999</v>
      </c>
      <c r="BV103" s="49" t="s">
        <v>629</v>
      </c>
      <c r="BW103" s="49" t="s">
        <v>192</v>
      </c>
      <c r="BX103" s="49" t="s">
        <v>191</v>
      </c>
      <c r="BY103" s="49">
        <v>0.35320000000000001</v>
      </c>
      <c r="BZ103" s="49"/>
      <c r="CA103" s="49"/>
      <c r="CB103" s="55"/>
    </row>
    <row r="104" spans="2:80" x14ac:dyDescent="0.2">
      <c r="B104" s="53" t="s">
        <v>506</v>
      </c>
      <c r="C104" s="49">
        <v>-5.2590000000000003</v>
      </c>
      <c r="D104" s="49" t="s">
        <v>430</v>
      </c>
      <c r="E104" s="49" t="s">
        <v>192</v>
      </c>
      <c r="F104" s="49" t="s">
        <v>191</v>
      </c>
      <c r="G104" s="49">
        <v>0.1</v>
      </c>
      <c r="H104" s="49"/>
      <c r="I104" s="49"/>
      <c r="J104" s="55"/>
      <c r="L104" s="53" t="s">
        <v>503</v>
      </c>
      <c r="M104" s="49">
        <v>-5.327</v>
      </c>
      <c r="N104" s="49" t="s">
        <v>464</v>
      </c>
      <c r="O104" s="49" t="s">
        <v>192</v>
      </c>
      <c r="P104" s="49" t="s">
        <v>191</v>
      </c>
      <c r="Q104" s="49">
        <v>0.34899999999999998</v>
      </c>
      <c r="R104" s="49"/>
      <c r="S104" s="49"/>
      <c r="T104" s="55"/>
      <c r="V104" s="51" t="s">
        <v>500</v>
      </c>
      <c r="W104" s="52">
        <v>-10.28</v>
      </c>
      <c r="X104" s="52" t="s">
        <v>497</v>
      </c>
      <c r="Y104" s="52" t="s">
        <v>188</v>
      </c>
      <c r="Z104" s="52" t="s">
        <v>224</v>
      </c>
      <c r="AA104" s="52">
        <v>7.4999999999999997E-3</v>
      </c>
      <c r="AB104" s="49"/>
      <c r="AC104" s="49"/>
      <c r="AD104" s="55"/>
      <c r="AF104" s="53" t="s">
        <v>536</v>
      </c>
      <c r="AG104" s="49">
        <v>-2.601</v>
      </c>
      <c r="AH104" s="49" t="s">
        <v>533</v>
      </c>
      <c r="AI104" s="49" t="s">
        <v>192</v>
      </c>
      <c r="AJ104" s="49" t="s">
        <v>191</v>
      </c>
      <c r="AK104" s="49">
        <v>0.66590000000000005</v>
      </c>
      <c r="AL104" s="49"/>
      <c r="AM104" s="49"/>
      <c r="AN104" s="55"/>
      <c r="AP104" s="51" t="s">
        <v>565</v>
      </c>
      <c r="AQ104" s="52">
        <v>-9.2040000000000006</v>
      </c>
      <c r="AR104" s="52" t="s">
        <v>562</v>
      </c>
      <c r="AS104" s="52" t="s">
        <v>188</v>
      </c>
      <c r="AT104" s="52" t="s">
        <v>323</v>
      </c>
      <c r="AU104" s="52">
        <v>1E-4</v>
      </c>
      <c r="AV104" s="49"/>
      <c r="AW104" s="49"/>
      <c r="AX104" s="55"/>
      <c r="AZ104" s="51" t="s">
        <v>589</v>
      </c>
      <c r="BA104" s="52">
        <v>-5.2549999999999999</v>
      </c>
      <c r="BB104" s="52" t="s">
        <v>586</v>
      </c>
      <c r="BC104" s="52" t="s">
        <v>188</v>
      </c>
      <c r="BD104" s="52" t="s">
        <v>186</v>
      </c>
      <c r="BE104" s="52">
        <v>4.4699999999999997E-2</v>
      </c>
      <c r="BF104" s="49"/>
      <c r="BG104" s="49"/>
      <c r="BH104" s="55"/>
      <c r="BJ104" s="72" t="s">
        <v>612</v>
      </c>
      <c r="BK104" s="52">
        <v>-16.05</v>
      </c>
      <c r="BL104" s="52" t="s">
        <v>609</v>
      </c>
      <c r="BM104" s="52" t="s">
        <v>188</v>
      </c>
      <c r="BN104" s="52" t="s">
        <v>234</v>
      </c>
      <c r="BO104" s="52" t="s">
        <v>233</v>
      </c>
      <c r="BP104" s="49"/>
      <c r="BQ104" s="49"/>
      <c r="BR104" s="55"/>
      <c r="BT104" s="51" t="s">
        <v>633</v>
      </c>
      <c r="BU104" s="52">
        <v>-9.5299999999999994</v>
      </c>
      <c r="BV104" s="52" t="s">
        <v>630</v>
      </c>
      <c r="BW104" s="52" t="s">
        <v>188</v>
      </c>
      <c r="BX104" s="52" t="s">
        <v>224</v>
      </c>
      <c r="BY104" s="52">
        <v>2.5999999999999999E-3</v>
      </c>
      <c r="BZ104" s="49"/>
      <c r="CA104" s="49"/>
      <c r="CB104" s="55"/>
    </row>
    <row r="105" spans="2:80" x14ac:dyDescent="0.2">
      <c r="B105" s="53" t="s">
        <v>507</v>
      </c>
      <c r="C105" s="49">
        <v>-5.1050000000000004</v>
      </c>
      <c r="D105" s="49" t="s">
        <v>431</v>
      </c>
      <c r="E105" s="49" t="s">
        <v>192</v>
      </c>
      <c r="F105" s="49" t="s">
        <v>191</v>
      </c>
      <c r="G105" s="49">
        <v>0.1119</v>
      </c>
      <c r="H105" s="49"/>
      <c r="I105" s="49"/>
      <c r="J105" s="55"/>
      <c r="L105" s="53" t="s">
        <v>504</v>
      </c>
      <c r="M105" s="49">
        <v>-3.1389999999999998</v>
      </c>
      <c r="N105" s="49" t="s">
        <v>465</v>
      </c>
      <c r="O105" s="49" t="s">
        <v>192</v>
      </c>
      <c r="P105" s="49" t="s">
        <v>191</v>
      </c>
      <c r="Q105" s="49">
        <v>0.67969999999999997</v>
      </c>
      <c r="R105" s="49"/>
      <c r="S105" s="49"/>
      <c r="T105" s="55"/>
      <c r="V105" s="51" t="s">
        <v>501</v>
      </c>
      <c r="W105" s="52">
        <v>-12.55</v>
      </c>
      <c r="X105" s="52" t="s">
        <v>498</v>
      </c>
      <c r="Y105" s="52" t="s">
        <v>188</v>
      </c>
      <c r="Z105" s="52" t="s">
        <v>224</v>
      </c>
      <c r="AA105" s="52">
        <v>1.6999999999999999E-3</v>
      </c>
      <c r="AB105" s="49"/>
      <c r="AC105" s="49"/>
      <c r="AD105" s="55"/>
      <c r="AF105" s="53" t="s">
        <v>537</v>
      </c>
      <c r="AG105" s="49">
        <v>-9.8669999999999994E-2</v>
      </c>
      <c r="AH105" s="49" t="s">
        <v>534</v>
      </c>
      <c r="AI105" s="49" t="s">
        <v>192</v>
      </c>
      <c r="AJ105" s="49" t="s">
        <v>191</v>
      </c>
      <c r="AK105" s="49">
        <v>0.99939999999999996</v>
      </c>
      <c r="AL105" s="49"/>
      <c r="AM105" s="49"/>
      <c r="AN105" s="55"/>
      <c r="AP105" s="51" t="s">
        <v>566</v>
      </c>
      <c r="AQ105" s="52">
        <v>-8.3740000000000006</v>
      </c>
      <c r="AR105" s="52" t="s">
        <v>563</v>
      </c>
      <c r="AS105" s="52" t="s">
        <v>188</v>
      </c>
      <c r="AT105" s="52" t="s">
        <v>323</v>
      </c>
      <c r="AU105" s="52">
        <v>2.9999999999999997E-4</v>
      </c>
      <c r="AV105" s="49"/>
      <c r="AW105" s="49"/>
      <c r="AX105" s="55"/>
      <c r="AZ105" s="53" t="s">
        <v>590</v>
      </c>
      <c r="BA105" s="49">
        <v>-3.7890000000000001</v>
      </c>
      <c r="BB105" s="49" t="s">
        <v>587</v>
      </c>
      <c r="BC105" s="49" t="s">
        <v>192</v>
      </c>
      <c r="BD105" s="49" t="s">
        <v>191</v>
      </c>
      <c r="BE105" s="49">
        <v>0.1648</v>
      </c>
      <c r="BF105" s="49"/>
      <c r="BG105" s="49"/>
      <c r="BH105" s="55"/>
      <c r="BJ105" s="72" t="s">
        <v>613</v>
      </c>
      <c r="BK105" s="52">
        <v>-17.66</v>
      </c>
      <c r="BL105" s="52" t="s">
        <v>610</v>
      </c>
      <c r="BM105" s="52" t="s">
        <v>188</v>
      </c>
      <c r="BN105" s="52" t="s">
        <v>234</v>
      </c>
      <c r="BO105" s="52" t="s">
        <v>233</v>
      </c>
      <c r="BP105" s="49"/>
      <c r="BQ105" s="49"/>
      <c r="BR105" s="55"/>
      <c r="BT105" s="51" t="s">
        <v>634</v>
      </c>
      <c r="BU105" s="52">
        <v>-6.1580000000000004</v>
      </c>
      <c r="BV105" s="52" t="s">
        <v>631</v>
      </c>
      <c r="BW105" s="52" t="s">
        <v>188</v>
      </c>
      <c r="BX105" s="52" t="s">
        <v>186</v>
      </c>
      <c r="BY105" s="52">
        <v>4.2099999999999999E-2</v>
      </c>
      <c r="BZ105" s="49"/>
      <c r="CA105" s="49"/>
      <c r="CB105" s="55"/>
    </row>
    <row r="106" spans="2:80" x14ac:dyDescent="0.2">
      <c r="B106" s="53"/>
      <c r="C106" s="49"/>
      <c r="D106" s="49"/>
      <c r="E106" s="49"/>
      <c r="F106" s="49"/>
      <c r="G106" s="49"/>
      <c r="H106" s="49"/>
      <c r="I106" s="49"/>
      <c r="J106" s="55"/>
      <c r="L106" s="53"/>
      <c r="M106" s="49"/>
      <c r="N106" s="49"/>
      <c r="O106" s="49"/>
      <c r="P106" s="49"/>
      <c r="Q106" s="49"/>
      <c r="R106" s="49"/>
      <c r="S106" s="49"/>
      <c r="T106" s="55"/>
      <c r="V106" s="53"/>
      <c r="W106" s="49"/>
      <c r="X106" s="49"/>
      <c r="Y106" s="49"/>
      <c r="Z106" s="49"/>
      <c r="AA106" s="49"/>
      <c r="AB106" s="49"/>
      <c r="AC106" s="49"/>
      <c r="AD106" s="55"/>
      <c r="AF106" s="53"/>
      <c r="AG106" s="49"/>
      <c r="AH106" s="49"/>
      <c r="AI106" s="49"/>
      <c r="AJ106" s="49"/>
      <c r="AK106" s="49"/>
      <c r="AL106" s="49"/>
      <c r="AM106" s="49"/>
      <c r="AN106" s="55"/>
      <c r="AP106" s="53"/>
      <c r="AQ106" s="49"/>
      <c r="AR106" s="49"/>
      <c r="AS106" s="49"/>
      <c r="AT106" s="49"/>
      <c r="AU106" s="49"/>
      <c r="AV106" s="49"/>
      <c r="AW106" s="49"/>
      <c r="AX106" s="55"/>
      <c r="AZ106" s="53"/>
      <c r="BA106" s="49"/>
      <c r="BB106" s="49"/>
      <c r="BC106" s="49"/>
      <c r="BD106" s="49"/>
      <c r="BE106" s="49"/>
      <c r="BF106" s="49"/>
      <c r="BG106" s="49"/>
      <c r="BH106" s="55"/>
      <c r="BJ106" s="73"/>
      <c r="BK106" s="49"/>
      <c r="BL106" s="49"/>
      <c r="BM106" s="49"/>
      <c r="BN106" s="49"/>
      <c r="BO106" s="49"/>
      <c r="BP106" s="49"/>
      <c r="BQ106" s="49"/>
      <c r="BR106" s="55"/>
      <c r="BT106" s="53"/>
      <c r="BU106" s="49"/>
      <c r="BV106" s="49"/>
      <c r="BW106" s="49"/>
      <c r="BX106" s="49"/>
      <c r="BY106" s="49"/>
      <c r="BZ106" s="49"/>
      <c r="CA106" s="49"/>
      <c r="CB106" s="55"/>
    </row>
    <row r="107" spans="2:80" x14ac:dyDescent="0.2">
      <c r="B107" s="53" t="s">
        <v>214</v>
      </c>
      <c r="C107" s="49" t="s">
        <v>215</v>
      </c>
      <c r="D107" s="49" t="s">
        <v>216</v>
      </c>
      <c r="E107" s="49" t="s">
        <v>206</v>
      </c>
      <c r="F107" s="49" t="s">
        <v>217</v>
      </c>
      <c r="G107" s="49" t="s">
        <v>218</v>
      </c>
      <c r="H107" s="49" t="s">
        <v>219</v>
      </c>
      <c r="I107" s="49" t="s">
        <v>220</v>
      </c>
      <c r="J107" s="55" t="s">
        <v>195</v>
      </c>
      <c r="L107" s="53" t="s">
        <v>214</v>
      </c>
      <c r="M107" s="49" t="s">
        <v>215</v>
      </c>
      <c r="N107" s="49" t="s">
        <v>216</v>
      </c>
      <c r="O107" s="49" t="s">
        <v>206</v>
      </c>
      <c r="P107" s="49" t="s">
        <v>217</v>
      </c>
      <c r="Q107" s="49" t="s">
        <v>218</v>
      </c>
      <c r="R107" s="49" t="s">
        <v>219</v>
      </c>
      <c r="S107" s="49" t="s">
        <v>220</v>
      </c>
      <c r="T107" s="55" t="s">
        <v>195</v>
      </c>
      <c r="V107" s="53" t="s">
        <v>214</v>
      </c>
      <c r="W107" s="49" t="s">
        <v>215</v>
      </c>
      <c r="X107" s="49" t="s">
        <v>216</v>
      </c>
      <c r="Y107" s="49" t="s">
        <v>206</v>
      </c>
      <c r="Z107" s="49" t="s">
        <v>217</v>
      </c>
      <c r="AA107" s="49" t="s">
        <v>218</v>
      </c>
      <c r="AB107" s="49" t="s">
        <v>219</v>
      </c>
      <c r="AC107" s="49" t="s">
        <v>220</v>
      </c>
      <c r="AD107" s="55" t="s">
        <v>195</v>
      </c>
      <c r="AF107" s="53" t="s">
        <v>214</v>
      </c>
      <c r="AG107" s="49" t="s">
        <v>215</v>
      </c>
      <c r="AH107" s="49" t="s">
        <v>216</v>
      </c>
      <c r="AI107" s="49" t="s">
        <v>206</v>
      </c>
      <c r="AJ107" s="49" t="s">
        <v>217</v>
      </c>
      <c r="AK107" s="49" t="s">
        <v>218</v>
      </c>
      <c r="AL107" s="49" t="s">
        <v>219</v>
      </c>
      <c r="AM107" s="49" t="s">
        <v>220</v>
      </c>
      <c r="AN107" s="55" t="s">
        <v>195</v>
      </c>
      <c r="AP107" s="53" t="s">
        <v>214</v>
      </c>
      <c r="AQ107" s="49" t="s">
        <v>215</v>
      </c>
      <c r="AR107" s="49" t="s">
        <v>216</v>
      </c>
      <c r="AS107" s="49" t="s">
        <v>206</v>
      </c>
      <c r="AT107" s="49" t="s">
        <v>217</v>
      </c>
      <c r="AU107" s="49" t="s">
        <v>218</v>
      </c>
      <c r="AV107" s="49" t="s">
        <v>219</v>
      </c>
      <c r="AW107" s="49" t="s">
        <v>220</v>
      </c>
      <c r="AX107" s="55" t="s">
        <v>195</v>
      </c>
      <c r="AZ107" s="53" t="s">
        <v>214</v>
      </c>
      <c r="BA107" s="49" t="s">
        <v>215</v>
      </c>
      <c r="BB107" s="49" t="s">
        <v>216</v>
      </c>
      <c r="BC107" s="49" t="s">
        <v>206</v>
      </c>
      <c r="BD107" s="49" t="s">
        <v>217</v>
      </c>
      <c r="BE107" s="49" t="s">
        <v>218</v>
      </c>
      <c r="BF107" s="49" t="s">
        <v>219</v>
      </c>
      <c r="BG107" s="49" t="s">
        <v>220</v>
      </c>
      <c r="BH107" s="55" t="s">
        <v>195</v>
      </c>
      <c r="BJ107" s="73" t="s">
        <v>214</v>
      </c>
      <c r="BK107" s="49" t="s">
        <v>215</v>
      </c>
      <c r="BL107" s="49" t="s">
        <v>216</v>
      </c>
      <c r="BM107" s="49" t="s">
        <v>206</v>
      </c>
      <c r="BN107" s="49" t="s">
        <v>217</v>
      </c>
      <c r="BO107" s="49" t="s">
        <v>218</v>
      </c>
      <c r="BP107" s="49" t="s">
        <v>219</v>
      </c>
      <c r="BQ107" s="49" t="s">
        <v>220</v>
      </c>
      <c r="BR107" s="55" t="s">
        <v>195</v>
      </c>
      <c r="BT107" s="53" t="s">
        <v>214</v>
      </c>
      <c r="BU107" s="49" t="s">
        <v>215</v>
      </c>
      <c r="BV107" s="49" t="s">
        <v>216</v>
      </c>
      <c r="BW107" s="49" t="s">
        <v>206</v>
      </c>
      <c r="BX107" s="49" t="s">
        <v>217</v>
      </c>
      <c r="BY107" s="49" t="s">
        <v>218</v>
      </c>
      <c r="BZ107" s="49" t="s">
        <v>219</v>
      </c>
      <c r="CA107" s="49" t="s">
        <v>220</v>
      </c>
      <c r="CB107" s="55" t="s">
        <v>195</v>
      </c>
    </row>
    <row r="108" spans="2:80" x14ac:dyDescent="0.2">
      <c r="B108" s="53" t="s">
        <v>505</v>
      </c>
      <c r="C108" s="49">
        <v>39.51</v>
      </c>
      <c r="D108" s="49">
        <v>39.659999999999997</v>
      </c>
      <c r="E108" s="49">
        <v>-0.154</v>
      </c>
      <c r="F108" s="49">
        <v>2.4430000000000001</v>
      </c>
      <c r="G108" s="49">
        <v>5</v>
      </c>
      <c r="H108" s="49">
        <v>5</v>
      </c>
      <c r="I108" s="49">
        <v>8.9130000000000001E-2</v>
      </c>
      <c r="J108" s="55">
        <v>13</v>
      </c>
      <c r="L108" s="53" t="s">
        <v>502</v>
      </c>
      <c r="M108" s="49">
        <v>39.74</v>
      </c>
      <c r="N108" s="49">
        <v>41.92</v>
      </c>
      <c r="O108" s="49">
        <v>-2.1880000000000002</v>
      </c>
      <c r="P108" s="49">
        <v>3.8570000000000002</v>
      </c>
      <c r="Q108" s="49">
        <v>5</v>
      </c>
      <c r="R108" s="49">
        <v>5</v>
      </c>
      <c r="S108" s="49">
        <v>0.80220000000000002</v>
      </c>
      <c r="T108" s="55">
        <v>13</v>
      </c>
      <c r="V108" s="53" t="s">
        <v>499</v>
      </c>
      <c r="W108" s="49">
        <v>35.08</v>
      </c>
      <c r="X108" s="49">
        <v>32.799999999999997</v>
      </c>
      <c r="Y108" s="49">
        <v>2.2719999999999998</v>
      </c>
      <c r="Z108" s="49">
        <v>2.9329999999999998</v>
      </c>
      <c r="AA108" s="49">
        <v>5</v>
      </c>
      <c r="AB108" s="49">
        <v>5</v>
      </c>
      <c r="AC108" s="49">
        <v>1.0960000000000001</v>
      </c>
      <c r="AD108" s="55">
        <v>13</v>
      </c>
      <c r="AF108" s="53" t="s">
        <v>535</v>
      </c>
      <c r="AG108" s="49">
        <v>43.58</v>
      </c>
      <c r="AH108" s="49">
        <v>46.08</v>
      </c>
      <c r="AI108" s="49">
        <v>-2.5019999999999998</v>
      </c>
      <c r="AJ108" s="49">
        <v>3.1110000000000002</v>
      </c>
      <c r="AK108" s="49">
        <v>5</v>
      </c>
      <c r="AL108" s="49">
        <v>5</v>
      </c>
      <c r="AM108" s="49">
        <v>1.137</v>
      </c>
      <c r="AN108" s="55">
        <v>13</v>
      </c>
      <c r="AP108" s="53" t="s">
        <v>564</v>
      </c>
      <c r="AQ108" s="49">
        <v>29.53</v>
      </c>
      <c r="AR108" s="49">
        <v>30.36</v>
      </c>
      <c r="AS108" s="49">
        <v>-0.83</v>
      </c>
      <c r="AT108" s="49">
        <v>1.619</v>
      </c>
      <c r="AU108" s="49">
        <v>5</v>
      </c>
      <c r="AV108" s="49">
        <v>5</v>
      </c>
      <c r="AW108" s="49">
        <v>0.7248</v>
      </c>
      <c r="AX108" s="55">
        <v>13</v>
      </c>
      <c r="AZ108" s="53" t="s">
        <v>588</v>
      </c>
      <c r="BA108" s="49">
        <v>29.27</v>
      </c>
      <c r="BB108" s="49">
        <v>30.74</v>
      </c>
      <c r="BC108" s="49">
        <v>-1.466</v>
      </c>
      <c r="BD108" s="49">
        <v>2.032</v>
      </c>
      <c r="BE108" s="49">
        <v>5</v>
      </c>
      <c r="BF108" s="49">
        <v>5</v>
      </c>
      <c r="BG108" s="49">
        <v>1.0209999999999999</v>
      </c>
      <c r="BH108" s="55">
        <v>13</v>
      </c>
      <c r="BJ108" s="73" t="s">
        <v>611</v>
      </c>
      <c r="BK108" s="49">
        <v>20.55</v>
      </c>
      <c r="BL108" s="49">
        <v>18.940000000000001</v>
      </c>
      <c r="BM108" s="49">
        <v>1.6060000000000001</v>
      </c>
      <c r="BN108" s="49">
        <v>1.645</v>
      </c>
      <c r="BO108" s="49">
        <v>5</v>
      </c>
      <c r="BP108" s="49">
        <v>5</v>
      </c>
      <c r="BQ108" s="49">
        <v>1.38</v>
      </c>
      <c r="BR108" s="55">
        <v>13</v>
      </c>
      <c r="BT108" s="53" t="s">
        <v>632</v>
      </c>
      <c r="BU108" s="49">
        <v>44.8</v>
      </c>
      <c r="BV108" s="49">
        <v>48.17</v>
      </c>
      <c r="BW108" s="49">
        <v>-3.3719999999999999</v>
      </c>
      <c r="BX108" s="49">
        <v>2.3519999999999999</v>
      </c>
      <c r="BY108" s="49">
        <v>5</v>
      </c>
      <c r="BZ108" s="49">
        <v>5</v>
      </c>
      <c r="CA108" s="49">
        <v>2.028</v>
      </c>
      <c r="CB108" s="55">
        <v>13</v>
      </c>
    </row>
    <row r="109" spans="2:80" x14ac:dyDescent="0.2">
      <c r="B109" s="53" t="s">
        <v>506</v>
      </c>
      <c r="C109" s="49">
        <v>39.51</v>
      </c>
      <c r="D109" s="49">
        <v>44.77</v>
      </c>
      <c r="E109" s="49">
        <v>-5.2590000000000003</v>
      </c>
      <c r="F109" s="49">
        <v>2.339</v>
      </c>
      <c r="G109" s="49">
        <v>5</v>
      </c>
      <c r="H109" s="49">
        <v>6</v>
      </c>
      <c r="I109" s="49">
        <v>3.1789999999999998</v>
      </c>
      <c r="J109" s="55">
        <v>13</v>
      </c>
      <c r="L109" s="53" t="s">
        <v>503</v>
      </c>
      <c r="M109" s="49">
        <v>39.74</v>
      </c>
      <c r="N109" s="49">
        <v>45.06</v>
      </c>
      <c r="O109" s="49">
        <v>-5.327</v>
      </c>
      <c r="P109" s="49">
        <v>3.6930000000000001</v>
      </c>
      <c r="Q109" s="49">
        <v>5</v>
      </c>
      <c r="R109" s="49">
        <v>6</v>
      </c>
      <c r="S109" s="49">
        <v>2.04</v>
      </c>
      <c r="T109" s="55">
        <v>13</v>
      </c>
      <c r="V109" s="53" t="s">
        <v>500</v>
      </c>
      <c r="W109" s="49">
        <v>35.08</v>
      </c>
      <c r="X109" s="49">
        <v>45.36</v>
      </c>
      <c r="Y109" s="49">
        <v>-10.28</v>
      </c>
      <c r="Z109" s="49">
        <v>2.8079999999999998</v>
      </c>
      <c r="AA109" s="49">
        <v>5</v>
      </c>
      <c r="AB109" s="49">
        <v>6</v>
      </c>
      <c r="AC109" s="49">
        <v>5.1769999999999996</v>
      </c>
      <c r="AD109" s="55">
        <v>13</v>
      </c>
      <c r="AF109" s="53" t="s">
        <v>536</v>
      </c>
      <c r="AG109" s="49">
        <v>43.58</v>
      </c>
      <c r="AH109" s="49">
        <v>46.18</v>
      </c>
      <c r="AI109" s="49">
        <v>-2.601</v>
      </c>
      <c r="AJ109" s="49">
        <v>2.9780000000000002</v>
      </c>
      <c r="AK109" s="49">
        <v>5</v>
      </c>
      <c r="AL109" s="49">
        <v>6</v>
      </c>
      <c r="AM109" s="49">
        <v>1.2350000000000001</v>
      </c>
      <c r="AN109" s="55">
        <v>13</v>
      </c>
      <c r="AP109" s="53" t="s">
        <v>565</v>
      </c>
      <c r="AQ109" s="49">
        <v>29.53</v>
      </c>
      <c r="AR109" s="49">
        <v>38.729999999999997</v>
      </c>
      <c r="AS109" s="49">
        <v>-9.2040000000000006</v>
      </c>
      <c r="AT109" s="49">
        <v>1.55</v>
      </c>
      <c r="AU109" s="49">
        <v>5</v>
      </c>
      <c r="AV109" s="49">
        <v>6</v>
      </c>
      <c r="AW109" s="49">
        <v>8.3949999999999996</v>
      </c>
      <c r="AX109" s="55">
        <v>13</v>
      </c>
      <c r="AZ109" s="53" t="s">
        <v>589</v>
      </c>
      <c r="BA109" s="49">
        <v>29.27</v>
      </c>
      <c r="BB109" s="49">
        <v>34.53</v>
      </c>
      <c r="BC109" s="49">
        <v>-5.2549999999999999</v>
      </c>
      <c r="BD109" s="49">
        <v>1.9450000000000001</v>
      </c>
      <c r="BE109" s="49">
        <v>5</v>
      </c>
      <c r="BF109" s="49">
        <v>6</v>
      </c>
      <c r="BG109" s="49">
        <v>3.8210000000000002</v>
      </c>
      <c r="BH109" s="55">
        <v>13</v>
      </c>
      <c r="BJ109" s="73" t="s">
        <v>612</v>
      </c>
      <c r="BK109" s="49">
        <v>20.55</v>
      </c>
      <c r="BL109" s="49">
        <v>36.6</v>
      </c>
      <c r="BM109" s="49">
        <v>-16.05</v>
      </c>
      <c r="BN109" s="49">
        <v>1.575</v>
      </c>
      <c r="BO109" s="49">
        <v>5</v>
      </c>
      <c r="BP109" s="49">
        <v>6</v>
      </c>
      <c r="BQ109" s="49">
        <v>14.41</v>
      </c>
      <c r="BR109" s="55">
        <v>13</v>
      </c>
      <c r="BT109" s="53" t="s">
        <v>633</v>
      </c>
      <c r="BU109" s="49">
        <v>44.8</v>
      </c>
      <c r="BV109" s="49">
        <v>54.33</v>
      </c>
      <c r="BW109" s="49">
        <v>-9.5299999999999994</v>
      </c>
      <c r="BX109" s="49">
        <v>2.2519999999999998</v>
      </c>
      <c r="BY109" s="49">
        <v>5</v>
      </c>
      <c r="BZ109" s="49">
        <v>6</v>
      </c>
      <c r="CA109" s="49">
        <v>5.9850000000000003</v>
      </c>
      <c r="CB109" s="55">
        <v>13</v>
      </c>
    </row>
    <row r="110" spans="2:80" ht="17" thickBot="1" x14ac:dyDescent="0.25">
      <c r="B110" s="56" t="s">
        <v>507</v>
      </c>
      <c r="C110" s="57">
        <v>39.659999999999997</v>
      </c>
      <c r="D110" s="57">
        <v>44.77</v>
      </c>
      <c r="E110" s="57">
        <v>-5.1050000000000004</v>
      </c>
      <c r="F110" s="57">
        <v>2.339</v>
      </c>
      <c r="G110" s="57">
        <v>5</v>
      </c>
      <c r="H110" s="57">
        <v>6</v>
      </c>
      <c r="I110" s="57">
        <v>3.0859999999999999</v>
      </c>
      <c r="J110" s="58">
        <v>13</v>
      </c>
      <c r="L110" s="56" t="s">
        <v>504</v>
      </c>
      <c r="M110" s="57">
        <v>41.92</v>
      </c>
      <c r="N110" s="57">
        <v>45.06</v>
      </c>
      <c r="O110" s="57">
        <v>-3.1389999999999998</v>
      </c>
      <c r="P110" s="57">
        <v>3.6930000000000001</v>
      </c>
      <c r="Q110" s="57">
        <v>5</v>
      </c>
      <c r="R110" s="57">
        <v>6</v>
      </c>
      <c r="S110" s="57">
        <v>1.202</v>
      </c>
      <c r="T110" s="58">
        <v>13</v>
      </c>
      <c r="V110" s="56" t="s">
        <v>501</v>
      </c>
      <c r="W110" s="57">
        <v>32.799999999999997</v>
      </c>
      <c r="X110" s="57">
        <v>45.36</v>
      </c>
      <c r="Y110" s="57">
        <v>-12.55</v>
      </c>
      <c r="Z110" s="57">
        <v>2.8079999999999998</v>
      </c>
      <c r="AA110" s="57">
        <v>5</v>
      </c>
      <c r="AB110" s="57">
        <v>6</v>
      </c>
      <c r="AC110" s="57">
        <v>6.3209999999999997</v>
      </c>
      <c r="AD110" s="58">
        <v>13</v>
      </c>
      <c r="AF110" s="56" t="s">
        <v>537</v>
      </c>
      <c r="AG110" s="57">
        <v>46.08</v>
      </c>
      <c r="AH110" s="57">
        <v>46.18</v>
      </c>
      <c r="AI110" s="57">
        <v>-9.8669999999999994E-2</v>
      </c>
      <c r="AJ110" s="57">
        <v>2.9780000000000002</v>
      </c>
      <c r="AK110" s="57">
        <v>5</v>
      </c>
      <c r="AL110" s="57">
        <v>6</v>
      </c>
      <c r="AM110" s="57">
        <v>4.6850000000000003E-2</v>
      </c>
      <c r="AN110" s="58">
        <v>13</v>
      </c>
      <c r="AP110" s="56" t="s">
        <v>566</v>
      </c>
      <c r="AQ110" s="57">
        <v>30.36</v>
      </c>
      <c r="AR110" s="57">
        <v>38.729999999999997</v>
      </c>
      <c r="AS110" s="57">
        <v>-8.3740000000000006</v>
      </c>
      <c r="AT110" s="57">
        <v>1.55</v>
      </c>
      <c r="AU110" s="57">
        <v>5</v>
      </c>
      <c r="AV110" s="57">
        <v>6</v>
      </c>
      <c r="AW110" s="57">
        <v>7.6379999999999999</v>
      </c>
      <c r="AX110" s="58">
        <v>13</v>
      </c>
      <c r="AZ110" s="56" t="s">
        <v>590</v>
      </c>
      <c r="BA110" s="57">
        <v>30.74</v>
      </c>
      <c r="BB110" s="57">
        <v>34.53</v>
      </c>
      <c r="BC110" s="57">
        <v>-3.7890000000000001</v>
      </c>
      <c r="BD110" s="57">
        <v>1.9450000000000001</v>
      </c>
      <c r="BE110" s="57">
        <v>5</v>
      </c>
      <c r="BF110" s="57">
        <v>6</v>
      </c>
      <c r="BG110" s="57">
        <v>2.7549999999999999</v>
      </c>
      <c r="BH110" s="58">
        <v>13</v>
      </c>
      <c r="BJ110" s="76" t="s">
        <v>613</v>
      </c>
      <c r="BK110" s="57">
        <v>18.940000000000001</v>
      </c>
      <c r="BL110" s="57">
        <v>36.6</v>
      </c>
      <c r="BM110" s="57">
        <v>-17.66</v>
      </c>
      <c r="BN110" s="57">
        <v>1.575</v>
      </c>
      <c r="BO110" s="57">
        <v>5</v>
      </c>
      <c r="BP110" s="57">
        <v>6</v>
      </c>
      <c r="BQ110" s="57">
        <v>15.85</v>
      </c>
      <c r="BR110" s="58">
        <v>13</v>
      </c>
      <c r="BT110" s="56" t="s">
        <v>634</v>
      </c>
      <c r="BU110" s="57">
        <v>48.17</v>
      </c>
      <c r="BV110" s="57">
        <v>54.33</v>
      </c>
      <c r="BW110" s="57">
        <v>-6.1580000000000004</v>
      </c>
      <c r="BX110" s="57">
        <v>2.2519999999999998</v>
      </c>
      <c r="BY110" s="57">
        <v>5</v>
      </c>
      <c r="BZ110" s="57">
        <v>6</v>
      </c>
      <c r="CA110" s="57">
        <v>3.8679999999999999</v>
      </c>
      <c r="CB110" s="58">
        <v>13</v>
      </c>
    </row>
    <row r="111" spans="2:80" ht="17" thickBot="1" x14ac:dyDescent="0.25"/>
    <row r="112" spans="2:80" ht="24" x14ac:dyDescent="0.3">
      <c r="V112" s="44" t="s">
        <v>635</v>
      </c>
      <c r="W112" s="66"/>
      <c r="X112" s="66"/>
      <c r="Y112" s="66"/>
      <c r="Z112" s="66"/>
      <c r="AA112" s="66"/>
      <c r="AB112" s="66"/>
      <c r="AC112" s="66"/>
      <c r="AD112" s="67"/>
    </row>
    <row r="113" spans="22:30" ht="18" x14ac:dyDescent="0.2">
      <c r="V113" s="48" t="s">
        <v>182</v>
      </c>
      <c r="W113" s="5"/>
      <c r="X113" s="5"/>
      <c r="Y113" s="5"/>
      <c r="Z113" s="5"/>
      <c r="AA113" s="5"/>
      <c r="AB113" s="5"/>
      <c r="AC113" s="5"/>
      <c r="AD113" s="68"/>
    </row>
    <row r="114" spans="22:30" x14ac:dyDescent="0.2">
      <c r="V114" s="51" t="s">
        <v>183</v>
      </c>
      <c r="W114" s="62">
        <v>115.2</v>
      </c>
      <c r="X114" s="5"/>
      <c r="Y114" s="5"/>
      <c r="Z114" s="5"/>
      <c r="AA114" s="5"/>
      <c r="AB114" s="5"/>
      <c r="AC114" s="5"/>
      <c r="AD114" s="68"/>
    </row>
    <row r="115" spans="22:30" x14ac:dyDescent="0.2">
      <c r="V115" s="51" t="s">
        <v>184</v>
      </c>
      <c r="W115" s="62" t="s">
        <v>233</v>
      </c>
      <c r="X115" s="5"/>
      <c r="Y115" s="5"/>
      <c r="Z115" s="5"/>
      <c r="AA115" s="5"/>
      <c r="AB115" s="5"/>
      <c r="AC115" s="5"/>
      <c r="AD115" s="68"/>
    </row>
    <row r="116" spans="22:30" x14ac:dyDescent="0.2">
      <c r="V116" s="51" t="s">
        <v>185</v>
      </c>
      <c r="W116" s="62" t="s">
        <v>234</v>
      </c>
      <c r="X116" s="5"/>
      <c r="Y116" s="5"/>
      <c r="Z116" s="5"/>
      <c r="AA116" s="5"/>
      <c r="AB116" s="5"/>
      <c r="AC116" s="5"/>
      <c r="AD116" s="68"/>
    </row>
    <row r="117" spans="22:30" x14ac:dyDescent="0.2">
      <c r="V117" s="51" t="s">
        <v>187</v>
      </c>
      <c r="W117" s="62" t="s">
        <v>188</v>
      </c>
      <c r="X117" s="5"/>
      <c r="Y117" s="5"/>
      <c r="Z117" s="5"/>
      <c r="AA117" s="5"/>
      <c r="AB117" s="5"/>
      <c r="AC117" s="5"/>
      <c r="AD117" s="68"/>
    </row>
    <row r="118" spans="22:30" x14ac:dyDescent="0.2">
      <c r="V118" s="53" t="s">
        <v>189</v>
      </c>
      <c r="W118" s="61">
        <v>0.9466</v>
      </c>
      <c r="X118" s="5"/>
      <c r="Y118" s="5"/>
      <c r="Z118" s="5"/>
      <c r="AA118" s="5"/>
      <c r="AB118" s="5"/>
      <c r="AC118" s="5"/>
      <c r="AD118" s="68"/>
    </row>
    <row r="119" spans="22:30" x14ac:dyDescent="0.2">
      <c r="V119" s="54"/>
      <c r="W119" s="5"/>
      <c r="X119" s="5"/>
      <c r="Y119" s="5"/>
      <c r="Z119" s="5"/>
      <c r="AA119" s="5"/>
      <c r="AB119" s="5"/>
      <c r="AC119" s="5"/>
      <c r="AD119" s="68"/>
    </row>
    <row r="120" spans="22:30" x14ac:dyDescent="0.2">
      <c r="V120" s="53" t="s">
        <v>193</v>
      </c>
      <c r="W120" s="61" t="s">
        <v>194</v>
      </c>
      <c r="X120" s="61" t="s">
        <v>195</v>
      </c>
      <c r="Y120" s="61" t="s">
        <v>196</v>
      </c>
      <c r="Z120" s="61" t="s">
        <v>190</v>
      </c>
      <c r="AA120" s="61" t="s">
        <v>184</v>
      </c>
      <c r="AB120" s="5"/>
      <c r="AC120" s="5"/>
      <c r="AD120" s="68"/>
    </row>
    <row r="121" spans="22:30" x14ac:dyDescent="0.2">
      <c r="V121" s="53" t="s">
        <v>197</v>
      </c>
      <c r="W121" s="61">
        <v>16367</v>
      </c>
      <c r="X121" s="61">
        <v>2</v>
      </c>
      <c r="Y121" s="61">
        <v>8184</v>
      </c>
      <c r="Z121" s="61" t="s">
        <v>636</v>
      </c>
      <c r="AA121" s="61" t="s">
        <v>236</v>
      </c>
      <c r="AB121" s="5"/>
      <c r="AC121" s="5"/>
      <c r="AD121" s="68"/>
    </row>
    <row r="122" spans="22:30" x14ac:dyDescent="0.2">
      <c r="V122" s="53" t="s">
        <v>200</v>
      </c>
      <c r="W122" s="61">
        <v>923.6</v>
      </c>
      <c r="X122" s="61">
        <v>13</v>
      </c>
      <c r="Y122" s="61">
        <v>71.05</v>
      </c>
      <c r="Z122" s="61"/>
      <c r="AA122" s="61"/>
      <c r="AB122" s="5"/>
      <c r="AC122" s="5"/>
      <c r="AD122" s="68"/>
    </row>
    <row r="123" spans="22:30" x14ac:dyDescent="0.2">
      <c r="V123" s="53" t="s">
        <v>201</v>
      </c>
      <c r="W123" s="61">
        <v>17291</v>
      </c>
      <c r="X123" s="61">
        <v>15</v>
      </c>
      <c r="Y123" s="61"/>
      <c r="Z123" s="61"/>
      <c r="AA123" s="61"/>
      <c r="AB123" s="5"/>
      <c r="AC123" s="5"/>
      <c r="AD123" s="68"/>
    </row>
    <row r="124" spans="22:30" x14ac:dyDescent="0.2">
      <c r="V124" s="53"/>
      <c r="W124" s="61"/>
      <c r="X124" s="61"/>
      <c r="Y124" s="61"/>
      <c r="Z124" s="61"/>
      <c r="AA124" s="61"/>
      <c r="AB124" s="5"/>
      <c r="AC124" s="5"/>
      <c r="AD124" s="68"/>
    </row>
    <row r="125" spans="22:30" x14ac:dyDescent="0.2">
      <c r="V125" s="53" t="s">
        <v>202</v>
      </c>
      <c r="W125" s="61"/>
      <c r="X125" s="61"/>
      <c r="Y125" s="61"/>
      <c r="Z125" s="61"/>
      <c r="AA125" s="61"/>
      <c r="AB125" s="5"/>
      <c r="AC125" s="5"/>
      <c r="AD125" s="68"/>
    </row>
    <row r="126" spans="22:30" x14ac:dyDescent="0.2">
      <c r="V126" s="53" t="s">
        <v>203</v>
      </c>
      <c r="W126" s="61">
        <v>3</v>
      </c>
      <c r="X126" s="61"/>
      <c r="Y126" s="61"/>
      <c r="Z126" s="61"/>
      <c r="AA126" s="61"/>
      <c r="AB126" s="5"/>
      <c r="AC126" s="5"/>
      <c r="AD126" s="68"/>
    </row>
    <row r="127" spans="22:30" x14ac:dyDescent="0.2">
      <c r="V127" s="53" t="s">
        <v>204</v>
      </c>
      <c r="W127" s="61">
        <v>16</v>
      </c>
      <c r="X127" s="61"/>
      <c r="Y127" s="61"/>
      <c r="Z127" s="61"/>
      <c r="AA127" s="61"/>
      <c r="AB127" s="5"/>
      <c r="AC127" s="5"/>
      <c r="AD127" s="68"/>
    </row>
    <row r="128" spans="22:30" x14ac:dyDescent="0.2">
      <c r="V128" s="54"/>
      <c r="W128" s="5"/>
      <c r="X128" s="5"/>
      <c r="Y128" s="5"/>
      <c r="Z128" s="5"/>
      <c r="AA128" s="5"/>
      <c r="AB128" s="5"/>
      <c r="AC128" s="5"/>
      <c r="AD128" s="68"/>
    </row>
    <row r="129" spans="22:30" x14ac:dyDescent="0.2">
      <c r="V129" s="59" t="s">
        <v>205</v>
      </c>
      <c r="W129" s="61" t="s">
        <v>206</v>
      </c>
      <c r="X129" s="61" t="s">
        <v>207</v>
      </c>
      <c r="Y129" s="61" t="s">
        <v>208</v>
      </c>
      <c r="Z129" s="61" t="s">
        <v>209</v>
      </c>
      <c r="AA129" s="61" t="s">
        <v>210</v>
      </c>
      <c r="AB129" s="61"/>
      <c r="AC129" s="61"/>
      <c r="AD129" s="63"/>
    </row>
    <row r="130" spans="22:30" x14ac:dyDescent="0.2">
      <c r="V130" s="53" t="s">
        <v>640</v>
      </c>
      <c r="W130" s="61">
        <v>-7.1159999999999997</v>
      </c>
      <c r="X130" s="61" t="s">
        <v>637</v>
      </c>
      <c r="Y130" s="61" t="s">
        <v>192</v>
      </c>
      <c r="Z130" s="61" t="s">
        <v>191</v>
      </c>
      <c r="AA130" s="61">
        <v>0.40179999999999999</v>
      </c>
      <c r="AB130" s="61"/>
      <c r="AC130" s="61"/>
      <c r="AD130" s="63"/>
    </row>
    <row r="131" spans="22:30" x14ac:dyDescent="0.2">
      <c r="V131" s="51" t="s">
        <v>641</v>
      </c>
      <c r="W131" s="62">
        <v>62.25</v>
      </c>
      <c r="X131" s="62" t="s">
        <v>638</v>
      </c>
      <c r="Y131" s="62" t="s">
        <v>188</v>
      </c>
      <c r="Z131" s="62" t="s">
        <v>234</v>
      </c>
      <c r="AA131" s="62" t="s">
        <v>233</v>
      </c>
      <c r="AB131" s="61"/>
      <c r="AC131" s="61"/>
      <c r="AD131" s="63"/>
    </row>
    <row r="132" spans="22:30" x14ac:dyDescent="0.2">
      <c r="V132" s="51" t="s">
        <v>642</v>
      </c>
      <c r="W132" s="62">
        <v>69.37</v>
      </c>
      <c r="X132" s="62" t="s">
        <v>639</v>
      </c>
      <c r="Y132" s="62" t="s">
        <v>188</v>
      </c>
      <c r="Z132" s="62" t="s">
        <v>234</v>
      </c>
      <c r="AA132" s="62" t="s">
        <v>233</v>
      </c>
      <c r="AB132" s="61"/>
      <c r="AC132" s="61"/>
      <c r="AD132" s="63"/>
    </row>
    <row r="133" spans="22:30" x14ac:dyDescent="0.2">
      <c r="V133" s="53"/>
      <c r="W133" s="61"/>
      <c r="X133" s="61"/>
      <c r="Y133" s="61"/>
      <c r="Z133" s="61"/>
      <c r="AA133" s="61"/>
      <c r="AB133" s="61"/>
      <c r="AC133" s="61"/>
      <c r="AD133" s="63"/>
    </row>
    <row r="134" spans="22:30" x14ac:dyDescent="0.2">
      <c r="V134" s="53" t="s">
        <v>214</v>
      </c>
      <c r="W134" s="61" t="s">
        <v>215</v>
      </c>
      <c r="X134" s="61" t="s">
        <v>216</v>
      </c>
      <c r="Y134" s="61" t="s">
        <v>206</v>
      </c>
      <c r="Z134" s="61" t="s">
        <v>217</v>
      </c>
      <c r="AA134" s="61" t="s">
        <v>218</v>
      </c>
      <c r="AB134" s="61" t="s">
        <v>219</v>
      </c>
      <c r="AC134" s="61" t="s">
        <v>220</v>
      </c>
      <c r="AD134" s="63" t="s">
        <v>195</v>
      </c>
    </row>
    <row r="135" spans="22:30" x14ac:dyDescent="0.2">
      <c r="V135" s="53" t="s">
        <v>640</v>
      </c>
      <c r="W135" s="61">
        <v>70.510000000000005</v>
      </c>
      <c r="X135" s="61">
        <v>77.63</v>
      </c>
      <c r="Y135" s="61">
        <v>-7.1159999999999997</v>
      </c>
      <c r="Z135" s="61">
        <v>5.3310000000000004</v>
      </c>
      <c r="AA135" s="61">
        <v>5</v>
      </c>
      <c r="AB135" s="61">
        <v>5</v>
      </c>
      <c r="AC135" s="61">
        <v>1.8879999999999999</v>
      </c>
      <c r="AD135" s="63">
        <v>13</v>
      </c>
    </row>
    <row r="136" spans="22:30" x14ac:dyDescent="0.2">
      <c r="V136" s="53" t="s">
        <v>641</v>
      </c>
      <c r="W136" s="61">
        <v>70.510000000000005</v>
      </c>
      <c r="X136" s="61">
        <v>8.2629999999999999</v>
      </c>
      <c r="Y136" s="61">
        <v>62.25</v>
      </c>
      <c r="Z136" s="61">
        <v>5.1040000000000001</v>
      </c>
      <c r="AA136" s="61">
        <v>5</v>
      </c>
      <c r="AB136" s="61">
        <v>6</v>
      </c>
      <c r="AC136" s="61">
        <v>17.25</v>
      </c>
      <c r="AD136" s="63">
        <v>13</v>
      </c>
    </row>
    <row r="137" spans="22:30" ht="17" thickBot="1" x14ac:dyDescent="0.25">
      <c r="V137" s="56" t="s">
        <v>642</v>
      </c>
      <c r="W137" s="64">
        <v>77.63</v>
      </c>
      <c r="X137" s="64">
        <v>8.2629999999999999</v>
      </c>
      <c r="Y137" s="64">
        <v>69.37</v>
      </c>
      <c r="Z137" s="64">
        <v>5.1040000000000001</v>
      </c>
      <c r="AA137" s="64">
        <v>5</v>
      </c>
      <c r="AB137" s="64">
        <v>6</v>
      </c>
      <c r="AC137" s="64">
        <v>19.22</v>
      </c>
      <c r="AD137" s="65">
        <v>13</v>
      </c>
    </row>
    <row r="138" spans="22:30" x14ac:dyDescent="0.2">
      <c r="W138" s="5"/>
      <c r="X138" s="5"/>
      <c r="Y138" s="5"/>
      <c r="Z138" s="5"/>
      <c r="AA138" s="5"/>
      <c r="AB138" s="5"/>
      <c r="AC138" s="5"/>
      <c r="AD138" s="5"/>
    </row>
    <row r="139" spans="22:30" x14ac:dyDescent="0.2">
      <c r="W139" s="5"/>
      <c r="X139" s="5"/>
      <c r="Y139" s="5"/>
      <c r="Z139" s="5"/>
      <c r="AA139" s="5"/>
      <c r="AB139" s="5"/>
      <c r="AC139" s="5"/>
      <c r="AD13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83"/>
  <sheetViews>
    <sheetView zoomScale="65" workbookViewId="0">
      <selection activeCell="I95" sqref="I95"/>
    </sheetView>
  </sheetViews>
  <sheetFormatPr baseColWidth="10" defaultRowHeight="16" x14ac:dyDescent="0.2"/>
  <cols>
    <col min="2" max="2" width="45.6640625" customWidth="1"/>
    <col min="3" max="3" width="14" style="2" customWidth="1"/>
    <col min="4" max="4" width="18.83203125" style="2" customWidth="1"/>
    <col min="5" max="6" width="17.5" style="2" customWidth="1"/>
    <col min="7" max="7" width="18.6640625" style="2" customWidth="1"/>
    <col min="8" max="8" width="11.1640625" style="2" customWidth="1"/>
    <col min="9" max="9" width="11.83203125" style="2" customWidth="1"/>
    <col min="10" max="10" width="13.5" style="2" customWidth="1"/>
    <col min="11" max="11" width="7.83203125" customWidth="1"/>
    <col min="12" max="12" width="45.6640625" customWidth="1"/>
    <col min="13" max="13" width="14" style="5" customWidth="1"/>
    <col min="14" max="14" width="18.83203125" style="5" customWidth="1"/>
    <col min="15" max="16" width="17.5" style="5" customWidth="1"/>
    <col min="17" max="17" width="18.6640625" style="5" customWidth="1"/>
    <col min="18" max="18" width="11.1640625" style="5" customWidth="1"/>
    <col min="19" max="19" width="11.83203125" style="5" customWidth="1"/>
    <col min="20" max="20" width="13.5" style="5" customWidth="1"/>
  </cols>
  <sheetData>
    <row r="2" spans="2:10" ht="34" x14ac:dyDescent="0.4">
      <c r="B2" s="69" t="s">
        <v>382</v>
      </c>
    </row>
    <row r="3" spans="2:10" ht="17" thickBot="1" x14ac:dyDescent="0.25"/>
    <row r="4" spans="2:10" ht="24" x14ac:dyDescent="0.3">
      <c r="B4" s="44" t="s">
        <v>355</v>
      </c>
      <c r="C4" s="45"/>
      <c r="D4" s="45"/>
      <c r="E4" s="45"/>
      <c r="F4" s="45"/>
      <c r="G4" s="45"/>
      <c r="H4" s="45"/>
      <c r="I4" s="45"/>
      <c r="J4" s="47"/>
    </row>
    <row r="5" spans="2:10" ht="18" x14ac:dyDescent="0.2">
      <c r="B5" s="48" t="s">
        <v>182</v>
      </c>
      <c r="C5" s="49"/>
      <c r="J5" s="50"/>
    </row>
    <row r="6" spans="2:10" x14ac:dyDescent="0.2">
      <c r="B6" s="53" t="s">
        <v>183</v>
      </c>
      <c r="C6" s="49">
        <v>0.36709999999999998</v>
      </c>
      <c r="J6" s="50"/>
    </row>
    <row r="7" spans="2:10" x14ac:dyDescent="0.2">
      <c r="B7" s="53" t="s">
        <v>184</v>
      </c>
      <c r="C7" s="49">
        <v>0.69969999999999999</v>
      </c>
      <c r="J7" s="50"/>
    </row>
    <row r="8" spans="2:10" x14ac:dyDescent="0.2">
      <c r="B8" s="53" t="s">
        <v>185</v>
      </c>
      <c r="C8" s="49" t="s">
        <v>191</v>
      </c>
      <c r="J8" s="50"/>
    </row>
    <row r="9" spans="2:10" x14ac:dyDescent="0.2">
      <c r="B9" s="53" t="s">
        <v>187</v>
      </c>
      <c r="C9" s="49" t="s">
        <v>192</v>
      </c>
      <c r="J9" s="50"/>
    </row>
    <row r="10" spans="2:10" x14ac:dyDescent="0.2">
      <c r="B10" s="53" t="s">
        <v>189</v>
      </c>
      <c r="C10" s="49">
        <v>5.3460000000000001E-2</v>
      </c>
      <c r="J10" s="50"/>
    </row>
    <row r="11" spans="2:10" x14ac:dyDescent="0.2">
      <c r="B11" s="54"/>
      <c r="J11" s="50"/>
    </row>
    <row r="12" spans="2:10" x14ac:dyDescent="0.2">
      <c r="B12" s="53" t="s">
        <v>193</v>
      </c>
      <c r="C12" s="49" t="s">
        <v>194</v>
      </c>
      <c r="D12" s="49" t="s">
        <v>195</v>
      </c>
      <c r="E12" s="49" t="s">
        <v>196</v>
      </c>
      <c r="F12" s="49" t="s">
        <v>190</v>
      </c>
      <c r="G12" s="49" t="s">
        <v>184</v>
      </c>
      <c r="J12" s="50"/>
    </row>
    <row r="13" spans="2:10" x14ac:dyDescent="0.2">
      <c r="B13" s="53" t="s">
        <v>197</v>
      </c>
      <c r="C13" s="49">
        <v>283</v>
      </c>
      <c r="D13" s="49">
        <v>2</v>
      </c>
      <c r="E13" s="49">
        <v>141.5</v>
      </c>
      <c r="F13" s="49" t="s">
        <v>358</v>
      </c>
      <c r="G13" s="49" t="s">
        <v>359</v>
      </c>
      <c r="J13" s="50"/>
    </row>
    <row r="14" spans="2:10" x14ac:dyDescent="0.2">
      <c r="B14" s="53" t="s">
        <v>200</v>
      </c>
      <c r="C14" s="49">
        <v>5011</v>
      </c>
      <c r="D14" s="49">
        <v>13</v>
      </c>
      <c r="E14" s="49">
        <v>385.4</v>
      </c>
      <c r="F14" s="49"/>
      <c r="G14" s="49"/>
      <c r="J14" s="50"/>
    </row>
    <row r="15" spans="2:10" x14ac:dyDescent="0.2">
      <c r="B15" s="53" t="s">
        <v>201</v>
      </c>
      <c r="C15" s="49">
        <v>5294</v>
      </c>
      <c r="D15" s="49">
        <v>15</v>
      </c>
      <c r="E15" s="49"/>
      <c r="F15" s="49"/>
      <c r="G15" s="49"/>
      <c r="J15" s="50"/>
    </row>
    <row r="16" spans="2:10" x14ac:dyDescent="0.2">
      <c r="B16" s="53"/>
      <c r="C16" s="49"/>
      <c r="D16" s="49"/>
      <c r="E16" s="49"/>
      <c r="F16" s="49"/>
      <c r="G16" s="49"/>
      <c r="J16" s="50"/>
    </row>
    <row r="17" spans="2:20" x14ac:dyDescent="0.2">
      <c r="B17" s="53" t="s">
        <v>202</v>
      </c>
      <c r="C17" s="49"/>
      <c r="D17" s="49"/>
      <c r="E17" s="49"/>
      <c r="F17" s="49"/>
      <c r="G17" s="49"/>
      <c r="J17" s="50"/>
    </row>
    <row r="18" spans="2:20" x14ac:dyDescent="0.2">
      <c r="B18" s="53" t="s">
        <v>203</v>
      </c>
      <c r="C18" s="49">
        <v>3</v>
      </c>
      <c r="D18" s="49"/>
      <c r="E18" s="49"/>
      <c r="F18" s="49"/>
      <c r="G18" s="49"/>
      <c r="J18" s="50"/>
    </row>
    <row r="19" spans="2:20" x14ac:dyDescent="0.2">
      <c r="B19" s="53" t="s">
        <v>204</v>
      </c>
      <c r="C19" s="49">
        <v>16</v>
      </c>
      <c r="D19" s="49"/>
      <c r="E19" s="49"/>
      <c r="F19" s="49"/>
      <c r="G19" s="49"/>
      <c r="J19" s="50"/>
    </row>
    <row r="20" spans="2:20" x14ac:dyDescent="0.2">
      <c r="B20" s="54"/>
      <c r="J20" s="50"/>
    </row>
    <row r="21" spans="2:20" x14ac:dyDescent="0.2">
      <c r="B21" s="59" t="s">
        <v>205</v>
      </c>
      <c r="C21" s="49" t="s">
        <v>206</v>
      </c>
      <c r="D21" s="49" t="s">
        <v>207</v>
      </c>
      <c r="E21" s="49" t="s">
        <v>208</v>
      </c>
      <c r="F21" s="49" t="s">
        <v>209</v>
      </c>
      <c r="G21" s="49" t="s">
        <v>210</v>
      </c>
      <c r="H21" s="49"/>
      <c r="I21" s="49"/>
      <c r="J21" s="55"/>
    </row>
    <row r="22" spans="2:20" x14ac:dyDescent="0.2">
      <c r="B22" s="53" t="s">
        <v>363</v>
      </c>
      <c r="C22" s="49">
        <v>8.42</v>
      </c>
      <c r="D22" s="49" t="s">
        <v>360</v>
      </c>
      <c r="E22" s="49" t="s">
        <v>192</v>
      </c>
      <c r="F22" s="49" t="s">
        <v>191</v>
      </c>
      <c r="G22" s="49">
        <v>0.78</v>
      </c>
      <c r="H22" s="49"/>
      <c r="I22" s="49"/>
      <c r="J22" s="55"/>
    </row>
    <row r="23" spans="2:20" x14ac:dyDescent="0.2">
      <c r="B23" s="53" t="s">
        <v>364</v>
      </c>
      <c r="C23" s="49">
        <v>9.5210000000000008</v>
      </c>
      <c r="D23" s="49" t="s">
        <v>361</v>
      </c>
      <c r="E23" s="49" t="s">
        <v>192</v>
      </c>
      <c r="F23" s="49" t="s">
        <v>191</v>
      </c>
      <c r="G23" s="49">
        <v>0.70899999999999996</v>
      </c>
      <c r="H23" s="49"/>
      <c r="I23" s="49"/>
      <c r="J23" s="55"/>
    </row>
    <row r="24" spans="2:20" x14ac:dyDescent="0.2">
      <c r="B24" s="53" t="s">
        <v>365</v>
      </c>
      <c r="C24" s="49">
        <v>1.101</v>
      </c>
      <c r="D24" s="49" t="s">
        <v>362</v>
      </c>
      <c r="E24" s="49" t="s">
        <v>192</v>
      </c>
      <c r="F24" s="49" t="s">
        <v>191</v>
      </c>
      <c r="G24" s="49">
        <v>0.99529999999999996</v>
      </c>
      <c r="H24" s="49"/>
      <c r="I24" s="49"/>
      <c r="J24" s="55"/>
    </row>
    <row r="25" spans="2:20" x14ac:dyDescent="0.2">
      <c r="B25" s="53"/>
      <c r="C25" s="49"/>
      <c r="D25" s="49"/>
      <c r="E25" s="49"/>
      <c r="F25" s="49"/>
      <c r="G25" s="49"/>
      <c r="H25" s="49"/>
      <c r="I25" s="49"/>
      <c r="J25" s="55"/>
    </row>
    <row r="26" spans="2:20" x14ac:dyDescent="0.2">
      <c r="B26" s="53" t="s">
        <v>214</v>
      </c>
      <c r="C26" s="49" t="s">
        <v>215</v>
      </c>
      <c r="D26" s="49" t="s">
        <v>216</v>
      </c>
      <c r="E26" s="49" t="s">
        <v>206</v>
      </c>
      <c r="F26" s="49" t="s">
        <v>217</v>
      </c>
      <c r="G26" s="49" t="s">
        <v>218</v>
      </c>
      <c r="H26" s="49" t="s">
        <v>219</v>
      </c>
      <c r="I26" s="49" t="s">
        <v>220</v>
      </c>
      <c r="J26" s="55" t="s">
        <v>195</v>
      </c>
    </row>
    <row r="27" spans="2:20" x14ac:dyDescent="0.2">
      <c r="B27" s="53" t="s">
        <v>363</v>
      </c>
      <c r="C27" s="49">
        <v>141.80000000000001</v>
      </c>
      <c r="D27" s="49">
        <v>133.4</v>
      </c>
      <c r="E27" s="49">
        <v>8.42</v>
      </c>
      <c r="F27" s="49">
        <v>12.42</v>
      </c>
      <c r="G27" s="49">
        <v>5</v>
      </c>
      <c r="H27" s="49">
        <v>5</v>
      </c>
      <c r="I27" s="49">
        <v>0.95899999999999996</v>
      </c>
      <c r="J27" s="55">
        <v>13</v>
      </c>
    </row>
    <row r="28" spans="2:20" x14ac:dyDescent="0.2">
      <c r="B28" s="53" t="s">
        <v>364</v>
      </c>
      <c r="C28" s="49">
        <v>141.80000000000001</v>
      </c>
      <c r="D28" s="49">
        <v>132.30000000000001</v>
      </c>
      <c r="E28" s="49">
        <v>9.5210000000000008</v>
      </c>
      <c r="F28" s="49">
        <v>11.89</v>
      </c>
      <c r="G28" s="49">
        <v>5</v>
      </c>
      <c r="H28" s="49">
        <v>6</v>
      </c>
      <c r="I28" s="49">
        <v>1.133</v>
      </c>
      <c r="J28" s="55">
        <v>13</v>
      </c>
    </row>
    <row r="29" spans="2:20" ht="17" thickBot="1" x14ac:dyDescent="0.25">
      <c r="B29" s="56" t="s">
        <v>365</v>
      </c>
      <c r="C29" s="57">
        <v>133.4</v>
      </c>
      <c r="D29" s="57">
        <v>132.30000000000001</v>
      </c>
      <c r="E29" s="57">
        <v>1.101</v>
      </c>
      <c r="F29" s="57">
        <v>11.89</v>
      </c>
      <c r="G29" s="57">
        <v>5</v>
      </c>
      <c r="H29" s="57">
        <v>6</v>
      </c>
      <c r="I29" s="57">
        <v>0.13100000000000001</v>
      </c>
      <c r="J29" s="58">
        <v>13</v>
      </c>
    </row>
    <row r="30" spans="2:20" ht="17" thickBot="1" x14ac:dyDescent="0.25"/>
    <row r="31" spans="2:20" ht="24" x14ac:dyDescent="0.3">
      <c r="B31" s="44" t="s">
        <v>247</v>
      </c>
      <c r="C31" s="45"/>
      <c r="D31" s="45"/>
      <c r="E31" s="45"/>
      <c r="F31" s="45"/>
      <c r="G31" s="45"/>
      <c r="H31" s="45"/>
      <c r="I31" s="45"/>
      <c r="J31" s="47"/>
      <c r="L31" s="44" t="s">
        <v>356</v>
      </c>
      <c r="M31" s="66"/>
      <c r="N31" s="66"/>
      <c r="O31" s="66"/>
      <c r="P31" s="66"/>
      <c r="Q31" s="66"/>
      <c r="R31" s="66"/>
      <c r="S31" s="66"/>
      <c r="T31" s="67"/>
    </row>
    <row r="32" spans="2:20" ht="18" x14ac:dyDescent="0.2">
      <c r="B32" s="48" t="s">
        <v>182</v>
      </c>
      <c r="J32" s="50"/>
      <c r="L32" s="48" t="s">
        <v>182</v>
      </c>
      <c r="M32" s="61"/>
      <c r="T32" s="68"/>
    </row>
    <row r="33" spans="2:20" x14ac:dyDescent="0.2">
      <c r="B33" s="51" t="s">
        <v>183</v>
      </c>
      <c r="C33" s="52">
        <v>7.6180000000000003</v>
      </c>
      <c r="J33" s="50"/>
      <c r="L33" s="51" t="s">
        <v>183</v>
      </c>
      <c r="M33" s="62">
        <v>20.16</v>
      </c>
      <c r="T33" s="68"/>
    </row>
    <row r="34" spans="2:20" x14ac:dyDescent="0.2">
      <c r="B34" s="51" t="s">
        <v>184</v>
      </c>
      <c r="C34" s="52">
        <v>6.4999999999999997E-3</v>
      </c>
      <c r="J34" s="50"/>
      <c r="L34" s="51" t="s">
        <v>184</v>
      </c>
      <c r="M34" s="62">
        <v>1E-4</v>
      </c>
      <c r="T34" s="68"/>
    </row>
    <row r="35" spans="2:20" x14ac:dyDescent="0.2">
      <c r="B35" s="51" t="s">
        <v>185</v>
      </c>
      <c r="C35" s="52" t="s">
        <v>224</v>
      </c>
      <c r="J35" s="50"/>
      <c r="L35" s="51" t="s">
        <v>185</v>
      </c>
      <c r="M35" s="62" t="s">
        <v>323</v>
      </c>
      <c r="T35" s="68"/>
    </row>
    <row r="36" spans="2:20" x14ac:dyDescent="0.2">
      <c r="B36" s="51" t="s">
        <v>187</v>
      </c>
      <c r="C36" s="52" t="s">
        <v>188</v>
      </c>
      <c r="J36" s="50"/>
      <c r="L36" s="51" t="s">
        <v>187</v>
      </c>
      <c r="M36" s="62" t="s">
        <v>188</v>
      </c>
      <c r="T36" s="68"/>
    </row>
    <row r="37" spans="2:20" x14ac:dyDescent="0.2">
      <c r="B37" s="53" t="s">
        <v>189</v>
      </c>
      <c r="C37" s="49">
        <v>0.53959999999999997</v>
      </c>
      <c r="J37" s="50"/>
      <c r="L37" s="53" t="s">
        <v>189</v>
      </c>
      <c r="M37" s="61">
        <v>0.75619999999999998</v>
      </c>
      <c r="T37" s="68"/>
    </row>
    <row r="38" spans="2:20" x14ac:dyDescent="0.2">
      <c r="B38" s="54"/>
      <c r="J38" s="50"/>
      <c r="L38" s="54"/>
      <c r="T38" s="68"/>
    </row>
    <row r="39" spans="2:20" x14ac:dyDescent="0.2">
      <c r="B39" s="53" t="s">
        <v>193</v>
      </c>
      <c r="C39" s="49" t="s">
        <v>194</v>
      </c>
      <c r="D39" s="49" t="s">
        <v>195</v>
      </c>
      <c r="E39" s="49" t="s">
        <v>196</v>
      </c>
      <c r="F39" s="49" t="s">
        <v>190</v>
      </c>
      <c r="G39" s="49" t="s">
        <v>184</v>
      </c>
      <c r="J39" s="50"/>
      <c r="L39" s="53" t="s">
        <v>193</v>
      </c>
      <c r="M39" s="61" t="s">
        <v>194</v>
      </c>
      <c r="N39" s="61" t="s">
        <v>195</v>
      </c>
      <c r="O39" s="61" t="s">
        <v>196</v>
      </c>
      <c r="P39" s="61" t="s">
        <v>190</v>
      </c>
      <c r="Q39" s="61" t="s">
        <v>184</v>
      </c>
      <c r="T39" s="68"/>
    </row>
    <row r="40" spans="2:20" x14ac:dyDescent="0.2">
      <c r="B40" s="53" t="s">
        <v>197</v>
      </c>
      <c r="C40" s="49">
        <v>868</v>
      </c>
      <c r="D40" s="49">
        <v>2</v>
      </c>
      <c r="E40" s="49">
        <v>434</v>
      </c>
      <c r="F40" s="49" t="s">
        <v>374</v>
      </c>
      <c r="G40" s="49" t="s">
        <v>375</v>
      </c>
      <c r="J40" s="50"/>
      <c r="L40" s="53" t="s">
        <v>197</v>
      </c>
      <c r="M40" s="61">
        <v>410.9</v>
      </c>
      <c r="N40" s="61">
        <v>2</v>
      </c>
      <c r="O40" s="61">
        <v>205.5</v>
      </c>
      <c r="P40" s="61" t="s">
        <v>391</v>
      </c>
      <c r="Q40" s="61" t="s">
        <v>348</v>
      </c>
      <c r="T40" s="68"/>
    </row>
    <row r="41" spans="2:20" x14ac:dyDescent="0.2">
      <c r="B41" s="53" t="s">
        <v>200</v>
      </c>
      <c r="C41" s="49">
        <v>740.6</v>
      </c>
      <c r="D41" s="49">
        <v>13</v>
      </c>
      <c r="E41" s="49">
        <v>56.97</v>
      </c>
      <c r="F41" s="49"/>
      <c r="G41" s="49"/>
      <c r="J41" s="50"/>
      <c r="L41" s="53" t="s">
        <v>200</v>
      </c>
      <c r="M41" s="61">
        <v>132.5</v>
      </c>
      <c r="N41" s="61">
        <v>13</v>
      </c>
      <c r="O41" s="61">
        <v>10.19</v>
      </c>
      <c r="P41" s="61"/>
      <c r="Q41" s="61"/>
      <c r="T41" s="68"/>
    </row>
    <row r="42" spans="2:20" x14ac:dyDescent="0.2">
      <c r="B42" s="53" t="s">
        <v>201</v>
      </c>
      <c r="C42" s="49">
        <v>1609</v>
      </c>
      <c r="D42" s="49">
        <v>15</v>
      </c>
      <c r="E42" s="49"/>
      <c r="F42" s="49"/>
      <c r="G42" s="49"/>
      <c r="J42" s="50"/>
      <c r="L42" s="53" t="s">
        <v>201</v>
      </c>
      <c r="M42" s="61">
        <v>543.4</v>
      </c>
      <c r="N42" s="61">
        <v>15</v>
      </c>
      <c r="O42" s="61"/>
      <c r="P42" s="61"/>
      <c r="Q42" s="61"/>
      <c r="T42" s="68"/>
    </row>
    <row r="43" spans="2:20" x14ac:dyDescent="0.2">
      <c r="B43" s="53"/>
      <c r="C43" s="49"/>
      <c r="D43" s="49"/>
      <c r="E43" s="49"/>
      <c r="F43" s="49"/>
      <c r="G43" s="49"/>
      <c r="J43" s="50"/>
      <c r="L43" s="53"/>
      <c r="M43" s="61"/>
      <c r="N43" s="61"/>
      <c r="O43" s="61"/>
      <c r="P43" s="61"/>
      <c r="Q43" s="61"/>
      <c r="T43" s="68"/>
    </row>
    <row r="44" spans="2:20" x14ac:dyDescent="0.2">
      <c r="B44" s="53" t="s">
        <v>202</v>
      </c>
      <c r="C44" s="49"/>
      <c r="D44" s="49"/>
      <c r="E44" s="49"/>
      <c r="F44" s="49"/>
      <c r="G44" s="49"/>
      <c r="J44" s="50"/>
      <c r="L44" s="53" t="s">
        <v>202</v>
      </c>
      <c r="M44" s="61"/>
      <c r="N44" s="61"/>
      <c r="O44" s="61"/>
      <c r="P44" s="61"/>
      <c r="Q44" s="61"/>
      <c r="T44" s="68"/>
    </row>
    <row r="45" spans="2:20" x14ac:dyDescent="0.2">
      <c r="B45" s="53" t="s">
        <v>203</v>
      </c>
      <c r="C45" s="49">
        <v>3</v>
      </c>
      <c r="D45" s="49"/>
      <c r="E45" s="49"/>
      <c r="F45" s="49"/>
      <c r="G45" s="49"/>
      <c r="J45" s="50"/>
      <c r="L45" s="53" t="s">
        <v>203</v>
      </c>
      <c r="M45" s="61">
        <v>3</v>
      </c>
      <c r="N45" s="61"/>
      <c r="O45" s="61"/>
      <c r="P45" s="61"/>
      <c r="Q45" s="61"/>
      <c r="T45" s="68"/>
    </row>
    <row r="46" spans="2:20" x14ac:dyDescent="0.2">
      <c r="B46" s="53" t="s">
        <v>204</v>
      </c>
      <c r="C46" s="49">
        <v>16</v>
      </c>
      <c r="D46" s="49"/>
      <c r="E46" s="49"/>
      <c r="F46" s="49"/>
      <c r="G46" s="49"/>
      <c r="J46" s="50"/>
      <c r="L46" s="53" t="s">
        <v>204</v>
      </c>
      <c r="M46" s="61">
        <v>16</v>
      </c>
      <c r="N46" s="61"/>
      <c r="O46" s="61"/>
      <c r="P46" s="61"/>
      <c r="Q46" s="61"/>
      <c r="T46" s="68"/>
    </row>
    <row r="47" spans="2:20" x14ac:dyDescent="0.2">
      <c r="B47" s="54"/>
      <c r="J47" s="50"/>
      <c r="L47" s="54"/>
      <c r="T47" s="68"/>
    </row>
    <row r="48" spans="2:20" x14ac:dyDescent="0.2">
      <c r="B48" s="59" t="s">
        <v>205</v>
      </c>
      <c r="C48" s="49" t="s">
        <v>206</v>
      </c>
      <c r="D48" s="49" t="s">
        <v>207</v>
      </c>
      <c r="E48" s="49" t="s">
        <v>208</v>
      </c>
      <c r="F48" s="49" t="s">
        <v>209</v>
      </c>
      <c r="G48" s="49" t="s">
        <v>210</v>
      </c>
      <c r="H48" s="49"/>
      <c r="I48" s="49"/>
      <c r="J48" s="55"/>
      <c r="L48" s="59" t="s">
        <v>205</v>
      </c>
      <c r="M48" s="61" t="s">
        <v>206</v>
      </c>
      <c r="N48" s="61" t="s">
        <v>207</v>
      </c>
      <c r="O48" s="61" t="s">
        <v>208</v>
      </c>
      <c r="P48" s="61" t="s">
        <v>209</v>
      </c>
      <c r="Q48" s="61" t="s">
        <v>210</v>
      </c>
      <c r="R48" s="61"/>
      <c r="S48" s="61"/>
      <c r="T48" s="63"/>
    </row>
    <row r="49" spans="2:20" x14ac:dyDescent="0.2">
      <c r="B49" s="53" t="s">
        <v>379</v>
      </c>
      <c r="C49" s="49">
        <v>-2.76</v>
      </c>
      <c r="D49" s="49" t="s">
        <v>376</v>
      </c>
      <c r="E49" s="49" t="s">
        <v>192</v>
      </c>
      <c r="F49" s="49" t="s">
        <v>191</v>
      </c>
      <c r="G49" s="49">
        <v>0.83389999999999997</v>
      </c>
      <c r="H49" s="49"/>
      <c r="I49" s="49"/>
      <c r="J49" s="55"/>
      <c r="L49" s="53" t="s">
        <v>395</v>
      </c>
      <c r="M49" s="61">
        <v>-3.202</v>
      </c>
      <c r="N49" s="61" t="s">
        <v>392</v>
      </c>
      <c r="O49" s="61" t="s">
        <v>192</v>
      </c>
      <c r="P49" s="61" t="s">
        <v>191</v>
      </c>
      <c r="Q49" s="61">
        <v>0.28610000000000002</v>
      </c>
      <c r="R49" s="61"/>
      <c r="S49" s="61"/>
      <c r="T49" s="63"/>
    </row>
    <row r="50" spans="2:20" x14ac:dyDescent="0.2">
      <c r="B50" s="51" t="s">
        <v>380</v>
      </c>
      <c r="C50" s="52">
        <v>13.67</v>
      </c>
      <c r="D50" s="52" t="s">
        <v>377</v>
      </c>
      <c r="E50" s="52" t="s">
        <v>188</v>
      </c>
      <c r="F50" s="52" t="s">
        <v>186</v>
      </c>
      <c r="G50" s="52">
        <v>2.63E-2</v>
      </c>
      <c r="H50" s="49"/>
      <c r="I50" s="49"/>
      <c r="J50" s="55"/>
      <c r="L50" s="51" t="s">
        <v>396</v>
      </c>
      <c r="M50" s="62">
        <v>8.5350000000000001</v>
      </c>
      <c r="N50" s="62" t="s">
        <v>393</v>
      </c>
      <c r="O50" s="62" t="s">
        <v>188</v>
      </c>
      <c r="P50" s="62" t="s">
        <v>224</v>
      </c>
      <c r="Q50" s="62">
        <v>1.9E-3</v>
      </c>
      <c r="R50" s="61"/>
      <c r="S50" s="61"/>
      <c r="T50" s="63"/>
    </row>
    <row r="51" spans="2:20" x14ac:dyDescent="0.2">
      <c r="B51" s="51" t="s">
        <v>381</v>
      </c>
      <c r="C51" s="52">
        <v>16.43</v>
      </c>
      <c r="D51" s="52" t="s">
        <v>378</v>
      </c>
      <c r="E51" s="52" t="s">
        <v>188</v>
      </c>
      <c r="F51" s="52" t="s">
        <v>224</v>
      </c>
      <c r="G51" s="52">
        <v>8.5000000000000006E-3</v>
      </c>
      <c r="H51" s="49"/>
      <c r="I51" s="49"/>
      <c r="J51" s="55"/>
      <c r="L51" s="51" t="s">
        <v>397</v>
      </c>
      <c r="M51" s="62">
        <v>11.74</v>
      </c>
      <c r="N51" s="62" t="s">
        <v>394</v>
      </c>
      <c r="O51" s="62" t="s">
        <v>188</v>
      </c>
      <c r="P51" s="62" t="s">
        <v>323</v>
      </c>
      <c r="Q51" s="62">
        <v>1E-4</v>
      </c>
      <c r="R51" s="61"/>
      <c r="S51" s="61"/>
      <c r="T51" s="63"/>
    </row>
    <row r="52" spans="2:20" x14ac:dyDescent="0.2">
      <c r="B52" s="53"/>
      <c r="C52" s="49"/>
      <c r="D52" s="49"/>
      <c r="E52" s="49"/>
      <c r="F52" s="49"/>
      <c r="G52" s="49"/>
      <c r="H52" s="49"/>
      <c r="I52" s="49"/>
      <c r="J52" s="55"/>
      <c r="L52" s="53"/>
      <c r="M52" s="61"/>
      <c r="N52" s="61"/>
      <c r="O52" s="61"/>
      <c r="P52" s="61"/>
      <c r="Q52" s="61"/>
      <c r="R52" s="61"/>
      <c r="S52" s="61"/>
      <c r="T52" s="63"/>
    </row>
    <row r="53" spans="2:20" x14ac:dyDescent="0.2">
      <c r="B53" s="53" t="s">
        <v>214</v>
      </c>
      <c r="C53" s="49" t="s">
        <v>215</v>
      </c>
      <c r="D53" s="49" t="s">
        <v>216</v>
      </c>
      <c r="E53" s="49" t="s">
        <v>206</v>
      </c>
      <c r="F53" s="49" t="s">
        <v>217</v>
      </c>
      <c r="G53" s="49" t="s">
        <v>218</v>
      </c>
      <c r="H53" s="49" t="s">
        <v>219</v>
      </c>
      <c r="I53" s="49" t="s">
        <v>220</v>
      </c>
      <c r="J53" s="55" t="s">
        <v>195</v>
      </c>
      <c r="L53" s="53" t="s">
        <v>214</v>
      </c>
      <c r="M53" s="61" t="s">
        <v>215</v>
      </c>
      <c r="N53" s="61" t="s">
        <v>216</v>
      </c>
      <c r="O53" s="61" t="s">
        <v>206</v>
      </c>
      <c r="P53" s="61" t="s">
        <v>217</v>
      </c>
      <c r="Q53" s="61" t="s">
        <v>218</v>
      </c>
      <c r="R53" s="61" t="s">
        <v>219</v>
      </c>
      <c r="S53" s="61" t="s">
        <v>220</v>
      </c>
      <c r="T53" s="63" t="s">
        <v>195</v>
      </c>
    </row>
    <row r="54" spans="2:20" x14ac:dyDescent="0.2">
      <c r="B54" s="53" t="s">
        <v>379</v>
      </c>
      <c r="C54" s="49">
        <v>29.34</v>
      </c>
      <c r="D54" s="49">
        <v>32.1</v>
      </c>
      <c r="E54" s="49">
        <v>-2.76</v>
      </c>
      <c r="F54" s="49">
        <v>4.774</v>
      </c>
      <c r="G54" s="49">
        <v>5</v>
      </c>
      <c r="H54" s="49">
        <v>5</v>
      </c>
      <c r="I54" s="49">
        <v>0.81769999999999998</v>
      </c>
      <c r="J54" s="55">
        <v>13</v>
      </c>
      <c r="L54" s="53" t="s">
        <v>395</v>
      </c>
      <c r="M54" s="61">
        <v>20.46</v>
      </c>
      <c r="N54" s="61">
        <v>23.66</v>
      </c>
      <c r="O54" s="61">
        <v>-3.202</v>
      </c>
      <c r="P54" s="61">
        <v>2.0190000000000001</v>
      </c>
      <c r="Q54" s="61">
        <v>5</v>
      </c>
      <c r="R54" s="61">
        <v>5</v>
      </c>
      <c r="S54" s="61">
        <v>2.2429999999999999</v>
      </c>
      <c r="T54" s="63">
        <v>13</v>
      </c>
    </row>
    <row r="55" spans="2:20" x14ac:dyDescent="0.2">
      <c r="B55" s="53" t="s">
        <v>380</v>
      </c>
      <c r="C55" s="49">
        <v>29.34</v>
      </c>
      <c r="D55" s="49">
        <v>15.67</v>
      </c>
      <c r="E55" s="49">
        <v>13.67</v>
      </c>
      <c r="F55" s="49">
        <v>4.57</v>
      </c>
      <c r="G55" s="49">
        <v>5</v>
      </c>
      <c r="H55" s="49">
        <v>6</v>
      </c>
      <c r="I55" s="49">
        <v>4.2290000000000001</v>
      </c>
      <c r="J55" s="55">
        <v>13</v>
      </c>
      <c r="L55" s="53" t="s">
        <v>396</v>
      </c>
      <c r="M55" s="61">
        <v>20.46</v>
      </c>
      <c r="N55" s="61">
        <v>11.93</v>
      </c>
      <c r="O55" s="61">
        <v>8.5350000000000001</v>
      </c>
      <c r="P55" s="61">
        <v>1.9330000000000001</v>
      </c>
      <c r="Q55" s="61">
        <v>5</v>
      </c>
      <c r="R55" s="61">
        <v>6</v>
      </c>
      <c r="S55" s="61">
        <v>6.2439999999999998</v>
      </c>
      <c r="T55" s="63">
        <v>13</v>
      </c>
    </row>
    <row r="56" spans="2:20" ht="17" thickBot="1" x14ac:dyDescent="0.25">
      <c r="B56" s="56" t="s">
        <v>381</v>
      </c>
      <c r="C56" s="57">
        <v>32.1</v>
      </c>
      <c r="D56" s="57">
        <v>15.67</v>
      </c>
      <c r="E56" s="57">
        <v>16.43</v>
      </c>
      <c r="F56" s="57">
        <v>4.57</v>
      </c>
      <c r="G56" s="57">
        <v>5</v>
      </c>
      <c r="H56" s="57">
        <v>6</v>
      </c>
      <c r="I56" s="57">
        <v>5.0830000000000002</v>
      </c>
      <c r="J56" s="58">
        <v>13</v>
      </c>
      <c r="L56" s="56" t="s">
        <v>397</v>
      </c>
      <c r="M56" s="64">
        <v>23.66</v>
      </c>
      <c r="N56" s="64">
        <v>11.93</v>
      </c>
      <c r="O56" s="64">
        <v>11.74</v>
      </c>
      <c r="P56" s="64">
        <v>1.9330000000000001</v>
      </c>
      <c r="Q56" s="64">
        <v>5</v>
      </c>
      <c r="R56" s="64">
        <v>6</v>
      </c>
      <c r="S56" s="64">
        <v>8.5869999999999997</v>
      </c>
      <c r="T56" s="65">
        <v>13</v>
      </c>
    </row>
    <row r="57" spans="2:20" ht="17" thickBot="1" x14ac:dyDescent="0.25"/>
    <row r="58" spans="2:20" ht="24" x14ac:dyDescent="0.3">
      <c r="B58" s="44" t="s">
        <v>246</v>
      </c>
      <c r="C58" s="45"/>
      <c r="D58" s="45"/>
      <c r="E58" s="45"/>
      <c r="F58" s="45"/>
      <c r="G58" s="45"/>
      <c r="H58" s="45"/>
      <c r="I58" s="45"/>
      <c r="J58" s="47"/>
      <c r="L58" s="44" t="s">
        <v>357</v>
      </c>
      <c r="M58" s="66"/>
      <c r="N58" s="66"/>
      <c r="O58" s="66"/>
      <c r="P58" s="66"/>
      <c r="Q58" s="66"/>
      <c r="R58" s="66"/>
      <c r="S58" s="66"/>
      <c r="T58" s="67"/>
    </row>
    <row r="59" spans="2:20" ht="18" x14ac:dyDescent="0.2">
      <c r="B59" s="48" t="s">
        <v>182</v>
      </c>
      <c r="J59" s="50"/>
      <c r="L59" s="48" t="s">
        <v>182</v>
      </c>
      <c r="M59" s="61"/>
      <c r="T59" s="68"/>
    </row>
    <row r="60" spans="2:20" x14ac:dyDescent="0.2">
      <c r="B60" s="53" t="s">
        <v>183</v>
      </c>
      <c r="C60" s="49">
        <v>6.3049999999999995E-2</v>
      </c>
      <c r="J60" s="50"/>
      <c r="L60" s="53" t="s">
        <v>183</v>
      </c>
      <c r="M60" s="61">
        <v>0.73209999999999997</v>
      </c>
      <c r="T60" s="68"/>
    </row>
    <row r="61" spans="2:20" x14ac:dyDescent="0.2">
      <c r="B61" s="53" t="s">
        <v>184</v>
      </c>
      <c r="C61" s="49">
        <v>0.93920000000000003</v>
      </c>
      <c r="J61" s="50"/>
      <c r="L61" s="53" t="s">
        <v>184</v>
      </c>
      <c r="M61" s="61">
        <v>0.49969999999999998</v>
      </c>
      <c r="T61" s="68"/>
    </row>
    <row r="62" spans="2:20" x14ac:dyDescent="0.2">
      <c r="B62" s="53" t="s">
        <v>185</v>
      </c>
      <c r="C62" s="49" t="s">
        <v>191</v>
      </c>
      <c r="J62" s="50"/>
      <c r="L62" s="53" t="s">
        <v>185</v>
      </c>
      <c r="M62" s="61" t="s">
        <v>191</v>
      </c>
      <c r="T62" s="68"/>
    </row>
    <row r="63" spans="2:20" x14ac:dyDescent="0.2">
      <c r="B63" s="53" t="s">
        <v>187</v>
      </c>
      <c r="C63" s="49" t="s">
        <v>192</v>
      </c>
      <c r="J63" s="50"/>
      <c r="L63" s="53" t="s">
        <v>187</v>
      </c>
      <c r="M63" s="61" t="s">
        <v>192</v>
      </c>
      <c r="T63" s="68"/>
    </row>
    <row r="64" spans="2:20" x14ac:dyDescent="0.2">
      <c r="B64" s="53" t="s">
        <v>189</v>
      </c>
      <c r="C64" s="49">
        <v>9.6069999999999992E-3</v>
      </c>
      <c r="J64" s="50"/>
      <c r="L64" s="53" t="s">
        <v>189</v>
      </c>
      <c r="M64" s="61">
        <v>0.1012</v>
      </c>
      <c r="T64" s="68"/>
    </row>
    <row r="65" spans="2:20" x14ac:dyDescent="0.2">
      <c r="B65" s="54"/>
      <c r="J65" s="50"/>
      <c r="L65" s="54"/>
      <c r="T65" s="68"/>
    </row>
    <row r="66" spans="2:20" x14ac:dyDescent="0.2">
      <c r="B66" s="53" t="s">
        <v>193</v>
      </c>
      <c r="C66" s="49" t="s">
        <v>194</v>
      </c>
      <c r="D66" s="49" t="s">
        <v>195</v>
      </c>
      <c r="E66" s="49" t="s">
        <v>196</v>
      </c>
      <c r="F66" s="49" t="s">
        <v>190</v>
      </c>
      <c r="G66" s="49" t="s">
        <v>184</v>
      </c>
      <c r="J66" s="50"/>
      <c r="L66" s="53" t="s">
        <v>193</v>
      </c>
      <c r="M66" s="61" t="s">
        <v>194</v>
      </c>
      <c r="N66" s="61" t="s">
        <v>195</v>
      </c>
      <c r="O66" s="61" t="s">
        <v>196</v>
      </c>
      <c r="P66" s="61" t="s">
        <v>190</v>
      </c>
      <c r="Q66" s="61" t="s">
        <v>184</v>
      </c>
      <c r="T66" s="68"/>
    </row>
    <row r="67" spans="2:20" x14ac:dyDescent="0.2">
      <c r="B67" s="53" t="s">
        <v>197</v>
      </c>
      <c r="C67" s="49">
        <v>2.7050000000000001</v>
      </c>
      <c r="D67" s="49">
        <v>2</v>
      </c>
      <c r="E67" s="49">
        <v>1.353</v>
      </c>
      <c r="F67" s="49" t="s">
        <v>366</v>
      </c>
      <c r="G67" s="49" t="s">
        <v>367</v>
      </c>
      <c r="J67" s="50"/>
      <c r="L67" s="53" t="s">
        <v>197</v>
      </c>
      <c r="M67" s="61">
        <v>8.0860000000000003</v>
      </c>
      <c r="N67" s="61">
        <v>2</v>
      </c>
      <c r="O67" s="61">
        <v>4.0430000000000001</v>
      </c>
      <c r="P67" s="61" t="s">
        <v>383</v>
      </c>
      <c r="Q67" s="61" t="s">
        <v>384</v>
      </c>
      <c r="T67" s="68"/>
    </row>
    <row r="68" spans="2:20" x14ac:dyDescent="0.2">
      <c r="B68" s="53" t="s">
        <v>200</v>
      </c>
      <c r="C68" s="49">
        <v>278.89999999999998</v>
      </c>
      <c r="D68" s="49">
        <v>13</v>
      </c>
      <c r="E68" s="49">
        <v>21.45</v>
      </c>
      <c r="F68" s="49"/>
      <c r="G68" s="49"/>
      <c r="J68" s="50"/>
      <c r="L68" s="53" t="s">
        <v>200</v>
      </c>
      <c r="M68" s="61">
        <v>71.790000000000006</v>
      </c>
      <c r="N68" s="61">
        <v>13</v>
      </c>
      <c r="O68" s="61">
        <v>5.5220000000000002</v>
      </c>
      <c r="P68" s="61"/>
      <c r="Q68" s="61"/>
      <c r="T68" s="68"/>
    </row>
    <row r="69" spans="2:20" x14ac:dyDescent="0.2">
      <c r="B69" s="53" t="s">
        <v>201</v>
      </c>
      <c r="C69" s="49">
        <v>281.60000000000002</v>
      </c>
      <c r="D69" s="49">
        <v>15</v>
      </c>
      <c r="E69" s="49"/>
      <c r="F69" s="49"/>
      <c r="G69" s="49"/>
      <c r="J69" s="50"/>
      <c r="L69" s="53" t="s">
        <v>201</v>
      </c>
      <c r="M69" s="61">
        <v>79.88</v>
      </c>
      <c r="N69" s="61">
        <v>15</v>
      </c>
      <c r="O69" s="61"/>
      <c r="P69" s="61"/>
      <c r="Q69" s="61"/>
      <c r="T69" s="68"/>
    </row>
    <row r="70" spans="2:20" x14ac:dyDescent="0.2">
      <c r="B70" s="53"/>
      <c r="C70" s="49"/>
      <c r="D70" s="49"/>
      <c r="E70" s="49"/>
      <c r="F70" s="49"/>
      <c r="G70" s="49"/>
      <c r="J70" s="50"/>
      <c r="L70" s="53"/>
      <c r="M70" s="61"/>
      <c r="N70" s="61"/>
      <c r="O70" s="61"/>
      <c r="P70" s="61"/>
      <c r="Q70" s="61"/>
      <c r="T70" s="68"/>
    </row>
    <row r="71" spans="2:20" x14ac:dyDescent="0.2">
      <c r="B71" s="53" t="s">
        <v>202</v>
      </c>
      <c r="C71" s="49"/>
      <c r="D71" s="49"/>
      <c r="E71" s="49"/>
      <c r="F71" s="49"/>
      <c r="G71" s="49"/>
      <c r="J71" s="50"/>
      <c r="L71" s="53" t="s">
        <v>202</v>
      </c>
      <c r="M71" s="61"/>
      <c r="N71" s="61"/>
      <c r="O71" s="61"/>
      <c r="P71" s="61"/>
      <c r="Q71" s="61"/>
      <c r="T71" s="68"/>
    </row>
    <row r="72" spans="2:20" x14ac:dyDescent="0.2">
      <c r="B72" s="53" t="s">
        <v>203</v>
      </c>
      <c r="C72" s="49">
        <v>3</v>
      </c>
      <c r="D72" s="49"/>
      <c r="E72" s="49"/>
      <c r="F72" s="49"/>
      <c r="G72" s="49"/>
      <c r="J72" s="50"/>
      <c r="L72" s="53" t="s">
        <v>203</v>
      </c>
      <c r="M72" s="61">
        <v>3</v>
      </c>
      <c r="N72" s="61"/>
      <c r="O72" s="61"/>
      <c r="P72" s="61"/>
      <c r="Q72" s="61"/>
      <c r="T72" s="68"/>
    </row>
    <row r="73" spans="2:20" x14ac:dyDescent="0.2">
      <c r="B73" s="53" t="s">
        <v>204</v>
      </c>
      <c r="C73" s="49">
        <v>16</v>
      </c>
      <c r="D73" s="49"/>
      <c r="E73" s="49"/>
      <c r="F73" s="49"/>
      <c r="G73" s="49"/>
      <c r="J73" s="50"/>
      <c r="L73" s="53" t="s">
        <v>204</v>
      </c>
      <c r="M73" s="61">
        <v>16</v>
      </c>
      <c r="N73" s="61"/>
      <c r="O73" s="61"/>
      <c r="P73" s="61"/>
      <c r="Q73" s="61"/>
      <c r="T73" s="68"/>
    </row>
    <row r="74" spans="2:20" x14ac:dyDescent="0.2">
      <c r="B74" s="54"/>
      <c r="J74" s="50"/>
      <c r="L74" s="54"/>
      <c r="T74" s="68"/>
    </row>
    <row r="75" spans="2:20" x14ac:dyDescent="0.2">
      <c r="B75" s="59" t="s">
        <v>205</v>
      </c>
      <c r="C75" s="49" t="s">
        <v>206</v>
      </c>
      <c r="D75" s="49" t="s">
        <v>207</v>
      </c>
      <c r="E75" s="49" t="s">
        <v>208</v>
      </c>
      <c r="F75" s="49" t="s">
        <v>209</v>
      </c>
      <c r="G75" s="49" t="s">
        <v>210</v>
      </c>
      <c r="H75" s="49"/>
      <c r="I75" s="49"/>
      <c r="J75" s="55"/>
      <c r="L75" s="59" t="s">
        <v>205</v>
      </c>
      <c r="M75" s="61" t="s">
        <v>206</v>
      </c>
      <c r="N75" s="61" t="s">
        <v>207</v>
      </c>
      <c r="O75" s="61" t="s">
        <v>208</v>
      </c>
      <c r="P75" s="61" t="s">
        <v>209</v>
      </c>
      <c r="Q75" s="61" t="s">
        <v>210</v>
      </c>
      <c r="R75" s="61"/>
      <c r="S75" s="61"/>
      <c r="T75" s="63"/>
    </row>
    <row r="76" spans="2:20" x14ac:dyDescent="0.2">
      <c r="B76" s="53" t="s">
        <v>371</v>
      </c>
      <c r="C76" s="49">
        <v>0.378</v>
      </c>
      <c r="D76" s="49" t="s">
        <v>368</v>
      </c>
      <c r="E76" s="49" t="s">
        <v>192</v>
      </c>
      <c r="F76" s="49" t="s">
        <v>191</v>
      </c>
      <c r="G76" s="49">
        <v>0.9909</v>
      </c>
      <c r="H76" s="49"/>
      <c r="I76" s="49"/>
      <c r="J76" s="55"/>
      <c r="L76" s="53" t="s">
        <v>388</v>
      </c>
      <c r="M76" s="61">
        <v>-0.80600000000000005</v>
      </c>
      <c r="N76" s="61" t="s">
        <v>385</v>
      </c>
      <c r="O76" s="61" t="s">
        <v>192</v>
      </c>
      <c r="P76" s="61" t="s">
        <v>191</v>
      </c>
      <c r="Q76" s="61">
        <v>0.85209999999999997</v>
      </c>
      <c r="R76" s="61"/>
      <c r="S76" s="61"/>
      <c r="T76" s="63"/>
    </row>
    <row r="77" spans="2:20" x14ac:dyDescent="0.2">
      <c r="B77" s="53" t="s">
        <v>372</v>
      </c>
      <c r="C77" s="49">
        <v>-0.60229999999999995</v>
      </c>
      <c r="D77" s="49" t="s">
        <v>369</v>
      </c>
      <c r="E77" s="49" t="s">
        <v>192</v>
      </c>
      <c r="F77" s="49" t="s">
        <v>191</v>
      </c>
      <c r="G77" s="49">
        <v>0.97489999999999999</v>
      </c>
      <c r="H77" s="49"/>
      <c r="I77" s="49"/>
      <c r="J77" s="55"/>
      <c r="L77" s="53" t="s">
        <v>389</v>
      </c>
      <c r="M77" s="61">
        <v>-1.716</v>
      </c>
      <c r="N77" s="61" t="s">
        <v>386</v>
      </c>
      <c r="O77" s="61" t="s">
        <v>192</v>
      </c>
      <c r="P77" s="61" t="s">
        <v>191</v>
      </c>
      <c r="Q77" s="61">
        <v>0.47070000000000001</v>
      </c>
      <c r="R77" s="61"/>
      <c r="S77" s="61"/>
      <c r="T77" s="63"/>
    </row>
    <row r="78" spans="2:20" x14ac:dyDescent="0.2">
      <c r="B78" s="53" t="s">
        <v>373</v>
      </c>
      <c r="C78" s="49">
        <v>-0.98029999999999995</v>
      </c>
      <c r="D78" s="49" t="s">
        <v>370</v>
      </c>
      <c r="E78" s="49" t="s">
        <v>192</v>
      </c>
      <c r="F78" s="49" t="s">
        <v>191</v>
      </c>
      <c r="G78" s="49">
        <v>0.93520000000000003</v>
      </c>
      <c r="H78" s="49"/>
      <c r="I78" s="49"/>
      <c r="J78" s="55"/>
      <c r="L78" s="53" t="s">
        <v>390</v>
      </c>
      <c r="M78" s="61">
        <v>-0.90969999999999995</v>
      </c>
      <c r="N78" s="61" t="s">
        <v>387</v>
      </c>
      <c r="O78" s="61" t="s">
        <v>192</v>
      </c>
      <c r="P78" s="61" t="s">
        <v>191</v>
      </c>
      <c r="Q78" s="61">
        <v>0.80149999999999999</v>
      </c>
      <c r="R78" s="61"/>
      <c r="S78" s="61"/>
      <c r="T78" s="63"/>
    </row>
    <row r="79" spans="2:20" x14ac:dyDescent="0.2">
      <c r="B79" s="53"/>
      <c r="C79" s="49"/>
      <c r="D79" s="49"/>
      <c r="E79" s="49"/>
      <c r="F79" s="49"/>
      <c r="G79" s="49"/>
      <c r="H79" s="49"/>
      <c r="I79" s="49"/>
      <c r="J79" s="55"/>
      <c r="L79" s="53"/>
      <c r="M79" s="61"/>
      <c r="N79" s="61"/>
      <c r="O79" s="61"/>
      <c r="P79" s="61"/>
      <c r="Q79" s="61"/>
      <c r="R79" s="61"/>
      <c r="S79" s="61"/>
      <c r="T79" s="63"/>
    </row>
    <row r="80" spans="2:20" x14ac:dyDescent="0.2">
      <c r="B80" s="53" t="s">
        <v>214</v>
      </c>
      <c r="C80" s="49" t="s">
        <v>215</v>
      </c>
      <c r="D80" s="49" t="s">
        <v>216</v>
      </c>
      <c r="E80" s="49" t="s">
        <v>206</v>
      </c>
      <c r="F80" s="49" t="s">
        <v>217</v>
      </c>
      <c r="G80" s="49" t="s">
        <v>218</v>
      </c>
      <c r="H80" s="49" t="s">
        <v>219</v>
      </c>
      <c r="I80" s="49" t="s">
        <v>220</v>
      </c>
      <c r="J80" s="55" t="s">
        <v>195</v>
      </c>
      <c r="L80" s="53" t="s">
        <v>214</v>
      </c>
      <c r="M80" s="61" t="s">
        <v>215</v>
      </c>
      <c r="N80" s="61" t="s">
        <v>216</v>
      </c>
      <c r="O80" s="61" t="s">
        <v>206</v>
      </c>
      <c r="P80" s="61" t="s">
        <v>217</v>
      </c>
      <c r="Q80" s="61" t="s">
        <v>218</v>
      </c>
      <c r="R80" s="61" t="s">
        <v>219</v>
      </c>
      <c r="S80" s="61" t="s">
        <v>220</v>
      </c>
      <c r="T80" s="63" t="s">
        <v>195</v>
      </c>
    </row>
    <row r="81" spans="2:20" x14ac:dyDescent="0.2">
      <c r="B81" s="53" t="s">
        <v>371</v>
      </c>
      <c r="C81" s="49">
        <v>22.22</v>
      </c>
      <c r="D81" s="49">
        <v>21.84</v>
      </c>
      <c r="E81" s="49">
        <v>0.378</v>
      </c>
      <c r="F81" s="49">
        <v>2.9289999999999998</v>
      </c>
      <c r="G81" s="49">
        <v>5</v>
      </c>
      <c r="H81" s="49">
        <v>5</v>
      </c>
      <c r="I81" s="49">
        <v>0.1825</v>
      </c>
      <c r="J81" s="55">
        <v>13</v>
      </c>
      <c r="L81" s="53" t="s">
        <v>388</v>
      </c>
      <c r="M81" s="61">
        <v>15.55</v>
      </c>
      <c r="N81" s="61">
        <v>16.350000000000001</v>
      </c>
      <c r="O81" s="61">
        <v>-0.80600000000000005</v>
      </c>
      <c r="P81" s="61">
        <v>1.486</v>
      </c>
      <c r="Q81" s="61">
        <v>5</v>
      </c>
      <c r="R81" s="61">
        <v>5</v>
      </c>
      <c r="S81" s="61">
        <v>0.76690000000000003</v>
      </c>
      <c r="T81" s="63">
        <v>13</v>
      </c>
    </row>
    <row r="82" spans="2:20" x14ac:dyDescent="0.2">
      <c r="B82" s="53" t="s">
        <v>372</v>
      </c>
      <c r="C82" s="49">
        <v>22.22</v>
      </c>
      <c r="D82" s="49">
        <v>22.82</v>
      </c>
      <c r="E82" s="49">
        <v>-0.60229999999999995</v>
      </c>
      <c r="F82" s="49">
        <v>2.8050000000000002</v>
      </c>
      <c r="G82" s="49">
        <v>5</v>
      </c>
      <c r="H82" s="49">
        <v>6</v>
      </c>
      <c r="I82" s="49">
        <v>0.30370000000000003</v>
      </c>
      <c r="J82" s="55">
        <v>13</v>
      </c>
      <c r="L82" s="53" t="s">
        <v>389</v>
      </c>
      <c r="M82" s="61">
        <v>15.55</v>
      </c>
      <c r="N82" s="61">
        <v>17.260000000000002</v>
      </c>
      <c r="O82" s="61">
        <v>-1.716</v>
      </c>
      <c r="P82" s="61">
        <v>1.423</v>
      </c>
      <c r="Q82" s="61">
        <v>5</v>
      </c>
      <c r="R82" s="61">
        <v>6</v>
      </c>
      <c r="S82" s="61">
        <v>1.7050000000000001</v>
      </c>
      <c r="T82" s="63">
        <v>13</v>
      </c>
    </row>
    <row r="83" spans="2:20" ht="17" thickBot="1" x14ac:dyDescent="0.25">
      <c r="B83" s="56" t="s">
        <v>373</v>
      </c>
      <c r="C83" s="57">
        <v>21.84</v>
      </c>
      <c r="D83" s="57">
        <v>22.82</v>
      </c>
      <c r="E83" s="57">
        <v>-0.98029999999999995</v>
      </c>
      <c r="F83" s="57">
        <v>2.8050000000000002</v>
      </c>
      <c r="G83" s="57">
        <v>5</v>
      </c>
      <c r="H83" s="57">
        <v>6</v>
      </c>
      <c r="I83" s="57">
        <v>0.49430000000000002</v>
      </c>
      <c r="J83" s="58">
        <v>13</v>
      </c>
      <c r="L83" s="56" t="s">
        <v>390</v>
      </c>
      <c r="M83" s="64">
        <v>16.350000000000001</v>
      </c>
      <c r="N83" s="64">
        <v>17.260000000000002</v>
      </c>
      <c r="O83" s="64">
        <v>-0.90969999999999995</v>
      </c>
      <c r="P83" s="64">
        <v>1.423</v>
      </c>
      <c r="Q83" s="64">
        <v>5</v>
      </c>
      <c r="R83" s="64">
        <v>6</v>
      </c>
      <c r="S83" s="64">
        <v>0.90410000000000001</v>
      </c>
      <c r="T83" s="65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83"/>
  <sheetViews>
    <sheetView tabSelected="1" zoomScale="67" workbookViewId="0">
      <selection activeCell="R49" sqref="R49"/>
    </sheetView>
  </sheetViews>
  <sheetFormatPr baseColWidth="10" defaultRowHeight="16" x14ac:dyDescent="0.2"/>
  <cols>
    <col min="2" max="2" width="53.6640625" customWidth="1"/>
    <col min="3" max="3" width="14" style="2" customWidth="1"/>
    <col min="4" max="4" width="18.83203125" style="2" customWidth="1"/>
    <col min="5" max="6" width="17.5" style="2" customWidth="1"/>
    <col min="7" max="7" width="18.6640625" style="2" customWidth="1"/>
    <col min="8" max="8" width="11.1640625" style="2" customWidth="1"/>
    <col min="9" max="9" width="11.83203125" style="2" customWidth="1"/>
    <col min="10" max="10" width="13.5" style="2" customWidth="1"/>
    <col min="11" max="11" width="7.83203125" customWidth="1"/>
    <col min="12" max="12" width="45.6640625" customWidth="1"/>
    <col min="13" max="13" width="14" style="2" customWidth="1"/>
    <col min="14" max="14" width="18.83203125" style="2" customWidth="1"/>
    <col min="15" max="16" width="17.5" style="2" customWidth="1"/>
    <col min="17" max="17" width="18.6640625" style="2" customWidth="1"/>
    <col min="18" max="18" width="11.1640625" style="2" customWidth="1"/>
    <col min="19" max="19" width="11.83203125" style="2" customWidth="1"/>
    <col min="20" max="20" width="13.5" style="2" customWidth="1"/>
    <col min="21" max="21" width="7.83203125" customWidth="1"/>
  </cols>
  <sheetData>
    <row r="2" spans="2:21" ht="34" x14ac:dyDescent="0.4">
      <c r="B2" s="69" t="s">
        <v>646</v>
      </c>
      <c r="U2" s="2"/>
    </row>
    <row r="3" spans="2:21" ht="17" thickBot="1" x14ac:dyDescent="0.25">
      <c r="U3" s="2"/>
    </row>
    <row r="4" spans="2:21" ht="24" x14ac:dyDescent="0.3">
      <c r="B4" s="44" t="s">
        <v>300</v>
      </c>
      <c r="C4" s="45"/>
      <c r="D4" s="45"/>
      <c r="E4" s="45"/>
      <c r="F4" s="45"/>
      <c r="G4" s="45"/>
      <c r="H4" s="45"/>
      <c r="I4" s="45"/>
      <c r="J4" s="47"/>
    </row>
    <row r="5" spans="2:21" ht="18" x14ac:dyDescent="0.2">
      <c r="B5" s="48" t="s">
        <v>182</v>
      </c>
      <c r="J5" s="50"/>
    </row>
    <row r="6" spans="2:21" x14ac:dyDescent="0.2">
      <c r="B6" s="53" t="s">
        <v>183</v>
      </c>
      <c r="C6" s="49">
        <v>0.61570000000000003</v>
      </c>
      <c r="J6" s="50"/>
    </row>
    <row r="7" spans="2:21" x14ac:dyDescent="0.2">
      <c r="B7" s="53" t="s">
        <v>184</v>
      </c>
      <c r="C7" s="49">
        <v>0.56159999999999999</v>
      </c>
      <c r="J7" s="50"/>
    </row>
    <row r="8" spans="2:21" x14ac:dyDescent="0.2">
      <c r="B8" s="53" t="s">
        <v>185</v>
      </c>
      <c r="C8" s="49" t="s">
        <v>191</v>
      </c>
      <c r="J8" s="50"/>
    </row>
    <row r="9" spans="2:21" x14ac:dyDescent="0.2">
      <c r="B9" s="53" t="s">
        <v>187</v>
      </c>
      <c r="C9" s="49" t="s">
        <v>192</v>
      </c>
      <c r="J9" s="50"/>
    </row>
    <row r="10" spans="2:21" x14ac:dyDescent="0.2">
      <c r="B10" s="53" t="s">
        <v>189</v>
      </c>
      <c r="C10" s="49">
        <v>0.12039999999999999</v>
      </c>
      <c r="J10" s="50"/>
    </row>
    <row r="11" spans="2:21" x14ac:dyDescent="0.2">
      <c r="B11" s="54"/>
      <c r="J11" s="50"/>
    </row>
    <row r="12" spans="2:21" x14ac:dyDescent="0.2">
      <c r="B12" s="53" t="s">
        <v>193</v>
      </c>
      <c r="C12" s="49" t="s">
        <v>194</v>
      </c>
      <c r="D12" s="49" t="s">
        <v>195</v>
      </c>
      <c r="E12" s="49" t="s">
        <v>196</v>
      </c>
      <c r="F12" s="49" t="s">
        <v>190</v>
      </c>
      <c r="G12" s="49" t="s">
        <v>184</v>
      </c>
      <c r="J12" s="50"/>
    </row>
    <row r="13" spans="2:21" x14ac:dyDescent="0.2">
      <c r="B13" s="53" t="s">
        <v>197</v>
      </c>
      <c r="C13" s="49">
        <v>919.1</v>
      </c>
      <c r="D13" s="49">
        <v>2</v>
      </c>
      <c r="E13" s="49">
        <v>459.6</v>
      </c>
      <c r="F13" s="49" t="s">
        <v>647</v>
      </c>
      <c r="G13" s="49" t="s">
        <v>648</v>
      </c>
      <c r="J13" s="50"/>
    </row>
    <row r="14" spans="2:21" x14ac:dyDescent="0.2">
      <c r="B14" s="53" t="s">
        <v>200</v>
      </c>
      <c r="C14" s="49">
        <v>6718</v>
      </c>
      <c r="D14" s="49">
        <v>9</v>
      </c>
      <c r="E14" s="49">
        <v>746.4</v>
      </c>
      <c r="F14" s="49"/>
      <c r="G14" s="49"/>
      <c r="J14" s="50"/>
    </row>
    <row r="15" spans="2:21" x14ac:dyDescent="0.2">
      <c r="B15" s="53" t="s">
        <v>201</v>
      </c>
      <c r="C15" s="49">
        <v>7637</v>
      </c>
      <c r="D15" s="49">
        <v>11</v>
      </c>
      <c r="E15" s="49"/>
      <c r="F15" s="49"/>
      <c r="G15" s="49"/>
      <c r="J15" s="50"/>
    </row>
    <row r="16" spans="2:21" x14ac:dyDescent="0.2">
      <c r="B16" s="53"/>
      <c r="C16" s="49"/>
      <c r="D16" s="49"/>
      <c r="E16" s="49"/>
      <c r="F16" s="49"/>
      <c r="G16" s="49"/>
      <c r="J16" s="50"/>
    </row>
    <row r="17" spans="2:20" x14ac:dyDescent="0.2">
      <c r="B17" s="53" t="s">
        <v>202</v>
      </c>
      <c r="C17" s="49"/>
      <c r="D17" s="49"/>
      <c r="E17" s="49"/>
      <c r="F17" s="49"/>
      <c r="G17" s="49"/>
      <c r="J17" s="50"/>
    </row>
    <row r="18" spans="2:20" x14ac:dyDescent="0.2">
      <c r="B18" s="53" t="s">
        <v>203</v>
      </c>
      <c r="C18" s="49">
        <v>3</v>
      </c>
      <c r="D18" s="49"/>
      <c r="E18" s="49"/>
      <c r="F18" s="49"/>
      <c r="G18" s="49"/>
      <c r="J18" s="50"/>
    </row>
    <row r="19" spans="2:20" x14ac:dyDescent="0.2">
      <c r="B19" s="53" t="s">
        <v>204</v>
      </c>
      <c r="C19" s="49">
        <v>12</v>
      </c>
      <c r="D19" s="49"/>
      <c r="E19" s="49"/>
      <c r="F19" s="49"/>
      <c r="G19" s="49"/>
      <c r="J19" s="50"/>
    </row>
    <row r="20" spans="2:20" x14ac:dyDescent="0.2">
      <c r="B20" s="54"/>
      <c r="J20" s="50"/>
    </row>
    <row r="21" spans="2:20" x14ac:dyDescent="0.2">
      <c r="B21" s="59" t="s">
        <v>205</v>
      </c>
      <c r="C21" s="49" t="s">
        <v>206</v>
      </c>
      <c r="D21" s="49" t="s">
        <v>207</v>
      </c>
      <c r="E21" s="49" t="s">
        <v>208</v>
      </c>
      <c r="F21" s="49" t="s">
        <v>209</v>
      </c>
      <c r="G21" s="49" t="s">
        <v>210</v>
      </c>
      <c r="H21" s="49"/>
      <c r="I21" s="49"/>
      <c r="J21" s="55"/>
    </row>
    <row r="22" spans="2:20" x14ac:dyDescent="0.2">
      <c r="B22" s="53" t="s">
        <v>652</v>
      </c>
      <c r="C22" s="49">
        <v>-19.46</v>
      </c>
      <c r="D22" s="49" t="s">
        <v>649</v>
      </c>
      <c r="E22" s="49" t="s">
        <v>192</v>
      </c>
      <c r="F22" s="49" t="s">
        <v>191</v>
      </c>
      <c r="G22" s="49">
        <v>0.63449999999999995</v>
      </c>
      <c r="H22" s="49"/>
      <c r="I22" s="49"/>
      <c r="J22" s="55"/>
    </row>
    <row r="23" spans="2:20" x14ac:dyDescent="0.2">
      <c r="B23" s="53" t="s">
        <v>653</v>
      </c>
      <c r="C23" s="49">
        <v>-17.96</v>
      </c>
      <c r="D23" s="49" t="s">
        <v>650</v>
      </c>
      <c r="E23" s="49" t="s">
        <v>192</v>
      </c>
      <c r="F23" s="49" t="s">
        <v>191</v>
      </c>
      <c r="G23" s="49">
        <v>0.6069</v>
      </c>
      <c r="H23" s="49"/>
      <c r="I23" s="49"/>
      <c r="J23" s="55"/>
    </row>
    <row r="24" spans="2:20" x14ac:dyDescent="0.2">
      <c r="B24" s="53" t="s">
        <v>654</v>
      </c>
      <c r="C24" s="49">
        <v>1.5049999999999999</v>
      </c>
      <c r="D24" s="49" t="s">
        <v>651</v>
      </c>
      <c r="E24" s="49" t="s">
        <v>192</v>
      </c>
      <c r="F24" s="49" t="s">
        <v>191</v>
      </c>
      <c r="G24" s="49">
        <v>0.99690000000000001</v>
      </c>
      <c r="H24" s="49"/>
      <c r="I24" s="49"/>
      <c r="J24" s="55"/>
    </row>
    <row r="25" spans="2:20" x14ac:dyDescent="0.2">
      <c r="B25" s="53"/>
      <c r="C25" s="49"/>
      <c r="D25" s="49"/>
      <c r="E25" s="49"/>
      <c r="F25" s="49"/>
      <c r="G25" s="49"/>
      <c r="H25" s="49"/>
      <c r="I25" s="49"/>
      <c r="J25" s="55"/>
    </row>
    <row r="26" spans="2:20" x14ac:dyDescent="0.2">
      <c r="B26" s="53" t="s">
        <v>214</v>
      </c>
      <c r="C26" s="49" t="s">
        <v>215</v>
      </c>
      <c r="D26" s="49" t="s">
        <v>216</v>
      </c>
      <c r="E26" s="49" t="s">
        <v>206</v>
      </c>
      <c r="F26" s="49" t="s">
        <v>217</v>
      </c>
      <c r="G26" s="49" t="s">
        <v>218</v>
      </c>
      <c r="H26" s="49" t="s">
        <v>219</v>
      </c>
      <c r="I26" s="49" t="s">
        <v>220</v>
      </c>
      <c r="J26" s="55" t="s">
        <v>195</v>
      </c>
    </row>
    <row r="27" spans="2:20" x14ac:dyDescent="0.2">
      <c r="B27" s="53" t="s">
        <v>652</v>
      </c>
      <c r="C27" s="49">
        <v>419.4</v>
      </c>
      <c r="D27" s="49">
        <v>438.8</v>
      </c>
      <c r="E27" s="49">
        <v>-19.46</v>
      </c>
      <c r="F27" s="49">
        <v>20.87</v>
      </c>
      <c r="G27" s="49">
        <v>4</v>
      </c>
      <c r="H27" s="49">
        <v>3</v>
      </c>
      <c r="I27" s="49">
        <v>1.319</v>
      </c>
      <c r="J27" s="55">
        <v>9</v>
      </c>
    </row>
    <row r="28" spans="2:20" x14ac:dyDescent="0.2">
      <c r="B28" s="53" t="s">
        <v>653</v>
      </c>
      <c r="C28" s="49">
        <v>419.4</v>
      </c>
      <c r="D28" s="49">
        <v>437.3</v>
      </c>
      <c r="E28" s="49">
        <v>-17.96</v>
      </c>
      <c r="F28" s="49">
        <v>18.329999999999998</v>
      </c>
      <c r="G28" s="49">
        <v>4</v>
      </c>
      <c r="H28" s="49">
        <v>5</v>
      </c>
      <c r="I28" s="49">
        <v>1.3859999999999999</v>
      </c>
      <c r="J28" s="55">
        <v>9</v>
      </c>
    </row>
    <row r="29" spans="2:20" ht="17" thickBot="1" x14ac:dyDescent="0.25">
      <c r="B29" s="56" t="s">
        <v>654</v>
      </c>
      <c r="C29" s="57">
        <v>438.8</v>
      </c>
      <c r="D29" s="57">
        <v>437.3</v>
      </c>
      <c r="E29" s="57">
        <v>1.5049999999999999</v>
      </c>
      <c r="F29" s="57">
        <v>19.95</v>
      </c>
      <c r="G29" s="57">
        <v>3</v>
      </c>
      <c r="H29" s="57">
        <v>5</v>
      </c>
      <c r="I29" s="57">
        <v>0.1067</v>
      </c>
      <c r="J29" s="58">
        <v>9</v>
      </c>
    </row>
    <row r="30" spans="2:20" ht="17" thickBot="1" x14ac:dyDescent="0.25"/>
    <row r="31" spans="2:20" ht="24" x14ac:dyDescent="0.3">
      <c r="B31" s="44" t="s">
        <v>247</v>
      </c>
      <c r="C31" s="45"/>
      <c r="D31" s="45"/>
      <c r="E31" s="45"/>
      <c r="F31" s="45"/>
      <c r="G31" s="45"/>
      <c r="H31" s="45"/>
      <c r="I31" s="45"/>
      <c r="J31" s="47"/>
      <c r="L31" s="44" t="s">
        <v>303</v>
      </c>
      <c r="M31" s="45"/>
      <c r="N31" s="45"/>
      <c r="O31" s="45"/>
      <c r="P31" s="45"/>
      <c r="Q31" s="45"/>
      <c r="R31" s="45"/>
      <c r="S31" s="45"/>
      <c r="T31" s="47"/>
    </row>
    <row r="32" spans="2:20" ht="18" x14ac:dyDescent="0.2">
      <c r="B32" s="48" t="s">
        <v>182</v>
      </c>
      <c r="J32" s="50"/>
      <c r="L32" s="48" t="s">
        <v>182</v>
      </c>
      <c r="T32" s="50"/>
    </row>
    <row r="33" spans="2:20" x14ac:dyDescent="0.2">
      <c r="B33" s="53" t="s">
        <v>183</v>
      </c>
      <c r="C33" s="49">
        <v>0.47599999999999998</v>
      </c>
      <c r="J33" s="50"/>
      <c r="L33" s="53" t="s">
        <v>183</v>
      </c>
      <c r="M33" s="49">
        <v>0.2001</v>
      </c>
      <c r="T33" s="50"/>
    </row>
    <row r="34" spans="2:20" x14ac:dyDescent="0.2">
      <c r="B34" s="53" t="s">
        <v>184</v>
      </c>
      <c r="C34" s="49">
        <v>0.63600000000000001</v>
      </c>
      <c r="J34" s="50"/>
      <c r="L34" s="53" t="s">
        <v>184</v>
      </c>
      <c r="M34" s="49">
        <v>0.82220000000000004</v>
      </c>
      <c r="T34" s="50"/>
    </row>
    <row r="35" spans="2:20" x14ac:dyDescent="0.2">
      <c r="B35" s="53" t="s">
        <v>185</v>
      </c>
      <c r="C35" s="49" t="s">
        <v>191</v>
      </c>
      <c r="J35" s="50"/>
      <c r="L35" s="53" t="s">
        <v>185</v>
      </c>
      <c r="M35" s="49" t="s">
        <v>191</v>
      </c>
      <c r="T35" s="50"/>
    </row>
    <row r="36" spans="2:20" x14ac:dyDescent="0.2">
      <c r="B36" s="53" t="s">
        <v>187</v>
      </c>
      <c r="C36" s="49" t="s">
        <v>192</v>
      </c>
      <c r="J36" s="50"/>
      <c r="L36" s="53" t="s">
        <v>187</v>
      </c>
      <c r="M36" s="49" t="s">
        <v>192</v>
      </c>
      <c r="T36" s="50"/>
    </row>
    <row r="37" spans="2:20" x14ac:dyDescent="0.2">
      <c r="B37" s="53" t="s">
        <v>189</v>
      </c>
      <c r="C37" s="49">
        <v>9.5659999999999995E-2</v>
      </c>
      <c r="J37" s="50"/>
      <c r="L37" s="53" t="s">
        <v>189</v>
      </c>
      <c r="M37" s="49">
        <v>4.2569999999999997E-2</v>
      </c>
      <c r="T37" s="50"/>
    </row>
    <row r="38" spans="2:20" x14ac:dyDescent="0.2">
      <c r="B38" s="54"/>
      <c r="J38" s="50"/>
      <c r="L38" s="54"/>
      <c r="T38" s="50"/>
    </row>
    <row r="39" spans="2:20" x14ac:dyDescent="0.2">
      <c r="B39" s="53" t="s">
        <v>193</v>
      </c>
      <c r="C39" s="49" t="s">
        <v>194</v>
      </c>
      <c r="D39" s="49" t="s">
        <v>195</v>
      </c>
      <c r="E39" s="49" t="s">
        <v>196</v>
      </c>
      <c r="F39" s="49" t="s">
        <v>190</v>
      </c>
      <c r="G39" s="49" t="s">
        <v>184</v>
      </c>
      <c r="J39" s="50"/>
      <c r="L39" s="53" t="s">
        <v>193</v>
      </c>
      <c r="M39" s="49" t="s">
        <v>194</v>
      </c>
      <c r="N39" s="49" t="s">
        <v>195</v>
      </c>
      <c r="O39" s="49" t="s">
        <v>196</v>
      </c>
      <c r="P39" s="49" t="s">
        <v>190</v>
      </c>
      <c r="Q39" s="49" t="s">
        <v>184</v>
      </c>
      <c r="T39" s="50"/>
    </row>
    <row r="40" spans="2:20" x14ac:dyDescent="0.2">
      <c r="B40" s="53" t="s">
        <v>197</v>
      </c>
      <c r="C40" s="49">
        <v>113.4</v>
      </c>
      <c r="D40" s="49">
        <v>2</v>
      </c>
      <c r="E40" s="49">
        <v>56.7</v>
      </c>
      <c r="F40" s="49" t="s">
        <v>663</v>
      </c>
      <c r="G40" s="49" t="s">
        <v>664</v>
      </c>
      <c r="J40" s="50"/>
      <c r="L40" s="53" t="s">
        <v>197</v>
      </c>
      <c r="M40" s="49">
        <v>1.571</v>
      </c>
      <c r="N40" s="49">
        <v>2</v>
      </c>
      <c r="O40" s="49">
        <v>0.78549999999999998</v>
      </c>
      <c r="P40" s="49" t="s">
        <v>673</v>
      </c>
      <c r="Q40" s="49" t="s">
        <v>674</v>
      </c>
      <c r="T40" s="50"/>
    </row>
    <row r="41" spans="2:20" x14ac:dyDescent="0.2">
      <c r="B41" s="53" t="s">
        <v>200</v>
      </c>
      <c r="C41" s="49">
        <v>1072</v>
      </c>
      <c r="D41" s="49">
        <v>9</v>
      </c>
      <c r="E41" s="49">
        <v>119.1</v>
      </c>
      <c r="F41" s="49"/>
      <c r="G41" s="49"/>
      <c r="J41" s="50"/>
      <c r="L41" s="53" t="s">
        <v>200</v>
      </c>
      <c r="M41" s="49">
        <v>35.340000000000003</v>
      </c>
      <c r="N41" s="49">
        <v>9</v>
      </c>
      <c r="O41" s="49">
        <v>3.9260000000000002</v>
      </c>
      <c r="P41" s="49"/>
      <c r="Q41" s="49"/>
      <c r="T41" s="50"/>
    </row>
    <row r="42" spans="2:20" x14ac:dyDescent="0.2">
      <c r="B42" s="53" t="s">
        <v>201</v>
      </c>
      <c r="C42" s="49">
        <v>1185</v>
      </c>
      <c r="D42" s="49">
        <v>11</v>
      </c>
      <c r="E42" s="49"/>
      <c r="F42" s="49"/>
      <c r="G42" s="49"/>
      <c r="J42" s="50"/>
      <c r="L42" s="53" t="s">
        <v>201</v>
      </c>
      <c r="M42" s="49">
        <v>36.909999999999997</v>
      </c>
      <c r="N42" s="49">
        <v>11</v>
      </c>
      <c r="O42" s="49"/>
      <c r="P42" s="49"/>
      <c r="Q42" s="49"/>
      <c r="T42" s="50"/>
    </row>
    <row r="43" spans="2:20" x14ac:dyDescent="0.2">
      <c r="B43" s="53"/>
      <c r="C43" s="49"/>
      <c r="D43" s="49"/>
      <c r="E43" s="49"/>
      <c r="F43" s="49"/>
      <c r="G43" s="49"/>
      <c r="J43" s="50"/>
      <c r="L43" s="53"/>
      <c r="M43" s="49"/>
      <c r="N43" s="49"/>
      <c r="O43" s="49"/>
      <c r="P43" s="49"/>
      <c r="Q43" s="49"/>
      <c r="T43" s="50"/>
    </row>
    <row r="44" spans="2:20" x14ac:dyDescent="0.2">
      <c r="B44" s="53" t="s">
        <v>202</v>
      </c>
      <c r="C44" s="49"/>
      <c r="D44" s="49"/>
      <c r="E44" s="49"/>
      <c r="F44" s="49"/>
      <c r="G44" s="49"/>
      <c r="J44" s="50"/>
      <c r="L44" s="53" t="s">
        <v>202</v>
      </c>
      <c r="M44" s="49"/>
      <c r="N44" s="49"/>
      <c r="O44" s="49"/>
      <c r="P44" s="49"/>
      <c r="Q44" s="49"/>
      <c r="T44" s="50"/>
    </row>
    <row r="45" spans="2:20" x14ac:dyDescent="0.2">
      <c r="B45" s="53" t="s">
        <v>203</v>
      </c>
      <c r="C45" s="49">
        <v>3</v>
      </c>
      <c r="D45" s="49"/>
      <c r="E45" s="49"/>
      <c r="F45" s="49"/>
      <c r="G45" s="49"/>
      <c r="J45" s="50"/>
      <c r="L45" s="53" t="s">
        <v>203</v>
      </c>
      <c r="M45" s="49">
        <v>3</v>
      </c>
      <c r="N45" s="49"/>
      <c r="O45" s="49"/>
      <c r="P45" s="49"/>
      <c r="Q45" s="49"/>
      <c r="T45" s="50"/>
    </row>
    <row r="46" spans="2:20" x14ac:dyDescent="0.2">
      <c r="B46" s="53" t="s">
        <v>204</v>
      </c>
      <c r="C46" s="49">
        <v>12</v>
      </c>
      <c r="D46" s="49"/>
      <c r="E46" s="49"/>
      <c r="F46" s="49"/>
      <c r="G46" s="49"/>
      <c r="J46" s="50"/>
      <c r="L46" s="53" t="s">
        <v>204</v>
      </c>
      <c r="M46" s="49">
        <v>12</v>
      </c>
      <c r="N46" s="49"/>
      <c r="O46" s="49"/>
      <c r="P46" s="49"/>
      <c r="Q46" s="49"/>
      <c r="T46" s="50"/>
    </row>
    <row r="47" spans="2:20" x14ac:dyDescent="0.2">
      <c r="B47" s="54"/>
      <c r="J47" s="50"/>
      <c r="L47" s="54"/>
      <c r="T47" s="50"/>
    </row>
    <row r="48" spans="2:20" x14ac:dyDescent="0.2">
      <c r="B48" s="59" t="s">
        <v>205</v>
      </c>
      <c r="C48" s="49" t="s">
        <v>206</v>
      </c>
      <c r="D48" s="49" t="s">
        <v>207</v>
      </c>
      <c r="E48" s="49" t="s">
        <v>208</v>
      </c>
      <c r="F48" s="49" t="s">
        <v>209</v>
      </c>
      <c r="G48" s="49" t="s">
        <v>210</v>
      </c>
      <c r="H48" s="49"/>
      <c r="I48" s="49"/>
      <c r="J48" s="55"/>
      <c r="L48" s="59" t="s">
        <v>205</v>
      </c>
      <c r="M48" s="49" t="s">
        <v>206</v>
      </c>
      <c r="N48" s="49" t="s">
        <v>207</v>
      </c>
      <c r="O48" s="49" t="s">
        <v>208</v>
      </c>
      <c r="P48" s="49" t="s">
        <v>209</v>
      </c>
      <c r="Q48" s="49" t="s">
        <v>210</v>
      </c>
      <c r="R48" s="49"/>
      <c r="S48" s="49"/>
      <c r="T48" s="55"/>
    </row>
    <row r="49" spans="2:20" x14ac:dyDescent="0.2">
      <c r="B49" s="53" t="s">
        <v>684</v>
      </c>
      <c r="C49" s="49">
        <v>-8.1140000000000008</v>
      </c>
      <c r="D49" s="49" t="s">
        <v>665</v>
      </c>
      <c r="E49" s="49" t="s">
        <v>192</v>
      </c>
      <c r="F49" s="49" t="s">
        <v>191</v>
      </c>
      <c r="G49" s="49">
        <v>0.61060000000000003</v>
      </c>
      <c r="H49" s="49"/>
      <c r="I49" s="49"/>
      <c r="J49" s="55"/>
      <c r="L49" s="53" t="s">
        <v>678</v>
      </c>
      <c r="M49" s="49">
        <v>-0.70250000000000001</v>
      </c>
      <c r="N49" s="49" t="s">
        <v>675</v>
      </c>
      <c r="O49" s="49" t="s">
        <v>192</v>
      </c>
      <c r="P49" s="49" t="s">
        <v>191</v>
      </c>
      <c r="Q49" s="49">
        <v>0.88939999999999997</v>
      </c>
      <c r="R49" s="49"/>
      <c r="S49" s="49"/>
      <c r="T49" s="55"/>
    </row>
    <row r="50" spans="2:20" x14ac:dyDescent="0.2">
      <c r="B50" s="53" t="s">
        <v>685</v>
      </c>
      <c r="C50" s="49">
        <v>-3.9060000000000001</v>
      </c>
      <c r="D50" s="49" t="s">
        <v>666</v>
      </c>
      <c r="E50" s="49" t="s">
        <v>192</v>
      </c>
      <c r="F50" s="49" t="s">
        <v>191</v>
      </c>
      <c r="G50" s="49">
        <v>0.85719999999999996</v>
      </c>
      <c r="H50" s="49"/>
      <c r="I50" s="49"/>
      <c r="J50" s="55"/>
      <c r="L50" s="53" t="s">
        <v>679</v>
      </c>
      <c r="M50" s="49">
        <v>0.19750000000000001</v>
      </c>
      <c r="N50" s="49" t="s">
        <v>676</v>
      </c>
      <c r="O50" s="49" t="s">
        <v>192</v>
      </c>
      <c r="P50" s="49" t="s">
        <v>191</v>
      </c>
      <c r="Q50" s="49">
        <v>0.9879</v>
      </c>
      <c r="R50" s="49"/>
      <c r="S50" s="49"/>
      <c r="T50" s="55"/>
    </row>
    <row r="51" spans="2:20" x14ac:dyDescent="0.2">
      <c r="B51" s="53" t="s">
        <v>686</v>
      </c>
      <c r="C51" s="49">
        <v>4.2089999999999996</v>
      </c>
      <c r="D51" s="49" t="s">
        <v>667</v>
      </c>
      <c r="E51" s="49" t="s">
        <v>192</v>
      </c>
      <c r="F51" s="49" t="s">
        <v>191</v>
      </c>
      <c r="G51" s="49">
        <v>0.85980000000000001</v>
      </c>
      <c r="H51" s="49"/>
      <c r="I51" s="49"/>
      <c r="J51" s="55"/>
      <c r="L51" s="53" t="s">
        <v>680</v>
      </c>
      <c r="M51" s="49">
        <v>0.9</v>
      </c>
      <c r="N51" s="49" t="s">
        <v>677</v>
      </c>
      <c r="O51" s="49" t="s">
        <v>192</v>
      </c>
      <c r="P51" s="49" t="s">
        <v>191</v>
      </c>
      <c r="Q51" s="49">
        <v>0.81210000000000004</v>
      </c>
      <c r="R51" s="49"/>
      <c r="S51" s="49"/>
      <c r="T51" s="55"/>
    </row>
    <row r="52" spans="2:20" x14ac:dyDescent="0.2">
      <c r="B52" s="53"/>
      <c r="C52" s="49"/>
      <c r="D52" s="49"/>
      <c r="E52" s="49"/>
      <c r="F52" s="49"/>
      <c r="G52" s="49"/>
      <c r="H52" s="49"/>
      <c r="I52" s="49"/>
      <c r="J52" s="55"/>
      <c r="L52" s="53"/>
      <c r="M52" s="49"/>
      <c r="N52" s="49"/>
      <c r="O52" s="49"/>
      <c r="P52" s="49"/>
      <c r="Q52" s="49"/>
      <c r="R52" s="49"/>
      <c r="S52" s="49"/>
      <c r="T52" s="55"/>
    </row>
    <row r="53" spans="2:20" x14ac:dyDescent="0.2">
      <c r="B53" s="53" t="s">
        <v>214</v>
      </c>
      <c r="C53" s="49" t="s">
        <v>215</v>
      </c>
      <c r="D53" s="49" t="s">
        <v>216</v>
      </c>
      <c r="E53" s="49" t="s">
        <v>206</v>
      </c>
      <c r="F53" s="49" t="s">
        <v>217</v>
      </c>
      <c r="G53" s="49" t="s">
        <v>218</v>
      </c>
      <c r="H53" s="49" t="s">
        <v>219</v>
      </c>
      <c r="I53" s="49" t="s">
        <v>220</v>
      </c>
      <c r="J53" s="55" t="s">
        <v>195</v>
      </c>
      <c r="L53" s="53" t="s">
        <v>214</v>
      </c>
      <c r="M53" s="49" t="s">
        <v>215</v>
      </c>
      <c r="N53" s="49" t="s">
        <v>216</v>
      </c>
      <c r="O53" s="49" t="s">
        <v>206</v>
      </c>
      <c r="P53" s="49" t="s">
        <v>217</v>
      </c>
      <c r="Q53" s="49" t="s">
        <v>218</v>
      </c>
      <c r="R53" s="49" t="s">
        <v>219</v>
      </c>
      <c r="S53" s="49" t="s">
        <v>220</v>
      </c>
      <c r="T53" s="55" t="s">
        <v>195</v>
      </c>
    </row>
    <row r="54" spans="2:20" x14ac:dyDescent="0.2">
      <c r="B54" s="53" t="s">
        <v>684</v>
      </c>
      <c r="C54" s="49">
        <v>111.7</v>
      </c>
      <c r="D54" s="49">
        <v>119.8</v>
      </c>
      <c r="E54" s="49">
        <v>-8.1140000000000008</v>
      </c>
      <c r="F54" s="49">
        <v>8.3360000000000003</v>
      </c>
      <c r="G54" s="49">
        <v>4</v>
      </c>
      <c r="H54" s="49">
        <v>3</v>
      </c>
      <c r="I54" s="49">
        <v>1.377</v>
      </c>
      <c r="J54" s="55">
        <v>9</v>
      </c>
      <c r="L54" s="53" t="s">
        <v>678</v>
      </c>
      <c r="M54" s="49">
        <v>26.82</v>
      </c>
      <c r="N54" s="49">
        <v>27.52</v>
      </c>
      <c r="O54" s="49">
        <v>-0.70250000000000001</v>
      </c>
      <c r="P54" s="49">
        <v>1.5129999999999999</v>
      </c>
      <c r="Q54" s="49">
        <v>4</v>
      </c>
      <c r="R54" s="49">
        <v>3</v>
      </c>
      <c r="S54" s="49">
        <v>0.65649999999999997</v>
      </c>
      <c r="T54" s="55">
        <v>9</v>
      </c>
    </row>
    <row r="55" spans="2:20" x14ac:dyDescent="0.2">
      <c r="B55" s="53" t="s">
        <v>685</v>
      </c>
      <c r="C55" s="49">
        <v>111.7</v>
      </c>
      <c r="D55" s="49">
        <v>115.6</v>
      </c>
      <c r="E55" s="49">
        <v>-3.9060000000000001</v>
      </c>
      <c r="F55" s="49">
        <v>7.3209999999999997</v>
      </c>
      <c r="G55" s="49">
        <v>4</v>
      </c>
      <c r="H55" s="49">
        <v>5</v>
      </c>
      <c r="I55" s="49">
        <v>0.75439999999999996</v>
      </c>
      <c r="J55" s="55">
        <v>9</v>
      </c>
      <c r="L55" s="53" t="s">
        <v>679</v>
      </c>
      <c r="M55" s="49">
        <v>26.82</v>
      </c>
      <c r="N55" s="49">
        <v>26.62</v>
      </c>
      <c r="O55" s="49">
        <v>0.19750000000000001</v>
      </c>
      <c r="P55" s="49">
        <v>1.329</v>
      </c>
      <c r="Q55" s="49">
        <v>4</v>
      </c>
      <c r="R55" s="49">
        <v>5</v>
      </c>
      <c r="S55" s="49">
        <v>0.21010000000000001</v>
      </c>
      <c r="T55" s="55">
        <v>9</v>
      </c>
    </row>
    <row r="56" spans="2:20" ht="17" thickBot="1" x14ac:dyDescent="0.25">
      <c r="B56" s="56" t="s">
        <v>686</v>
      </c>
      <c r="C56" s="57">
        <v>119.8</v>
      </c>
      <c r="D56" s="57">
        <v>115.6</v>
      </c>
      <c r="E56" s="57">
        <v>4.2089999999999996</v>
      </c>
      <c r="F56" s="57">
        <v>7.97</v>
      </c>
      <c r="G56" s="57">
        <v>3</v>
      </c>
      <c r="H56" s="57">
        <v>5</v>
      </c>
      <c r="I56" s="57">
        <v>0.74680000000000002</v>
      </c>
      <c r="J56" s="58">
        <v>9</v>
      </c>
      <c r="L56" s="56" t="s">
        <v>680</v>
      </c>
      <c r="M56" s="57">
        <v>27.52</v>
      </c>
      <c r="N56" s="57">
        <v>26.62</v>
      </c>
      <c r="O56" s="57">
        <v>0.9</v>
      </c>
      <c r="P56" s="57">
        <v>1.4470000000000001</v>
      </c>
      <c r="Q56" s="57">
        <v>3</v>
      </c>
      <c r="R56" s="57">
        <v>5</v>
      </c>
      <c r="S56" s="57">
        <v>0.87960000000000005</v>
      </c>
      <c r="T56" s="58">
        <v>9</v>
      </c>
    </row>
    <row r="57" spans="2:20" ht="17" thickBot="1" x14ac:dyDescent="0.25"/>
    <row r="58" spans="2:20" ht="24" x14ac:dyDescent="0.3">
      <c r="B58" s="44" t="s">
        <v>246</v>
      </c>
      <c r="C58" s="45"/>
      <c r="D58" s="45"/>
      <c r="E58" s="45"/>
      <c r="F58" s="45"/>
      <c r="G58" s="45"/>
      <c r="H58" s="45"/>
      <c r="I58" s="45"/>
      <c r="J58" s="47"/>
      <c r="L58" s="44" t="s">
        <v>306</v>
      </c>
      <c r="M58" s="45"/>
      <c r="N58" s="45"/>
      <c r="O58" s="45"/>
      <c r="P58" s="45"/>
      <c r="Q58" s="45"/>
      <c r="R58" s="45"/>
      <c r="S58" s="45"/>
      <c r="T58" s="47"/>
    </row>
    <row r="59" spans="2:20" ht="18" x14ac:dyDescent="0.2">
      <c r="B59" s="48" t="s">
        <v>182</v>
      </c>
      <c r="J59" s="50"/>
      <c r="L59" s="48" t="s">
        <v>182</v>
      </c>
      <c r="T59" s="50"/>
    </row>
    <row r="60" spans="2:20" x14ac:dyDescent="0.2">
      <c r="B60" s="53" t="s">
        <v>183</v>
      </c>
      <c r="C60" s="49">
        <v>2.2360000000000002</v>
      </c>
      <c r="J60" s="50"/>
      <c r="L60" s="53" t="s">
        <v>183</v>
      </c>
      <c r="M60" s="49">
        <v>3.492</v>
      </c>
      <c r="T60" s="50"/>
    </row>
    <row r="61" spans="2:20" x14ac:dyDescent="0.2">
      <c r="B61" s="53" t="s">
        <v>184</v>
      </c>
      <c r="C61" s="49">
        <v>0.1628</v>
      </c>
      <c r="J61" s="50"/>
      <c r="L61" s="53" t="s">
        <v>184</v>
      </c>
      <c r="M61" s="49">
        <v>7.5399999999999995E-2</v>
      </c>
      <c r="T61" s="50"/>
    </row>
    <row r="62" spans="2:20" x14ac:dyDescent="0.2">
      <c r="B62" s="53" t="s">
        <v>185</v>
      </c>
      <c r="C62" s="49" t="s">
        <v>191</v>
      </c>
      <c r="J62" s="50"/>
      <c r="L62" s="53" t="s">
        <v>185</v>
      </c>
      <c r="M62" s="49" t="s">
        <v>191</v>
      </c>
      <c r="T62" s="50"/>
    </row>
    <row r="63" spans="2:20" x14ac:dyDescent="0.2">
      <c r="B63" s="53" t="s">
        <v>187</v>
      </c>
      <c r="C63" s="49" t="s">
        <v>192</v>
      </c>
      <c r="J63" s="50"/>
      <c r="L63" s="53" t="s">
        <v>187</v>
      </c>
      <c r="M63" s="49" t="s">
        <v>192</v>
      </c>
      <c r="T63" s="50"/>
    </row>
    <row r="64" spans="2:20" x14ac:dyDescent="0.2">
      <c r="B64" s="53" t="s">
        <v>189</v>
      </c>
      <c r="C64" s="49">
        <v>0.33189999999999997</v>
      </c>
      <c r="J64" s="50"/>
      <c r="L64" s="53" t="s">
        <v>189</v>
      </c>
      <c r="M64" s="49">
        <v>0.43690000000000001</v>
      </c>
      <c r="T64" s="50"/>
    </row>
    <row r="65" spans="2:20" x14ac:dyDescent="0.2">
      <c r="B65" s="54"/>
      <c r="J65" s="50"/>
      <c r="L65" s="54"/>
      <c r="T65" s="50"/>
    </row>
    <row r="66" spans="2:20" x14ac:dyDescent="0.2">
      <c r="B66" s="53" t="s">
        <v>193</v>
      </c>
      <c r="C66" s="49" t="s">
        <v>194</v>
      </c>
      <c r="D66" s="49" t="s">
        <v>195</v>
      </c>
      <c r="E66" s="49" t="s">
        <v>196</v>
      </c>
      <c r="F66" s="49" t="s">
        <v>190</v>
      </c>
      <c r="G66" s="49" t="s">
        <v>184</v>
      </c>
      <c r="J66" s="50"/>
      <c r="L66" s="53" t="s">
        <v>193</v>
      </c>
      <c r="M66" s="49" t="s">
        <v>194</v>
      </c>
      <c r="N66" s="49" t="s">
        <v>195</v>
      </c>
      <c r="O66" s="49" t="s">
        <v>196</v>
      </c>
      <c r="P66" s="49" t="s">
        <v>190</v>
      </c>
      <c r="Q66" s="49" t="s">
        <v>184</v>
      </c>
      <c r="T66" s="50"/>
    </row>
    <row r="67" spans="2:20" x14ac:dyDescent="0.2">
      <c r="B67" s="53" t="s">
        <v>197</v>
      </c>
      <c r="C67" s="49">
        <v>233.6</v>
      </c>
      <c r="D67" s="49">
        <v>2</v>
      </c>
      <c r="E67" s="49">
        <v>116.8</v>
      </c>
      <c r="F67" s="49" t="s">
        <v>655</v>
      </c>
      <c r="G67" s="49" t="s">
        <v>656</v>
      </c>
      <c r="J67" s="50"/>
      <c r="L67" s="53" t="s">
        <v>197</v>
      </c>
      <c r="M67" s="49">
        <v>7.0739999999999998</v>
      </c>
      <c r="N67" s="49">
        <v>2</v>
      </c>
      <c r="O67" s="49">
        <v>3.5369999999999999</v>
      </c>
      <c r="P67" s="49" t="s">
        <v>668</v>
      </c>
      <c r="Q67" s="49" t="s">
        <v>669</v>
      </c>
      <c r="T67" s="50"/>
    </row>
    <row r="68" spans="2:20" x14ac:dyDescent="0.2">
      <c r="B68" s="53" t="s">
        <v>200</v>
      </c>
      <c r="C68" s="49">
        <v>470.1</v>
      </c>
      <c r="D68" s="49">
        <v>9</v>
      </c>
      <c r="E68" s="49">
        <v>52.23</v>
      </c>
      <c r="F68" s="49"/>
      <c r="G68" s="49"/>
      <c r="J68" s="50"/>
      <c r="L68" s="53" t="s">
        <v>200</v>
      </c>
      <c r="M68" s="49">
        <v>9.1159999999999997</v>
      </c>
      <c r="N68" s="49">
        <v>9</v>
      </c>
      <c r="O68" s="49">
        <v>1.0129999999999999</v>
      </c>
      <c r="P68" s="49"/>
      <c r="Q68" s="49"/>
      <c r="T68" s="50"/>
    </row>
    <row r="69" spans="2:20" x14ac:dyDescent="0.2">
      <c r="B69" s="53" t="s">
        <v>201</v>
      </c>
      <c r="C69" s="49">
        <v>703.7</v>
      </c>
      <c r="D69" s="49">
        <v>11</v>
      </c>
      <c r="E69" s="49"/>
      <c r="F69" s="49"/>
      <c r="G69" s="49"/>
      <c r="J69" s="50"/>
      <c r="L69" s="53" t="s">
        <v>201</v>
      </c>
      <c r="M69" s="49">
        <v>16.190000000000001</v>
      </c>
      <c r="N69" s="49">
        <v>11</v>
      </c>
      <c r="O69" s="49"/>
      <c r="P69" s="49"/>
      <c r="Q69" s="49"/>
      <c r="T69" s="50"/>
    </row>
    <row r="70" spans="2:20" x14ac:dyDescent="0.2">
      <c r="B70" s="53"/>
      <c r="C70" s="49"/>
      <c r="D70" s="49"/>
      <c r="E70" s="49"/>
      <c r="F70" s="49"/>
      <c r="G70" s="49"/>
      <c r="J70" s="50"/>
      <c r="L70" s="53"/>
      <c r="M70" s="49"/>
      <c r="N70" s="49"/>
      <c r="O70" s="49"/>
      <c r="P70" s="49"/>
      <c r="Q70" s="49"/>
      <c r="T70" s="50"/>
    </row>
    <row r="71" spans="2:20" x14ac:dyDescent="0.2">
      <c r="B71" s="53" t="s">
        <v>202</v>
      </c>
      <c r="C71" s="49"/>
      <c r="D71" s="49"/>
      <c r="E71" s="49"/>
      <c r="F71" s="49"/>
      <c r="G71" s="49"/>
      <c r="J71" s="50"/>
      <c r="L71" s="53" t="s">
        <v>202</v>
      </c>
      <c r="M71" s="49"/>
      <c r="N71" s="49"/>
      <c r="O71" s="49"/>
      <c r="P71" s="49"/>
      <c r="Q71" s="49"/>
      <c r="T71" s="50"/>
    </row>
    <row r="72" spans="2:20" x14ac:dyDescent="0.2">
      <c r="B72" s="53" t="s">
        <v>203</v>
      </c>
      <c r="C72" s="49">
        <v>3</v>
      </c>
      <c r="D72" s="49"/>
      <c r="E72" s="49"/>
      <c r="F72" s="49"/>
      <c r="G72" s="49"/>
      <c r="J72" s="50"/>
      <c r="L72" s="53" t="s">
        <v>203</v>
      </c>
      <c r="M72" s="49">
        <v>3</v>
      </c>
      <c r="N72" s="49"/>
      <c r="O72" s="49"/>
      <c r="P72" s="49"/>
      <c r="Q72" s="49"/>
      <c r="T72" s="50"/>
    </row>
    <row r="73" spans="2:20" x14ac:dyDescent="0.2">
      <c r="B73" s="53" t="s">
        <v>204</v>
      </c>
      <c r="C73" s="49">
        <v>12</v>
      </c>
      <c r="D73" s="49"/>
      <c r="E73" s="49"/>
      <c r="F73" s="49"/>
      <c r="G73" s="49"/>
      <c r="J73" s="50"/>
      <c r="L73" s="53" t="s">
        <v>204</v>
      </c>
      <c r="M73" s="49">
        <v>12</v>
      </c>
      <c r="N73" s="49"/>
      <c r="O73" s="49"/>
      <c r="P73" s="49"/>
      <c r="Q73" s="49"/>
      <c r="T73" s="50"/>
    </row>
    <row r="74" spans="2:20" x14ac:dyDescent="0.2">
      <c r="B74" s="54"/>
      <c r="J74" s="50"/>
      <c r="L74" s="54"/>
      <c r="T74" s="50"/>
    </row>
    <row r="75" spans="2:20" x14ac:dyDescent="0.2">
      <c r="B75" s="59" t="s">
        <v>205</v>
      </c>
      <c r="C75" s="49" t="s">
        <v>206</v>
      </c>
      <c r="D75" s="49" t="s">
        <v>207</v>
      </c>
      <c r="E75" s="49" t="s">
        <v>208</v>
      </c>
      <c r="F75" s="49" t="s">
        <v>209</v>
      </c>
      <c r="G75" s="49" t="s">
        <v>210</v>
      </c>
      <c r="H75" s="49"/>
      <c r="I75" s="49"/>
      <c r="J75" s="55"/>
      <c r="L75" s="59" t="s">
        <v>205</v>
      </c>
      <c r="M75" s="49" t="s">
        <v>206</v>
      </c>
      <c r="N75" s="49" t="s">
        <v>207</v>
      </c>
      <c r="O75" s="49" t="s">
        <v>208</v>
      </c>
      <c r="P75" s="49" t="s">
        <v>209</v>
      </c>
      <c r="Q75" s="49" t="s">
        <v>210</v>
      </c>
      <c r="R75" s="49"/>
      <c r="S75" s="49"/>
      <c r="T75" s="55"/>
    </row>
    <row r="76" spans="2:20" x14ac:dyDescent="0.2">
      <c r="B76" s="53" t="s">
        <v>660</v>
      </c>
      <c r="C76" s="49">
        <v>-6.9059999999999997</v>
      </c>
      <c r="D76" s="49" t="s">
        <v>657</v>
      </c>
      <c r="E76" s="49" t="s">
        <v>192</v>
      </c>
      <c r="F76" s="49" t="s">
        <v>191</v>
      </c>
      <c r="G76" s="49">
        <v>0.45519999999999999</v>
      </c>
      <c r="H76" s="49"/>
      <c r="I76" s="49"/>
      <c r="J76" s="55"/>
      <c r="L76" s="53" t="s">
        <v>681</v>
      </c>
      <c r="M76" s="49">
        <v>-0.73250000000000004</v>
      </c>
      <c r="N76" s="49" t="s">
        <v>670</v>
      </c>
      <c r="O76" s="49" t="s">
        <v>192</v>
      </c>
      <c r="P76" s="49" t="s">
        <v>191</v>
      </c>
      <c r="Q76" s="49">
        <v>0.62260000000000004</v>
      </c>
      <c r="R76" s="49"/>
      <c r="S76" s="49"/>
      <c r="T76" s="55"/>
    </row>
    <row r="77" spans="2:20" x14ac:dyDescent="0.2">
      <c r="B77" s="53" t="s">
        <v>661</v>
      </c>
      <c r="C77" s="49">
        <v>-10.17</v>
      </c>
      <c r="D77" s="49" t="s">
        <v>658</v>
      </c>
      <c r="E77" s="49" t="s">
        <v>192</v>
      </c>
      <c r="F77" s="49" t="s">
        <v>191</v>
      </c>
      <c r="G77" s="49">
        <v>0.14499999999999999</v>
      </c>
      <c r="H77" s="49"/>
      <c r="I77" s="49"/>
      <c r="J77" s="55"/>
      <c r="L77" s="53" t="s">
        <v>682</v>
      </c>
      <c r="M77" s="49">
        <v>-1.7669999999999999</v>
      </c>
      <c r="N77" s="49" t="s">
        <v>671</v>
      </c>
      <c r="O77" s="49" t="s">
        <v>192</v>
      </c>
      <c r="P77" s="49" t="s">
        <v>191</v>
      </c>
      <c r="Q77" s="49">
        <v>6.5699999999999995E-2</v>
      </c>
      <c r="R77" s="49"/>
      <c r="S77" s="49"/>
      <c r="T77" s="55"/>
    </row>
    <row r="78" spans="2:20" x14ac:dyDescent="0.2">
      <c r="B78" s="53" t="s">
        <v>662</v>
      </c>
      <c r="C78" s="49">
        <v>-3.2690000000000001</v>
      </c>
      <c r="D78" s="49" t="s">
        <v>659</v>
      </c>
      <c r="E78" s="49" t="s">
        <v>192</v>
      </c>
      <c r="F78" s="49" t="s">
        <v>191</v>
      </c>
      <c r="G78" s="49">
        <v>0.8135</v>
      </c>
      <c r="H78" s="49"/>
      <c r="I78" s="49"/>
      <c r="J78" s="55"/>
      <c r="L78" s="53" t="s">
        <v>683</v>
      </c>
      <c r="M78" s="49">
        <v>-1.034</v>
      </c>
      <c r="N78" s="49" t="s">
        <v>672</v>
      </c>
      <c r="O78" s="49" t="s">
        <v>192</v>
      </c>
      <c r="P78" s="49" t="s">
        <v>191</v>
      </c>
      <c r="Q78" s="49">
        <v>0.37780000000000002</v>
      </c>
      <c r="R78" s="49"/>
      <c r="S78" s="49"/>
      <c r="T78" s="55"/>
    </row>
    <row r="79" spans="2:20" x14ac:dyDescent="0.2">
      <c r="B79" s="53"/>
      <c r="C79" s="49"/>
      <c r="D79" s="49"/>
      <c r="E79" s="49"/>
      <c r="F79" s="49"/>
      <c r="G79" s="49"/>
      <c r="H79" s="49"/>
      <c r="I79" s="49"/>
      <c r="J79" s="55"/>
      <c r="L79" s="53"/>
      <c r="M79" s="49"/>
      <c r="N79" s="49"/>
      <c r="O79" s="49"/>
      <c r="P79" s="49"/>
      <c r="Q79" s="49"/>
      <c r="R79" s="49"/>
      <c r="S79" s="49"/>
      <c r="T79" s="55"/>
    </row>
    <row r="80" spans="2:20" x14ac:dyDescent="0.2">
      <c r="B80" s="53" t="s">
        <v>214</v>
      </c>
      <c r="C80" s="49" t="s">
        <v>215</v>
      </c>
      <c r="D80" s="49" t="s">
        <v>216</v>
      </c>
      <c r="E80" s="49" t="s">
        <v>206</v>
      </c>
      <c r="F80" s="49" t="s">
        <v>217</v>
      </c>
      <c r="G80" s="49" t="s">
        <v>218</v>
      </c>
      <c r="H80" s="49" t="s">
        <v>219</v>
      </c>
      <c r="I80" s="49" t="s">
        <v>220</v>
      </c>
      <c r="J80" s="55" t="s">
        <v>195</v>
      </c>
      <c r="L80" s="53" t="s">
        <v>214</v>
      </c>
      <c r="M80" s="49" t="s">
        <v>215</v>
      </c>
      <c r="N80" s="49" t="s">
        <v>216</v>
      </c>
      <c r="O80" s="49" t="s">
        <v>206</v>
      </c>
      <c r="P80" s="49" t="s">
        <v>217</v>
      </c>
      <c r="Q80" s="49" t="s">
        <v>218</v>
      </c>
      <c r="R80" s="49" t="s">
        <v>219</v>
      </c>
      <c r="S80" s="49" t="s">
        <v>220</v>
      </c>
      <c r="T80" s="55" t="s">
        <v>195</v>
      </c>
    </row>
    <row r="81" spans="2:20" x14ac:dyDescent="0.2">
      <c r="B81" s="53" t="s">
        <v>660</v>
      </c>
      <c r="C81" s="49">
        <v>75.989999999999995</v>
      </c>
      <c r="D81" s="49">
        <v>82.89</v>
      </c>
      <c r="E81" s="49">
        <v>-6.9059999999999997</v>
      </c>
      <c r="F81" s="49">
        <v>5.52</v>
      </c>
      <c r="G81" s="49">
        <v>4</v>
      </c>
      <c r="H81" s="49">
        <v>3</v>
      </c>
      <c r="I81" s="49">
        <v>1.7689999999999999</v>
      </c>
      <c r="J81" s="55">
        <v>9</v>
      </c>
      <c r="L81" s="53" t="s">
        <v>681</v>
      </c>
      <c r="M81" s="49">
        <v>18.14</v>
      </c>
      <c r="N81" s="49">
        <v>18.87</v>
      </c>
      <c r="O81" s="49">
        <v>-0.73250000000000004</v>
      </c>
      <c r="P81" s="49">
        <v>0.76870000000000005</v>
      </c>
      <c r="Q81" s="49">
        <v>4</v>
      </c>
      <c r="R81" s="49">
        <v>3</v>
      </c>
      <c r="S81" s="49">
        <v>1.3480000000000001</v>
      </c>
      <c r="T81" s="55">
        <v>9</v>
      </c>
    </row>
    <row r="82" spans="2:20" x14ac:dyDescent="0.2">
      <c r="B82" s="53" t="s">
        <v>661</v>
      </c>
      <c r="C82" s="49">
        <v>75.989999999999995</v>
      </c>
      <c r="D82" s="49">
        <v>86.16</v>
      </c>
      <c r="E82" s="49">
        <v>-10.17</v>
      </c>
      <c r="F82" s="49">
        <v>4.8479999999999999</v>
      </c>
      <c r="G82" s="49">
        <v>4</v>
      </c>
      <c r="H82" s="49">
        <v>5</v>
      </c>
      <c r="I82" s="49">
        <v>2.968</v>
      </c>
      <c r="J82" s="55">
        <v>9</v>
      </c>
      <c r="L82" s="53" t="s">
        <v>682</v>
      </c>
      <c r="M82" s="49">
        <v>18.14</v>
      </c>
      <c r="N82" s="49">
        <v>19.899999999999999</v>
      </c>
      <c r="O82" s="49">
        <v>-1.7669999999999999</v>
      </c>
      <c r="P82" s="49">
        <v>0.67510000000000003</v>
      </c>
      <c r="Q82" s="49">
        <v>4</v>
      </c>
      <c r="R82" s="49">
        <v>5</v>
      </c>
      <c r="S82" s="49">
        <v>3.7</v>
      </c>
      <c r="T82" s="55">
        <v>9</v>
      </c>
    </row>
    <row r="83" spans="2:20" ht="17" thickBot="1" x14ac:dyDescent="0.25">
      <c r="B83" s="56" t="s">
        <v>662</v>
      </c>
      <c r="C83" s="57">
        <v>82.89</v>
      </c>
      <c r="D83" s="57">
        <v>86.16</v>
      </c>
      <c r="E83" s="57">
        <v>-3.2690000000000001</v>
      </c>
      <c r="F83" s="57">
        <v>5.2779999999999996</v>
      </c>
      <c r="G83" s="57">
        <v>3</v>
      </c>
      <c r="H83" s="57">
        <v>5</v>
      </c>
      <c r="I83" s="57">
        <v>0.87580000000000002</v>
      </c>
      <c r="J83" s="58">
        <v>9</v>
      </c>
      <c r="L83" s="56" t="s">
        <v>683</v>
      </c>
      <c r="M83" s="57">
        <v>18.87</v>
      </c>
      <c r="N83" s="57">
        <v>19.899999999999999</v>
      </c>
      <c r="O83" s="57">
        <v>-1.034</v>
      </c>
      <c r="P83" s="57">
        <v>0.73499999999999999</v>
      </c>
      <c r="Q83" s="57">
        <v>3</v>
      </c>
      <c r="R83" s="57">
        <v>5</v>
      </c>
      <c r="S83" s="57">
        <v>1.99</v>
      </c>
      <c r="T83" s="58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47"/>
  <sheetViews>
    <sheetView workbookViewId="0">
      <selection activeCell="H56" sqref="H56"/>
    </sheetView>
  </sheetViews>
  <sheetFormatPr baseColWidth="10" defaultRowHeight="16" x14ac:dyDescent="0.2"/>
  <cols>
    <col min="2" max="2" width="39.5" customWidth="1"/>
    <col min="3" max="3" width="17.33203125" customWidth="1"/>
    <col min="5" max="5" width="39.5" customWidth="1"/>
    <col min="6" max="6" width="17.33203125" style="2" customWidth="1"/>
    <col min="8" max="8" width="39.5" customWidth="1"/>
    <col min="9" max="9" width="17.33203125" customWidth="1"/>
  </cols>
  <sheetData>
    <row r="2" spans="2:9" ht="34" x14ac:dyDescent="0.4">
      <c r="B2" s="69" t="s">
        <v>719</v>
      </c>
    </row>
    <row r="3" spans="2:9" ht="17" thickBot="1" x14ac:dyDescent="0.25"/>
    <row r="4" spans="2:9" ht="20" x14ac:dyDescent="0.2">
      <c r="B4" s="87" t="s">
        <v>710</v>
      </c>
      <c r="C4" s="88"/>
      <c r="E4" s="87" t="s">
        <v>707</v>
      </c>
      <c r="F4" s="88"/>
      <c r="H4" s="87" t="s">
        <v>709</v>
      </c>
      <c r="I4" s="88"/>
    </row>
    <row r="5" spans="2:9" x14ac:dyDescent="0.2">
      <c r="B5" s="54"/>
      <c r="C5" s="55"/>
      <c r="E5" s="54"/>
      <c r="F5" s="55"/>
      <c r="H5" s="54"/>
      <c r="I5" s="55"/>
    </row>
    <row r="6" spans="2:9" x14ac:dyDescent="0.2">
      <c r="B6" s="89" t="s">
        <v>708</v>
      </c>
      <c r="C6" s="90"/>
      <c r="E6" s="89" t="s">
        <v>708</v>
      </c>
      <c r="F6" s="90"/>
      <c r="H6" s="89" t="s">
        <v>708</v>
      </c>
      <c r="I6" s="90"/>
    </row>
    <row r="7" spans="2:9" x14ac:dyDescent="0.2">
      <c r="B7" s="53"/>
      <c r="C7" s="55"/>
      <c r="E7" s="53"/>
      <c r="F7" s="55"/>
      <c r="H7" s="53"/>
      <c r="I7" s="55"/>
    </row>
    <row r="8" spans="2:9" x14ac:dyDescent="0.2">
      <c r="B8" s="53" t="s">
        <v>687</v>
      </c>
      <c r="C8" s="55"/>
      <c r="E8" s="53" t="s">
        <v>687</v>
      </c>
      <c r="F8" s="55"/>
      <c r="H8" s="53" t="s">
        <v>687</v>
      </c>
      <c r="I8" s="55"/>
    </row>
    <row r="9" spans="2:9" x14ac:dyDescent="0.2">
      <c r="B9" s="51" t="s">
        <v>184</v>
      </c>
      <c r="C9" s="91">
        <v>9.4999999999999998E-3</v>
      </c>
      <c r="E9" s="51" t="s">
        <v>184</v>
      </c>
      <c r="F9" s="91">
        <v>6.9999999999999999E-4</v>
      </c>
      <c r="H9" s="53" t="s">
        <v>184</v>
      </c>
      <c r="I9" s="55">
        <v>6.59E-2</v>
      </c>
    </row>
    <row r="10" spans="2:9" x14ac:dyDescent="0.2">
      <c r="B10" s="51" t="s">
        <v>185</v>
      </c>
      <c r="C10" s="91" t="s">
        <v>224</v>
      </c>
      <c r="E10" s="51" t="s">
        <v>185</v>
      </c>
      <c r="F10" s="91" t="s">
        <v>323</v>
      </c>
      <c r="H10" s="53" t="s">
        <v>185</v>
      </c>
      <c r="I10" s="55" t="s">
        <v>191</v>
      </c>
    </row>
    <row r="11" spans="2:9" x14ac:dyDescent="0.2">
      <c r="B11" s="51" t="s">
        <v>688</v>
      </c>
      <c r="C11" s="91" t="s">
        <v>188</v>
      </c>
      <c r="E11" s="51" t="s">
        <v>688</v>
      </c>
      <c r="F11" s="91" t="s">
        <v>188</v>
      </c>
      <c r="H11" s="53" t="s">
        <v>688</v>
      </c>
      <c r="I11" s="55" t="s">
        <v>192</v>
      </c>
    </row>
    <row r="12" spans="2:9" x14ac:dyDescent="0.2">
      <c r="B12" s="53" t="s">
        <v>689</v>
      </c>
      <c r="C12" s="55" t="s">
        <v>690</v>
      </c>
      <c r="E12" s="53" t="s">
        <v>689</v>
      </c>
      <c r="F12" s="55" t="s">
        <v>690</v>
      </c>
      <c r="H12" s="53" t="s">
        <v>689</v>
      </c>
      <c r="I12" s="55" t="s">
        <v>690</v>
      </c>
    </row>
    <row r="13" spans="2:9" x14ac:dyDescent="0.2">
      <c r="B13" s="53" t="s">
        <v>691</v>
      </c>
      <c r="C13" s="55" t="s">
        <v>715</v>
      </c>
      <c r="E13" s="53" t="s">
        <v>691</v>
      </c>
      <c r="F13" s="55" t="s">
        <v>692</v>
      </c>
      <c r="H13" s="53" t="s">
        <v>691</v>
      </c>
      <c r="I13" s="55" t="s">
        <v>711</v>
      </c>
    </row>
    <row r="14" spans="2:9" x14ac:dyDescent="0.2">
      <c r="B14" s="53"/>
      <c r="C14" s="55"/>
      <c r="E14" s="53"/>
      <c r="F14" s="55"/>
      <c r="H14" s="53"/>
      <c r="I14" s="55"/>
    </row>
    <row r="15" spans="2:9" x14ac:dyDescent="0.2">
      <c r="B15" s="53" t="s">
        <v>693</v>
      </c>
      <c r="C15" s="55"/>
      <c r="E15" s="53" t="s">
        <v>693</v>
      </c>
      <c r="F15" s="55"/>
      <c r="H15" s="53" t="s">
        <v>693</v>
      </c>
      <c r="I15" s="55"/>
    </row>
    <row r="16" spans="2:9" x14ac:dyDescent="0.2">
      <c r="B16" s="53" t="s">
        <v>694</v>
      </c>
      <c r="C16" s="55">
        <v>585.1</v>
      </c>
      <c r="E16" s="53" t="s">
        <v>694</v>
      </c>
      <c r="F16" s="55">
        <v>551.5</v>
      </c>
      <c r="H16" s="53" t="s">
        <v>694</v>
      </c>
      <c r="I16" s="55">
        <v>611.29999999999995</v>
      </c>
    </row>
    <row r="17" spans="2:9" x14ac:dyDescent="0.2">
      <c r="B17" s="53" t="s">
        <v>695</v>
      </c>
      <c r="C17" s="55">
        <v>415</v>
      </c>
      <c r="E17" s="53" t="s">
        <v>695</v>
      </c>
      <c r="F17" s="55">
        <v>354.6</v>
      </c>
      <c r="H17" s="53" t="s">
        <v>695</v>
      </c>
      <c r="I17" s="55">
        <v>464.1</v>
      </c>
    </row>
    <row r="18" spans="2:9" x14ac:dyDescent="0.2">
      <c r="B18" s="53" t="s">
        <v>696</v>
      </c>
      <c r="C18" s="55" t="s">
        <v>716</v>
      </c>
      <c r="E18" s="53" t="s">
        <v>696</v>
      </c>
      <c r="F18" s="55" t="s">
        <v>697</v>
      </c>
      <c r="H18" s="53" t="s">
        <v>696</v>
      </c>
      <c r="I18" s="55" t="s">
        <v>712</v>
      </c>
    </row>
    <row r="19" spans="2:9" x14ac:dyDescent="0.2">
      <c r="B19" s="53" t="s">
        <v>698</v>
      </c>
      <c r="C19" s="55" t="s">
        <v>717</v>
      </c>
      <c r="E19" s="53" t="s">
        <v>698</v>
      </c>
      <c r="F19" s="55" t="s">
        <v>699</v>
      </c>
      <c r="H19" s="53" t="s">
        <v>698</v>
      </c>
      <c r="I19" s="55" t="s">
        <v>713</v>
      </c>
    </row>
    <row r="20" spans="2:9" x14ac:dyDescent="0.2">
      <c r="B20" s="53" t="s">
        <v>700</v>
      </c>
      <c r="C20" s="55">
        <v>0.70150000000000001</v>
      </c>
      <c r="E20" s="53" t="s">
        <v>700</v>
      </c>
      <c r="F20" s="55">
        <v>0.87250000000000005</v>
      </c>
      <c r="H20" s="53" t="s">
        <v>700</v>
      </c>
      <c r="I20" s="55">
        <v>0.45660000000000001</v>
      </c>
    </row>
    <row r="21" spans="2:9" x14ac:dyDescent="0.2">
      <c r="B21" s="53"/>
      <c r="C21" s="55"/>
      <c r="E21" s="53"/>
      <c r="F21" s="55"/>
      <c r="H21" s="53"/>
      <c r="I21" s="55"/>
    </row>
    <row r="22" spans="2:9" x14ac:dyDescent="0.2">
      <c r="B22" s="53" t="s">
        <v>701</v>
      </c>
      <c r="C22" s="55"/>
      <c r="E22" s="53" t="s">
        <v>701</v>
      </c>
      <c r="F22" s="55"/>
      <c r="H22" s="53" t="s">
        <v>701</v>
      </c>
      <c r="I22" s="55"/>
    </row>
    <row r="23" spans="2:9" x14ac:dyDescent="0.2">
      <c r="B23" s="53" t="s">
        <v>702</v>
      </c>
      <c r="C23" s="55" t="s">
        <v>718</v>
      </c>
      <c r="E23" s="53" t="s">
        <v>702</v>
      </c>
      <c r="F23" s="55" t="s">
        <v>703</v>
      </c>
      <c r="H23" s="53" t="s">
        <v>702</v>
      </c>
      <c r="I23" s="55" t="s">
        <v>714</v>
      </c>
    </row>
    <row r="24" spans="2:9" x14ac:dyDescent="0.2">
      <c r="B24" s="53" t="s">
        <v>184</v>
      </c>
      <c r="C24" s="55">
        <v>0.5605</v>
      </c>
      <c r="E24" s="53" t="s">
        <v>184</v>
      </c>
      <c r="F24" s="55">
        <v>0.31780000000000003</v>
      </c>
      <c r="H24" s="53" t="s">
        <v>184</v>
      </c>
      <c r="I24" s="55">
        <v>0.18629999999999999</v>
      </c>
    </row>
    <row r="25" spans="2:9" x14ac:dyDescent="0.2">
      <c r="B25" s="53" t="s">
        <v>185</v>
      </c>
      <c r="C25" s="55" t="s">
        <v>191</v>
      </c>
      <c r="E25" s="53" t="s">
        <v>185</v>
      </c>
      <c r="F25" s="55" t="s">
        <v>191</v>
      </c>
      <c r="H25" s="53" t="s">
        <v>185</v>
      </c>
      <c r="I25" s="55" t="s">
        <v>191</v>
      </c>
    </row>
    <row r="26" spans="2:9" x14ac:dyDescent="0.2">
      <c r="B26" s="53" t="s">
        <v>688</v>
      </c>
      <c r="C26" s="55" t="s">
        <v>192</v>
      </c>
      <c r="E26" s="53" t="s">
        <v>688</v>
      </c>
      <c r="F26" s="55" t="s">
        <v>192</v>
      </c>
      <c r="H26" s="53" t="s">
        <v>688</v>
      </c>
      <c r="I26" s="55" t="s">
        <v>192</v>
      </c>
    </row>
    <row r="27" spans="2:9" x14ac:dyDescent="0.2">
      <c r="B27" s="53"/>
      <c r="C27" s="55"/>
      <c r="E27" s="53"/>
      <c r="F27" s="55"/>
      <c r="H27" s="53"/>
      <c r="I27" s="55"/>
    </row>
    <row r="28" spans="2:9" x14ac:dyDescent="0.2">
      <c r="B28" s="53" t="s">
        <v>704</v>
      </c>
      <c r="C28" s="55"/>
      <c r="E28" s="53" t="s">
        <v>704</v>
      </c>
      <c r="F28" s="55"/>
      <c r="H28" s="53" t="s">
        <v>704</v>
      </c>
      <c r="I28" s="55"/>
    </row>
    <row r="29" spans="2:9" x14ac:dyDescent="0.2">
      <c r="B29" s="53" t="s">
        <v>705</v>
      </c>
      <c r="C29" s="55">
        <v>4</v>
      </c>
      <c r="E29" s="53" t="s">
        <v>705</v>
      </c>
      <c r="F29" s="55">
        <v>4</v>
      </c>
      <c r="H29" s="53" t="s">
        <v>705</v>
      </c>
      <c r="I29" s="55">
        <v>4</v>
      </c>
    </row>
    <row r="30" spans="2:9" ht="17" thickBot="1" x14ac:dyDescent="0.25">
      <c r="B30" s="56" t="s">
        <v>706</v>
      </c>
      <c r="C30" s="58">
        <v>4</v>
      </c>
      <c r="E30" s="56" t="s">
        <v>706</v>
      </c>
      <c r="F30" s="58">
        <v>4</v>
      </c>
      <c r="H30" s="56" t="s">
        <v>706</v>
      </c>
      <c r="I30" s="58">
        <v>4</v>
      </c>
    </row>
    <row r="47" spans="8:8" x14ac:dyDescent="0.2">
      <c r="H4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Cell Counts</vt:lpstr>
      <vt:lpstr>P30 Cortex NkxCre ANOVA+Tukey</vt:lpstr>
      <vt:lpstr>P30 Hippo NkxCre ANOVA+Tukey</vt:lpstr>
      <vt:lpstr>P30 Striatum NkxCre ANOVA+Tukey</vt:lpstr>
      <vt:lpstr>P30 Cortex DlxCre ANOVA+Tukey</vt:lpstr>
      <vt:lpstr>P5 Cortex NkxCre t-test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2023-07-03T17:35:19Z</dcterms:created>
  <dcterms:modified xsi:type="dcterms:W3CDTF">2023-07-20T14:53:46Z</dcterms:modified>
</cp:coreProperties>
</file>