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https://nhs-my.sharepoint.com/personal/christopher_sng_nhs_net/Documents/PrimeCUTR_writeup/frontiersimmunol/review1/"/>
    </mc:Choice>
  </mc:AlternateContent>
  <xr:revisionPtr revIDLastSave="110" documentId="8_{7D1B6BAE-8DEB-5946-8306-3C65B50CBC16}" xr6:coauthVersionLast="47" xr6:coauthVersionMax="47" xr10:uidLastSave="{587FAE78-5A2E-E845-9BEA-559FE94AC6A7}"/>
  <bookViews>
    <workbookView xWindow="30240" yWindow="-2760" windowWidth="38400" windowHeight="20100" xr2:uid="{03374233-538C-C149-8507-389C0E3C2EB8}"/>
  </bookViews>
  <sheets>
    <sheet name="Legend" sheetId="1" r:id="rId1"/>
    <sheet name="S2_a" sheetId="2" r:id="rId2"/>
    <sheet name="S2_b" sheetId="3" r:id="rId3"/>
    <sheet name="S2_c" sheetId="4" r:id="rId4"/>
    <sheet name="S2_d" sheetId="5" r:id="rId5"/>
    <sheet name="S2_e" sheetId="6" r:id="rId6"/>
    <sheet name="S2_f" sheetId="7" r:id="rId7"/>
  </sheets>
  <definedNames>
    <definedName name="_xlnm._FilterDatabase" localSheetId="2" hidden="1">S2_b!$A$1:$F$16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B5" i="6"/>
  <c r="B6" i="6"/>
  <c r="B7" i="6"/>
  <c r="B2" i="6"/>
  <c r="B3" i="6"/>
</calcChain>
</file>

<file path=xl/sharedStrings.xml><?xml version="1.0" encoding="utf-8"?>
<sst xmlns="http://schemas.openxmlformats.org/spreadsheetml/2006/main" count="356" uniqueCount="180">
  <si>
    <t>Supplementary Tables:</t>
  </si>
  <si>
    <t>Supplementary Table 2A:</t>
  </si>
  <si>
    <t>Supplementary Table 2B:</t>
  </si>
  <si>
    <t>Supplementary Table 2C:</t>
  </si>
  <si>
    <t>hgnc_symbol</t>
  </si>
  <si>
    <t>mutkey</t>
  </si>
  <si>
    <t>nuc_change</t>
  </si>
  <si>
    <t>ensembl_transcript_id</t>
  </si>
  <si>
    <t>peptide</t>
  </si>
  <si>
    <t>peptide.tryptic.ends</t>
  </si>
  <si>
    <t>peptide.normal.ends</t>
  </si>
  <si>
    <t>pass</t>
  </si>
  <si>
    <t>peptides_msg</t>
  </si>
  <si>
    <t>wt_kz</t>
  </si>
  <si>
    <t>mut_kz</t>
  </si>
  <si>
    <t>relative_strength_native</t>
  </si>
  <si>
    <t>atg_count</t>
  </si>
  <si>
    <t>overlap_present</t>
  </si>
  <si>
    <t>overlap_pep</t>
  </si>
  <si>
    <t>perc_overlap</t>
  </si>
  <si>
    <t>relative_strength_overlap</t>
  </si>
  <si>
    <t>cds_overlap_expected</t>
  </si>
  <si>
    <t>overlap_cds_transcripts</t>
  </si>
  <si>
    <t>RPL8</t>
  </si>
  <si>
    <t>8:146017833::C:T</t>
  </si>
  <si>
    <t>c.-94G&gt;A</t>
  </si>
  <si>
    <t>ENST00000262584</t>
  </si>
  <si>
    <t>MSRPWAPPRKIRPLADAVFPLSAALVNRTRRHGPCDPWTEEGRRVCVPRAREAP*</t>
  </si>
  <si>
    <t xml:space="preserve">ORF reaches coding. </t>
  </si>
  <si>
    <t>NA</t>
  </si>
  <si>
    <t>DCAF7</t>
  </si>
  <si>
    <t>17:61627832::G:A</t>
  </si>
  <si>
    <t>c.-207G&gt;A</t>
  </si>
  <si>
    <t>ENST00000310827</t>
  </si>
  <si>
    <t>MVVVRSQAGLKLGVGLGRRRCLSPHPRFRVRPFLPAPSSPPFGPIDLRLGSPPAAAHC*</t>
  </si>
  <si>
    <t>HLA.Allele</t>
  </si>
  <si>
    <t>Epitope.Seq</t>
  </si>
  <si>
    <t>dissimilarity</t>
  </si>
  <si>
    <t>foreignness_score</t>
  </si>
  <si>
    <t>IEDB_anno</t>
  </si>
  <si>
    <t>affinity</t>
  </si>
  <si>
    <t>HLA-A*02:01</t>
  </si>
  <si>
    <t>PLADAVFPL</t>
  </si>
  <si>
    <t>75408|HCMVUL83|CAA35357.1|Human betaherpesvirus 5|10359 PVADAVI</t>
  </si>
  <si>
    <t>HLA-B*07:02</t>
  </si>
  <si>
    <t>APPRKIRPL</t>
  </si>
  <si>
    <t>RPWAPPRKI</t>
  </si>
  <si>
    <t>AVFPLSAAL</t>
  </si>
  <si>
    <t>HLA-C*07:02</t>
  </si>
  <si>
    <t>IRPLADAVF</t>
  </si>
  <si>
    <t>RPLADAVFPL</t>
  </si>
  <si>
    <t>AVFPLSAALV</t>
  </si>
  <si>
    <t>APPRKIRPLA</t>
  </si>
  <si>
    <t>WAPPRKIRPL</t>
  </si>
  <si>
    <t>IRPLADAVFPL</t>
  </si>
  <si>
    <t>RPLADAVFPLS</t>
  </si>
  <si>
    <t>HLA-B*15:01</t>
  </si>
  <si>
    <t>KIRPLADAVF</t>
  </si>
  <si>
    <t>HLA-A*03:01</t>
  </si>
  <si>
    <t>MSRPWAPPRK</t>
  </si>
  <si>
    <t>HLA-B*08:01</t>
  </si>
  <si>
    <t>SQAGLKLGV</t>
  </si>
  <si>
    <t>FLPAPSSPPF</t>
  </si>
  <si>
    <t>580298|capsid protein|ADV92629.1|Hepatitis E virus|12461 FLPMLPAPP</t>
  </si>
  <si>
    <t>CLSPHPRFRV</t>
  </si>
  <si>
    <t>75718|pp65|AAA45994.1|Human betaherpesvirus 5|10359 SEHPTF</t>
  </si>
  <si>
    <t>HPRFRVRPF</t>
  </si>
  <si>
    <t>51947|EBNA3C latent protein|CAD53421.1|Human gammaherpesvirus 4|10376 QPRAPIRPI|51946|EBNA3C latent protein|CAD53421.1|Human gammaherpesvirus 4|10376 QPRAPIRPI</t>
  </si>
  <si>
    <t>LPAPSSPPF</t>
  </si>
  <si>
    <t>180789|polyprotein|ABW82016.1|Dengue virus 2 D2/SG/05K4155DK1/2005|10002010 PIPYDPKF</t>
  </si>
  <si>
    <t>VVRSQAGLK</t>
  </si>
  <si>
    <t>RPFLPAPSS</t>
  </si>
  <si>
    <t>580298|capsid protein|ADV92629.1|Hepatitis E virus|12461 PMLPAP</t>
  </si>
  <si>
    <t>CLSPHPRFR</t>
  </si>
  <si>
    <t>VRSQAGLKL</t>
  </si>
  <si>
    <t>SPPFGPIDL</t>
  </si>
  <si>
    <t>93536|core protein|AAL31859.1|Hepatitis B virus|10407 PPNAPI</t>
  </si>
  <si>
    <t>HPRFRVRPFL</t>
  </si>
  <si>
    <t>APSSPPFGPI</t>
  </si>
  <si>
    <t>93536|core protein|AAL31859.1|Hepatitis B virus|10407 RPPNAPI</t>
  </si>
  <si>
    <t>VVVRSQAGLK</t>
  </si>
  <si>
    <t>RCLSPHPRFR</t>
  </si>
  <si>
    <t>PHPRFRVRPF</t>
  </si>
  <si>
    <t>SPHPRFRVRPF</t>
  </si>
  <si>
    <t>75718|pp65|AAA45994.1|Human betaherpesvirus 5|10359 SEHPTFTSQ|51947|EBNA3C latent protein|CAD53421.1|Human gammaherpesvirus 4|10376 QPRAPIRPI|51946|EBNA3C latent protein|CAD53421.1|Human gammaherpesvirus 4|10376 QPRAPIRPI</t>
  </si>
  <si>
    <t>PHPRFRVRPFL</t>
  </si>
  <si>
    <t>HPRFRVRPFLP</t>
  </si>
  <si>
    <t>MVVVRSQAGLK</t>
  </si>
  <si>
    <t>HLA-C*07:01</t>
  </si>
  <si>
    <t>MVVVRSQAGL</t>
  </si>
  <si>
    <t>Recurrent start-gain mutations and predicted neoORF output from PrimeCUTR.</t>
  </si>
  <si>
    <t>Anonymised and collated unique predicted neoepitopes arising from RPL8; ENST00000262584: c.-94G&gt;A.*</t>
  </si>
  <si>
    <t>Anonymised and collated unique predicted neoepitopes arising from DCAF7; ENST00000310827:c.-207G&gt;A.*</t>
  </si>
  <si>
    <t>Supplementary Table 2D:</t>
  </si>
  <si>
    <t>COD-Dipp identification of neoantigen from RPL8; ENST00000262584: c.-94G&gt;A in patient sample Mel15 from Bassani-Sternberg et al., 2016 (PXD004894).</t>
  </si>
  <si>
    <t>Study ID</t>
  </si>
  <si>
    <t>Sample name</t>
  </si>
  <si>
    <t>Sample type</t>
  </si>
  <si>
    <t>Sample condition</t>
  </si>
  <si>
    <t>Patient haplotype</t>
  </si>
  <si>
    <t>Peptide</t>
  </si>
  <si>
    <t>Prev AA</t>
  </si>
  <si>
    <t>Next AA</t>
  </si>
  <si>
    <t>Length</t>
  </si>
  <si>
    <t>Charges</t>
  </si>
  <si>
    <t>Probability</t>
  </si>
  <si>
    <t>Spectral count</t>
  </si>
  <si>
    <t>Intensity</t>
  </si>
  <si>
    <t>Mapped Transcript</t>
  </si>
  <si>
    <t>Peptide type</t>
  </si>
  <si>
    <t>PXD004894</t>
  </si>
  <si>
    <t>sample_20141208_QEp7</t>
  </si>
  <si>
    <t>Patient tissue</t>
  </si>
  <si>
    <t>Melanoma</t>
  </si>
  <si>
    <t>A*03:01:01, A*68:01:01,B*27:05:02, B*35:03:01,C*02:02:02, C*04:01:01</t>
  </si>
  <si>
    <t>SAALVNRTR</t>
  </si>
  <si>
    <t>L</t>
  </si>
  <si>
    <t>R</t>
  </si>
  <si>
    <t>2, 3</t>
  </si>
  <si>
    <t>neoORF peptide</t>
  </si>
  <si>
    <t>sample_20141210_QEp7</t>
  </si>
  <si>
    <t>sample_20141218_QEp7</t>
  </si>
  <si>
    <t>-</t>
  </si>
  <si>
    <t>MSRPWAPPR</t>
  </si>
  <si>
    <t>189547|cyclopropane-fatty-acyl-phospholipid synthase|YP_005911842.1|Mycobacterium tuberculosis|1773 SAAIANR</t>
  </si>
  <si>
    <t>AALVNRTRR</t>
  </si>
  <si>
    <t>EGRRVCVPR</t>
  </si>
  <si>
    <t>SAALVNRTRR</t>
  </si>
  <si>
    <t>LSAALVNRTR</t>
  </si>
  <si>
    <t>RPWAPPRKIR</t>
  </si>
  <si>
    <t>VFPLSAALVNR</t>
  </si>
  <si>
    <t>LSAALVNRTRR</t>
  </si>
  <si>
    <t>KIRPLADAV</t>
  </si>
  <si>
    <t>75408|HCMVUL83|CAA35357.1|Human betaherpesvirus 5|10359 PVADAV</t>
  </si>
  <si>
    <t>RTRRHGPCD</t>
  </si>
  <si>
    <t>RTRRHGPCDP</t>
  </si>
  <si>
    <t>RKIRPLADAV</t>
  </si>
  <si>
    <t>RVCVPRAREA</t>
  </si>
  <si>
    <t>36621|glycoprotein gp35/37|AAC59622.1|Human gammaherpesvirus 8|37296 LCVPRCR|74590|glycoprotein gp35/37|AAC59622.1|Human gammaherpesvirus 8|37296 LCVPRCR</t>
  </si>
  <si>
    <t>MSRPWAPPRKI</t>
  </si>
  <si>
    <t>RTRRHGPCDPW</t>
  </si>
  <si>
    <t>62977|Genome polyprotein|P26664.3|Hepatitis C virus|11103 TARHTPVNSW</t>
  </si>
  <si>
    <t>RRCLSPHPRFR</t>
  </si>
  <si>
    <t>LSPHPRFRVR</t>
  </si>
  <si>
    <t>75718|pp65|AAA45994.1|Human betaherpesvirus 5|10359 SEHPTFTSQ</t>
  </si>
  <si>
    <t>KLGVGLGRR</t>
  </si>
  <si>
    <t>186524|polyprotein|AGW21594.1|Dengue virus 1|11053 KIGIGI</t>
  </si>
  <si>
    <t>KLGVGLGRRR</t>
  </si>
  <si>
    <t>CLSPHPRFRVR</t>
  </si>
  <si>
    <t>*Rare HLA variants have been redacted to protect patient identifiability</t>
  </si>
  <si>
    <t>Supplementary Table 2E:</t>
  </si>
  <si>
    <t>Supplementary Table 2F:</t>
  </si>
  <si>
    <t>TISRover output for mutant transcript RPL8; ENST00000262584: c.-94G&gt;A.</t>
  </si>
  <si>
    <t>GGAAGATGTCGCG</t>
  </si>
  <si>
    <t>TCGCCATGGGCCG</t>
  </si>
  <si>
    <t>TGGCAATGTGCTC</t>
  </si>
  <si>
    <t>GCACCATGCCTGA</t>
  </si>
  <si>
    <t>GAACTATGCCACC</t>
  </si>
  <si>
    <t>TGGCCATGAATCC</t>
  </si>
  <si>
    <t>Position in transcript</t>
  </si>
  <si>
    <t>CDS position</t>
  </si>
  <si>
    <t>Context</t>
  </si>
  <si>
    <t>TISRover score</t>
  </si>
  <si>
    <t>ID</t>
  </si>
  <si>
    <t>tr_len</t>
  </si>
  <si>
    <t>TIS_pos</t>
  </si>
  <si>
    <t>output</t>
  </si>
  <si>
    <t>start_codon</t>
  </si>
  <si>
    <t>TTS_pos</t>
  </si>
  <si>
    <t>TTS_codon</t>
  </si>
  <si>
    <t>TTS_on_transcript</t>
  </si>
  <si>
    <t>prot_len</t>
  </si>
  <si>
    <t>prot_seq</t>
  </si>
  <si>
    <t>RPL8-8:146017833::C:T-c.-94G&gt;A-ENST00000262584</t>
  </si>
  <si>
    <t>ATG</t>
  </si>
  <si>
    <t>TAA</t>
  </si>
  <si>
    <t>MSRPWAPPRKIRPLADAVFPLSAALVNRTRRHGPCDPWTEEGRRVCVPRAREAP</t>
  </si>
  <si>
    <t>TAG</t>
  </si>
  <si>
    <t>MGRVIRGQRKGAGSVFRAHVKHRKGAARLRAVDFAERHGYIKGIVKDIIHDPGRGAPLAKVVFRDPYRFKKRTELFIAAEGIHTGQFVYCGKKAQLNIGNVLPVGTMPEGTIVCCLEEKPGDRGKLARASGNYATVISHNPETKKTRVKLPSGSKKVISSANRAVVGVVAGGGRIDKPILKAGRAYHKYKAKRNCWPRVRGVAMNPVEHPFGGGNHQHIGKPSTIRRDAPAGRKVGLIAARRTGRLRGTKTVQEKEN</t>
  </si>
  <si>
    <t>TIS Transformer output for mutant transcript RPL8; ENST00000262584: c.-94G&gt;A.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</si>
</sst>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1" fontId="1" fillId="0" borderId="0" xfId="0" applyNumberFormat="1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0E55B-3336-144E-934B-F3E89A4D6DE2}">
  <dimension ref="A1:B8"/>
  <sheetViews>
    <sheetView tabSelected="1" workbookViewId="0"/>
  </sheetViews>
  <sheetFormatPr baseColWidth="10" defaultRowHeight="16" x14ac:dyDescent="0.2"/>
  <cols>
    <col min="1" max="1" width="27.6640625" style="1" bestFit="1" customWidth="1"/>
    <col min="2" max="2" width="70.33203125" style="3" bestFit="1" customWidth="1"/>
    <col min="3" max="16384" width="10.83203125" style="1"/>
  </cols>
  <sheetData>
    <row r="1" spans="1:2" x14ac:dyDescent="0.2">
      <c r="A1" s="2" t="s">
        <v>0</v>
      </c>
    </row>
    <row r="2" spans="1:2" ht="34" x14ac:dyDescent="0.2">
      <c r="A2" s="2" t="s">
        <v>1</v>
      </c>
      <c r="B2" s="3" t="s">
        <v>90</v>
      </c>
    </row>
    <row r="3" spans="1:2" ht="34" x14ac:dyDescent="0.2">
      <c r="A3" s="2" t="s">
        <v>2</v>
      </c>
      <c r="B3" s="3" t="s">
        <v>91</v>
      </c>
    </row>
    <row r="4" spans="1:2" ht="34" x14ac:dyDescent="0.2">
      <c r="A4" s="2" t="s">
        <v>3</v>
      </c>
      <c r="B4" s="3" t="s">
        <v>92</v>
      </c>
    </row>
    <row r="5" spans="1:2" ht="51" x14ac:dyDescent="0.2">
      <c r="A5" s="2" t="s">
        <v>93</v>
      </c>
      <c r="B5" s="3" t="s">
        <v>94</v>
      </c>
    </row>
    <row r="6" spans="1:2" ht="34" x14ac:dyDescent="0.2">
      <c r="A6" s="2" t="s">
        <v>150</v>
      </c>
      <c r="B6" s="3" t="s">
        <v>152</v>
      </c>
    </row>
    <row r="7" spans="1:2" ht="34" x14ac:dyDescent="0.2">
      <c r="A7" s="2" t="s">
        <v>151</v>
      </c>
      <c r="B7" s="3" t="s">
        <v>179</v>
      </c>
    </row>
    <row r="8" spans="1:2" ht="17" x14ac:dyDescent="0.2">
      <c r="B8" s="3" t="s">
        <v>149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693B-6229-9B4A-9554-C105364C248F}">
  <dimension ref="A1:S9"/>
  <sheetViews>
    <sheetView workbookViewId="0">
      <selection activeCell="E2" sqref="E2"/>
    </sheetView>
  </sheetViews>
  <sheetFormatPr baseColWidth="10" defaultRowHeight="16" x14ac:dyDescent="0.2"/>
  <cols>
    <col min="1" max="1" width="14" style="1" bestFit="1" customWidth="1"/>
    <col min="2" max="2" width="17.83203125" style="1" bestFit="1" customWidth="1"/>
    <col min="3" max="3" width="12.83203125" style="1" bestFit="1" customWidth="1"/>
    <col min="4" max="4" width="23" style="1" bestFit="1" customWidth="1"/>
    <col min="5" max="7" width="82.6640625" style="1" bestFit="1" customWidth="1"/>
    <col min="8" max="8" width="6.6640625" style="1" bestFit="1" customWidth="1"/>
    <col min="9" max="9" width="21" style="1" bestFit="1" customWidth="1"/>
    <col min="10" max="10" width="6.6640625" style="1" bestFit="1" customWidth="1"/>
    <col min="11" max="11" width="8.1640625" style="1" bestFit="1" customWidth="1"/>
    <col min="12" max="12" width="24.83203125" style="1" bestFit="1" customWidth="1"/>
    <col min="13" max="13" width="10.6640625" style="1" bestFit="1" customWidth="1"/>
    <col min="14" max="14" width="17" style="1" bestFit="1" customWidth="1"/>
    <col min="15" max="15" width="13" style="1" bestFit="1" customWidth="1"/>
    <col min="16" max="16" width="13.83203125" style="1" bestFit="1" customWidth="1"/>
    <col min="17" max="17" width="26.1640625" style="1" bestFit="1" customWidth="1"/>
    <col min="18" max="18" width="23.33203125" style="1" bestFit="1" customWidth="1"/>
    <col min="19" max="19" width="25" style="1" bestFit="1" customWidth="1"/>
    <col min="20" max="16384" width="10.83203125" style="1"/>
  </cols>
  <sheetData>
    <row r="1" spans="1:19" s="2" customFormat="1" x14ac:dyDescent="0.2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</row>
    <row r="2" spans="1:19" x14ac:dyDescent="0.2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27</v>
      </c>
      <c r="G2" s="1" t="s">
        <v>27</v>
      </c>
      <c r="H2" s="1" t="b">
        <v>1</v>
      </c>
      <c r="I2" s="1" t="s">
        <v>28</v>
      </c>
      <c r="J2" s="1">
        <v>3</v>
      </c>
      <c r="K2" s="1">
        <v>2</v>
      </c>
      <c r="L2" s="1">
        <v>-1</v>
      </c>
      <c r="M2" s="1">
        <v>0</v>
      </c>
      <c r="N2" s="1" t="b">
        <v>0</v>
      </c>
      <c r="O2" s="1" t="s">
        <v>29</v>
      </c>
      <c r="P2" s="1" t="s">
        <v>29</v>
      </c>
      <c r="Q2" s="1" t="s">
        <v>29</v>
      </c>
      <c r="R2" s="1" t="b">
        <v>0</v>
      </c>
      <c r="S2" s="1" t="s">
        <v>29</v>
      </c>
    </row>
    <row r="3" spans="1:19" x14ac:dyDescent="0.2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34</v>
      </c>
      <c r="G3" s="1" t="s">
        <v>34</v>
      </c>
      <c r="H3" s="1" t="b">
        <v>1</v>
      </c>
      <c r="J3" s="1">
        <v>2</v>
      </c>
      <c r="K3" s="1">
        <v>3</v>
      </c>
      <c r="L3" s="1">
        <v>1</v>
      </c>
      <c r="M3" s="1">
        <v>0</v>
      </c>
      <c r="N3" s="1" t="b">
        <v>0</v>
      </c>
      <c r="O3" s="1" t="s">
        <v>29</v>
      </c>
      <c r="P3" s="1" t="s">
        <v>29</v>
      </c>
      <c r="Q3" s="1" t="s">
        <v>29</v>
      </c>
      <c r="R3" s="1" t="b">
        <v>0</v>
      </c>
      <c r="S3" s="1" t="s">
        <v>29</v>
      </c>
    </row>
    <row r="9" spans="1:19" x14ac:dyDescent="0.2">
      <c r="E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777D4-2D72-9D4E-BD51-E1E8E8A9E413}">
  <dimension ref="A1:F40"/>
  <sheetViews>
    <sheetView workbookViewId="0">
      <selection activeCell="B23" sqref="B23"/>
    </sheetView>
  </sheetViews>
  <sheetFormatPr baseColWidth="10" defaultRowHeight="16" x14ac:dyDescent="0.2"/>
  <cols>
    <col min="1" max="1" width="13.33203125" style="1" bestFit="1" customWidth="1"/>
    <col min="2" max="2" width="15.6640625" style="1" bestFit="1" customWidth="1"/>
    <col min="3" max="3" width="23.6640625" style="1" bestFit="1" customWidth="1"/>
    <col min="4" max="4" width="19.33203125" style="1" bestFit="1" customWidth="1"/>
    <col min="5" max="5" width="72" style="1" bestFit="1" customWidth="1"/>
    <col min="6" max="6" width="8.1640625" style="1" bestFit="1" customWidth="1"/>
    <col min="7" max="16384" width="10.83203125" style="1"/>
  </cols>
  <sheetData>
    <row r="1" spans="1:6" s="2" customFormat="1" x14ac:dyDescent="0.2">
      <c r="A1" s="2" t="s">
        <v>35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40</v>
      </c>
    </row>
    <row r="2" spans="1:6" x14ac:dyDescent="0.2">
      <c r="A2" s="1" t="s">
        <v>41</v>
      </c>
      <c r="B2" s="1" t="s">
        <v>50</v>
      </c>
      <c r="C2" s="5">
        <v>1.3343770532969801E-12</v>
      </c>
      <c r="D2" s="1">
        <v>0.5</v>
      </c>
      <c r="E2" s="1" t="s">
        <v>43</v>
      </c>
      <c r="F2" s="1">
        <v>8.18</v>
      </c>
    </row>
    <row r="3" spans="1:6" x14ac:dyDescent="0.2">
      <c r="A3" s="1" t="s">
        <v>41</v>
      </c>
      <c r="B3" s="1" t="s">
        <v>54</v>
      </c>
      <c r="C3" s="1">
        <v>1.3343770532969801E-12</v>
      </c>
      <c r="D3" s="1">
        <v>0.5</v>
      </c>
      <c r="E3" s="1" t="s">
        <v>43</v>
      </c>
      <c r="F3" s="1">
        <v>12.45</v>
      </c>
    </row>
    <row r="4" spans="1:6" x14ac:dyDescent="0.2">
      <c r="A4" s="1" t="s">
        <v>41</v>
      </c>
      <c r="B4" s="1" t="s">
        <v>42</v>
      </c>
      <c r="C4" s="1">
        <v>1.3343770532969801E-12</v>
      </c>
      <c r="D4" s="1">
        <v>0.5</v>
      </c>
      <c r="E4" s="1" t="s">
        <v>43</v>
      </c>
      <c r="F4" s="1">
        <v>26.47</v>
      </c>
    </row>
    <row r="5" spans="1:6" x14ac:dyDescent="0.2">
      <c r="A5" s="1" t="s">
        <v>41</v>
      </c>
      <c r="B5" s="1" t="s">
        <v>55</v>
      </c>
      <c r="C5" s="1">
        <v>1.3343770532969801E-12</v>
      </c>
      <c r="D5" s="1">
        <v>0.5</v>
      </c>
      <c r="E5" s="1" t="s">
        <v>43</v>
      </c>
      <c r="F5" s="1">
        <v>80.88</v>
      </c>
    </row>
    <row r="6" spans="1:6" x14ac:dyDescent="0.2">
      <c r="A6" s="1" t="s">
        <v>41</v>
      </c>
      <c r="B6" s="1" t="s">
        <v>51</v>
      </c>
      <c r="C6" s="5">
        <v>0.99208108074246504</v>
      </c>
      <c r="D6" s="1">
        <v>0</v>
      </c>
      <c r="E6" s="1" t="s">
        <v>29</v>
      </c>
      <c r="F6" s="1">
        <v>230.02</v>
      </c>
    </row>
    <row r="7" spans="1:6" x14ac:dyDescent="0.2">
      <c r="A7" s="1" t="s">
        <v>41</v>
      </c>
      <c r="B7" s="1" t="s">
        <v>47</v>
      </c>
      <c r="C7" s="1">
        <v>0.99969850316186404</v>
      </c>
      <c r="D7" s="1">
        <v>0</v>
      </c>
      <c r="E7" s="1" t="s">
        <v>29</v>
      </c>
      <c r="F7" s="1">
        <v>282.19</v>
      </c>
    </row>
    <row r="8" spans="1:6" x14ac:dyDescent="0.2">
      <c r="A8" s="1" t="s">
        <v>58</v>
      </c>
      <c r="B8" s="1" t="s">
        <v>59</v>
      </c>
      <c r="C8" s="1">
        <v>0</v>
      </c>
      <c r="D8" s="1">
        <v>0</v>
      </c>
      <c r="E8" s="1" t="s">
        <v>29</v>
      </c>
      <c r="F8" s="1">
        <v>141.72</v>
      </c>
    </row>
    <row r="9" spans="1:6" x14ac:dyDescent="0.2">
      <c r="A9" s="1" t="s">
        <v>44</v>
      </c>
      <c r="B9" s="1" t="s">
        <v>45</v>
      </c>
      <c r="C9" s="1">
        <v>6.8864425273318396E-10</v>
      </c>
      <c r="D9" s="1">
        <v>0</v>
      </c>
      <c r="E9" s="1" t="s">
        <v>29</v>
      </c>
      <c r="F9" s="1">
        <v>44.2</v>
      </c>
    </row>
    <row r="10" spans="1:6" x14ac:dyDescent="0.2">
      <c r="A10" s="1" t="s">
        <v>44</v>
      </c>
      <c r="B10" s="1" t="s">
        <v>46</v>
      </c>
      <c r="C10" s="1">
        <v>0</v>
      </c>
      <c r="D10" s="1">
        <v>0</v>
      </c>
      <c r="E10" s="1" t="s">
        <v>29</v>
      </c>
      <c r="F10" s="1">
        <v>49.85</v>
      </c>
    </row>
    <row r="11" spans="1:6" x14ac:dyDescent="0.2">
      <c r="A11" s="1" t="s">
        <v>44</v>
      </c>
      <c r="B11" s="1" t="s">
        <v>52</v>
      </c>
      <c r="C11" s="1">
        <v>2.0172752357439099E-13</v>
      </c>
      <c r="D11" s="1">
        <v>0</v>
      </c>
      <c r="E11" s="1" t="s">
        <v>29</v>
      </c>
      <c r="F11" s="1">
        <v>262.13</v>
      </c>
    </row>
    <row r="12" spans="1:6" x14ac:dyDescent="0.2">
      <c r="A12" s="1" t="s">
        <v>44</v>
      </c>
      <c r="B12" s="1" t="s">
        <v>53</v>
      </c>
      <c r="C12" s="1">
        <v>0</v>
      </c>
      <c r="D12" s="1">
        <v>0</v>
      </c>
      <c r="E12" s="1" t="s">
        <v>29</v>
      </c>
      <c r="F12" s="1">
        <v>382.92</v>
      </c>
    </row>
    <row r="13" spans="1:6" x14ac:dyDescent="0.2">
      <c r="A13" s="1" t="s">
        <v>60</v>
      </c>
      <c r="B13" s="1" t="s">
        <v>53</v>
      </c>
      <c r="C13" s="1">
        <v>0</v>
      </c>
      <c r="D13" s="1">
        <v>0</v>
      </c>
      <c r="E13" s="1" t="s">
        <v>29</v>
      </c>
      <c r="F13" s="1">
        <v>237.61</v>
      </c>
    </row>
    <row r="14" spans="1:6" x14ac:dyDescent="0.2">
      <c r="A14" s="1" t="s">
        <v>60</v>
      </c>
      <c r="B14" s="1" t="s">
        <v>45</v>
      </c>
      <c r="C14" s="1">
        <v>6.8864425273318396E-10</v>
      </c>
      <c r="D14" s="1">
        <v>0</v>
      </c>
      <c r="E14" s="1" t="s">
        <v>29</v>
      </c>
      <c r="F14" s="1">
        <v>336.46</v>
      </c>
    </row>
    <row r="15" spans="1:6" x14ac:dyDescent="0.2">
      <c r="A15" s="1" t="s">
        <v>56</v>
      </c>
      <c r="B15" s="1" t="s">
        <v>57</v>
      </c>
      <c r="C15" s="1">
        <v>1.9156374159078301E-3</v>
      </c>
      <c r="D15" s="1">
        <v>0.5</v>
      </c>
      <c r="E15" s="1" t="s">
        <v>43</v>
      </c>
      <c r="F15" s="1">
        <v>50.06</v>
      </c>
    </row>
    <row r="16" spans="1:6" x14ac:dyDescent="0.2">
      <c r="A16" s="1" t="s">
        <v>48</v>
      </c>
      <c r="B16" s="1" t="s">
        <v>49</v>
      </c>
      <c r="C16" s="1">
        <v>0.19999705957764799</v>
      </c>
      <c r="D16" s="1">
        <v>0.5</v>
      </c>
      <c r="E16" s="1" t="s">
        <v>43</v>
      </c>
      <c r="F16" s="1">
        <v>285.69</v>
      </c>
    </row>
    <row r="17" spans="1:6" x14ac:dyDescent="0.2">
      <c r="A17" s="1" t="s">
        <v>122</v>
      </c>
      <c r="B17" s="1" t="s">
        <v>123</v>
      </c>
      <c r="C17" s="1">
        <v>0</v>
      </c>
      <c r="D17" s="1">
        <v>0</v>
      </c>
      <c r="E17" s="1" t="s">
        <v>29</v>
      </c>
      <c r="F17" s="1">
        <v>6.87</v>
      </c>
    </row>
    <row r="18" spans="1:6" x14ac:dyDescent="0.2">
      <c r="A18" s="1" t="s">
        <v>122</v>
      </c>
      <c r="B18" s="1" t="s">
        <v>59</v>
      </c>
      <c r="C18" s="5">
        <v>0</v>
      </c>
      <c r="D18" s="1">
        <v>0</v>
      </c>
      <c r="E18" s="1" t="s">
        <v>29</v>
      </c>
      <c r="F18" s="1">
        <v>9.39</v>
      </c>
    </row>
    <row r="19" spans="1:6" x14ac:dyDescent="0.2">
      <c r="A19" s="1" t="s">
        <v>122</v>
      </c>
      <c r="B19" s="1" t="s">
        <v>47</v>
      </c>
      <c r="C19" s="1">
        <v>0.99969850316186404</v>
      </c>
      <c r="D19" s="1">
        <v>0</v>
      </c>
      <c r="E19" s="1" t="s">
        <v>29</v>
      </c>
      <c r="F19" s="1">
        <v>25.91</v>
      </c>
    </row>
    <row r="20" spans="1:6" x14ac:dyDescent="0.2">
      <c r="A20" s="1" t="s">
        <v>122</v>
      </c>
      <c r="B20" s="1" t="s">
        <v>123</v>
      </c>
      <c r="C20" s="5">
        <v>0</v>
      </c>
      <c r="D20" s="1">
        <v>0</v>
      </c>
      <c r="E20" s="1" t="s">
        <v>29</v>
      </c>
      <c r="F20" s="1">
        <v>30.8</v>
      </c>
    </row>
    <row r="21" spans="1:6" x14ac:dyDescent="0.2">
      <c r="A21" s="1" t="s">
        <v>122</v>
      </c>
      <c r="B21" s="1" t="s">
        <v>132</v>
      </c>
      <c r="C21" s="5">
        <v>0.96996601645826397</v>
      </c>
      <c r="D21" s="1">
        <v>0.5</v>
      </c>
      <c r="E21" s="1" t="s">
        <v>133</v>
      </c>
      <c r="F21" s="1">
        <v>38.21</v>
      </c>
    </row>
    <row r="22" spans="1:6" x14ac:dyDescent="0.2">
      <c r="A22" s="1" t="s">
        <v>122</v>
      </c>
      <c r="B22" s="1" t="s">
        <v>140</v>
      </c>
      <c r="C22" s="5">
        <v>0</v>
      </c>
      <c r="D22" s="1">
        <v>0.99999999999979505</v>
      </c>
      <c r="E22" s="1" t="s">
        <v>141</v>
      </c>
      <c r="F22" s="1">
        <v>43</v>
      </c>
    </row>
    <row r="23" spans="1:6" x14ac:dyDescent="0.2">
      <c r="A23" s="1" t="s">
        <v>122</v>
      </c>
      <c r="B23" s="1" t="s">
        <v>115</v>
      </c>
      <c r="C23" s="1">
        <v>0.99238022547812099</v>
      </c>
      <c r="D23" s="1">
        <v>7.6197710941836904E-3</v>
      </c>
      <c r="E23" s="1" t="s">
        <v>124</v>
      </c>
      <c r="F23" s="1">
        <v>91.49</v>
      </c>
    </row>
    <row r="24" spans="1:6" x14ac:dyDescent="0.2">
      <c r="A24" s="1" t="s">
        <v>122</v>
      </c>
      <c r="B24" s="1" t="s">
        <v>125</v>
      </c>
      <c r="C24" s="1">
        <v>0.99999953335955605</v>
      </c>
      <c r="D24" s="1">
        <v>0</v>
      </c>
      <c r="E24" s="1" t="s">
        <v>29</v>
      </c>
      <c r="F24" s="1">
        <v>109.32</v>
      </c>
    </row>
    <row r="25" spans="1:6" x14ac:dyDescent="0.2">
      <c r="A25" s="1" t="s">
        <v>122</v>
      </c>
      <c r="B25" s="1" t="s">
        <v>127</v>
      </c>
      <c r="C25" s="1">
        <v>0.99237976589851595</v>
      </c>
      <c r="D25" s="1">
        <v>7.6197710941836904E-3</v>
      </c>
      <c r="E25" s="1" t="s">
        <v>124</v>
      </c>
      <c r="F25" s="1">
        <v>128.16999999999999</v>
      </c>
    </row>
    <row r="26" spans="1:6" x14ac:dyDescent="0.2">
      <c r="A26" s="1" t="s">
        <v>122</v>
      </c>
      <c r="B26" s="1" t="s">
        <v>128</v>
      </c>
      <c r="C26" s="1">
        <v>0.99208998158812101</v>
      </c>
      <c r="D26" s="1">
        <v>7.6197710941836904E-3</v>
      </c>
      <c r="E26" s="1" t="s">
        <v>124</v>
      </c>
      <c r="F26" s="1">
        <v>159.32</v>
      </c>
    </row>
    <row r="27" spans="1:6" x14ac:dyDescent="0.2">
      <c r="A27" s="1" t="s">
        <v>122</v>
      </c>
      <c r="B27" s="1" t="s">
        <v>135</v>
      </c>
      <c r="C27" s="5">
        <v>0</v>
      </c>
      <c r="D27" s="1">
        <v>0</v>
      </c>
      <c r="E27" s="1" t="s">
        <v>29</v>
      </c>
      <c r="F27" s="1">
        <v>168.45</v>
      </c>
    </row>
    <row r="28" spans="1:6" x14ac:dyDescent="0.2">
      <c r="A28" s="1" t="s">
        <v>122</v>
      </c>
      <c r="B28" s="1" t="s">
        <v>47</v>
      </c>
      <c r="C28" s="1">
        <v>0.99969850316186404</v>
      </c>
      <c r="D28" s="1">
        <v>0</v>
      </c>
      <c r="E28" s="1" t="s">
        <v>29</v>
      </c>
      <c r="F28" s="1">
        <v>178.48</v>
      </c>
    </row>
    <row r="29" spans="1:6" x14ac:dyDescent="0.2">
      <c r="A29" s="1" t="s">
        <v>122</v>
      </c>
      <c r="B29" s="1" t="s">
        <v>134</v>
      </c>
      <c r="C29" s="1">
        <v>7.7715611723760997E-16</v>
      </c>
      <c r="D29" s="1">
        <v>0</v>
      </c>
      <c r="E29" s="1" t="s">
        <v>29</v>
      </c>
      <c r="F29" s="1">
        <v>184.57</v>
      </c>
    </row>
    <row r="30" spans="1:6" x14ac:dyDescent="0.2">
      <c r="A30" s="1" t="s">
        <v>122</v>
      </c>
      <c r="B30" s="1" t="s">
        <v>139</v>
      </c>
      <c r="C30" s="1">
        <v>0</v>
      </c>
      <c r="D30" s="1">
        <v>0</v>
      </c>
      <c r="E30" s="1" t="s">
        <v>29</v>
      </c>
      <c r="F30" s="1">
        <v>203.56</v>
      </c>
    </row>
    <row r="31" spans="1:6" x14ac:dyDescent="0.2">
      <c r="A31" s="1" t="s">
        <v>122</v>
      </c>
      <c r="B31" s="1" t="s">
        <v>59</v>
      </c>
      <c r="C31" s="1">
        <v>0</v>
      </c>
      <c r="D31" s="1">
        <v>0</v>
      </c>
      <c r="E31" s="1" t="s">
        <v>29</v>
      </c>
      <c r="F31" s="1">
        <v>208.39</v>
      </c>
    </row>
    <row r="32" spans="1:6" x14ac:dyDescent="0.2">
      <c r="A32" s="1" t="s">
        <v>122</v>
      </c>
      <c r="B32" s="1" t="s">
        <v>126</v>
      </c>
      <c r="C32" s="1">
        <v>8.8955509625065994E-12</v>
      </c>
      <c r="D32" s="1">
        <v>0</v>
      </c>
      <c r="E32" s="1" t="s">
        <v>29</v>
      </c>
      <c r="F32" s="1">
        <v>233.37</v>
      </c>
    </row>
    <row r="33" spans="1:6" x14ac:dyDescent="0.2">
      <c r="A33" s="1" t="s">
        <v>122</v>
      </c>
      <c r="B33" s="1" t="s">
        <v>139</v>
      </c>
      <c r="C33" s="1">
        <v>0</v>
      </c>
      <c r="D33" s="1">
        <v>0</v>
      </c>
      <c r="E33" s="1" t="s">
        <v>29</v>
      </c>
      <c r="F33" s="1">
        <v>235.21</v>
      </c>
    </row>
    <row r="34" spans="1:6" x14ac:dyDescent="0.2">
      <c r="A34" s="1" t="s">
        <v>122</v>
      </c>
      <c r="B34" s="1" t="s">
        <v>130</v>
      </c>
      <c r="C34" s="1">
        <v>0.98342706879856201</v>
      </c>
      <c r="D34" s="1">
        <v>7.6197710941836904E-3</v>
      </c>
      <c r="E34" s="1" t="s">
        <v>124</v>
      </c>
      <c r="F34" s="1">
        <v>255.27</v>
      </c>
    </row>
    <row r="35" spans="1:6" x14ac:dyDescent="0.2">
      <c r="A35" s="1" t="s">
        <v>122</v>
      </c>
      <c r="B35" s="1" t="s">
        <v>136</v>
      </c>
      <c r="C35" s="1">
        <v>9.7881214204953403E-6</v>
      </c>
      <c r="D35" s="1">
        <v>0.5</v>
      </c>
      <c r="E35" s="1" t="s">
        <v>133</v>
      </c>
      <c r="F35" s="1">
        <v>276.70999999999998</v>
      </c>
    </row>
    <row r="36" spans="1:6" x14ac:dyDescent="0.2">
      <c r="A36" s="1" t="s">
        <v>122</v>
      </c>
      <c r="B36" s="1" t="s">
        <v>57</v>
      </c>
      <c r="C36" s="1">
        <v>1.9156374159078301E-3</v>
      </c>
      <c r="D36" s="1">
        <v>0.5</v>
      </c>
      <c r="E36" s="1" t="s">
        <v>43</v>
      </c>
      <c r="F36" s="1">
        <v>295.33</v>
      </c>
    </row>
    <row r="37" spans="1:6" x14ac:dyDescent="0.2">
      <c r="A37" s="1" t="s">
        <v>122</v>
      </c>
      <c r="B37" s="1" t="s">
        <v>131</v>
      </c>
      <c r="C37" s="1">
        <v>7.6193081966709998E-3</v>
      </c>
      <c r="D37" s="1">
        <v>7.6197710941836904E-3</v>
      </c>
      <c r="E37" s="1" t="s">
        <v>124</v>
      </c>
      <c r="F37" s="1">
        <v>298.66000000000003</v>
      </c>
    </row>
    <row r="38" spans="1:6" x14ac:dyDescent="0.2">
      <c r="A38" s="1" t="s">
        <v>122</v>
      </c>
      <c r="B38" s="1" t="s">
        <v>137</v>
      </c>
      <c r="C38" s="1">
        <v>2.9127866042810702E-5</v>
      </c>
      <c r="D38" s="1">
        <v>0.99999999998665601</v>
      </c>
      <c r="E38" s="1" t="s">
        <v>138</v>
      </c>
      <c r="F38" s="1">
        <v>304.51</v>
      </c>
    </row>
    <row r="39" spans="1:6" x14ac:dyDescent="0.2">
      <c r="A39" s="1" t="s">
        <v>122</v>
      </c>
      <c r="B39" s="1" t="s">
        <v>129</v>
      </c>
      <c r="C39" s="1">
        <v>0</v>
      </c>
      <c r="D39" s="1">
        <v>0</v>
      </c>
      <c r="E39" s="1" t="s">
        <v>29</v>
      </c>
      <c r="F39" s="1">
        <v>355.25</v>
      </c>
    </row>
    <row r="40" spans="1:6" x14ac:dyDescent="0.2">
      <c r="A40" s="1" t="s">
        <v>122</v>
      </c>
      <c r="B40" s="1" t="s">
        <v>57</v>
      </c>
      <c r="C40" s="1">
        <v>1.9156374159078301E-3</v>
      </c>
      <c r="D40" s="1">
        <v>0.5</v>
      </c>
      <c r="E40" s="1" t="s">
        <v>43</v>
      </c>
      <c r="F40" s="1">
        <v>477.85</v>
      </c>
    </row>
  </sheetData>
  <sortState xmlns:xlrd2="http://schemas.microsoft.com/office/spreadsheetml/2017/richdata2" ref="A17:F33">
    <sortCondition ref="A16:A33"/>
  </sortState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5438-9A61-E345-A354-20167CC5709C}">
  <dimension ref="A1:F33"/>
  <sheetViews>
    <sheetView workbookViewId="0">
      <selection activeCell="H25" sqref="H25"/>
    </sheetView>
  </sheetViews>
  <sheetFormatPr baseColWidth="10" defaultRowHeight="16" x14ac:dyDescent="0.2"/>
  <cols>
    <col min="1" max="1" width="13.33203125" style="1" bestFit="1" customWidth="1"/>
    <col min="2" max="2" width="16.6640625" style="1" bestFit="1" customWidth="1"/>
    <col min="3" max="3" width="14" style="1" bestFit="1" customWidth="1"/>
    <col min="4" max="4" width="19.33203125" style="1" bestFit="1" customWidth="1"/>
    <col min="5" max="5" width="100" style="1" customWidth="1"/>
    <col min="6" max="6" width="8.1640625" style="1" bestFit="1" customWidth="1"/>
    <col min="7" max="16384" width="10.83203125" style="1"/>
  </cols>
  <sheetData>
    <row r="1" spans="1:6" s="2" customFormat="1" x14ac:dyDescent="0.2">
      <c r="A1" s="2" t="s">
        <v>35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40</v>
      </c>
    </row>
    <row r="2" spans="1:6" x14ac:dyDescent="0.2">
      <c r="A2" s="1" t="s">
        <v>41</v>
      </c>
      <c r="B2" s="1" t="s">
        <v>64</v>
      </c>
      <c r="C2" s="4">
        <v>4.4408920985006301E-16</v>
      </c>
      <c r="D2" s="4">
        <v>4.56155760238008E-7</v>
      </c>
      <c r="E2" s="1" t="s">
        <v>65</v>
      </c>
      <c r="F2" s="1">
        <v>307.55</v>
      </c>
    </row>
    <row r="3" spans="1:6" x14ac:dyDescent="0.2">
      <c r="A3" s="1" t="s">
        <v>41</v>
      </c>
      <c r="B3" s="1" t="s">
        <v>61</v>
      </c>
      <c r="C3" s="1">
        <v>0.24995501786292601</v>
      </c>
      <c r="D3" s="1">
        <v>0</v>
      </c>
      <c r="E3" s="1" t="s">
        <v>29</v>
      </c>
      <c r="F3" s="1">
        <v>411.62</v>
      </c>
    </row>
    <row r="4" spans="1:6" x14ac:dyDescent="0.2">
      <c r="A4" s="1" t="s">
        <v>58</v>
      </c>
      <c r="B4" s="1" t="s">
        <v>70</v>
      </c>
      <c r="C4" s="1">
        <v>0.99999860685040098</v>
      </c>
      <c r="D4" s="1">
        <v>0</v>
      </c>
      <c r="E4" s="1" t="s">
        <v>29</v>
      </c>
      <c r="F4" s="1">
        <v>65.900000000000006</v>
      </c>
    </row>
    <row r="5" spans="1:6" x14ac:dyDescent="0.2">
      <c r="A5" s="1" t="s">
        <v>58</v>
      </c>
      <c r="B5" s="1" t="s">
        <v>80</v>
      </c>
      <c r="C5" s="1">
        <v>0.98487258712722903</v>
      </c>
      <c r="D5" s="1">
        <v>0</v>
      </c>
      <c r="E5" s="1" t="s">
        <v>29</v>
      </c>
      <c r="F5" s="1">
        <v>98.6</v>
      </c>
    </row>
    <row r="6" spans="1:6" x14ac:dyDescent="0.2">
      <c r="A6" s="1" t="s">
        <v>58</v>
      </c>
      <c r="B6" s="1" t="s">
        <v>81</v>
      </c>
      <c r="C6" s="4">
        <v>3.3306690738754701E-16</v>
      </c>
      <c r="D6" s="4">
        <v>4.56155760238008E-7</v>
      </c>
      <c r="E6" s="1" t="s">
        <v>65</v>
      </c>
      <c r="F6" s="1">
        <v>199.72</v>
      </c>
    </row>
    <row r="7" spans="1:6" x14ac:dyDescent="0.2">
      <c r="A7" s="1" t="s">
        <v>58</v>
      </c>
      <c r="B7" s="1" t="s">
        <v>87</v>
      </c>
      <c r="C7" s="1">
        <v>0.98481452562601401</v>
      </c>
      <c r="D7" s="1">
        <v>0</v>
      </c>
      <c r="E7" s="1" t="s">
        <v>29</v>
      </c>
      <c r="F7" s="1">
        <v>355.54</v>
      </c>
    </row>
    <row r="8" spans="1:6" x14ac:dyDescent="0.2">
      <c r="A8" s="1" t="s">
        <v>58</v>
      </c>
      <c r="B8" s="1" t="s">
        <v>73</v>
      </c>
      <c r="C8" s="4">
        <v>4.4408920985006301E-16</v>
      </c>
      <c r="D8" s="4">
        <v>4.56155760238008E-7</v>
      </c>
      <c r="E8" s="1" t="s">
        <v>65</v>
      </c>
      <c r="F8" s="1">
        <v>368.29</v>
      </c>
    </row>
    <row r="9" spans="1:6" x14ac:dyDescent="0.2">
      <c r="A9" s="1" t="s">
        <v>44</v>
      </c>
      <c r="B9" s="1" t="s">
        <v>66</v>
      </c>
      <c r="C9" s="4">
        <v>4.3919103298595301E-7</v>
      </c>
      <c r="D9" s="4">
        <v>9.0535950883214795E-7</v>
      </c>
      <c r="E9" s="1" t="s">
        <v>67</v>
      </c>
      <c r="F9" s="1">
        <v>5.85</v>
      </c>
    </row>
    <row r="10" spans="1:6" x14ac:dyDescent="0.2">
      <c r="A10" s="1" t="s">
        <v>44</v>
      </c>
      <c r="B10" s="1" t="s">
        <v>77</v>
      </c>
      <c r="C10" s="4">
        <v>4.3909054237012402E-7</v>
      </c>
      <c r="D10" s="4">
        <v>9.0535950883214795E-7</v>
      </c>
      <c r="E10" s="1" t="s">
        <v>67</v>
      </c>
      <c r="F10" s="1">
        <v>7.17</v>
      </c>
    </row>
    <row r="11" spans="1:6" x14ac:dyDescent="0.2">
      <c r="A11" s="1" t="s">
        <v>44</v>
      </c>
      <c r="B11" s="1" t="s">
        <v>68</v>
      </c>
      <c r="C11" s="1">
        <v>0</v>
      </c>
      <c r="D11" s="4">
        <v>4.5267995933512701E-7</v>
      </c>
      <c r="E11" s="1" t="s">
        <v>69</v>
      </c>
      <c r="F11" s="1">
        <v>16.850000000000001</v>
      </c>
    </row>
    <row r="12" spans="1:6" x14ac:dyDescent="0.2">
      <c r="A12" s="1" t="s">
        <v>44</v>
      </c>
      <c r="B12" s="1" t="s">
        <v>78</v>
      </c>
      <c r="C12" s="4">
        <v>2.2204460492503101E-16</v>
      </c>
      <c r="D12" s="4">
        <v>3.4760089690634699E-9</v>
      </c>
      <c r="E12" s="1" t="s">
        <v>79</v>
      </c>
      <c r="F12" s="1">
        <v>32.28</v>
      </c>
    </row>
    <row r="13" spans="1:6" x14ac:dyDescent="0.2">
      <c r="A13" s="1" t="s">
        <v>44</v>
      </c>
      <c r="B13" s="1" t="s">
        <v>83</v>
      </c>
      <c r="C13" s="1">
        <v>0</v>
      </c>
      <c r="D13" s="4">
        <v>1.35803864849162E-6</v>
      </c>
      <c r="E13" s="1" t="s">
        <v>84</v>
      </c>
      <c r="F13" s="1">
        <v>49.86</v>
      </c>
    </row>
    <row r="14" spans="1:6" x14ac:dyDescent="0.2">
      <c r="A14" s="1" t="s">
        <v>44</v>
      </c>
      <c r="B14" s="1" t="s">
        <v>62</v>
      </c>
      <c r="C14" s="1">
        <v>0</v>
      </c>
      <c r="D14" s="1">
        <v>0.99238022893209898</v>
      </c>
      <c r="E14" s="1" t="s">
        <v>63</v>
      </c>
      <c r="F14" s="1">
        <v>54.4</v>
      </c>
    </row>
    <row r="15" spans="1:6" x14ac:dyDescent="0.2">
      <c r="A15" s="1" t="s">
        <v>44</v>
      </c>
      <c r="B15" s="1" t="s">
        <v>82</v>
      </c>
      <c r="C15" s="1">
        <v>0</v>
      </c>
      <c r="D15" s="4">
        <v>9.0535950883214795E-7</v>
      </c>
      <c r="E15" s="1" t="s">
        <v>67</v>
      </c>
      <c r="F15" s="1">
        <v>299.14999999999998</v>
      </c>
    </row>
    <row r="16" spans="1:6" x14ac:dyDescent="0.2">
      <c r="A16" s="1" t="s">
        <v>44</v>
      </c>
      <c r="B16" s="1" t="s">
        <v>85</v>
      </c>
      <c r="C16" s="1">
        <v>0</v>
      </c>
      <c r="D16" s="4">
        <v>9.0535950883214795E-7</v>
      </c>
      <c r="E16" s="1" t="s">
        <v>67</v>
      </c>
      <c r="F16" s="1">
        <v>305.58999999999997</v>
      </c>
    </row>
    <row r="17" spans="1:6" x14ac:dyDescent="0.2">
      <c r="A17" s="1" t="s">
        <v>44</v>
      </c>
      <c r="B17" s="1" t="s">
        <v>86</v>
      </c>
      <c r="C17" s="4">
        <v>3.3442395519500699E-9</v>
      </c>
      <c r="D17" s="4">
        <v>9.0535950883214795E-7</v>
      </c>
      <c r="E17" s="1" t="s">
        <v>67</v>
      </c>
      <c r="F17" s="1">
        <v>316.33</v>
      </c>
    </row>
    <row r="18" spans="1:6" x14ac:dyDescent="0.2">
      <c r="A18" s="1" t="s">
        <v>44</v>
      </c>
      <c r="B18" s="1" t="s">
        <v>71</v>
      </c>
      <c r="C18" s="4">
        <v>4.8900061777601402E-10</v>
      </c>
      <c r="D18" s="1">
        <v>0.99999954732004104</v>
      </c>
      <c r="E18" s="1" t="s">
        <v>72</v>
      </c>
      <c r="F18" s="1">
        <v>350.7</v>
      </c>
    </row>
    <row r="19" spans="1:6" x14ac:dyDescent="0.2">
      <c r="A19" s="1" t="s">
        <v>44</v>
      </c>
      <c r="B19" s="1" t="s">
        <v>75</v>
      </c>
      <c r="C19" s="4">
        <v>1.32930333407444E-11</v>
      </c>
      <c r="D19" s="4">
        <v>3.4758056231613302E-9</v>
      </c>
      <c r="E19" s="1" t="s">
        <v>76</v>
      </c>
      <c r="F19" s="1">
        <v>478.67</v>
      </c>
    </row>
    <row r="20" spans="1:6" x14ac:dyDescent="0.2">
      <c r="A20" s="1" t="s">
        <v>60</v>
      </c>
      <c r="B20" s="1" t="s">
        <v>66</v>
      </c>
      <c r="C20" s="4">
        <v>4.3919103298595301E-7</v>
      </c>
      <c r="D20" s="4">
        <v>9.0535950883214795E-7</v>
      </c>
      <c r="E20" s="1" t="s">
        <v>67</v>
      </c>
      <c r="F20" s="1">
        <v>21</v>
      </c>
    </row>
    <row r="21" spans="1:6" x14ac:dyDescent="0.2">
      <c r="A21" s="1" t="s">
        <v>60</v>
      </c>
      <c r="B21" s="1" t="s">
        <v>77</v>
      </c>
      <c r="C21" s="4">
        <v>4.3909054237012402E-7</v>
      </c>
      <c r="D21" s="4">
        <v>9.0535950883214795E-7</v>
      </c>
      <c r="E21" s="1" t="s">
        <v>67</v>
      </c>
      <c r="F21" s="1">
        <v>46.34</v>
      </c>
    </row>
    <row r="22" spans="1:6" x14ac:dyDescent="0.2">
      <c r="A22" s="1" t="s">
        <v>60</v>
      </c>
      <c r="B22" s="1" t="s">
        <v>89</v>
      </c>
      <c r="C22" s="1">
        <v>0.98487436042347298</v>
      </c>
      <c r="D22" s="1">
        <v>0</v>
      </c>
      <c r="E22" s="1" t="s">
        <v>29</v>
      </c>
      <c r="F22" s="1">
        <v>177.71</v>
      </c>
    </row>
    <row r="23" spans="1:6" x14ac:dyDescent="0.2">
      <c r="A23" s="1" t="s">
        <v>56</v>
      </c>
      <c r="B23" s="1" t="s">
        <v>62</v>
      </c>
      <c r="C23" s="1">
        <v>0</v>
      </c>
      <c r="D23" s="1">
        <v>0.99238022893209898</v>
      </c>
      <c r="E23" s="1" t="s">
        <v>63</v>
      </c>
      <c r="F23" s="1">
        <v>13.61</v>
      </c>
    </row>
    <row r="24" spans="1:6" x14ac:dyDescent="0.2">
      <c r="A24" s="1" t="s">
        <v>88</v>
      </c>
      <c r="B24" s="1" t="s">
        <v>74</v>
      </c>
      <c r="C24" s="1">
        <v>0.24952060103642701</v>
      </c>
      <c r="D24" s="1">
        <v>0</v>
      </c>
      <c r="E24" s="1" t="s">
        <v>29</v>
      </c>
      <c r="F24" s="1">
        <v>202.57</v>
      </c>
    </row>
    <row r="25" spans="1:6" x14ac:dyDescent="0.2">
      <c r="A25" s="1" t="s">
        <v>48</v>
      </c>
      <c r="B25" s="1" t="s">
        <v>74</v>
      </c>
      <c r="C25" s="1">
        <v>0.24952060103642701</v>
      </c>
      <c r="D25" s="1">
        <v>0</v>
      </c>
      <c r="E25" s="1" t="s">
        <v>29</v>
      </c>
      <c r="F25" s="1">
        <v>370.36</v>
      </c>
    </row>
    <row r="26" spans="1:6" x14ac:dyDescent="0.2">
      <c r="A26" s="1" t="s">
        <v>122</v>
      </c>
      <c r="B26" s="1" t="s">
        <v>81</v>
      </c>
      <c r="C26" s="1">
        <v>3.3306690738754701E-16</v>
      </c>
      <c r="D26" s="1">
        <v>4.56155760238008E-7</v>
      </c>
      <c r="E26" s="1" t="s">
        <v>65</v>
      </c>
      <c r="F26" s="1">
        <v>25.17</v>
      </c>
    </row>
    <row r="27" spans="1:6" x14ac:dyDescent="0.2">
      <c r="A27" s="1" t="s">
        <v>122</v>
      </c>
      <c r="B27" s="1" t="s">
        <v>73</v>
      </c>
      <c r="C27" s="1">
        <v>4.4408920985006301E-16</v>
      </c>
      <c r="D27" s="1">
        <v>4.56155760238008E-7</v>
      </c>
      <c r="E27" s="1" t="s">
        <v>65</v>
      </c>
      <c r="F27" s="1">
        <v>32.25</v>
      </c>
    </row>
    <row r="28" spans="1:6" x14ac:dyDescent="0.2">
      <c r="A28" s="1" t="s">
        <v>122</v>
      </c>
      <c r="B28" s="1" t="s">
        <v>142</v>
      </c>
      <c r="C28" s="1">
        <v>2.2204460492503101E-16</v>
      </c>
      <c r="D28" s="1">
        <v>4.56155760238008E-7</v>
      </c>
      <c r="E28" s="1" t="s">
        <v>65</v>
      </c>
      <c r="F28" s="1">
        <v>65.41</v>
      </c>
    </row>
    <row r="29" spans="1:6" x14ac:dyDescent="0.2">
      <c r="A29" s="1" t="s">
        <v>122</v>
      </c>
      <c r="B29" s="1" t="s">
        <v>143</v>
      </c>
      <c r="C29" s="1">
        <v>2.66752175903662E-11</v>
      </c>
      <c r="D29" s="1">
        <v>4.56155760238008E-7</v>
      </c>
      <c r="E29" s="1" t="s">
        <v>144</v>
      </c>
      <c r="F29" s="1">
        <v>158.94</v>
      </c>
    </row>
    <row r="30" spans="1:6" x14ac:dyDescent="0.2">
      <c r="A30" s="1" t="s">
        <v>122</v>
      </c>
      <c r="B30" s="1" t="s">
        <v>145</v>
      </c>
      <c r="C30" s="1">
        <v>1.46806688879897E-5</v>
      </c>
      <c r="D30" s="1">
        <v>5.8952474582442898E-5</v>
      </c>
      <c r="E30" s="1" t="s">
        <v>146</v>
      </c>
      <c r="F30" s="1">
        <v>219.19</v>
      </c>
    </row>
    <row r="31" spans="1:6" x14ac:dyDescent="0.2">
      <c r="A31" s="1" t="s">
        <v>122</v>
      </c>
      <c r="B31" s="1" t="s">
        <v>147</v>
      </c>
      <c r="C31" s="1">
        <v>1.46802144862512E-5</v>
      </c>
      <c r="D31" s="1">
        <v>5.8952474582442898E-5</v>
      </c>
      <c r="E31" s="1" t="s">
        <v>146</v>
      </c>
      <c r="F31" s="1">
        <v>228.38</v>
      </c>
    </row>
    <row r="32" spans="1:6" x14ac:dyDescent="0.2">
      <c r="A32" s="1" t="s">
        <v>122</v>
      </c>
      <c r="B32" s="1" t="s">
        <v>148</v>
      </c>
      <c r="C32" s="1">
        <v>2.2204460492503101E-16</v>
      </c>
      <c r="D32" s="1">
        <v>4.56155760238008E-7</v>
      </c>
      <c r="E32" s="1" t="s">
        <v>144</v>
      </c>
      <c r="F32" s="1">
        <v>262.45999999999998</v>
      </c>
    </row>
    <row r="33" spans="1:6" x14ac:dyDescent="0.2">
      <c r="A33" s="1" t="s">
        <v>122</v>
      </c>
      <c r="B33" s="1" t="s">
        <v>68</v>
      </c>
      <c r="C33" s="1">
        <v>0</v>
      </c>
      <c r="D33" s="1">
        <v>4.5267995933512701E-7</v>
      </c>
      <c r="E33" s="1" t="s">
        <v>69</v>
      </c>
      <c r="F33" s="1">
        <v>413.72</v>
      </c>
    </row>
  </sheetData>
  <sortState xmlns:xlrd2="http://schemas.microsoft.com/office/spreadsheetml/2017/richdata2" ref="A2:F27">
    <sortCondition ref="A1:A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9140B-389C-D045-84C7-95DF518C4E9A}">
  <dimension ref="A1:O4"/>
  <sheetViews>
    <sheetView workbookViewId="0">
      <selection activeCell="E2" sqref="E2"/>
    </sheetView>
  </sheetViews>
  <sheetFormatPr baseColWidth="10" defaultRowHeight="16" x14ac:dyDescent="0.2"/>
  <cols>
    <col min="1" max="1" width="12.33203125" style="1" bestFit="1" customWidth="1"/>
    <col min="2" max="2" width="25" style="1" bestFit="1" customWidth="1"/>
    <col min="3" max="3" width="13.33203125" style="1" bestFit="1" customWidth="1"/>
    <col min="4" max="4" width="17.6640625" style="1" bestFit="1" customWidth="1"/>
    <col min="5" max="5" width="68.33203125" style="1" bestFit="1" customWidth="1"/>
    <col min="6" max="6" width="13.33203125" style="1" bestFit="1" customWidth="1"/>
    <col min="7" max="8" width="9.1640625" style="1" bestFit="1" customWidth="1"/>
    <col min="9" max="9" width="7.6640625" style="1" bestFit="1" customWidth="1"/>
    <col min="10" max="10" width="9.33203125" style="1" bestFit="1" customWidth="1"/>
    <col min="11" max="11" width="11.33203125" style="1" bestFit="1" customWidth="1"/>
    <col min="12" max="12" width="15" style="1" bestFit="1" customWidth="1"/>
    <col min="13" max="13" width="9.33203125" style="1" bestFit="1" customWidth="1"/>
    <col min="14" max="14" width="19.5" style="1" bestFit="1" customWidth="1"/>
    <col min="15" max="15" width="16.33203125" style="1" bestFit="1" customWidth="1"/>
    <col min="16" max="16384" width="10.83203125" style="1"/>
  </cols>
  <sheetData>
    <row r="1" spans="1:15" s="2" customFormat="1" x14ac:dyDescent="0.2">
      <c r="A1" s="2" t="s">
        <v>95</v>
      </c>
      <c r="B1" s="2" t="s">
        <v>96</v>
      </c>
      <c r="C1" s="2" t="s">
        <v>97</v>
      </c>
      <c r="D1" s="2" t="s">
        <v>98</v>
      </c>
      <c r="E1" s="2" t="s">
        <v>99</v>
      </c>
      <c r="F1" s="2" t="s">
        <v>100</v>
      </c>
      <c r="G1" s="2" t="s">
        <v>101</v>
      </c>
      <c r="H1" s="2" t="s">
        <v>102</v>
      </c>
      <c r="I1" s="2" t="s">
        <v>103</v>
      </c>
      <c r="J1" s="2" t="s">
        <v>104</v>
      </c>
      <c r="K1" s="2" t="s">
        <v>105</v>
      </c>
      <c r="L1" s="2" t="s">
        <v>106</v>
      </c>
      <c r="M1" s="2" t="s">
        <v>107</v>
      </c>
      <c r="N1" s="2" t="s">
        <v>108</v>
      </c>
      <c r="O1" s="2" t="s">
        <v>109</v>
      </c>
    </row>
    <row r="2" spans="1:15" x14ac:dyDescent="0.2">
      <c r="A2" s="1" t="s">
        <v>110</v>
      </c>
      <c r="B2" s="1" t="s">
        <v>111</v>
      </c>
      <c r="C2" s="1" t="s">
        <v>112</v>
      </c>
      <c r="D2" s="1" t="s">
        <v>113</v>
      </c>
      <c r="E2" s="1" t="s">
        <v>114</v>
      </c>
      <c r="F2" s="1" t="s">
        <v>115</v>
      </c>
      <c r="G2" s="1" t="s">
        <v>116</v>
      </c>
      <c r="H2" s="1" t="s">
        <v>117</v>
      </c>
      <c r="I2" s="1">
        <v>9</v>
      </c>
      <c r="J2" s="1" t="s">
        <v>118</v>
      </c>
      <c r="K2" s="1">
        <v>0.99980000000000002</v>
      </c>
      <c r="L2" s="1">
        <v>9</v>
      </c>
      <c r="M2" s="1">
        <v>0</v>
      </c>
      <c r="N2" s="1" t="s">
        <v>26</v>
      </c>
      <c r="O2" s="1" t="s">
        <v>119</v>
      </c>
    </row>
    <row r="3" spans="1:15" x14ac:dyDescent="0.2">
      <c r="A3" s="1" t="s">
        <v>110</v>
      </c>
      <c r="B3" s="1" t="s">
        <v>120</v>
      </c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>
        <v>9</v>
      </c>
      <c r="J3" s="1" t="s">
        <v>118</v>
      </c>
      <c r="K3" s="1">
        <v>0.99890000000000001</v>
      </c>
      <c r="L3" s="1">
        <v>15</v>
      </c>
      <c r="M3" s="1">
        <v>0</v>
      </c>
      <c r="N3" s="1" t="s">
        <v>26</v>
      </c>
      <c r="O3" s="1" t="s">
        <v>119</v>
      </c>
    </row>
    <row r="4" spans="1:15" x14ac:dyDescent="0.2">
      <c r="A4" s="1" t="s">
        <v>110</v>
      </c>
      <c r="B4" s="1" t="s">
        <v>121</v>
      </c>
      <c r="C4" s="1" t="s">
        <v>112</v>
      </c>
      <c r="D4" s="1" t="s">
        <v>113</v>
      </c>
      <c r="E4" s="1" t="s">
        <v>114</v>
      </c>
      <c r="F4" s="1" t="s">
        <v>115</v>
      </c>
      <c r="G4" s="1" t="s">
        <v>116</v>
      </c>
      <c r="H4" s="1" t="s">
        <v>117</v>
      </c>
      <c r="I4" s="1">
        <v>9</v>
      </c>
      <c r="J4" s="1">
        <v>3</v>
      </c>
      <c r="K4" s="1">
        <v>0.99770000000000003</v>
      </c>
      <c r="L4" s="1">
        <v>2</v>
      </c>
      <c r="M4" s="1">
        <v>0</v>
      </c>
      <c r="N4" s="1" t="s">
        <v>26</v>
      </c>
      <c r="O4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DBE2D-0B6B-1948-B2FF-50D01CB3444F}">
  <dimension ref="A1:D7"/>
  <sheetViews>
    <sheetView workbookViewId="0">
      <selection activeCell="C13" sqref="C13"/>
    </sheetView>
  </sheetViews>
  <sheetFormatPr baseColWidth="10" defaultRowHeight="16" x14ac:dyDescent="0.2"/>
  <cols>
    <col min="1" max="1" width="21" bestFit="1" customWidth="1"/>
    <col min="2" max="2" width="13.5" bestFit="1" customWidth="1"/>
    <col min="3" max="3" width="20" bestFit="1" customWidth="1"/>
    <col min="4" max="4" width="16" bestFit="1" customWidth="1"/>
  </cols>
  <sheetData>
    <row r="1" spans="1:4" x14ac:dyDescent="0.2">
      <c r="A1" s="2" t="s">
        <v>159</v>
      </c>
      <c r="B1" s="2" t="s">
        <v>160</v>
      </c>
      <c r="C1" s="2" t="s">
        <v>161</v>
      </c>
      <c r="D1" s="2" t="s">
        <v>162</v>
      </c>
    </row>
    <row r="2" spans="1:4" x14ac:dyDescent="0.2">
      <c r="A2" s="1">
        <v>139</v>
      </c>
      <c r="B2" s="1">
        <f>A2-232-1</f>
        <v>-94</v>
      </c>
      <c r="C2" s="1" t="s">
        <v>153</v>
      </c>
      <c r="D2" s="1">
        <v>0.47198200000000001</v>
      </c>
    </row>
    <row r="3" spans="1:4" x14ac:dyDescent="0.2">
      <c r="A3" s="1">
        <v>233</v>
      </c>
      <c r="B3" s="1">
        <f>A3-232</f>
        <v>1</v>
      </c>
      <c r="C3" s="1" t="s">
        <v>154</v>
      </c>
      <c r="D3" s="1">
        <v>0.99651699999999999</v>
      </c>
    </row>
    <row r="4" spans="1:4" x14ac:dyDescent="0.2">
      <c r="A4" s="1">
        <v>531</v>
      </c>
      <c r="B4" s="1">
        <f t="shared" ref="B4:B7" si="0">A4-232</f>
        <v>299</v>
      </c>
      <c r="C4" s="1" t="s">
        <v>155</v>
      </c>
      <c r="D4" s="1">
        <v>1.4777999999999999E-2</v>
      </c>
    </row>
    <row r="5" spans="1:4" x14ac:dyDescent="0.2">
      <c r="A5" s="1">
        <v>551</v>
      </c>
      <c r="B5" s="1">
        <f t="shared" si="0"/>
        <v>319</v>
      </c>
      <c r="C5" s="1" t="s">
        <v>156</v>
      </c>
      <c r="D5" s="1">
        <v>5.3349000000000001E-2</v>
      </c>
    </row>
    <row r="6" spans="1:4" x14ac:dyDescent="0.2">
      <c r="A6" s="1">
        <v>630</v>
      </c>
      <c r="B6" s="1">
        <f t="shared" si="0"/>
        <v>398</v>
      </c>
      <c r="C6" s="1" t="s">
        <v>157</v>
      </c>
      <c r="D6" s="1">
        <v>3.8999999999999999E-5</v>
      </c>
    </row>
    <row r="7" spans="1:4" x14ac:dyDescent="0.2">
      <c r="A7" s="1">
        <v>842</v>
      </c>
      <c r="B7" s="1">
        <f t="shared" si="0"/>
        <v>610</v>
      </c>
      <c r="C7" s="1" t="s">
        <v>158</v>
      </c>
      <c r="D7" s="1">
        <v>0.52846300000000002</v>
      </c>
    </row>
  </sheetData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DCA91-E35C-9240-9C91-C9302F6865EE}">
  <dimension ref="A1:J3"/>
  <sheetViews>
    <sheetView workbookViewId="0">
      <selection activeCell="A9" sqref="A9"/>
    </sheetView>
  </sheetViews>
  <sheetFormatPr baseColWidth="10" defaultRowHeight="16" x14ac:dyDescent="0.2"/>
  <cols>
    <col min="1" max="1" width="52.6640625" bestFit="1" customWidth="1"/>
    <col min="2" max="2" width="6.6640625" bestFit="1" customWidth="1"/>
    <col min="3" max="3" width="8.83203125" bestFit="1" customWidth="1"/>
    <col min="4" max="4" width="14" bestFit="1" customWidth="1"/>
    <col min="5" max="5" width="12.6640625" bestFit="1" customWidth="1"/>
    <col min="6" max="6" width="9.5" bestFit="1" customWidth="1"/>
    <col min="7" max="7" width="11.83203125" bestFit="1" customWidth="1"/>
    <col min="8" max="8" width="19" bestFit="1" customWidth="1"/>
    <col min="9" max="9" width="9" bestFit="1" customWidth="1"/>
    <col min="10" max="10" width="60.1640625" customWidth="1"/>
  </cols>
  <sheetData>
    <row r="1" spans="1:10" x14ac:dyDescent="0.2">
      <c r="A1" s="2" t="s">
        <v>163</v>
      </c>
      <c r="B1" s="2" t="s">
        <v>164</v>
      </c>
      <c r="C1" s="2" t="s">
        <v>165</v>
      </c>
      <c r="D1" s="2" t="s">
        <v>166</v>
      </c>
      <c r="E1" s="2" t="s">
        <v>167</v>
      </c>
      <c r="F1" s="2" t="s">
        <v>168</v>
      </c>
      <c r="G1" s="2" t="s">
        <v>169</v>
      </c>
      <c r="H1" s="2" t="s">
        <v>170</v>
      </c>
      <c r="I1" s="2" t="s">
        <v>171</v>
      </c>
      <c r="J1" s="2" t="s">
        <v>172</v>
      </c>
    </row>
    <row r="2" spans="1:10" x14ac:dyDescent="0.2">
      <c r="A2" s="1" t="s">
        <v>173</v>
      </c>
      <c r="B2" s="1">
        <v>1041</v>
      </c>
      <c r="C2" s="1">
        <v>140</v>
      </c>
      <c r="D2" s="1">
        <v>0.16880711913108801</v>
      </c>
      <c r="E2" s="1" t="s">
        <v>174</v>
      </c>
      <c r="F2" s="1">
        <v>301</v>
      </c>
      <c r="G2" s="1" t="s">
        <v>175</v>
      </c>
      <c r="H2" s="1" t="b">
        <v>1</v>
      </c>
      <c r="I2" s="1">
        <v>54</v>
      </c>
      <c r="J2" s="1" t="s">
        <v>176</v>
      </c>
    </row>
    <row r="3" spans="1:10" x14ac:dyDescent="0.2">
      <c r="A3" s="1" t="s">
        <v>173</v>
      </c>
      <c r="B3" s="1">
        <v>1041</v>
      </c>
      <c r="C3" s="1">
        <v>234</v>
      </c>
      <c r="D3" s="1">
        <v>0.80944895744323697</v>
      </c>
      <c r="E3" s="1" t="s">
        <v>174</v>
      </c>
      <c r="F3" s="1">
        <v>1004</v>
      </c>
      <c r="G3" s="1" t="s">
        <v>177</v>
      </c>
      <c r="H3" s="1" t="b">
        <v>1</v>
      </c>
      <c r="I3" s="1">
        <v>257</v>
      </c>
      <c r="J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Legend</vt:lpstr>
      <vt:lpstr>S2_a</vt:lpstr>
      <vt:lpstr>S2_b</vt:lpstr>
      <vt:lpstr>S2_c</vt:lpstr>
      <vt:lpstr>S2_d</vt:lpstr>
      <vt:lpstr>S2_e</vt:lpstr>
      <vt:lpstr>S2_f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Sng</dc:creator>
  <cp:lastModifiedBy>SNG, Christopher (BARTS HEALTH NHS TRUST)</cp:lastModifiedBy>
  <dcterms:created xsi:type="dcterms:W3CDTF">2024-01-28T17:18:25Z</dcterms:created>
  <dcterms:modified xsi:type="dcterms:W3CDTF">2024-02-05T00:30:42Z</dcterms:modified>
</cp:coreProperties>
</file>