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227\Documents\Grants_proposals\VentGard\Frontiers in Medicine\Proofs\"/>
    </mc:Choice>
  </mc:AlternateContent>
  <bookViews>
    <workbookView xWindow="0" yWindow="0" windowWidth="28800" windowHeight="11580"/>
  </bookViews>
  <sheets>
    <sheet name="short_SA" sheetId="3" r:id="rId1"/>
  </sheets>
  <calcPr calcId="162913"/>
</workbook>
</file>

<file path=xl/calcChain.xml><?xml version="1.0" encoding="utf-8"?>
<calcChain xmlns="http://schemas.openxmlformats.org/spreadsheetml/2006/main">
  <c r="E30" i="3" l="1"/>
  <c r="BR30" i="3" l="1"/>
  <c r="BQ30" i="3"/>
  <c r="BP30" i="3"/>
  <c r="BO30" i="3"/>
  <c r="BN30" i="3"/>
  <c r="BK30" i="3"/>
  <c r="BJ30" i="3"/>
  <c r="BI30" i="3"/>
  <c r="BH30" i="3"/>
  <c r="BG30" i="3"/>
  <c r="BD30" i="3"/>
  <c r="BC30" i="3"/>
  <c r="BB30" i="3"/>
  <c r="BA30" i="3"/>
  <c r="AZ30" i="3"/>
  <c r="AW30" i="3"/>
  <c r="AV30" i="3"/>
  <c r="AU30" i="3"/>
  <c r="AT30" i="3"/>
  <c r="AS30" i="3"/>
  <c r="AP30" i="3"/>
  <c r="AO30" i="3"/>
  <c r="AN30" i="3"/>
  <c r="AM30" i="3"/>
  <c r="AL30" i="3"/>
  <c r="AI30" i="3"/>
  <c r="AH30" i="3"/>
  <c r="AG30" i="3"/>
  <c r="AF30" i="3"/>
  <c r="AE30" i="3"/>
  <c r="AB30" i="3"/>
  <c r="AA30" i="3"/>
  <c r="Z30" i="3"/>
  <c r="Y30" i="3"/>
  <c r="X30" i="3"/>
  <c r="U30" i="3"/>
  <c r="T30" i="3"/>
  <c r="S30" i="3"/>
  <c r="R30" i="3"/>
  <c r="Q30" i="3"/>
  <c r="N30" i="3"/>
  <c r="M30" i="3"/>
  <c r="L30" i="3"/>
  <c r="K30" i="3"/>
  <c r="J30" i="3"/>
  <c r="BR19" i="3"/>
  <c r="BQ19" i="3"/>
  <c r="BP19" i="3"/>
  <c r="BO19" i="3"/>
  <c r="BN19" i="3"/>
  <c r="BK19" i="3"/>
  <c r="BJ19" i="3"/>
  <c r="BI19" i="3"/>
  <c r="BH19" i="3"/>
  <c r="BG19" i="3"/>
  <c r="BD19" i="3"/>
  <c r="BC19" i="3"/>
  <c r="BB19" i="3"/>
  <c r="BA19" i="3"/>
  <c r="AZ19" i="3"/>
  <c r="AW19" i="3"/>
  <c r="AV19" i="3"/>
  <c r="AU19" i="3"/>
  <c r="AT19" i="3"/>
  <c r="AS19" i="3"/>
  <c r="AP19" i="3"/>
  <c r="AO19" i="3"/>
  <c r="AN19" i="3"/>
  <c r="AM19" i="3"/>
  <c r="AL19" i="3"/>
  <c r="AI19" i="3"/>
  <c r="AH19" i="3"/>
  <c r="AG19" i="3"/>
  <c r="AF19" i="3"/>
  <c r="AE19" i="3"/>
  <c r="AB19" i="3"/>
  <c r="AA19" i="3"/>
  <c r="Z19" i="3"/>
  <c r="Y19" i="3"/>
  <c r="X19" i="3"/>
  <c r="U19" i="3"/>
  <c r="T19" i="3"/>
  <c r="S19" i="3"/>
  <c r="R19" i="3"/>
  <c r="Q19" i="3"/>
  <c r="N19" i="3"/>
  <c r="M19" i="3"/>
  <c r="L19" i="3"/>
  <c r="K19" i="3"/>
  <c r="J19" i="3"/>
  <c r="G30" i="3"/>
  <c r="F30" i="3"/>
  <c r="D30" i="3"/>
  <c r="C30" i="3"/>
  <c r="B30" i="3"/>
  <c r="G19" i="3"/>
  <c r="F19" i="3"/>
  <c r="E19" i="3"/>
  <c r="D19" i="3"/>
  <c r="C19" i="3"/>
  <c r="B19" i="3"/>
</calcChain>
</file>

<file path=xl/sharedStrings.xml><?xml version="1.0" encoding="utf-8"?>
<sst xmlns="http://schemas.openxmlformats.org/spreadsheetml/2006/main" count="118" uniqueCount="44">
  <si>
    <t>NM3</t>
  </si>
  <si>
    <t>VG</t>
  </si>
  <si>
    <t>region</t>
  </si>
  <si>
    <t>VTi</t>
  </si>
  <si>
    <t>stdev</t>
  </si>
  <si>
    <t>p</t>
  </si>
  <si>
    <t>VTe</t>
  </si>
  <si>
    <t>VTave</t>
  </si>
  <si>
    <t>PEEP</t>
  </si>
  <si>
    <t>MeanPaw</t>
  </si>
  <si>
    <t>PIF</t>
  </si>
  <si>
    <t>PEF</t>
  </si>
  <si>
    <t>RR</t>
  </si>
  <si>
    <t>Ti</t>
  </si>
  <si>
    <t>Te</t>
  </si>
  <si>
    <t>PCV10 PEEP15 1:28</t>
  </si>
  <si>
    <t>VT200 PEEP10 RR 25 1:39</t>
  </si>
  <si>
    <t>VT400 PEEP10 RR 15 1:49</t>
  </si>
  <si>
    <t>VT600 PEEP10 RR 10 1:59</t>
  </si>
  <si>
    <t>PCV5 PEEP5 RR10</t>
  </si>
  <si>
    <t>PCV5 PEEP5 RR20</t>
  </si>
  <si>
    <t>PCV10 PEEP10 RR10</t>
  </si>
  <si>
    <t>VC200 PEEP10 RR25</t>
  </si>
  <si>
    <t>VC400 PEEP10 RR15</t>
  </si>
  <si>
    <t>VC600 PEEP10 RR10</t>
  </si>
  <si>
    <t>No. of breaths</t>
  </si>
  <si>
    <t>Healthy lungs summary</t>
  </si>
  <si>
    <t>Sick lungs summary</t>
  </si>
  <si>
    <t>Mean</t>
  </si>
  <si>
    <t>% diff</t>
  </si>
  <si>
    <t>Under healthy conditions</t>
  </si>
  <si>
    <t>After warm saline lavage</t>
  </si>
  <si>
    <t>Table 1</t>
  </si>
  <si>
    <t>PCV15 PEEP5 10:00</t>
  </si>
  <si>
    <t>PCV5 PEEP 5 10:09</t>
  </si>
  <si>
    <t>PCV10 PEEP5 10:20</t>
  </si>
  <si>
    <t>PCV5 PEEP10 10:31</t>
  </si>
  <si>
    <t>PCV10 PEEP10 10:40</t>
  </si>
  <si>
    <t>PCV10 PEEP5 2:13</t>
  </si>
  <si>
    <t>PCV20 PEEP5 2:23</t>
  </si>
  <si>
    <t>PCV5 PEEP5 2:33</t>
  </si>
  <si>
    <t>PCV10 PEEP6 2:52</t>
  </si>
  <si>
    <r>
      <t>PCV = Pressure Control Ventilation mode; PEEP = positive end expiratory pressure; VC = Volume control ventilation mode; RR = respiratory rate; VTi = inspired tidal volume; VTe= expired tidal volume; VTave = average tidal volume;  MeanPaw = mean airway pressure; PIF = peak inspiratory flow; PEF = peak expiratory flow; RR = respiratory rate; T</t>
    </r>
    <r>
      <rPr>
        <vertAlign val="subscript"/>
        <sz val="12"/>
        <color theme="1"/>
        <rFont val="Calibri"/>
        <family val="2"/>
      </rPr>
      <t>i</t>
    </r>
    <r>
      <rPr>
        <sz val="12"/>
        <color theme="1"/>
        <rFont val="Calibri"/>
        <family val="2"/>
      </rPr>
      <t>=inspiratory time; T</t>
    </r>
    <r>
      <rPr>
        <vertAlign val="subscript"/>
        <sz val="12"/>
        <color theme="1"/>
        <rFont val="Calibri"/>
        <family val="2"/>
      </rPr>
      <t>e</t>
    </r>
    <r>
      <rPr>
        <sz val="12"/>
        <color theme="1"/>
        <rFont val="Calibri"/>
        <family val="2"/>
      </rPr>
      <t xml:space="preserve"> = expiratory time</t>
    </r>
  </si>
  <si>
    <t>S Achanta et al, 2024. Development and evaluation of a mechanical ventilator-sharing system. Front. Med. 11:1356769. doi: 10.3389/fmed.2024.1356769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</si>
</sst>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vertAlign val="subscript"/>
      <sz val="12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9">
    <xf numFmtId="0" fontId="0" fillId="0" borderId="0" xfId="0"/>
    <xf numFmtId="0" fontId="0" fillId="0" borderId="0" xfId="0" applyFill="1"/>
    <xf numFmtId="164" fontId="0" fillId="0" borderId="0" xfId="0" applyNumberFormat="1"/>
    <xf numFmtId="0" fontId="0" fillId="33" borderId="0" xfId="0" applyFill="1"/>
    <xf numFmtId="0" fontId="16" fillId="0" borderId="0" xfId="0" applyFont="1"/>
    <xf numFmtId="0" fontId="16" fillId="33" borderId="0" xfId="0" applyFont="1" applyFill="1"/>
    <xf numFmtId="0" fontId="16" fillId="0" borderId="0" xfId="0" applyFont="1" applyFill="1"/>
    <xf numFmtId="0" fontId="0" fillId="0" borderId="10" xfId="0" applyBorder="1"/>
    <xf numFmtId="0" fontId="0" fillId="0" borderId="0" xfId="0" applyBorder="1"/>
    <xf numFmtId="0" fontId="0" fillId="0" borderId="11" xfId="0" applyBorder="1"/>
    <xf numFmtId="164" fontId="0" fillId="0" borderId="10" xfId="0" applyNumberFormat="1" applyBorder="1"/>
    <xf numFmtId="164" fontId="0" fillId="0" borderId="0" xfId="0" applyNumberFormat="1" applyBorder="1"/>
    <xf numFmtId="164" fontId="0" fillId="33" borderId="10" xfId="0" applyNumberFormat="1" applyFill="1" applyBorder="1"/>
    <xf numFmtId="164" fontId="0" fillId="33" borderId="0" xfId="0" applyNumberFormat="1" applyFill="1" applyBorder="1"/>
    <xf numFmtId="164" fontId="0" fillId="0" borderId="10" xfId="0" applyNumberFormat="1" applyFill="1" applyBorder="1"/>
    <xf numFmtId="164" fontId="0" fillId="0" borderId="0" xfId="0" applyNumberFormat="1" applyFill="1" applyBorder="1"/>
    <xf numFmtId="164" fontId="0" fillId="33" borderId="12" xfId="0" applyNumberFormat="1" applyFill="1" applyBorder="1"/>
    <xf numFmtId="164" fontId="0" fillId="33" borderId="13" xfId="0" applyNumberFormat="1" applyFill="1" applyBorder="1"/>
    <xf numFmtId="164" fontId="0" fillId="33" borderId="14" xfId="0" applyNumberFormat="1" applyFill="1" applyBorder="1"/>
    <xf numFmtId="0" fontId="16" fillId="0" borderId="15" xfId="0" applyFont="1" applyBorder="1"/>
    <xf numFmtId="165" fontId="0" fillId="0" borderId="11" xfId="0" applyNumberFormat="1" applyBorder="1"/>
    <xf numFmtId="165" fontId="0" fillId="33" borderId="11" xfId="0" applyNumberFormat="1" applyFill="1" applyBorder="1"/>
    <xf numFmtId="165" fontId="0" fillId="0" borderId="11" xfId="0" applyNumberFormat="1" applyFill="1" applyBorder="1"/>
    <xf numFmtId="0" fontId="16" fillId="0" borderId="20" xfId="0" applyFont="1" applyBorder="1"/>
    <xf numFmtId="0" fontId="16" fillId="0" borderId="19" xfId="0" applyFont="1" applyBorder="1"/>
    <xf numFmtId="0" fontId="0" fillId="0" borderId="10" xfId="0" applyFill="1" applyBorder="1"/>
    <xf numFmtId="0" fontId="0" fillId="0" borderId="0" xfId="0" applyFill="1" applyBorder="1"/>
    <xf numFmtId="0" fontId="0" fillId="33" borderId="14" xfId="0" applyFill="1" applyBorder="1"/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8" fillId="0" borderId="0" xfId="0" applyFont="1"/>
    <xf numFmtId="0" fontId="20" fillId="34" borderId="0" xfId="0" applyFont="1" applyFill="1"/>
    <xf numFmtId="0" fontId="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3"/>
  <sheetViews>
    <sheetView tabSelected="1" workbookViewId="0">
      <selection activeCell="O2" sqref="O2"/>
    </sheetView>
  </sheetViews>
  <sheetFormatPr defaultRowHeight="15" x14ac:dyDescent="0.25"/>
  <cols>
    <col min="1" max="1" width="26.28515625" style="4" customWidth="1"/>
    <col min="2" max="2" width="14.28515625" customWidth="1"/>
  </cols>
  <sheetData>
    <row r="1" spans="1:71" ht="18.75" x14ac:dyDescent="0.3">
      <c r="A1" s="37" t="s">
        <v>32</v>
      </c>
    </row>
    <row r="2" spans="1:71" x14ac:dyDescent="0.25">
      <c r="A2" s="38" t="s">
        <v>43</v>
      </c>
    </row>
    <row r="3" spans="1:71" ht="15.75" thickBot="1" x14ac:dyDescent="0.3"/>
    <row r="4" spans="1:71" s="4" customFormat="1" x14ac:dyDescent="0.25">
      <c r="C4" s="29" t="s">
        <v>3</v>
      </c>
      <c r="D4" s="30"/>
      <c r="E4" s="30"/>
      <c r="F4" s="30"/>
      <c r="G4" s="30"/>
      <c r="H4" s="31"/>
      <c r="J4" s="33" t="s">
        <v>6</v>
      </c>
      <c r="K4" s="34"/>
      <c r="L4" s="34"/>
      <c r="M4" s="34"/>
      <c r="N4" s="34"/>
      <c r="O4" s="35"/>
      <c r="Q4" s="33" t="s">
        <v>7</v>
      </c>
      <c r="R4" s="34"/>
      <c r="S4" s="34"/>
      <c r="T4" s="34"/>
      <c r="U4" s="34"/>
      <c r="V4" s="35"/>
      <c r="X4" s="33" t="s">
        <v>8</v>
      </c>
      <c r="Y4" s="34"/>
      <c r="Z4" s="34"/>
      <c r="AA4" s="34"/>
      <c r="AB4" s="34"/>
      <c r="AC4" s="35"/>
      <c r="AE4" s="33" t="s">
        <v>9</v>
      </c>
      <c r="AF4" s="34"/>
      <c r="AG4" s="34"/>
      <c r="AH4" s="34"/>
      <c r="AI4" s="34"/>
      <c r="AJ4" s="35"/>
      <c r="AL4" s="33" t="s">
        <v>10</v>
      </c>
      <c r="AM4" s="34"/>
      <c r="AN4" s="34"/>
      <c r="AO4" s="34"/>
      <c r="AP4" s="34"/>
      <c r="AQ4" s="35"/>
      <c r="AS4" s="33" t="s">
        <v>11</v>
      </c>
      <c r="AT4" s="34"/>
      <c r="AU4" s="34"/>
      <c r="AV4" s="34"/>
      <c r="AW4" s="34"/>
      <c r="AX4" s="35"/>
      <c r="AZ4" s="33" t="s">
        <v>12</v>
      </c>
      <c r="BA4" s="34"/>
      <c r="BB4" s="34"/>
      <c r="BC4" s="34"/>
      <c r="BD4" s="34"/>
      <c r="BE4" s="35"/>
      <c r="BG4" s="33" t="s">
        <v>13</v>
      </c>
      <c r="BH4" s="34"/>
      <c r="BI4" s="34"/>
      <c r="BJ4" s="34"/>
      <c r="BK4" s="34"/>
      <c r="BL4" s="35"/>
      <c r="BN4" s="33" t="s">
        <v>14</v>
      </c>
      <c r="BO4" s="34"/>
      <c r="BP4" s="34"/>
      <c r="BQ4" s="34"/>
      <c r="BR4" s="34"/>
      <c r="BS4" s="35"/>
    </row>
    <row r="5" spans="1:71" s="4" customFormat="1" x14ac:dyDescent="0.25">
      <c r="C5" s="32" t="s">
        <v>0</v>
      </c>
      <c r="D5" s="28"/>
      <c r="E5" s="28" t="s">
        <v>1</v>
      </c>
      <c r="F5" s="28"/>
      <c r="G5" s="19"/>
      <c r="H5" s="23"/>
      <c r="J5" s="32" t="s">
        <v>0</v>
      </c>
      <c r="K5" s="28"/>
      <c r="L5" s="28" t="s">
        <v>1</v>
      </c>
      <c r="M5" s="28"/>
      <c r="N5" s="19"/>
      <c r="O5" s="23"/>
      <c r="Q5" s="32" t="s">
        <v>0</v>
      </c>
      <c r="R5" s="28"/>
      <c r="S5" s="28" t="s">
        <v>1</v>
      </c>
      <c r="T5" s="28"/>
      <c r="U5" s="19"/>
      <c r="V5" s="23"/>
      <c r="X5" s="32" t="s">
        <v>0</v>
      </c>
      <c r="Y5" s="28"/>
      <c r="Z5" s="28" t="s">
        <v>1</v>
      </c>
      <c r="AA5" s="28"/>
      <c r="AB5" s="19"/>
      <c r="AC5" s="23"/>
      <c r="AE5" s="32" t="s">
        <v>0</v>
      </c>
      <c r="AF5" s="28"/>
      <c r="AG5" s="28" t="s">
        <v>1</v>
      </c>
      <c r="AH5" s="28"/>
      <c r="AI5" s="19"/>
      <c r="AJ5" s="23"/>
      <c r="AL5" s="32" t="s">
        <v>0</v>
      </c>
      <c r="AM5" s="28"/>
      <c r="AN5" s="28" t="s">
        <v>1</v>
      </c>
      <c r="AO5" s="28"/>
      <c r="AP5" s="19"/>
      <c r="AQ5" s="23"/>
      <c r="AS5" s="32" t="s">
        <v>0</v>
      </c>
      <c r="AT5" s="28"/>
      <c r="AU5" s="28" t="s">
        <v>1</v>
      </c>
      <c r="AV5" s="28"/>
      <c r="AW5" s="19"/>
      <c r="AX5" s="23"/>
      <c r="AZ5" s="32" t="s">
        <v>0</v>
      </c>
      <c r="BA5" s="28"/>
      <c r="BB5" s="28" t="s">
        <v>1</v>
      </c>
      <c r="BC5" s="28"/>
      <c r="BD5" s="19"/>
      <c r="BE5" s="23"/>
      <c r="BG5" s="32" t="s">
        <v>0</v>
      </c>
      <c r="BH5" s="28"/>
      <c r="BI5" s="28" t="s">
        <v>1</v>
      </c>
      <c r="BJ5" s="28"/>
      <c r="BK5" s="19"/>
      <c r="BL5" s="23"/>
      <c r="BN5" s="32" t="s">
        <v>0</v>
      </c>
      <c r="BO5" s="28"/>
      <c r="BP5" s="28" t="s">
        <v>1</v>
      </c>
      <c r="BQ5" s="28"/>
      <c r="BR5" s="19"/>
      <c r="BS5" s="23"/>
    </row>
    <row r="6" spans="1:71" s="4" customFormat="1" x14ac:dyDescent="0.25">
      <c r="A6" s="4" t="s">
        <v>2</v>
      </c>
      <c r="B6" s="4" t="s">
        <v>25</v>
      </c>
      <c r="C6" s="24" t="s">
        <v>28</v>
      </c>
      <c r="D6" s="19" t="s">
        <v>4</v>
      </c>
      <c r="E6" s="19" t="s">
        <v>28</v>
      </c>
      <c r="F6" s="19" t="s">
        <v>4</v>
      </c>
      <c r="G6" s="19" t="s">
        <v>29</v>
      </c>
      <c r="H6" s="23" t="s">
        <v>5</v>
      </c>
      <c r="J6" s="24" t="s">
        <v>28</v>
      </c>
      <c r="K6" s="19" t="s">
        <v>4</v>
      </c>
      <c r="L6" s="19" t="s">
        <v>28</v>
      </c>
      <c r="M6" s="19" t="s">
        <v>4</v>
      </c>
      <c r="N6" s="19" t="s">
        <v>29</v>
      </c>
      <c r="O6" s="23" t="s">
        <v>5</v>
      </c>
      <c r="Q6" s="24" t="s">
        <v>28</v>
      </c>
      <c r="R6" s="19" t="s">
        <v>4</v>
      </c>
      <c r="S6" s="19" t="s">
        <v>28</v>
      </c>
      <c r="T6" s="19" t="s">
        <v>4</v>
      </c>
      <c r="U6" s="19" t="s">
        <v>29</v>
      </c>
      <c r="V6" s="23" t="s">
        <v>5</v>
      </c>
      <c r="X6" s="24" t="s">
        <v>28</v>
      </c>
      <c r="Y6" s="19" t="s">
        <v>4</v>
      </c>
      <c r="Z6" s="19" t="s">
        <v>28</v>
      </c>
      <c r="AA6" s="19" t="s">
        <v>4</v>
      </c>
      <c r="AB6" s="19" t="s">
        <v>29</v>
      </c>
      <c r="AC6" s="23" t="s">
        <v>5</v>
      </c>
      <c r="AE6" s="24" t="s">
        <v>28</v>
      </c>
      <c r="AF6" s="19" t="s">
        <v>4</v>
      </c>
      <c r="AG6" s="19" t="s">
        <v>28</v>
      </c>
      <c r="AH6" s="19" t="s">
        <v>4</v>
      </c>
      <c r="AI6" s="19" t="s">
        <v>29</v>
      </c>
      <c r="AJ6" s="23" t="s">
        <v>5</v>
      </c>
      <c r="AL6" s="24" t="s">
        <v>28</v>
      </c>
      <c r="AM6" s="19" t="s">
        <v>4</v>
      </c>
      <c r="AN6" s="19" t="s">
        <v>28</v>
      </c>
      <c r="AO6" s="19" t="s">
        <v>4</v>
      </c>
      <c r="AP6" s="19" t="s">
        <v>29</v>
      </c>
      <c r="AQ6" s="23" t="s">
        <v>5</v>
      </c>
      <c r="AS6" s="24" t="s">
        <v>28</v>
      </c>
      <c r="AT6" s="19" t="s">
        <v>4</v>
      </c>
      <c r="AU6" s="19" t="s">
        <v>28</v>
      </c>
      <c r="AV6" s="19" t="s">
        <v>4</v>
      </c>
      <c r="AW6" s="19" t="s">
        <v>29</v>
      </c>
      <c r="AX6" s="23" t="s">
        <v>5</v>
      </c>
      <c r="AZ6" s="24" t="s">
        <v>28</v>
      </c>
      <c r="BA6" s="19" t="s">
        <v>4</v>
      </c>
      <c r="BB6" s="19" t="s">
        <v>28</v>
      </c>
      <c r="BC6" s="19" t="s">
        <v>4</v>
      </c>
      <c r="BD6" s="19" t="s">
        <v>29</v>
      </c>
      <c r="BE6" s="23" t="s">
        <v>5</v>
      </c>
      <c r="BG6" s="24" t="s">
        <v>28</v>
      </c>
      <c r="BH6" s="19" t="s">
        <v>4</v>
      </c>
      <c r="BI6" s="19" t="s">
        <v>28</v>
      </c>
      <c r="BJ6" s="19" t="s">
        <v>4</v>
      </c>
      <c r="BK6" s="19" t="s">
        <v>29</v>
      </c>
      <c r="BL6" s="23" t="s">
        <v>5</v>
      </c>
      <c r="BN6" s="24" t="s">
        <v>28</v>
      </c>
      <c r="BO6" s="19" t="s">
        <v>4</v>
      </c>
      <c r="BP6" s="19" t="s">
        <v>28</v>
      </c>
      <c r="BQ6" s="19" t="s">
        <v>4</v>
      </c>
      <c r="BR6" s="19" t="s">
        <v>29</v>
      </c>
      <c r="BS6" s="23" t="s">
        <v>5</v>
      </c>
    </row>
    <row r="7" spans="1:71" x14ac:dyDescent="0.25">
      <c r="A7" s="5" t="s">
        <v>30</v>
      </c>
      <c r="C7" s="7"/>
      <c r="D7" s="8"/>
      <c r="E7" s="8"/>
      <c r="F7" s="8"/>
      <c r="G7" s="8"/>
      <c r="H7" s="9"/>
      <c r="J7" s="7"/>
      <c r="K7" s="8"/>
      <c r="L7" s="8"/>
      <c r="M7" s="8"/>
      <c r="N7" s="8"/>
      <c r="O7" s="9"/>
      <c r="Q7" s="7"/>
      <c r="R7" s="8"/>
      <c r="S7" s="8"/>
      <c r="T7" s="8"/>
      <c r="U7" s="8"/>
      <c r="V7" s="9"/>
      <c r="X7" s="7"/>
      <c r="Y7" s="8"/>
      <c r="Z7" s="8"/>
      <c r="AA7" s="8"/>
      <c r="AB7" s="8"/>
      <c r="AC7" s="9"/>
      <c r="AE7" s="7"/>
      <c r="AF7" s="8"/>
      <c r="AG7" s="8"/>
      <c r="AH7" s="8"/>
      <c r="AI7" s="8"/>
      <c r="AJ7" s="9"/>
      <c r="AL7" s="7"/>
      <c r="AM7" s="8"/>
      <c r="AN7" s="8"/>
      <c r="AO7" s="8"/>
      <c r="AP7" s="8"/>
      <c r="AQ7" s="9"/>
      <c r="AS7" s="7"/>
      <c r="AT7" s="8"/>
      <c r="AU7" s="8"/>
      <c r="AV7" s="8"/>
      <c r="AW7" s="8"/>
      <c r="AX7" s="9"/>
      <c r="AZ7" s="7"/>
      <c r="BA7" s="8"/>
      <c r="BB7" s="8"/>
      <c r="BC7" s="8"/>
      <c r="BD7" s="8"/>
      <c r="BE7" s="9"/>
      <c r="BG7" s="7"/>
      <c r="BH7" s="8"/>
      <c r="BI7" s="8"/>
      <c r="BJ7" s="8"/>
      <c r="BK7" s="8"/>
      <c r="BL7" s="9"/>
      <c r="BN7" s="7"/>
      <c r="BO7" s="8"/>
      <c r="BP7" s="8"/>
      <c r="BQ7" s="8"/>
      <c r="BR7" s="8"/>
      <c r="BS7" s="9"/>
    </row>
    <row r="8" spans="1:71" x14ac:dyDescent="0.25">
      <c r="A8" s="4" t="s">
        <v>33</v>
      </c>
      <c r="B8">
        <v>102</v>
      </c>
      <c r="C8" s="10">
        <v>774.44100000000003</v>
      </c>
      <c r="D8" s="11">
        <v>9.4760000000000009</v>
      </c>
      <c r="E8" s="11">
        <v>820.53099999999995</v>
      </c>
      <c r="F8" s="11">
        <v>11.488</v>
      </c>
      <c r="G8" s="11">
        <v>5.9509999999999996</v>
      </c>
      <c r="H8" s="20">
        <v>0</v>
      </c>
      <c r="I8" s="2"/>
      <c r="J8" s="7">
        <v>774.87300000000005</v>
      </c>
      <c r="K8" s="8">
        <v>9.5519999999999996</v>
      </c>
      <c r="L8" s="8">
        <v>816.18700000000001</v>
      </c>
      <c r="M8" s="8">
        <v>12.08</v>
      </c>
      <c r="N8" s="8">
        <v>5.3319999999999999</v>
      </c>
      <c r="O8" s="20">
        <v>0</v>
      </c>
      <c r="Q8" s="7">
        <v>774.65700000000004</v>
      </c>
      <c r="R8" s="8">
        <v>7.5449999999999999</v>
      </c>
      <c r="S8" s="8">
        <v>818.35900000000004</v>
      </c>
      <c r="T8" s="8">
        <v>9.2919999999999998</v>
      </c>
      <c r="U8" s="8">
        <v>5.6420000000000003</v>
      </c>
      <c r="V8" s="20">
        <v>0</v>
      </c>
      <c r="X8" s="7">
        <v>5.1849999999999996</v>
      </c>
      <c r="Y8" s="8">
        <v>0.33900000000000002</v>
      </c>
      <c r="Z8" s="8">
        <v>5.08</v>
      </c>
      <c r="AA8" s="8">
        <v>0.29699999999999999</v>
      </c>
      <c r="AB8" s="8">
        <v>2.024</v>
      </c>
      <c r="AC8" s="20">
        <v>0</v>
      </c>
      <c r="AE8" s="7">
        <v>9.8879999999999999</v>
      </c>
      <c r="AF8" s="8">
        <v>0.313</v>
      </c>
      <c r="AG8" s="8">
        <v>9.5540000000000003</v>
      </c>
      <c r="AH8" s="8">
        <v>0.22800000000000001</v>
      </c>
      <c r="AI8" s="8">
        <v>3.379</v>
      </c>
      <c r="AJ8" s="20">
        <v>0</v>
      </c>
      <c r="AL8" s="7">
        <v>34.509</v>
      </c>
      <c r="AM8" s="8">
        <v>0.97899999999999998</v>
      </c>
      <c r="AN8" s="8">
        <v>37.232999999999997</v>
      </c>
      <c r="AO8" s="8">
        <v>0.94599999999999995</v>
      </c>
      <c r="AP8" s="8">
        <v>7.8949999999999996</v>
      </c>
      <c r="AQ8" s="20">
        <v>0</v>
      </c>
      <c r="AS8" s="7">
        <v>44.493000000000002</v>
      </c>
      <c r="AT8" s="8">
        <v>0.42099999999999999</v>
      </c>
      <c r="AU8" s="8">
        <v>47.761000000000003</v>
      </c>
      <c r="AV8" s="8">
        <v>0.54100000000000004</v>
      </c>
      <c r="AW8" s="8">
        <v>7.3449999999999998</v>
      </c>
      <c r="AX8" s="20">
        <v>0</v>
      </c>
      <c r="AZ8" s="7">
        <v>11.784000000000001</v>
      </c>
      <c r="BA8" s="8">
        <v>0.41299999999999998</v>
      </c>
      <c r="BB8" s="8">
        <v>11.63</v>
      </c>
      <c r="BC8" s="8">
        <v>0.96399999999999997</v>
      </c>
      <c r="BD8" s="8">
        <v>1.31</v>
      </c>
      <c r="BE8" s="20">
        <v>0</v>
      </c>
      <c r="BG8" s="7">
        <v>2.2549999999999999</v>
      </c>
      <c r="BH8" s="8">
        <v>0.16300000000000001</v>
      </c>
      <c r="BI8" s="8">
        <v>2.1440000000000001</v>
      </c>
      <c r="BJ8" s="8">
        <v>5.8999999999999997E-2</v>
      </c>
      <c r="BK8" s="8">
        <v>4.9379999999999997</v>
      </c>
      <c r="BL8" s="20">
        <v>0</v>
      </c>
      <c r="BN8" s="7">
        <v>2.899</v>
      </c>
      <c r="BO8" s="8">
        <v>0.23400000000000001</v>
      </c>
      <c r="BP8" s="8">
        <v>3.181</v>
      </c>
      <c r="BQ8" s="8">
        <v>0.22700000000000001</v>
      </c>
      <c r="BR8" s="8">
        <v>9.7240000000000002</v>
      </c>
      <c r="BS8" s="20">
        <v>0.93315000000000003</v>
      </c>
    </row>
    <row r="9" spans="1:71" x14ac:dyDescent="0.25">
      <c r="A9" s="4" t="s">
        <v>34</v>
      </c>
      <c r="B9">
        <v>291</v>
      </c>
      <c r="C9" s="10">
        <v>308.86900000000003</v>
      </c>
      <c r="D9" s="11">
        <v>44.83</v>
      </c>
      <c r="E9" s="11">
        <v>327.30700000000002</v>
      </c>
      <c r="F9" s="11">
        <v>48.142000000000003</v>
      </c>
      <c r="G9" s="11">
        <v>5.9690000000000003</v>
      </c>
      <c r="H9" s="20">
        <v>0.10612000000000001</v>
      </c>
      <c r="J9" s="7">
        <v>299.50900000000001</v>
      </c>
      <c r="K9" s="8">
        <v>41.793999999999997</v>
      </c>
      <c r="L9" s="8">
        <v>304.53699999999998</v>
      </c>
      <c r="M9" s="8">
        <v>47.168999999999997</v>
      </c>
      <c r="N9" s="8">
        <v>1.679</v>
      </c>
      <c r="O9" s="20">
        <v>0</v>
      </c>
      <c r="Q9" s="7">
        <v>304.18900000000002</v>
      </c>
      <c r="R9" s="8">
        <v>42.634</v>
      </c>
      <c r="S9" s="8">
        <v>315.92200000000003</v>
      </c>
      <c r="T9" s="8">
        <v>46.84</v>
      </c>
      <c r="U9" s="8">
        <v>3.8570000000000002</v>
      </c>
      <c r="V9" s="20">
        <v>1.1000000000000001E-3</v>
      </c>
      <c r="X9" s="7">
        <v>3.9369999999999998</v>
      </c>
      <c r="Y9" s="8">
        <v>0.45</v>
      </c>
      <c r="Z9" s="8">
        <v>3.1890000000000001</v>
      </c>
      <c r="AA9" s="8">
        <v>0.43099999999999999</v>
      </c>
      <c r="AB9" s="8">
        <v>19.004999999999999</v>
      </c>
      <c r="AC9" s="20">
        <v>1</v>
      </c>
      <c r="AE9" s="7">
        <v>4.5380000000000003</v>
      </c>
      <c r="AF9" s="8">
        <v>0.77200000000000002</v>
      </c>
      <c r="AG9" s="8">
        <v>4.53</v>
      </c>
      <c r="AH9" s="8">
        <v>0.77200000000000002</v>
      </c>
      <c r="AI9" s="8">
        <v>0.186</v>
      </c>
      <c r="AJ9" s="20">
        <v>0</v>
      </c>
      <c r="AL9" s="7">
        <v>36.046999999999997</v>
      </c>
      <c r="AM9" s="8">
        <v>1.921</v>
      </c>
      <c r="AN9" s="8">
        <v>38.997999999999998</v>
      </c>
      <c r="AO9" s="8">
        <v>2.1150000000000002</v>
      </c>
      <c r="AP9" s="8">
        <v>8.1850000000000005</v>
      </c>
      <c r="AQ9" s="20">
        <v>4.0000000000000003E-5</v>
      </c>
      <c r="AS9" s="7">
        <v>22.622</v>
      </c>
      <c r="AT9" s="8">
        <v>2.7909999999999999</v>
      </c>
      <c r="AU9" s="8">
        <v>24.387</v>
      </c>
      <c r="AV9" s="8">
        <v>3.37</v>
      </c>
      <c r="AW9" s="8">
        <v>7.8019999999999996</v>
      </c>
      <c r="AX9" s="20">
        <v>0.37974999999999998</v>
      </c>
      <c r="AZ9" s="7">
        <v>29.199000000000002</v>
      </c>
      <c r="BA9" s="8">
        <v>3.5470000000000002</v>
      </c>
      <c r="BB9" s="8">
        <v>29.004999999999999</v>
      </c>
      <c r="BC9" s="8">
        <v>1.038</v>
      </c>
      <c r="BD9" s="8">
        <v>0.66600000000000004</v>
      </c>
      <c r="BE9" s="20">
        <v>0</v>
      </c>
      <c r="BG9" s="7">
        <v>0.88500000000000001</v>
      </c>
      <c r="BH9" s="8">
        <v>0.09</v>
      </c>
      <c r="BI9" s="8">
        <v>0.88300000000000001</v>
      </c>
      <c r="BJ9" s="8">
        <v>9.4E-2</v>
      </c>
      <c r="BK9" s="8">
        <v>0.221</v>
      </c>
      <c r="BL9" s="20">
        <v>0</v>
      </c>
      <c r="BN9" s="7">
        <v>1.194</v>
      </c>
      <c r="BO9" s="8">
        <v>0.2</v>
      </c>
      <c r="BP9" s="8">
        <v>1.2569999999999999</v>
      </c>
      <c r="BQ9" s="8">
        <v>0.217</v>
      </c>
      <c r="BR9" s="8">
        <v>5.2889999999999997</v>
      </c>
      <c r="BS9" s="20">
        <v>6.4999999999999997E-4</v>
      </c>
    </row>
    <row r="10" spans="1:71" x14ac:dyDescent="0.25">
      <c r="A10" s="4" t="s">
        <v>35</v>
      </c>
      <c r="B10">
        <v>156</v>
      </c>
      <c r="C10" s="10">
        <v>542.98699999999997</v>
      </c>
      <c r="D10" s="11">
        <v>13.045999999999999</v>
      </c>
      <c r="E10" s="11">
        <v>564.98900000000003</v>
      </c>
      <c r="F10" s="11">
        <v>13.866</v>
      </c>
      <c r="G10" s="11">
        <v>4.0519999999999996</v>
      </c>
      <c r="H10" s="20">
        <v>0</v>
      </c>
      <c r="J10" s="7">
        <v>528.89099999999996</v>
      </c>
      <c r="K10" s="8">
        <v>13.114000000000001</v>
      </c>
      <c r="L10" s="8">
        <v>557.36599999999999</v>
      </c>
      <c r="M10" s="8">
        <v>15.981</v>
      </c>
      <c r="N10" s="8">
        <v>5.3840000000000003</v>
      </c>
      <c r="O10" s="20">
        <v>0</v>
      </c>
      <c r="Q10" s="7">
        <v>535.93899999999996</v>
      </c>
      <c r="R10" s="8">
        <v>12.29</v>
      </c>
      <c r="S10" s="8">
        <v>561.178</v>
      </c>
      <c r="T10" s="8">
        <v>13.539</v>
      </c>
      <c r="U10" s="8">
        <v>4.7089999999999996</v>
      </c>
      <c r="V10" s="20">
        <v>0</v>
      </c>
      <c r="X10" s="7">
        <v>4.7960000000000003</v>
      </c>
      <c r="Y10" s="8">
        <v>0.21</v>
      </c>
      <c r="Z10" s="8">
        <v>4.806</v>
      </c>
      <c r="AA10" s="8">
        <v>8.7999999999999995E-2</v>
      </c>
      <c r="AB10" s="8">
        <v>0.19600000000000001</v>
      </c>
      <c r="AC10" s="20">
        <v>0</v>
      </c>
      <c r="AE10" s="7">
        <v>7.6079999999999997</v>
      </c>
      <c r="AF10" s="8">
        <v>0.39800000000000002</v>
      </c>
      <c r="AG10" s="8">
        <v>7.4470000000000001</v>
      </c>
      <c r="AH10" s="8">
        <v>0.376</v>
      </c>
      <c r="AI10" s="8">
        <v>2.1190000000000002</v>
      </c>
      <c r="AJ10" s="20">
        <v>0</v>
      </c>
      <c r="AL10" s="7">
        <v>36.212000000000003</v>
      </c>
      <c r="AM10" s="8">
        <v>0.92900000000000005</v>
      </c>
      <c r="AN10" s="8">
        <v>38.997999999999998</v>
      </c>
      <c r="AO10" s="8">
        <v>0.95199999999999996</v>
      </c>
      <c r="AP10" s="8">
        <v>7.694</v>
      </c>
      <c r="AQ10" s="20">
        <v>0</v>
      </c>
      <c r="AS10" s="7">
        <v>34.006999999999998</v>
      </c>
      <c r="AT10" s="8">
        <v>0.55600000000000005</v>
      </c>
      <c r="AU10" s="8">
        <v>37.597000000000001</v>
      </c>
      <c r="AV10" s="8">
        <v>0.68500000000000005</v>
      </c>
      <c r="AW10" s="8">
        <v>10.555999999999999</v>
      </c>
      <c r="AX10" s="20">
        <v>1</v>
      </c>
      <c r="AZ10" s="7">
        <v>14.776</v>
      </c>
      <c r="BA10" s="8">
        <v>1.081</v>
      </c>
      <c r="BB10" s="8">
        <v>14.721</v>
      </c>
      <c r="BC10" s="8">
        <v>1.016</v>
      </c>
      <c r="BD10" s="8">
        <v>0.36899999999999999</v>
      </c>
      <c r="BE10" s="20">
        <v>0</v>
      </c>
      <c r="BG10" s="7">
        <v>1.728</v>
      </c>
      <c r="BH10" s="8">
        <v>6.8000000000000005E-2</v>
      </c>
      <c r="BI10" s="8">
        <v>1.7110000000000001</v>
      </c>
      <c r="BJ10" s="8">
        <v>6.4000000000000001E-2</v>
      </c>
      <c r="BK10" s="8">
        <v>1.02</v>
      </c>
      <c r="BL10" s="20">
        <v>0</v>
      </c>
      <c r="BN10" s="7">
        <v>2.3420000000000001</v>
      </c>
      <c r="BO10" s="8">
        <v>0.19800000000000001</v>
      </c>
      <c r="BP10" s="8">
        <v>2.4660000000000002</v>
      </c>
      <c r="BQ10" s="8">
        <v>0.20599999999999999</v>
      </c>
      <c r="BR10" s="8">
        <v>5.29</v>
      </c>
      <c r="BS10" s="20">
        <v>0</v>
      </c>
    </row>
    <row r="11" spans="1:71" x14ac:dyDescent="0.25">
      <c r="A11" s="4" t="s">
        <v>36</v>
      </c>
      <c r="B11">
        <v>126</v>
      </c>
      <c r="C11" s="10">
        <v>423.38099999999997</v>
      </c>
      <c r="D11" s="11">
        <v>58.566000000000003</v>
      </c>
      <c r="E11" s="11">
        <v>436.36700000000002</v>
      </c>
      <c r="F11" s="11">
        <v>56.051000000000002</v>
      </c>
      <c r="G11" s="11">
        <v>3.0670000000000002</v>
      </c>
      <c r="H11" s="20">
        <v>2.2880000000000001E-2</v>
      </c>
      <c r="J11" s="7">
        <v>405.04</v>
      </c>
      <c r="K11" s="8">
        <v>56.682000000000002</v>
      </c>
      <c r="L11" s="8">
        <v>372.65</v>
      </c>
      <c r="M11" s="8">
        <v>65.441000000000003</v>
      </c>
      <c r="N11" s="8">
        <v>7.9969999999999999</v>
      </c>
      <c r="O11" s="20">
        <v>0.82770999999999995</v>
      </c>
      <c r="Q11" s="7">
        <v>414.21</v>
      </c>
      <c r="R11" s="8">
        <v>57.37</v>
      </c>
      <c r="S11" s="8">
        <v>404.50799999999998</v>
      </c>
      <c r="T11" s="8">
        <v>58.503</v>
      </c>
      <c r="U11" s="8">
        <v>2.3420000000000001</v>
      </c>
      <c r="V11" s="20">
        <v>1.187E-2</v>
      </c>
      <c r="X11" s="7">
        <v>8.4390000000000001</v>
      </c>
      <c r="Y11" s="8">
        <v>0.34599999999999997</v>
      </c>
      <c r="Z11" s="8">
        <v>7.9829999999999997</v>
      </c>
      <c r="AA11" s="8">
        <v>1.163</v>
      </c>
      <c r="AB11" s="8">
        <v>5.4039999999999999</v>
      </c>
      <c r="AC11" s="20">
        <v>6.2030000000000002E-2</v>
      </c>
      <c r="AE11" s="7">
        <v>9.4440000000000008</v>
      </c>
      <c r="AF11" s="8">
        <v>0.75</v>
      </c>
      <c r="AG11" s="8">
        <v>9.0969999999999995</v>
      </c>
      <c r="AH11" s="8">
        <v>0.77300000000000002</v>
      </c>
      <c r="AI11" s="8">
        <v>3.669</v>
      </c>
      <c r="AJ11" s="20">
        <v>2.0000000000000002E-5</v>
      </c>
      <c r="AL11" s="7">
        <v>36.097000000000001</v>
      </c>
      <c r="AM11" s="8">
        <v>1.016</v>
      </c>
      <c r="AN11" s="8">
        <v>38.773000000000003</v>
      </c>
      <c r="AO11" s="8">
        <v>1.409</v>
      </c>
      <c r="AP11" s="8">
        <v>7.4130000000000003</v>
      </c>
      <c r="AQ11" s="20">
        <v>1.0000000000000001E-5</v>
      </c>
      <c r="AS11" s="7">
        <v>22.021999999999998</v>
      </c>
      <c r="AT11" s="8">
        <v>5.3550000000000004</v>
      </c>
      <c r="AU11" s="8">
        <v>22.934000000000001</v>
      </c>
      <c r="AV11" s="8">
        <v>5.8029999999999999</v>
      </c>
      <c r="AW11" s="8">
        <v>4.1399999999999997</v>
      </c>
      <c r="AX11" s="20">
        <v>0.58174000000000003</v>
      </c>
      <c r="AZ11" s="7">
        <v>14.206</v>
      </c>
      <c r="BA11" s="8">
        <v>0.81299999999999994</v>
      </c>
      <c r="BB11" s="8">
        <v>13.888</v>
      </c>
      <c r="BC11" s="8">
        <v>0.441</v>
      </c>
      <c r="BD11" s="8">
        <v>2.242</v>
      </c>
      <c r="BE11" s="20">
        <v>0</v>
      </c>
      <c r="BG11" s="7">
        <v>1.208</v>
      </c>
      <c r="BH11" s="8">
        <v>0.21099999999999999</v>
      </c>
      <c r="BI11" s="8">
        <v>1.1719999999999999</v>
      </c>
      <c r="BJ11" s="8">
        <v>0.20699999999999999</v>
      </c>
      <c r="BK11" s="8">
        <v>2.99</v>
      </c>
      <c r="BL11" s="20">
        <v>0.11323</v>
      </c>
      <c r="BN11" s="7">
        <v>3.052</v>
      </c>
      <c r="BO11" s="8">
        <v>0.376</v>
      </c>
      <c r="BP11" s="8">
        <v>3.2549999999999999</v>
      </c>
      <c r="BQ11" s="8">
        <v>0.84</v>
      </c>
      <c r="BR11" s="8">
        <v>6.6459999999999999</v>
      </c>
      <c r="BS11" s="20">
        <v>0.76075999999999999</v>
      </c>
    </row>
    <row r="12" spans="1:71" x14ac:dyDescent="0.25">
      <c r="A12" s="4" t="s">
        <v>37</v>
      </c>
      <c r="B12">
        <v>111</v>
      </c>
      <c r="C12" s="10">
        <v>584.94600000000003</v>
      </c>
      <c r="D12" s="11">
        <v>18.452999999999999</v>
      </c>
      <c r="E12" s="11">
        <v>574.15700000000004</v>
      </c>
      <c r="F12" s="11">
        <v>36.164000000000001</v>
      </c>
      <c r="G12" s="11">
        <v>1.8440000000000001</v>
      </c>
      <c r="H12" s="20">
        <v>0</v>
      </c>
      <c r="J12" s="7">
        <v>571.09900000000005</v>
      </c>
      <c r="K12" s="8">
        <v>17.504999999999999</v>
      </c>
      <c r="L12" s="8">
        <v>546.851</v>
      </c>
      <c r="M12" s="8">
        <v>44.808999999999997</v>
      </c>
      <c r="N12" s="8">
        <v>4.2460000000000004</v>
      </c>
      <c r="O12" s="20">
        <v>0</v>
      </c>
      <c r="Q12" s="7">
        <v>578.02300000000002</v>
      </c>
      <c r="R12" s="8">
        <v>16.818999999999999</v>
      </c>
      <c r="S12" s="8">
        <v>560.50400000000002</v>
      </c>
      <c r="T12" s="8">
        <v>39.651000000000003</v>
      </c>
      <c r="U12" s="8">
        <v>3.0310000000000001</v>
      </c>
      <c r="V12" s="20">
        <v>0</v>
      </c>
      <c r="X12" s="7">
        <v>8.9390000000000001</v>
      </c>
      <c r="Y12" s="8">
        <v>0.22</v>
      </c>
      <c r="Z12" s="8">
        <v>8.923</v>
      </c>
      <c r="AA12" s="8">
        <v>0.221</v>
      </c>
      <c r="AB12" s="8">
        <v>0.17100000000000001</v>
      </c>
      <c r="AC12" s="20">
        <v>0</v>
      </c>
      <c r="AE12" s="7">
        <v>11.397</v>
      </c>
      <c r="AF12" s="8">
        <v>0.41</v>
      </c>
      <c r="AG12" s="8">
        <v>11.071999999999999</v>
      </c>
      <c r="AH12" s="8">
        <v>0.621</v>
      </c>
      <c r="AI12" s="8">
        <v>2.8519999999999999</v>
      </c>
      <c r="AJ12" s="20">
        <v>0</v>
      </c>
      <c r="AL12" s="7">
        <v>37.947000000000003</v>
      </c>
      <c r="AM12" s="8">
        <v>4.9139999999999997</v>
      </c>
      <c r="AN12" s="8">
        <v>37.795999999999999</v>
      </c>
      <c r="AO12" s="8">
        <v>0.94</v>
      </c>
      <c r="AP12" s="8">
        <v>0.39700000000000002</v>
      </c>
      <c r="AQ12" s="20">
        <v>0</v>
      </c>
      <c r="AS12" s="7">
        <v>35.442999999999998</v>
      </c>
      <c r="AT12" s="8">
        <v>0.93799999999999994</v>
      </c>
      <c r="AU12" s="8">
        <v>36.292999999999999</v>
      </c>
      <c r="AV12" s="8">
        <v>4.0970000000000004</v>
      </c>
      <c r="AW12" s="8">
        <v>2.3980000000000001</v>
      </c>
      <c r="AX12" s="20">
        <v>0</v>
      </c>
      <c r="AZ12" s="7">
        <v>12.694000000000001</v>
      </c>
      <c r="BA12" s="8">
        <v>0.6</v>
      </c>
      <c r="BB12" s="8">
        <v>12.835000000000001</v>
      </c>
      <c r="BC12" s="8">
        <v>1.0720000000000001</v>
      </c>
      <c r="BD12" s="8">
        <v>1.1120000000000001</v>
      </c>
      <c r="BE12" s="20">
        <v>0</v>
      </c>
      <c r="BG12" s="7">
        <v>1.6759999999999999</v>
      </c>
      <c r="BH12" s="8">
        <v>0.14899999999999999</v>
      </c>
      <c r="BI12" s="8">
        <v>1.6240000000000001</v>
      </c>
      <c r="BJ12" s="8">
        <v>0.14599999999999999</v>
      </c>
      <c r="BK12" s="8">
        <v>3.101</v>
      </c>
      <c r="BL12" s="20">
        <v>2.5000000000000001E-4</v>
      </c>
      <c r="BN12" s="7">
        <v>3.0459999999999998</v>
      </c>
      <c r="BO12" s="8">
        <v>0.24299999999999999</v>
      </c>
      <c r="BP12" s="8">
        <v>3.173</v>
      </c>
      <c r="BQ12" s="8">
        <v>0.248</v>
      </c>
      <c r="BR12" s="8">
        <v>4.1669999999999998</v>
      </c>
      <c r="BS12" s="20">
        <v>9.0000000000000006E-5</v>
      </c>
    </row>
    <row r="13" spans="1:71" x14ac:dyDescent="0.25">
      <c r="A13" s="4" t="s">
        <v>19</v>
      </c>
      <c r="B13">
        <v>51</v>
      </c>
      <c r="C13" s="10">
        <v>413.529</v>
      </c>
      <c r="D13" s="11">
        <v>5.8769999999999998</v>
      </c>
      <c r="E13" s="11">
        <v>406.52499999999998</v>
      </c>
      <c r="F13" s="11">
        <v>6.5039999999999996</v>
      </c>
      <c r="G13" s="11">
        <v>1.694</v>
      </c>
      <c r="H13" s="20">
        <v>0</v>
      </c>
      <c r="J13" s="7">
        <v>404.76499999999999</v>
      </c>
      <c r="K13" s="8">
        <v>5.8979999999999997</v>
      </c>
      <c r="L13" s="8">
        <v>385.77800000000002</v>
      </c>
      <c r="M13" s="8">
        <v>6.0949999999999998</v>
      </c>
      <c r="N13" s="8">
        <v>4.6909999999999998</v>
      </c>
      <c r="O13" s="20">
        <v>0</v>
      </c>
      <c r="Q13" s="7">
        <v>409.14699999999999</v>
      </c>
      <c r="R13" s="8">
        <v>5.7480000000000002</v>
      </c>
      <c r="S13" s="8">
        <v>396.15199999999999</v>
      </c>
      <c r="T13" s="8">
        <v>5.9119999999999999</v>
      </c>
      <c r="U13" s="8">
        <v>3.1760000000000002</v>
      </c>
      <c r="V13" s="20">
        <v>0</v>
      </c>
      <c r="X13" s="7">
        <v>3.8610000000000002</v>
      </c>
      <c r="Y13" s="8">
        <v>0.216</v>
      </c>
      <c r="Z13" s="8">
        <v>3.778</v>
      </c>
      <c r="AA13" s="8">
        <v>0.17299999999999999</v>
      </c>
      <c r="AB13" s="8">
        <v>2.137</v>
      </c>
      <c r="AC13" s="20">
        <v>0</v>
      </c>
      <c r="AE13" s="7">
        <v>6.6920000000000002</v>
      </c>
      <c r="AF13" s="8">
        <v>0.159</v>
      </c>
      <c r="AG13" s="8">
        <v>6.6230000000000002</v>
      </c>
      <c r="AH13" s="8">
        <v>6.2E-2</v>
      </c>
      <c r="AI13" s="8">
        <v>1.028</v>
      </c>
      <c r="AJ13" s="20">
        <v>0</v>
      </c>
      <c r="AL13" s="7">
        <v>27.103999999999999</v>
      </c>
      <c r="AM13" s="8">
        <v>2.4449999999999998</v>
      </c>
      <c r="AN13" s="8">
        <v>29.285</v>
      </c>
      <c r="AO13" s="8">
        <v>2.8050000000000002</v>
      </c>
      <c r="AP13" s="8">
        <v>8.048</v>
      </c>
      <c r="AQ13" s="20">
        <v>0.75419000000000003</v>
      </c>
      <c r="AS13" s="7">
        <v>24.306000000000001</v>
      </c>
      <c r="AT13" s="8">
        <v>0.434</v>
      </c>
      <c r="AU13" s="8">
        <v>26.306000000000001</v>
      </c>
      <c r="AV13" s="8">
        <v>0.69799999999999995</v>
      </c>
      <c r="AW13" s="8">
        <v>8.23</v>
      </c>
      <c r="AX13" s="20">
        <v>6.2820000000000001E-2</v>
      </c>
      <c r="AZ13" s="7">
        <v>10.137</v>
      </c>
      <c r="BA13" s="8">
        <v>0.53</v>
      </c>
      <c r="BB13" s="8">
        <v>10.01</v>
      </c>
      <c r="BC13" s="8">
        <v>1.3979999999999999</v>
      </c>
      <c r="BD13" s="8">
        <v>1.2569999999999999</v>
      </c>
      <c r="BE13" s="20">
        <v>0</v>
      </c>
      <c r="BG13" s="7">
        <v>2.4750000000000001</v>
      </c>
      <c r="BH13" s="8">
        <v>0.186</v>
      </c>
      <c r="BI13" s="8">
        <v>2.4430000000000001</v>
      </c>
      <c r="BJ13" s="8">
        <v>7.0000000000000001E-3</v>
      </c>
      <c r="BK13" s="8">
        <v>1.26</v>
      </c>
      <c r="BL13" s="20">
        <v>0</v>
      </c>
      <c r="BN13" s="7">
        <v>3.5049999999999999</v>
      </c>
      <c r="BO13" s="8">
        <v>0.19800000000000001</v>
      </c>
      <c r="BP13" s="8">
        <v>3.5950000000000002</v>
      </c>
      <c r="BQ13" s="8">
        <v>5.0000000000000001E-3</v>
      </c>
      <c r="BR13" s="8">
        <v>2.5790000000000002</v>
      </c>
      <c r="BS13" s="20">
        <v>0</v>
      </c>
    </row>
    <row r="14" spans="1:71" x14ac:dyDescent="0.25">
      <c r="A14" s="4" t="s">
        <v>20</v>
      </c>
      <c r="B14">
        <v>131</v>
      </c>
      <c r="C14" s="10">
        <v>416.71800000000002</v>
      </c>
      <c r="D14" s="11">
        <v>21.373000000000001</v>
      </c>
      <c r="E14" s="11">
        <v>458.697</v>
      </c>
      <c r="F14" s="11">
        <v>24.858000000000001</v>
      </c>
      <c r="G14" s="11">
        <v>10.074</v>
      </c>
      <c r="H14" s="20">
        <v>0.98070000000000002</v>
      </c>
      <c r="J14" s="7">
        <v>407.52699999999999</v>
      </c>
      <c r="K14" s="8">
        <v>19.359000000000002</v>
      </c>
      <c r="L14" s="8">
        <v>421.536</v>
      </c>
      <c r="M14" s="8">
        <v>23.943999999999999</v>
      </c>
      <c r="N14" s="8">
        <v>3.4380000000000002</v>
      </c>
      <c r="O14" s="20">
        <v>0</v>
      </c>
      <c r="Q14" s="7">
        <v>412.12200000000001</v>
      </c>
      <c r="R14" s="8">
        <v>20.323</v>
      </c>
      <c r="S14" s="8">
        <v>440.11700000000002</v>
      </c>
      <c r="T14" s="8">
        <v>24.161999999999999</v>
      </c>
      <c r="U14" s="8">
        <v>6.7930000000000001</v>
      </c>
      <c r="V14" s="20">
        <v>1.5900000000000001E-3</v>
      </c>
      <c r="X14" s="7">
        <v>3.7690000000000001</v>
      </c>
      <c r="Y14" s="8">
        <v>0.14399999999999999</v>
      </c>
      <c r="Z14" s="8">
        <v>3.762</v>
      </c>
      <c r="AA14" s="8">
        <v>0.16</v>
      </c>
      <c r="AB14" s="8">
        <v>0.189</v>
      </c>
      <c r="AC14" s="20">
        <v>0</v>
      </c>
      <c r="AE14" s="7">
        <v>6.1760000000000002</v>
      </c>
      <c r="AF14" s="8">
        <v>0.13400000000000001</v>
      </c>
      <c r="AG14" s="8">
        <v>6.2279999999999998</v>
      </c>
      <c r="AH14" s="8">
        <v>0.14699999999999999</v>
      </c>
      <c r="AI14" s="8">
        <v>0.85499999999999998</v>
      </c>
      <c r="AJ14" s="20">
        <v>0</v>
      </c>
      <c r="AL14" s="7">
        <v>33.591999999999999</v>
      </c>
      <c r="AM14" s="8">
        <v>3.45</v>
      </c>
      <c r="AN14" s="8">
        <v>36.816000000000003</v>
      </c>
      <c r="AO14" s="8">
        <v>3.1389999999999998</v>
      </c>
      <c r="AP14" s="8">
        <v>9.5969999999999995</v>
      </c>
      <c r="AQ14" s="20">
        <v>0.91722999999999999</v>
      </c>
      <c r="AS14" s="7">
        <v>25.736000000000001</v>
      </c>
      <c r="AT14" s="8">
        <v>1.085</v>
      </c>
      <c r="AU14" s="8">
        <v>28.288</v>
      </c>
      <c r="AV14" s="8">
        <v>1.2709999999999999</v>
      </c>
      <c r="AW14" s="8">
        <v>9.9169999999999998</v>
      </c>
      <c r="AX14" s="20">
        <v>0.96418000000000004</v>
      </c>
      <c r="AZ14" s="7">
        <v>20</v>
      </c>
      <c r="BA14" s="8">
        <v>0</v>
      </c>
      <c r="BB14" s="8">
        <v>19.986999999999998</v>
      </c>
      <c r="BC14" s="8">
        <v>1.742</v>
      </c>
      <c r="BD14" s="8">
        <v>6.6000000000000003E-2</v>
      </c>
      <c r="BE14" s="20">
        <v>0</v>
      </c>
      <c r="BG14" s="7">
        <v>1.2270000000000001</v>
      </c>
      <c r="BH14" s="8">
        <v>1.9E-2</v>
      </c>
      <c r="BI14" s="8">
        <v>1.238</v>
      </c>
      <c r="BJ14" s="8">
        <v>1.0999999999999999E-2</v>
      </c>
      <c r="BK14" s="8">
        <v>0.84</v>
      </c>
      <c r="BL14" s="20">
        <v>0</v>
      </c>
      <c r="BN14" s="7">
        <v>1.7709999999999999</v>
      </c>
      <c r="BO14" s="8">
        <v>1.7999999999999999E-2</v>
      </c>
      <c r="BP14" s="8">
        <v>1.8109999999999999</v>
      </c>
      <c r="BQ14" s="8">
        <v>1.2E-2</v>
      </c>
      <c r="BR14" s="8">
        <v>2.2589999999999999</v>
      </c>
      <c r="BS14" s="20">
        <v>0</v>
      </c>
    </row>
    <row r="15" spans="1:71" x14ac:dyDescent="0.25">
      <c r="A15" s="4" t="s">
        <v>21</v>
      </c>
      <c r="B15">
        <v>91</v>
      </c>
      <c r="C15" s="10">
        <v>667.54899999999998</v>
      </c>
      <c r="D15" s="11">
        <v>5.6440000000000001</v>
      </c>
      <c r="E15" s="11">
        <v>713.00099999999998</v>
      </c>
      <c r="F15" s="11">
        <v>14.874000000000001</v>
      </c>
      <c r="G15" s="11">
        <v>6.8090000000000002</v>
      </c>
      <c r="H15" s="20">
        <v>0</v>
      </c>
      <c r="J15" s="7">
        <v>659.89</v>
      </c>
      <c r="K15" s="8">
        <v>5.7050000000000001</v>
      </c>
      <c r="L15" s="8">
        <v>681.16200000000003</v>
      </c>
      <c r="M15" s="8">
        <v>12.707000000000001</v>
      </c>
      <c r="N15" s="8">
        <v>3.2240000000000002</v>
      </c>
      <c r="O15" s="20">
        <v>0</v>
      </c>
      <c r="Q15" s="7">
        <v>663.72</v>
      </c>
      <c r="R15" s="8">
        <v>5.47</v>
      </c>
      <c r="S15" s="8">
        <v>697.08199999999999</v>
      </c>
      <c r="T15" s="8">
        <v>13.454000000000001</v>
      </c>
      <c r="U15" s="8">
        <v>5.0270000000000001</v>
      </c>
      <c r="V15" s="20">
        <v>0</v>
      </c>
      <c r="X15" s="7">
        <v>9.0129999999999999</v>
      </c>
      <c r="Y15" s="8">
        <v>0.11799999999999999</v>
      </c>
      <c r="Z15" s="8">
        <v>8.9879999999999995</v>
      </c>
      <c r="AA15" s="8">
        <v>8.4000000000000005E-2</v>
      </c>
      <c r="AB15" s="8">
        <v>0.28000000000000003</v>
      </c>
      <c r="AC15" s="20">
        <v>0</v>
      </c>
      <c r="AE15" s="7">
        <v>13.598000000000001</v>
      </c>
      <c r="AF15" s="8">
        <v>2.5999999999999999E-2</v>
      </c>
      <c r="AG15" s="8">
        <v>13.452</v>
      </c>
      <c r="AH15" s="8">
        <v>2.4E-2</v>
      </c>
      <c r="AI15" s="8">
        <v>1.069</v>
      </c>
      <c r="AJ15" s="20">
        <v>0</v>
      </c>
      <c r="AL15" s="7">
        <v>34.219000000000001</v>
      </c>
      <c r="AM15" s="8">
        <v>0.24099999999999999</v>
      </c>
      <c r="AN15" s="8">
        <v>37.566000000000003</v>
      </c>
      <c r="AO15" s="8">
        <v>0.63400000000000001</v>
      </c>
      <c r="AP15" s="8">
        <v>9.782</v>
      </c>
      <c r="AQ15" s="20">
        <v>0.81413999999999997</v>
      </c>
      <c r="AS15" s="7">
        <v>38.908999999999999</v>
      </c>
      <c r="AT15" s="8">
        <v>0.312</v>
      </c>
      <c r="AU15" s="8">
        <v>42.500999999999998</v>
      </c>
      <c r="AV15" s="8">
        <v>0.502</v>
      </c>
      <c r="AW15" s="8">
        <v>9.2330000000000005</v>
      </c>
      <c r="AX15" s="20">
        <v>1.81E-3</v>
      </c>
      <c r="AZ15" s="7">
        <v>10</v>
      </c>
      <c r="BA15" s="8">
        <v>0</v>
      </c>
      <c r="BB15" s="8">
        <v>10.01</v>
      </c>
      <c r="BC15" s="8">
        <v>1.0409999999999999</v>
      </c>
      <c r="BD15" s="8">
        <v>0.10100000000000001</v>
      </c>
      <c r="BE15" s="20">
        <v>0</v>
      </c>
      <c r="BG15" s="7">
        <v>2.4209999999999998</v>
      </c>
      <c r="BH15" s="8">
        <v>2.5000000000000001E-2</v>
      </c>
      <c r="BI15" s="8">
        <v>2.4279999999999999</v>
      </c>
      <c r="BJ15" s="8">
        <v>0.01</v>
      </c>
      <c r="BK15" s="8">
        <v>0.318</v>
      </c>
      <c r="BL15" s="20">
        <v>0</v>
      </c>
      <c r="BN15" s="7">
        <v>3.5680000000000001</v>
      </c>
      <c r="BO15" s="8">
        <v>2.4E-2</v>
      </c>
      <c r="BP15" s="8">
        <v>3.61</v>
      </c>
      <c r="BQ15" s="8">
        <v>6.0000000000000001E-3</v>
      </c>
      <c r="BR15" s="8">
        <v>1.1859999999999999</v>
      </c>
      <c r="BS15" s="20">
        <v>0</v>
      </c>
    </row>
    <row r="16" spans="1:71" x14ac:dyDescent="0.25">
      <c r="A16" s="4" t="s">
        <v>22</v>
      </c>
      <c r="B16">
        <v>201</v>
      </c>
      <c r="C16" s="10">
        <v>200.20400000000001</v>
      </c>
      <c r="D16" s="11">
        <v>10.632999999999999</v>
      </c>
      <c r="E16" s="11">
        <v>192.32</v>
      </c>
      <c r="F16" s="11">
        <v>31.302</v>
      </c>
      <c r="G16" s="11">
        <v>3.9380000000000002</v>
      </c>
      <c r="H16" s="20">
        <v>1.1E-4</v>
      </c>
      <c r="J16" s="7">
        <v>179.547</v>
      </c>
      <c r="K16" s="8">
        <v>46.161999999999999</v>
      </c>
      <c r="L16" s="8">
        <v>182.48699999999999</v>
      </c>
      <c r="M16" s="8">
        <v>39.152000000000001</v>
      </c>
      <c r="N16" s="8">
        <v>1.637</v>
      </c>
      <c r="O16" s="20">
        <v>9.4359999999999999E-2</v>
      </c>
      <c r="Q16" s="7">
        <v>189.876</v>
      </c>
      <c r="R16" s="8">
        <v>25.082999999999998</v>
      </c>
      <c r="S16" s="8">
        <v>187.404</v>
      </c>
      <c r="T16" s="8">
        <v>31.945</v>
      </c>
      <c r="U16" s="8">
        <v>1.302</v>
      </c>
      <c r="V16" s="20">
        <v>6.0000000000000002E-5</v>
      </c>
      <c r="X16" s="7">
        <v>9.4039999999999999</v>
      </c>
      <c r="Y16" s="8">
        <v>0.50700000000000001</v>
      </c>
      <c r="Z16" s="8">
        <v>9.7629999999999999</v>
      </c>
      <c r="AA16" s="8">
        <v>0.58799999999999997</v>
      </c>
      <c r="AB16" s="8">
        <v>3.81</v>
      </c>
      <c r="AC16" s="20">
        <v>0</v>
      </c>
      <c r="AE16" s="7">
        <v>11.627000000000001</v>
      </c>
      <c r="AF16" s="8">
        <v>0.123</v>
      </c>
      <c r="AG16" s="8">
        <v>11.587</v>
      </c>
      <c r="AH16" s="8">
        <v>9.8000000000000004E-2</v>
      </c>
      <c r="AI16" s="8">
        <v>0.34499999999999997</v>
      </c>
      <c r="AJ16" s="20">
        <v>0</v>
      </c>
      <c r="AL16" s="7">
        <v>16.905000000000001</v>
      </c>
      <c r="AM16" s="8">
        <v>0.78500000000000003</v>
      </c>
      <c r="AN16" s="8">
        <v>17.135000000000002</v>
      </c>
      <c r="AO16" s="8">
        <v>0.70399999999999996</v>
      </c>
      <c r="AP16" s="8">
        <v>1.36</v>
      </c>
      <c r="AQ16" s="20">
        <v>0</v>
      </c>
      <c r="AS16" s="7">
        <v>10.56</v>
      </c>
      <c r="AT16" s="8">
        <v>2.6320000000000001</v>
      </c>
      <c r="AU16" s="8">
        <v>10.846</v>
      </c>
      <c r="AV16" s="8">
        <v>2.3809999999999998</v>
      </c>
      <c r="AW16" s="8">
        <v>2.714</v>
      </c>
      <c r="AX16" s="20">
        <v>0.17077999999999999</v>
      </c>
      <c r="AZ16" s="7">
        <v>24.96</v>
      </c>
      <c r="BA16" s="8">
        <v>0.19600000000000001</v>
      </c>
      <c r="BB16" s="8">
        <v>24.094000000000001</v>
      </c>
      <c r="BC16" s="8">
        <v>0.878</v>
      </c>
      <c r="BD16" s="8">
        <v>3.47</v>
      </c>
      <c r="BE16" s="20">
        <v>0</v>
      </c>
      <c r="BG16" s="7">
        <v>1.024</v>
      </c>
      <c r="BH16" s="8">
        <v>1.4999999999999999E-2</v>
      </c>
      <c r="BI16" s="8">
        <v>1.1200000000000001</v>
      </c>
      <c r="BJ16" s="8">
        <v>0.435</v>
      </c>
      <c r="BK16" s="8">
        <v>9.3629999999999995</v>
      </c>
      <c r="BL16" s="20">
        <v>0.95992</v>
      </c>
      <c r="BN16" s="7">
        <v>1.377</v>
      </c>
      <c r="BO16" s="8">
        <v>4.3999999999999997E-2</v>
      </c>
      <c r="BP16" s="8">
        <v>1.4390000000000001</v>
      </c>
      <c r="BQ16" s="8">
        <v>4.3999999999999997E-2</v>
      </c>
      <c r="BR16" s="8">
        <v>4.5279999999999996</v>
      </c>
      <c r="BS16" s="20">
        <v>0</v>
      </c>
    </row>
    <row r="17" spans="1:71" x14ac:dyDescent="0.25">
      <c r="A17" s="4" t="s">
        <v>23</v>
      </c>
      <c r="B17">
        <v>141</v>
      </c>
      <c r="C17" s="10">
        <v>382.84399999999999</v>
      </c>
      <c r="D17" s="11">
        <v>10.988</v>
      </c>
      <c r="E17" s="11">
        <v>390.95800000000003</v>
      </c>
      <c r="F17" s="11">
        <v>11.579000000000001</v>
      </c>
      <c r="G17" s="11">
        <v>2.1190000000000002</v>
      </c>
      <c r="H17" s="20">
        <v>0</v>
      </c>
      <c r="J17" s="7">
        <v>368.34</v>
      </c>
      <c r="K17" s="8">
        <v>7.7359999999999998</v>
      </c>
      <c r="L17" s="8">
        <v>366.22300000000001</v>
      </c>
      <c r="M17" s="8">
        <v>12.234999999999999</v>
      </c>
      <c r="N17" s="8">
        <v>0.57499999999999996</v>
      </c>
      <c r="O17" s="20">
        <v>0</v>
      </c>
      <c r="Q17" s="7">
        <v>375.59199999999998</v>
      </c>
      <c r="R17" s="8">
        <v>8.6440000000000001</v>
      </c>
      <c r="S17" s="8">
        <v>378.59</v>
      </c>
      <c r="T17" s="8">
        <v>11.311999999999999</v>
      </c>
      <c r="U17" s="8">
        <v>0.79800000000000004</v>
      </c>
      <c r="V17" s="20">
        <v>0</v>
      </c>
      <c r="X17" s="7">
        <v>8.5109999999999992</v>
      </c>
      <c r="Y17" s="8">
        <v>0.153</v>
      </c>
      <c r="Z17" s="8">
        <v>8.5139999999999993</v>
      </c>
      <c r="AA17" s="8">
        <v>0.2</v>
      </c>
      <c r="AB17" s="8">
        <v>4.2999999999999997E-2</v>
      </c>
      <c r="AC17" s="20">
        <v>0</v>
      </c>
      <c r="AE17" s="7">
        <v>11.042999999999999</v>
      </c>
      <c r="AF17" s="8">
        <v>7.4999999999999997E-2</v>
      </c>
      <c r="AG17" s="8">
        <v>10.952999999999999</v>
      </c>
      <c r="AH17" s="8">
        <v>0.06</v>
      </c>
      <c r="AI17" s="8">
        <v>0.80900000000000005</v>
      </c>
      <c r="AJ17" s="20">
        <v>0</v>
      </c>
      <c r="AL17" s="7">
        <v>17.876999999999999</v>
      </c>
      <c r="AM17" s="8">
        <v>0.50600000000000001</v>
      </c>
      <c r="AN17" s="8">
        <v>18.552</v>
      </c>
      <c r="AO17" s="8">
        <v>0.55300000000000005</v>
      </c>
      <c r="AP17" s="8">
        <v>3.7759999999999998</v>
      </c>
      <c r="AQ17" s="20">
        <v>0</v>
      </c>
      <c r="AS17" s="7">
        <v>20.353999999999999</v>
      </c>
      <c r="AT17" s="8">
        <v>1.256</v>
      </c>
      <c r="AU17" s="8">
        <v>22.181000000000001</v>
      </c>
      <c r="AV17" s="8">
        <v>1.782</v>
      </c>
      <c r="AW17" s="8">
        <v>8.9779999999999998</v>
      </c>
      <c r="AX17" s="20">
        <v>0.60377999999999998</v>
      </c>
      <c r="AZ17" s="7">
        <v>15</v>
      </c>
      <c r="BA17" s="8">
        <v>0</v>
      </c>
      <c r="BB17" s="8">
        <v>15.003</v>
      </c>
      <c r="BC17" s="8">
        <v>1.248</v>
      </c>
      <c r="BD17" s="8">
        <v>1.7999999999999999E-2</v>
      </c>
      <c r="BE17" s="20">
        <v>0</v>
      </c>
      <c r="BG17" s="7">
        <v>1.647</v>
      </c>
      <c r="BH17" s="8">
        <v>4.8000000000000001E-2</v>
      </c>
      <c r="BI17" s="8">
        <v>1.6479999999999999</v>
      </c>
      <c r="BJ17" s="8">
        <v>1.9E-2</v>
      </c>
      <c r="BK17" s="8">
        <v>0.06</v>
      </c>
      <c r="BL17" s="20">
        <v>0</v>
      </c>
      <c r="BN17" s="7">
        <v>2.3450000000000002</v>
      </c>
      <c r="BO17" s="8">
        <v>3.5000000000000003E-2</v>
      </c>
      <c r="BP17" s="8">
        <v>2.415</v>
      </c>
      <c r="BQ17" s="8">
        <v>1.4999999999999999E-2</v>
      </c>
      <c r="BR17" s="8">
        <v>2.9729999999999999</v>
      </c>
      <c r="BS17" s="20">
        <v>0</v>
      </c>
    </row>
    <row r="18" spans="1:71" x14ac:dyDescent="0.25">
      <c r="A18" s="4" t="s">
        <v>24</v>
      </c>
      <c r="B18">
        <v>231</v>
      </c>
      <c r="C18" s="10">
        <v>557.654</v>
      </c>
      <c r="D18" s="11">
        <v>15.17</v>
      </c>
      <c r="E18" s="11">
        <v>565.35</v>
      </c>
      <c r="F18" s="11">
        <v>34.734999999999999</v>
      </c>
      <c r="G18" s="11">
        <v>1.38</v>
      </c>
      <c r="H18" s="20">
        <v>0</v>
      </c>
      <c r="J18" s="7">
        <v>550.32500000000005</v>
      </c>
      <c r="K18" s="8">
        <v>15.923999999999999</v>
      </c>
      <c r="L18" s="8">
        <v>566.68700000000001</v>
      </c>
      <c r="M18" s="8">
        <v>24.076000000000001</v>
      </c>
      <c r="N18" s="8">
        <v>2.9729999999999999</v>
      </c>
      <c r="O18" s="20">
        <v>0</v>
      </c>
      <c r="Q18" s="7">
        <v>553.98900000000003</v>
      </c>
      <c r="R18" s="8">
        <v>15.377000000000001</v>
      </c>
      <c r="S18" s="8">
        <v>566.01900000000001</v>
      </c>
      <c r="T18" s="8">
        <v>28.814</v>
      </c>
      <c r="U18" s="8">
        <v>2.1709999999999998</v>
      </c>
      <c r="V18" s="20">
        <v>0</v>
      </c>
      <c r="X18" s="7">
        <v>9.1110000000000007</v>
      </c>
      <c r="Y18" s="8">
        <v>0.124</v>
      </c>
      <c r="Z18" s="8">
        <v>9.0760000000000005</v>
      </c>
      <c r="AA18" s="8">
        <v>0.27400000000000002</v>
      </c>
      <c r="AB18" s="8">
        <v>0.38</v>
      </c>
      <c r="AC18" s="20">
        <v>0</v>
      </c>
      <c r="AE18" s="7">
        <v>12.092000000000001</v>
      </c>
      <c r="AF18" s="8">
        <v>0.161</v>
      </c>
      <c r="AG18" s="8">
        <v>11.901999999999999</v>
      </c>
      <c r="AH18" s="8">
        <v>0.16900000000000001</v>
      </c>
      <c r="AI18" s="8">
        <v>1.5669999999999999</v>
      </c>
      <c r="AJ18" s="20">
        <v>0</v>
      </c>
      <c r="AL18" s="7">
        <v>17.893999999999998</v>
      </c>
      <c r="AM18" s="8">
        <v>3.0369999999999999</v>
      </c>
      <c r="AN18" s="8">
        <v>18.623999999999999</v>
      </c>
      <c r="AO18" s="8">
        <v>3.8530000000000002</v>
      </c>
      <c r="AP18" s="8">
        <v>4.0830000000000002</v>
      </c>
      <c r="AQ18" s="20">
        <v>1.1E-4</v>
      </c>
      <c r="AS18" s="7">
        <v>34.241</v>
      </c>
      <c r="AT18" s="8">
        <v>1.3009999999999999</v>
      </c>
      <c r="AU18" s="8">
        <v>37.820999999999998</v>
      </c>
      <c r="AV18" s="8">
        <v>1.57</v>
      </c>
      <c r="AW18" s="8">
        <v>10.455</v>
      </c>
      <c r="AX18" s="20">
        <v>0.99990000000000001</v>
      </c>
      <c r="AZ18" s="7">
        <v>10.042999999999999</v>
      </c>
      <c r="BA18" s="8">
        <v>0.20399999999999999</v>
      </c>
      <c r="BB18" s="8">
        <v>10.051</v>
      </c>
      <c r="BC18" s="8">
        <v>0.63700000000000001</v>
      </c>
      <c r="BD18" s="8">
        <v>7.6999999999999999E-2</v>
      </c>
      <c r="BE18" s="20">
        <v>0</v>
      </c>
      <c r="BG18" s="7">
        <v>2.3849999999999998</v>
      </c>
      <c r="BH18" s="8">
        <v>0.14599999999999999</v>
      </c>
      <c r="BI18" s="8">
        <v>2.3959999999999999</v>
      </c>
      <c r="BJ18" s="8">
        <v>0.14399999999999999</v>
      </c>
      <c r="BK18" s="8">
        <v>0.47399999999999998</v>
      </c>
      <c r="BL18" s="20">
        <v>0</v>
      </c>
      <c r="BN18" s="7">
        <v>3.58</v>
      </c>
      <c r="BO18" s="8">
        <v>0.18099999999999999</v>
      </c>
      <c r="BP18" s="8">
        <v>3.6349999999999998</v>
      </c>
      <c r="BQ18" s="8">
        <v>0.17499999999999999</v>
      </c>
      <c r="BR18" s="8">
        <v>1.5389999999999999</v>
      </c>
      <c r="BS18" s="20">
        <v>0</v>
      </c>
    </row>
    <row r="19" spans="1:71" s="3" customFormat="1" x14ac:dyDescent="0.25">
      <c r="A19" s="5" t="s">
        <v>26</v>
      </c>
      <c r="B19" s="3">
        <f>SUM(B8:B18)</f>
        <v>1632</v>
      </c>
      <c r="C19" s="12">
        <f>AVERAGE(C8:C18)</f>
        <v>479.37472727272723</v>
      </c>
      <c r="D19" s="13">
        <f t="shared" ref="D19:G19" si="0">AVERAGE(D8:D18)</f>
        <v>19.459636363636363</v>
      </c>
      <c r="E19" s="13">
        <f t="shared" si="0"/>
        <v>495.47290909090913</v>
      </c>
      <c r="F19" s="13">
        <f t="shared" si="0"/>
        <v>26.32390909090909</v>
      </c>
      <c r="G19" s="13">
        <f t="shared" si="0"/>
        <v>4.2633636363636365</v>
      </c>
      <c r="H19" s="21"/>
      <c r="J19" s="12">
        <f>AVERAGE(J8:J18)</f>
        <v>468.16418181818176</v>
      </c>
      <c r="K19" s="13">
        <f t="shared" ref="K19" si="1">AVERAGE(K8:K18)</f>
        <v>21.766454545454547</v>
      </c>
      <c r="L19" s="13">
        <f t="shared" ref="L19" si="2">AVERAGE(L8:L18)</f>
        <v>472.86036363636362</v>
      </c>
      <c r="M19" s="13">
        <f t="shared" ref="M19" si="3">AVERAGE(M8:M18)</f>
        <v>27.608090909090912</v>
      </c>
      <c r="N19" s="13">
        <f t="shared" ref="N19" si="4">AVERAGE(N8:N18)</f>
        <v>3.7432727272727275</v>
      </c>
      <c r="O19" s="21"/>
      <c r="Q19" s="12">
        <f>AVERAGE(Q8:Q18)</f>
        <v>473.76945454545455</v>
      </c>
      <c r="R19" s="13">
        <f t="shared" ref="R19" si="5">AVERAGE(R8:R18)</f>
        <v>19.75481818181818</v>
      </c>
      <c r="S19" s="13">
        <f t="shared" ref="S19" si="6">AVERAGE(S8:S18)</f>
        <v>484.16681818181826</v>
      </c>
      <c r="T19" s="13">
        <f t="shared" ref="T19" si="7">AVERAGE(T8:T18)</f>
        <v>25.765818181818187</v>
      </c>
      <c r="U19" s="13">
        <f t="shared" ref="U19" si="8">AVERAGE(U8:U18)</f>
        <v>3.5316363636363635</v>
      </c>
      <c r="V19" s="21"/>
      <c r="X19" s="12">
        <f>AVERAGE(X8:X18)</f>
        <v>6.8149999999999986</v>
      </c>
      <c r="Y19" s="13">
        <f t="shared" ref="Y19" si="9">AVERAGE(Y8:Y18)</f>
        <v>0.25700000000000001</v>
      </c>
      <c r="Z19" s="13">
        <f t="shared" ref="Z19" si="10">AVERAGE(Z8:Z18)</f>
        <v>6.7147272727272727</v>
      </c>
      <c r="AA19" s="13">
        <f t="shared" ref="AA19" si="11">AVERAGE(AA8:AA18)</f>
        <v>0.3344545454545455</v>
      </c>
      <c r="AB19" s="13">
        <f t="shared" ref="AB19" si="12">AVERAGE(AB8:AB18)</f>
        <v>3.0580909090909092</v>
      </c>
      <c r="AC19" s="21"/>
      <c r="AE19" s="12">
        <f>AVERAGE(AE8:AE18)</f>
        <v>9.463909090909091</v>
      </c>
      <c r="AF19" s="13">
        <f t="shared" ref="AF19" si="13">AVERAGE(AF8:AF18)</f>
        <v>0.3019090909090909</v>
      </c>
      <c r="AG19" s="13">
        <f t="shared" ref="AG19" si="14">AVERAGE(AG8:AG18)</f>
        <v>9.3131818181818193</v>
      </c>
      <c r="AH19" s="13">
        <f t="shared" ref="AH19" si="15">AVERAGE(AH8:AH18)</f>
        <v>0.30272727272727268</v>
      </c>
      <c r="AI19" s="13">
        <f t="shared" ref="AI19" si="16">AVERAGE(AI8:AI18)</f>
        <v>1.6252727272727272</v>
      </c>
      <c r="AJ19" s="21"/>
      <c r="AL19" s="12">
        <f>AVERAGE(AL8:AL18)</f>
        <v>29.854818181818178</v>
      </c>
      <c r="AM19" s="13">
        <f t="shared" ref="AM19" si="17">AVERAGE(AM8:AM18)</f>
        <v>1.8384545454545453</v>
      </c>
      <c r="AN19" s="13">
        <f t="shared" ref="AN19" si="18">AVERAGE(AN8:AN18)</f>
        <v>31.797818181818187</v>
      </c>
      <c r="AO19" s="13">
        <f t="shared" ref="AO19" si="19">AVERAGE(AO8:AO18)</f>
        <v>1.6409090909090909</v>
      </c>
      <c r="AP19" s="13">
        <f t="shared" ref="AP19" si="20">AVERAGE(AP8:AP18)</f>
        <v>6.2027272727272722</v>
      </c>
      <c r="AQ19" s="21"/>
      <c r="AS19" s="12">
        <f>AVERAGE(AS8:AS18)</f>
        <v>28.426636363636359</v>
      </c>
      <c r="AT19" s="13">
        <f t="shared" ref="AT19" si="21">AVERAGE(AT8:AT18)</f>
        <v>1.5528181818181819</v>
      </c>
      <c r="AU19" s="13">
        <f t="shared" ref="AU19" si="22">AVERAGE(AU8:AU18)</f>
        <v>30.62863636363636</v>
      </c>
      <c r="AV19" s="13">
        <f t="shared" ref="AV19" si="23">AVERAGE(AV8:AV18)</f>
        <v>2.0636363636363639</v>
      </c>
      <c r="AW19" s="13">
        <f t="shared" ref="AW19" si="24">AVERAGE(AW8:AW18)</f>
        <v>7.4334545454545458</v>
      </c>
      <c r="AX19" s="21"/>
      <c r="AZ19" s="12">
        <f>AVERAGE(AZ8:AZ18)</f>
        <v>15.709000000000001</v>
      </c>
      <c r="BA19" s="13">
        <f t="shared" ref="BA19" si="25">AVERAGE(BA8:BA18)</f>
        <v>0.67127272727272724</v>
      </c>
      <c r="BB19" s="13">
        <f t="shared" ref="BB19" si="26">AVERAGE(BB8:BB18)</f>
        <v>15.56672727272727</v>
      </c>
      <c r="BC19" s="13">
        <f t="shared" ref="BC19" si="27">AVERAGE(BC8:BC18)</f>
        <v>1.0431818181818182</v>
      </c>
      <c r="BD19" s="13">
        <f t="shared" ref="BD19" si="28">AVERAGE(BD8:BD18)</f>
        <v>0.97163636363636374</v>
      </c>
      <c r="BE19" s="21"/>
      <c r="BG19" s="12">
        <f>AVERAGE(BG8:BG18)</f>
        <v>1.7209999999999999</v>
      </c>
      <c r="BH19" s="13">
        <f t="shared" ref="BH19" si="29">AVERAGE(BH8:BH18)</f>
        <v>0.10181818181818182</v>
      </c>
      <c r="BI19" s="13">
        <f t="shared" ref="BI19" si="30">AVERAGE(BI8:BI18)</f>
        <v>1.709727272727273</v>
      </c>
      <c r="BJ19" s="13">
        <f t="shared" ref="BJ19" si="31">AVERAGE(BJ8:BJ18)</f>
        <v>0.1087272727272727</v>
      </c>
      <c r="BK19" s="13">
        <f t="shared" ref="BK19" si="32">AVERAGE(BK8:BK18)</f>
        <v>2.2349999999999999</v>
      </c>
      <c r="BL19" s="21"/>
      <c r="BN19" s="12">
        <f>AVERAGE(BN8:BN18)</f>
        <v>2.6071818181818185</v>
      </c>
      <c r="BO19" s="13">
        <f t="shared" ref="BO19" si="33">AVERAGE(BO8:BO18)</f>
        <v>0.15918181818181817</v>
      </c>
      <c r="BP19" s="13">
        <f t="shared" ref="BP19" si="34">AVERAGE(BP8:BP18)</f>
        <v>2.7124545454545452</v>
      </c>
      <c r="BQ19" s="13">
        <f t="shared" ref="BQ19" si="35">AVERAGE(BQ8:BQ18)</f>
        <v>0.18136363636363637</v>
      </c>
      <c r="BR19" s="13">
        <f t="shared" ref="BR19" si="36">AVERAGE(BR8:BR18)</f>
        <v>4.1981818181818182</v>
      </c>
      <c r="BS19" s="21"/>
    </row>
    <row r="20" spans="1:71" s="1" customFormat="1" x14ac:dyDescent="0.25">
      <c r="A20" s="6"/>
      <c r="C20" s="14"/>
      <c r="D20" s="15"/>
      <c r="E20" s="15"/>
      <c r="F20" s="15"/>
      <c r="G20" s="15"/>
      <c r="H20" s="22"/>
      <c r="J20" s="14"/>
      <c r="K20" s="15"/>
      <c r="L20" s="15"/>
      <c r="M20" s="15"/>
      <c r="N20" s="15"/>
      <c r="O20" s="22"/>
      <c r="Q20" s="14"/>
      <c r="R20" s="15"/>
      <c r="S20" s="15"/>
      <c r="T20" s="15"/>
      <c r="U20" s="15"/>
      <c r="V20" s="22"/>
      <c r="X20" s="14"/>
      <c r="Y20" s="15"/>
      <c r="Z20" s="15"/>
      <c r="AA20" s="15"/>
      <c r="AB20" s="15"/>
      <c r="AC20" s="22"/>
      <c r="AE20" s="14"/>
      <c r="AF20" s="15"/>
      <c r="AG20" s="15"/>
      <c r="AH20" s="15"/>
      <c r="AI20" s="15"/>
      <c r="AJ20" s="22"/>
      <c r="AL20" s="14"/>
      <c r="AM20" s="15"/>
      <c r="AN20" s="15"/>
      <c r="AO20" s="15"/>
      <c r="AP20" s="15"/>
      <c r="AQ20" s="22"/>
      <c r="AS20" s="14"/>
      <c r="AT20" s="15"/>
      <c r="AU20" s="15"/>
      <c r="AV20" s="15"/>
      <c r="AW20" s="15"/>
      <c r="AX20" s="22"/>
      <c r="AZ20" s="14"/>
      <c r="BA20" s="15"/>
      <c r="BB20" s="15"/>
      <c r="BC20" s="15"/>
      <c r="BD20" s="15"/>
      <c r="BE20" s="22"/>
      <c r="BG20" s="14"/>
      <c r="BH20" s="15"/>
      <c r="BI20" s="15"/>
      <c r="BJ20" s="15"/>
      <c r="BK20" s="15"/>
      <c r="BL20" s="22"/>
      <c r="BN20" s="14"/>
      <c r="BO20" s="15"/>
      <c r="BP20" s="15"/>
      <c r="BQ20" s="15"/>
      <c r="BR20" s="15"/>
      <c r="BS20" s="22"/>
    </row>
    <row r="21" spans="1:71" s="1" customFormat="1" x14ac:dyDescent="0.25">
      <c r="A21" s="5" t="s">
        <v>31</v>
      </c>
      <c r="C21" s="14"/>
      <c r="D21" s="15"/>
      <c r="E21" s="15"/>
      <c r="F21" s="15"/>
      <c r="G21" s="15"/>
      <c r="H21" s="22"/>
      <c r="J21" s="25"/>
      <c r="K21" s="26"/>
      <c r="L21" s="26"/>
      <c r="M21" s="26"/>
      <c r="N21" s="26"/>
      <c r="O21" s="22"/>
      <c r="Q21" s="25"/>
      <c r="R21" s="26"/>
      <c r="S21" s="26"/>
      <c r="T21" s="26"/>
      <c r="U21" s="26"/>
      <c r="V21" s="22"/>
      <c r="X21" s="25"/>
      <c r="Y21" s="26"/>
      <c r="Z21" s="26"/>
      <c r="AA21" s="26"/>
      <c r="AB21" s="26"/>
      <c r="AC21" s="22"/>
      <c r="AE21" s="25"/>
      <c r="AF21" s="26"/>
      <c r="AG21" s="26"/>
      <c r="AH21" s="26"/>
      <c r="AI21" s="26"/>
      <c r="AJ21" s="22"/>
      <c r="AL21" s="25"/>
      <c r="AM21" s="26"/>
      <c r="AN21" s="26"/>
      <c r="AO21" s="26"/>
      <c r="AP21" s="26"/>
      <c r="AQ21" s="22"/>
      <c r="AS21" s="25"/>
      <c r="AT21" s="26"/>
      <c r="AU21" s="26"/>
      <c r="AV21" s="26"/>
      <c r="AW21" s="26"/>
      <c r="AX21" s="22"/>
      <c r="AZ21" s="25"/>
      <c r="BA21" s="26"/>
      <c r="BB21" s="26"/>
      <c r="BC21" s="26"/>
      <c r="BD21" s="26"/>
      <c r="BE21" s="22"/>
      <c r="BG21" s="25"/>
      <c r="BH21" s="26"/>
      <c r="BI21" s="26"/>
      <c r="BJ21" s="26"/>
      <c r="BK21" s="26"/>
      <c r="BL21" s="22"/>
      <c r="BN21" s="25"/>
      <c r="BO21" s="26"/>
      <c r="BP21" s="26"/>
      <c r="BQ21" s="26"/>
      <c r="BR21" s="26"/>
      <c r="BS21" s="22"/>
    </row>
    <row r="22" spans="1:71" x14ac:dyDescent="0.25">
      <c r="A22" s="4" t="s">
        <v>15</v>
      </c>
      <c r="B22">
        <v>101</v>
      </c>
      <c r="C22" s="10">
        <v>496.22800000000001</v>
      </c>
      <c r="D22" s="11">
        <v>11.867000000000001</v>
      </c>
      <c r="E22" s="11">
        <v>473.43900000000002</v>
      </c>
      <c r="F22" s="11">
        <v>11.601000000000001</v>
      </c>
      <c r="G22" s="11">
        <v>4.5919999999999996</v>
      </c>
      <c r="H22" s="20">
        <v>0</v>
      </c>
      <c r="J22" s="7">
        <v>467.30700000000002</v>
      </c>
      <c r="K22" s="8">
        <v>12.35</v>
      </c>
      <c r="L22" s="8">
        <v>445.38400000000001</v>
      </c>
      <c r="M22" s="8">
        <v>13.358000000000001</v>
      </c>
      <c r="N22" s="8">
        <v>4.6909999999999998</v>
      </c>
      <c r="O22" s="20">
        <v>0</v>
      </c>
      <c r="Q22" s="7">
        <v>481.767</v>
      </c>
      <c r="R22" s="8">
        <v>11.877000000000001</v>
      </c>
      <c r="S22" s="8">
        <v>459.411</v>
      </c>
      <c r="T22" s="8">
        <v>12.301</v>
      </c>
      <c r="U22" s="8">
        <v>4.6399999999999997</v>
      </c>
      <c r="V22" s="20">
        <v>0</v>
      </c>
      <c r="X22" s="7">
        <v>13.840999999999999</v>
      </c>
      <c r="Y22" s="8">
        <v>0.14699999999999999</v>
      </c>
      <c r="Z22" s="8">
        <v>13.845000000000001</v>
      </c>
      <c r="AA22" s="8">
        <v>9.8000000000000004E-2</v>
      </c>
      <c r="AB22" s="8">
        <v>3.4000000000000002E-2</v>
      </c>
      <c r="AC22" s="20">
        <v>0</v>
      </c>
      <c r="AE22" s="7">
        <v>17.533000000000001</v>
      </c>
      <c r="AF22" s="8">
        <v>5.0999999999999997E-2</v>
      </c>
      <c r="AG22" s="8">
        <v>17.471</v>
      </c>
      <c r="AH22" s="8">
        <v>3.6999999999999998E-2</v>
      </c>
      <c r="AI22" s="8">
        <v>0.35299999999999998</v>
      </c>
      <c r="AJ22" s="20">
        <v>0</v>
      </c>
      <c r="AL22" s="7">
        <v>35.79</v>
      </c>
      <c r="AM22" s="8">
        <v>0.23100000000000001</v>
      </c>
      <c r="AN22" s="8">
        <v>34.582999999999998</v>
      </c>
      <c r="AO22" s="8">
        <v>0.161</v>
      </c>
      <c r="AP22" s="8">
        <v>3.3730000000000002</v>
      </c>
      <c r="AQ22" s="20">
        <v>0</v>
      </c>
      <c r="AS22" s="7">
        <v>40.198</v>
      </c>
      <c r="AT22" s="8">
        <v>0.54200000000000004</v>
      </c>
      <c r="AU22" s="8">
        <v>41.87</v>
      </c>
      <c r="AV22" s="8">
        <v>0.629</v>
      </c>
      <c r="AW22" s="8">
        <v>4.16</v>
      </c>
      <c r="AX22" s="20">
        <v>0</v>
      </c>
      <c r="AZ22" s="7">
        <v>15</v>
      </c>
      <c r="BA22" s="8">
        <v>0</v>
      </c>
      <c r="BB22" s="8">
        <v>15.003</v>
      </c>
      <c r="BC22" s="8">
        <v>1.4850000000000001</v>
      </c>
      <c r="BD22" s="8">
        <v>0.02</v>
      </c>
      <c r="BE22" s="20">
        <v>0</v>
      </c>
      <c r="BG22" s="7">
        <v>1.357</v>
      </c>
      <c r="BH22" s="8">
        <v>1.6E-2</v>
      </c>
      <c r="BI22" s="8">
        <v>1.361</v>
      </c>
      <c r="BJ22" s="8">
        <v>7.0000000000000001E-3</v>
      </c>
      <c r="BK22" s="8">
        <v>0.29199999999999998</v>
      </c>
      <c r="BL22" s="20">
        <v>0</v>
      </c>
      <c r="BN22" s="7">
        <v>2.6360000000000001</v>
      </c>
      <c r="BO22" s="8">
        <v>1.6E-2</v>
      </c>
      <c r="BP22" s="8">
        <v>2.6840000000000002</v>
      </c>
      <c r="BQ22" s="8">
        <v>5.0000000000000001E-3</v>
      </c>
      <c r="BR22" s="8">
        <v>1.829</v>
      </c>
      <c r="BS22" s="20">
        <v>0</v>
      </c>
    </row>
    <row r="23" spans="1:71" x14ac:dyDescent="0.25">
      <c r="A23" s="4" t="s">
        <v>16</v>
      </c>
      <c r="B23">
        <v>71</v>
      </c>
      <c r="C23" s="10">
        <v>214.47900000000001</v>
      </c>
      <c r="D23" s="11">
        <v>5.4269999999999996</v>
      </c>
      <c r="E23" s="11">
        <v>181.79900000000001</v>
      </c>
      <c r="F23" s="11">
        <v>10.62</v>
      </c>
      <c r="G23" s="11">
        <v>15.237</v>
      </c>
      <c r="H23" s="20">
        <v>1</v>
      </c>
      <c r="J23" s="7">
        <v>178.16900000000001</v>
      </c>
      <c r="K23" s="8">
        <v>29.838000000000001</v>
      </c>
      <c r="L23" s="8">
        <v>154.43</v>
      </c>
      <c r="M23" s="8">
        <v>29.643000000000001</v>
      </c>
      <c r="N23" s="8">
        <v>13.324</v>
      </c>
      <c r="O23" s="20">
        <v>0.99897999999999998</v>
      </c>
      <c r="Q23" s="7">
        <v>196.32400000000001</v>
      </c>
      <c r="R23" s="8">
        <v>15.368</v>
      </c>
      <c r="S23" s="8">
        <v>168.11500000000001</v>
      </c>
      <c r="T23" s="8">
        <v>16.657</v>
      </c>
      <c r="U23" s="8">
        <v>14.369</v>
      </c>
      <c r="V23" s="20">
        <v>1</v>
      </c>
      <c r="X23" s="7">
        <v>8.4939999999999998</v>
      </c>
      <c r="Y23" s="8">
        <v>0.32800000000000001</v>
      </c>
      <c r="Z23" s="8">
        <v>8.5060000000000002</v>
      </c>
      <c r="AA23" s="8">
        <v>0.41699999999999998</v>
      </c>
      <c r="AB23" s="8">
        <v>0.14099999999999999</v>
      </c>
      <c r="AC23" s="20">
        <v>0</v>
      </c>
      <c r="AE23" s="7">
        <v>10.739000000000001</v>
      </c>
      <c r="AF23" s="8">
        <v>0.13600000000000001</v>
      </c>
      <c r="AG23" s="8">
        <v>10.715</v>
      </c>
      <c r="AH23" s="8">
        <v>0.13800000000000001</v>
      </c>
      <c r="AI23" s="8">
        <v>0.23</v>
      </c>
      <c r="AJ23" s="20">
        <v>0</v>
      </c>
      <c r="AL23" s="7">
        <v>16.792999999999999</v>
      </c>
      <c r="AM23" s="8">
        <v>0.61599999999999999</v>
      </c>
      <c r="AN23" s="8">
        <v>15.302</v>
      </c>
      <c r="AO23" s="8">
        <v>0.65600000000000003</v>
      </c>
      <c r="AP23" s="8">
        <v>8.8770000000000007</v>
      </c>
      <c r="AQ23" s="20">
        <v>0.55022000000000004</v>
      </c>
      <c r="AS23" s="7">
        <v>9.5350000000000001</v>
      </c>
      <c r="AT23" s="8">
        <v>2.13</v>
      </c>
      <c r="AU23" s="8">
        <v>8.8670000000000009</v>
      </c>
      <c r="AV23" s="8">
        <v>1.488</v>
      </c>
      <c r="AW23" s="8">
        <v>7.008</v>
      </c>
      <c r="AX23" s="20">
        <v>0.83921000000000001</v>
      </c>
      <c r="AZ23" s="7">
        <v>20</v>
      </c>
      <c r="BA23" s="8">
        <v>0</v>
      </c>
      <c r="BB23" s="8">
        <v>19.442</v>
      </c>
      <c r="BC23" s="8">
        <v>1.1850000000000001</v>
      </c>
      <c r="BD23" s="8">
        <v>2.7890000000000001</v>
      </c>
      <c r="BE23" s="20">
        <v>0</v>
      </c>
      <c r="BG23" s="7">
        <v>1.0649999999999999</v>
      </c>
      <c r="BH23" s="8">
        <v>4.8000000000000001E-2</v>
      </c>
      <c r="BI23" s="8">
        <v>1.121</v>
      </c>
      <c r="BJ23" s="8">
        <v>0.35599999999999998</v>
      </c>
      <c r="BK23" s="8">
        <v>5.2779999999999996</v>
      </c>
      <c r="BL23" s="20">
        <v>0.76007000000000002</v>
      </c>
      <c r="BN23" s="7">
        <v>1.9319999999999999</v>
      </c>
      <c r="BO23" s="8">
        <v>4.9000000000000002E-2</v>
      </c>
      <c r="BP23" s="8">
        <v>1.996</v>
      </c>
      <c r="BQ23" s="8">
        <v>0.01</v>
      </c>
      <c r="BR23" s="8">
        <v>3.3250000000000002</v>
      </c>
      <c r="BS23" s="20">
        <v>0</v>
      </c>
    </row>
    <row r="24" spans="1:71" x14ac:dyDescent="0.25">
      <c r="A24" s="4" t="s">
        <v>17</v>
      </c>
      <c r="B24">
        <v>121</v>
      </c>
      <c r="C24" s="10">
        <v>396.959</v>
      </c>
      <c r="D24" s="11">
        <v>5.9240000000000004</v>
      </c>
      <c r="E24" s="11">
        <v>369.71800000000002</v>
      </c>
      <c r="F24" s="11">
        <v>4.7450000000000001</v>
      </c>
      <c r="G24" s="11">
        <v>6.8620000000000001</v>
      </c>
      <c r="H24" s="20">
        <v>0</v>
      </c>
      <c r="J24" s="7">
        <v>373.52100000000002</v>
      </c>
      <c r="K24" s="8">
        <v>6.6420000000000003</v>
      </c>
      <c r="L24" s="8">
        <v>340.57900000000001</v>
      </c>
      <c r="M24" s="8">
        <v>9.484</v>
      </c>
      <c r="N24" s="8">
        <v>8.8190000000000008</v>
      </c>
      <c r="O24" s="20">
        <v>1.077E-2</v>
      </c>
      <c r="Q24" s="7">
        <v>385.24</v>
      </c>
      <c r="R24" s="8">
        <v>5.8879999999999999</v>
      </c>
      <c r="S24" s="8">
        <v>355.14800000000002</v>
      </c>
      <c r="T24" s="8">
        <v>6.4550000000000001</v>
      </c>
      <c r="U24" s="8">
        <v>7.8109999999999999</v>
      </c>
      <c r="V24" s="20">
        <v>0</v>
      </c>
      <c r="X24" s="7">
        <v>8.4410000000000007</v>
      </c>
      <c r="Y24" s="8">
        <v>0.308</v>
      </c>
      <c r="Z24" s="8">
        <v>8.41</v>
      </c>
      <c r="AA24" s="8">
        <v>0.32500000000000001</v>
      </c>
      <c r="AB24" s="8">
        <v>0.377</v>
      </c>
      <c r="AC24" s="20">
        <v>0</v>
      </c>
      <c r="AE24" s="7">
        <v>11.074</v>
      </c>
      <c r="AF24" s="8">
        <v>0.27200000000000002</v>
      </c>
      <c r="AG24" s="8">
        <v>10.967000000000001</v>
      </c>
      <c r="AH24" s="8">
        <v>0.255</v>
      </c>
      <c r="AI24" s="8">
        <v>0.96499999999999997</v>
      </c>
      <c r="AJ24" s="20">
        <v>0</v>
      </c>
      <c r="AL24" s="7">
        <v>21.818999999999999</v>
      </c>
      <c r="AM24" s="8">
        <v>0.44</v>
      </c>
      <c r="AN24" s="8">
        <v>20.082000000000001</v>
      </c>
      <c r="AO24" s="8">
        <v>0.44400000000000001</v>
      </c>
      <c r="AP24" s="8">
        <v>7.96</v>
      </c>
      <c r="AQ24" s="20">
        <v>0</v>
      </c>
      <c r="AS24" s="7">
        <v>26.754000000000001</v>
      </c>
      <c r="AT24" s="8">
        <v>1.589</v>
      </c>
      <c r="AU24" s="8">
        <v>27.536999999999999</v>
      </c>
      <c r="AV24" s="8">
        <v>1.7330000000000001</v>
      </c>
      <c r="AW24" s="8">
        <v>2.9289999999999998</v>
      </c>
      <c r="AX24" s="20">
        <v>0</v>
      </c>
      <c r="AZ24" s="7">
        <v>15</v>
      </c>
      <c r="BA24" s="8">
        <v>0</v>
      </c>
      <c r="BB24" s="8">
        <v>15.003</v>
      </c>
      <c r="BC24" s="8">
        <v>1.347</v>
      </c>
      <c r="BD24" s="8">
        <v>1.9E-2</v>
      </c>
      <c r="BE24" s="20">
        <v>0</v>
      </c>
      <c r="BG24" s="7">
        <v>1.3380000000000001</v>
      </c>
      <c r="BH24" s="8">
        <v>4.0000000000000001E-3</v>
      </c>
      <c r="BI24" s="8">
        <v>1.3540000000000001</v>
      </c>
      <c r="BJ24" s="8">
        <v>1.7000000000000001E-2</v>
      </c>
      <c r="BK24" s="8">
        <v>1.167</v>
      </c>
      <c r="BL24" s="20">
        <v>0</v>
      </c>
      <c r="BN24" s="7">
        <v>2.6589999999999998</v>
      </c>
      <c r="BO24" s="8">
        <v>3.0000000000000001E-3</v>
      </c>
      <c r="BP24" s="8">
        <v>2.706</v>
      </c>
      <c r="BQ24" s="8">
        <v>0.01</v>
      </c>
      <c r="BR24" s="8">
        <v>1.7589999999999999</v>
      </c>
      <c r="BS24" s="20">
        <v>0</v>
      </c>
    </row>
    <row r="25" spans="1:71" x14ac:dyDescent="0.25">
      <c r="A25" s="4" t="s">
        <v>18</v>
      </c>
      <c r="B25">
        <v>81</v>
      </c>
      <c r="C25" s="10">
        <v>593.77800000000002</v>
      </c>
      <c r="D25" s="11">
        <v>8.407</v>
      </c>
      <c r="E25" s="11">
        <v>550.39400000000001</v>
      </c>
      <c r="F25" s="11">
        <v>7.718</v>
      </c>
      <c r="G25" s="11">
        <v>7.306</v>
      </c>
      <c r="H25" s="20">
        <v>0</v>
      </c>
      <c r="J25" s="7">
        <v>566.95100000000002</v>
      </c>
      <c r="K25" s="8">
        <v>10.334</v>
      </c>
      <c r="L25" s="8">
        <v>518.04600000000005</v>
      </c>
      <c r="M25" s="8">
        <v>11.64</v>
      </c>
      <c r="N25" s="8">
        <v>8.6259999999999994</v>
      </c>
      <c r="O25" s="20">
        <v>1.2E-4</v>
      </c>
      <c r="Q25" s="7">
        <v>580.36400000000003</v>
      </c>
      <c r="R25" s="8">
        <v>8.7029999999999994</v>
      </c>
      <c r="S25" s="8">
        <v>534.22</v>
      </c>
      <c r="T25" s="8">
        <v>8.782</v>
      </c>
      <c r="U25" s="8">
        <v>7.9509999999999996</v>
      </c>
      <c r="V25" s="20">
        <v>0</v>
      </c>
      <c r="X25" s="7">
        <v>9.17</v>
      </c>
      <c r="Y25" s="8">
        <v>0.19400000000000001</v>
      </c>
      <c r="Z25" s="8">
        <v>9.1270000000000007</v>
      </c>
      <c r="AA25" s="8">
        <v>0.23599999999999999</v>
      </c>
      <c r="AB25" s="8">
        <v>0.47099999999999997</v>
      </c>
      <c r="AC25" s="20">
        <v>0</v>
      </c>
      <c r="AE25" s="7">
        <v>12.132999999999999</v>
      </c>
      <c r="AF25" s="8">
        <v>0.20100000000000001</v>
      </c>
      <c r="AG25" s="8">
        <v>11.949</v>
      </c>
      <c r="AH25" s="8">
        <v>0.108</v>
      </c>
      <c r="AI25" s="8">
        <v>1.5189999999999999</v>
      </c>
      <c r="AJ25" s="20">
        <v>0</v>
      </c>
      <c r="AL25" s="7">
        <v>21.774000000000001</v>
      </c>
      <c r="AM25" s="8">
        <v>0.45600000000000002</v>
      </c>
      <c r="AN25" s="8">
        <v>20.018999999999998</v>
      </c>
      <c r="AO25" s="8">
        <v>0.49299999999999999</v>
      </c>
      <c r="AP25" s="8">
        <v>8.0579999999999998</v>
      </c>
      <c r="AQ25" s="20">
        <v>3.0000000000000001E-5</v>
      </c>
      <c r="AS25" s="7">
        <v>39.777000000000001</v>
      </c>
      <c r="AT25" s="8">
        <v>0.77300000000000002</v>
      </c>
      <c r="AU25" s="8">
        <v>40.856999999999999</v>
      </c>
      <c r="AV25" s="8">
        <v>0.82799999999999996</v>
      </c>
      <c r="AW25" s="8">
        <v>2.7170000000000001</v>
      </c>
      <c r="AX25" s="20">
        <v>0</v>
      </c>
      <c r="AZ25" s="7">
        <v>10</v>
      </c>
      <c r="BA25" s="8">
        <v>0</v>
      </c>
      <c r="BB25" s="8">
        <v>10.032999999999999</v>
      </c>
      <c r="BC25" s="8">
        <v>1.08</v>
      </c>
      <c r="BD25" s="8">
        <v>0.33400000000000002</v>
      </c>
      <c r="BE25" s="20">
        <v>0</v>
      </c>
      <c r="BG25" s="7">
        <v>2.1040000000000001</v>
      </c>
      <c r="BH25" s="8">
        <v>0.248</v>
      </c>
      <c r="BI25" s="8">
        <v>2.0009999999999999</v>
      </c>
      <c r="BJ25" s="8">
        <v>2.8000000000000001E-2</v>
      </c>
      <c r="BK25" s="8">
        <v>4.8929999999999998</v>
      </c>
      <c r="BL25" s="20">
        <v>3.295E-2</v>
      </c>
      <c r="BN25" s="7">
        <v>3.8809999999999998</v>
      </c>
      <c r="BO25" s="8">
        <v>0.28100000000000003</v>
      </c>
      <c r="BP25" s="8">
        <v>4.0380000000000003</v>
      </c>
      <c r="BQ25" s="8">
        <v>0.126</v>
      </c>
      <c r="BR25" s="8">
        <v>4.0430000000000001</v>
      </c>
      <c r="BS25" s="20">
        <v>1.0000000000000001E-5</v>
      </c>
    </row>
    <row r="26" spans="1:71" x14ac:dyDescent="0.25">
      <c r="A26" s="4" t="s">
        <v>38</v>
      </c>
      <c r="B26">
        <v>81</v>
      </c>
      <c r="C26" s="10">
        <v>358.44400000000002</v>
      </c>
      <c r="D26" s="11">
        <v>4.2190000000000003</v>
      </c>
      <c r="E26" s="11">
        <v>338.11099999999999</v>
      </c>
      <c r="F26" s="11">
        <v>3.84</v>
      </c>
      <c r="G26" s="11">
        <v>5.673</v>
      </c>
      <c r="H26" s="20">
        <v>0</v>
      </c>
      <c r="J26" s="7">
        <v>341.54300000000001</v>
      </c>
      <c r="K26" s="8">
        <v>3.5289999999999999</v>
      </c>
      <c r="L26" s="8">
        <v>332.67899999999997</v>
      </c>
      <c r="M26" s="8">
        <v>5.3049999999999997</v>
      </c>
      <c r="N26" s="8">
        <v>2.5950000000000002</v>
      </c>
      <c r="O26" s="20">
        <v>0</v>
      </c>
      <c r="Q26" s="7">
        <v>349.99400000000003</v>
      </c>
      <c r="R26" s="8">
        <v>3.71</v>
      </c>
      <c r="S26" s="8">
        <v>335.39499999999998</v>
      </c>
      <c r="T26" s="8">
        <v>4.2039999999999997</v>
      </c>
      <c r="U26" s="8">
        <v>4.1710000000000003</v>
      </c>
      <c r="V26" s="20">
        <v>0</v>
      </c>
      <c r="X26" s="7">
        <v>4.9260000000000002</v>
      </c>
      <c r="Y26" s="8">
        <v>0.16</v>
      </c>
      <c r="Z26" s="8">
        <v>4.71</v>
      </c>
      <c r="AA26" s="8">
        <v>0.13700000000000001</v>
      </c>
      <c r="AB26" s="8">
        <v>4.3810000000000002</v>
      </c>
      <c r="AC26" s="20">
        <v>0</v>
      </c>
      <c r="AE26" s="7">
        <v>7.5490000000000004</v>
      </c>
      <c r="AF26" s="8">
        <v>0.16900000000000001</v>
      </c>
      <c r="AG26" s="8">
        <v>7.3730000000000002</v>
      </c>
      <c r="AH26" s="8">
        <v>0.14499999999999999</v>
      </c>
      <c r="AI26" s="8">
        <v>2.3370000000000002</v>
      </c>
      <c r="AJ26" s="20">
        <v>0</v>
      </c>
      <c r="AL26" s="7">
        <v>36.246000000000002</v>
      </c>
      <c r="AM26" s="8">
        <v>0.45600000000000002</v>
      </c>
      <c r="AN26" s="8">
        <v>35.064999999999998</v>
      </c>
      <c r="AO26" s="8">
        <v>0.42099999999999999</v>
      </c>
      <c r="AP26" s="8">
        <v>3.2570000000000001</v>
      </c>
      <c r="AQ26" s="20">
        <v>0</v>
      </c>
      <c r="AS26" s="7">
        <v>33.048999999999999</v>
      </c>
      <c r="AT26" s="8">
        <v>0.39700000000000002</v>
      </c>
      <c r="AU26" s="8">
        <v>34.265000000000001</v>
      </c>
      <c r="AV26" s="8">
        <v>0.38600000000000001</v>
      </c>
      <c r="AW26" s="8">
        <v>3.677</v>
      </c>
      <c r="AX26" s="20">
        <v>0</v>
      </c>
      <c r="AZ26" s="7">
        <v>21.605</v>
      </c>
      <c r="BA26" s="8">
        <v>0.49199999999999999</v>
      </c>
      <c r="BB26" s="8">
        <v>21.547999999999998</v>
      </c>
      <c r="BC26" s="8">
        <v>2.2519999999999998</v>
      </c>
      <c r="BD26" s="8">
        <v>0.26200000000000001</v>
      </c>
      <c r="BE26" s="20">
        <v>0</v>
      </c>
      <c r="BG26" s="7">
        <v>1.1160000000000001</v>
      </c>
      <c r="BH26" s="8">
        <v>4.8000000000000001E-2</v>
      </c>
      <c r="BI26" s="8">
        <v>1.1040000000000001</v>
      </c>
      <c r="BJ26" s="8">
        <v>4.7E-2</v>
      </c>
      <c r="BK26" s="8">
        <v>1.0840000000000001</v>
      </c>
      <c r="BL26" s="20">
        <v>0</v>
      </c>
      <c r="BN26" s="7">
        <v>1.663</v>
      </c>
      <c r="BO26" s="8">
        <v>6.3E-2</v>
      </c>
      <c r="BP26" s="8">
        <v>1.788</v>
      </c>
      <c r="BQ26" s="8">
        <v>0.05</v>
      </c>
      <c r="BR26" s="8">
        <v>7.4669999999999996</v>
      </c>
      <c r="BS26" s="20">
        <v>8.9999999999999998E-4</v>
      </c>
    </row>
    <row r="27" spans="1:71" x14ac:dyDescent="0.25">
      <c r="A27" s="4" t="s">
        <v>39</v>
      </c>
      <c r="B27">
        <v>91</v>
      </c>
      <c r="C27" s="10">
        <v>680.95600000000002</v>
      </c>
      <c r="D27" s="11">
        <v>68.394000000000005</v>
      </c>
      <c r="E27" s="11">
        <v>650.41300000000001</v>
      </c>
      <c r="F27" s="11">
        <v>8.2669999999999995</v>
      </c>
      <c r="G27" s="11">
        <v>4.4850000000000003</v>
      </c>
      <c r="H27" s="20">
        <v>7.7999999999999999E-4</v>
      </c>
      <c r="J27" s="7">
        <v>659.37400000000002</v>
      </c>
      <c r="K27" s="8">
        <v>11.653</v>
      </c>
      <c r="L27" s="8">
        <v>620.13099999999997</v>
      </c>
      <c r="M27" s="8">
        <v>47.911999999999999</v>
      </c>
      <c r="N27" s="8">
        <v>5.952</v>
      </c>
      <c r="O27" s="20">
        <v>6.0999999999999997E-4</v>
      </c>
      <c r="Q27" s="7">
        <v>670.16499999999996</v>
      </c>
      <c r="R27" s="8">
        <v>35.195999999999998</v>
      </c>
      <c r="S27" s="8">
        <v>635.27200000000005</v>
      </c>
      <c r="T27" s="8">
        <v>23.466000000000001</v>
      </c>
      <c r="U27" s="8">
        <v>5.2069999999999999</v>
      </c>
      <c r="V27" s="20">
        <v>0</v>
      </c>
      <c r="X27" s="7">
        <v>4.83</v>
      </c>
      <c r="Y27" s="8">
        <v>0.23599999999999999</v>
      </c>
      <c r="Z27" s="8">
        <v>4.8620000000000001</v>
      </c>
      <c r="AA27" s="8">
        <v>0.34100000000000003</v>
      </c>
      <c r="AB27" s="8">
        <v>0.66600000000000004</v>
      </c>
      <c r="AC27" s="20">
        <v>0</v>
      </c>
      <c r="AE27" s="7">
        <v>10.179</v>
      </c>
      <c r="AF27" s="8">
        <v>1.657</v>
      </c>
      <c r="AG27" s="8">
        <v>10.191000000000001</v>
      </c>
      <c r="AH27" s="8">
        <v>1.9350000000000001</v>
      </c>
      <c r="AI27" s="8">
        <v>0.114</v>
      </c>
      <c r="AJ27" s="20">
        <v>7.1220000000000006E-2</v>
      </c>
      <c r="AL27" s="7">
        <v>35.6</v>
      </c>
      <c r="AM27" s="8">
        <v>2.5609999999999999</v>
      </c>
      <c r="AN27" s="8">
        <v>34.627000000000002</v>
      </c>
      <c r="AO27" s="8">
        <v>0.52900000000000003</v>
      </c>
      <c r="AP27" s="8">
        <v>2.7330000000000001</v>
      </c>
      <c r="AQ27" s="20">
        <v>0</v>
      </c>
      <c r="AS27" s="7">
        <v>50.22</v>
      </c>
      <c r="AT27" s="8">
        <v>0.41699999999999998</v>
      </c>
      <c r="AU27" s="8">
        <v>50.567999999999998</v>
      </c>
      <c r="AV27" s="8">
        <v>0.63300000000000001</v>
      </c>
      <c r="AW27" s="8">
        <v>0.69399999999999995</v>
      </c>
      <c r="AX27" s="20">
        <v>0</v>
      </c>
      <c r="AZ27" s="7">
        <v>10.374000000000001</v>
      </c>
      <c r="BA27" s="8">
        <v>0.93899999999999995</v>
      </c>
      <c r="BB27" s="8">
        <v>10.177</v>
      </c>
      <c r="BC27" s="8">
        <v>0.51800000000000002</v>
      </c>
      <c r="BD27" s="8">
        <v>1.891</v>
      </c>
      <c r="BE27" s="20">
        <v>0.99999000000000005</v>
      </c>
      <c r="BG27" s="7">
        <v>2.472</v>
      </c>
      <c r="BH27" s="8">
        <v>1.853</v>
      </c>
      <c r="BI27" s="8">
        <v>1.7569999999999999</v>
      </c>
      <c r="BJ27" s="8">
        <v>5.2999999999999999E-2</v>
      </c>
      <c r="BK27" s="8">
        <v>28.934000000000001</v>
      </c>
      <c r="BL27" s="20">
        <v>0.99999000000000005</v>
      </c>
      <c r="BN27" s="7">
        <v>3.2839999999999998</v>
      </c>
      <c r="BO27" s="8">
        <v>2.1379999999999999</v>
      </c>
      <c r="BP27" s="8">
        <v>4.3070000000000004</v>
      </c>
      <c r="BQ27" s="8">
        <v>3.2490000000000001</v>
      </c>
      <c r="BR27" s="8">
        <v>31.170999999999999</v>
      </c>
      <c r="BS27" s="20">
        <v>0.99970999999999999</v>
      </c>
    </row>
    <row r="28" spans="1:71" x14ac:dyDescent="0.25">
      <c r="A28" s="4" t="s">
        <v>40</v>
      </c>
      <c r="B28">
        <v>151</v>
      </c>
      <c r="C28" s="10">
        <v>208.113</v>
      </c>
      <c r="D28" s="11">
        <v>12.347</v>
      </c>
      <c r="E28" s="11">
        <v>199.94</v>
      </c>
      <c r="F28" s="11">
        <v>12.037000000000001</v>
      </c>
      <c r="G28" s="11">
        <v>3.927</v>
      </c>
      <c r="H28" s="20">
        <v>0</v>
      </c>
      <c r="J28" s="7">
        <v>195.37700000000001</v>
      </c>
      <c r="K28" s="8">
        <v>11.518000000000001</v>
      </c>
      <c r="L28" s="8">
        <v>175.04400000000001</v>
      </c>
      <c r="M28" s="8">
        <v>12.086</v>
      </c>
      <c r="N28" s="8">
        <v>10.407</v>
      </c>
      <c r="O28" s="20">
        <v>0.99431999999999998</v>
      </c>
      <c r="Q28" s="7">
        <v>201.745</v>
      </c>
      <c r="R28" s="8">
        <v>11.840999999999999</v>
      </c>
      <c r="S28" s="8">
        <v>187.49199999999999</v>
      </c>
      <c r="T28" s="8">
        <v>12.000999999999999</v>
      </c>
      <c r="U28" s="8">
        <v>7.0650000000000004</v>
      </c>
      <c r="V28" s="20">
        <v>1.1610000000000001E-2</v>
      </c>
      <c r="X28" s="7">
        <v>3.64</v>
      </c>
      <c r="Y28" s="8">
        <v>0.24199999999999999</v>
      </c>
      <c r="Z28" s="8">
        <v>3.5579999999999998</v>
      </c>
      <c r="AA28" s="8">
        <v>0.115</v>
      </c>
      <c r="AB28" s="8">
        <v>2.2730000000000001</v>
      </c>
      <c r="AC28" s="20">
        <v>0</v>
      </c>
      <c r="AE28" s="7">
        <v>5.4939999999999998</v>
      </c>
      <c r="AF28" s="8">
        <v>0.161</v>
      </c>
      <c r="AG28" s="8">
        <v>5.4059999999999997</v>
      </c>
      <c r="AH28" s="8">
        <v>0.15</v>
      </c>
      <c r="AI28" s="8">
        <v>1.595</v>
      </c>
      <c r="AJ28" s="20">
        <v>0</v>
      </c>
      <c r="AL28" s="7">
        <v>35.475999999999999</v>
      </c>
      <c r="AM28" s="8">
        <v>1.0580000000000001</v>
      </c>
      <c r="AN28" s="8">
        <v>34.326000000000001</v>
      </c>
      <c r="AO28" s="8">
        <v>0.997</v>
      </c>
      <c r="AP28" s="8">
        <v>3.242</v>
      </c>
      <c r="AQ28" s="20">
        <v>0</v>
      </c>
      <c r="AS28" s="7">
        <v>19.686</v>
      </c>
      <c r="AT28" s="8">
        <v>1.4039999999999999</v>
      </c>
      <c r="AU28" s="8">
        <v>19.027999999999999</v>
      </c>
      <c r="AV28" s="8">
        <v>1.6479999999999999</v>
      </c>
      <c r="AW28" s="8">
        <v>3.3420000000000001</v>
      </c>
      <c r="AX28" s="20">
        <v>0</v>
      </c>
      <c r="AZ28" s="7">
        <v>31.49</v>
      </c>
      <c r="BA28" s="8">
        <v>1.792</v>
      </c>
      <c r="BB28" s="8">
        <v>31.54</v>
      </c>
      <c r="BC28" s="8">
        <v>1.9690000000000001</v>
      </c>
      <c r="BD28" s="8">
        <v>0.16</v>
      </c>
      <c r="BE28" s="20">
        <v>0</v>
      </c>
      <c r="BG28" s="7">
        <v>0.753</v>
      </c>
      <c r="BH28" s="8">
        <v>5.6000000000000001E-2</v>
      </c>
      <c r="BI28" s="8">
        <v>0.753</v>
      </c>
      <c r="BJ28" s="8">
        <v>5.1999999999999998E-2</v>
      </c>
      <c r="BK28" s="8">
        <v>7.0000000000000007E-2</v>
      </c>
      <c r="BL28" s="20">
        <v>0</v>
      </c>
      <c r="BN28" s="7">
        <v>1.135</v>
      </c>
      <c r="BO28" s="8">
        <v>8.3000000000000004E-2</v>
      </c>
      <c r="BP28" s="8">
        <v>1.262</v>
      </c>
      <c r="BQ28" s="8">
        <v>9.2999999999999999E-2</v>
      </c>
      <c r="BR28" s="8">
        <v>11.164</v>
      </c>
      <c r="BS28" s="20">
        <v>0.99999000000000005</v>
      </c>
    </row>
    <row r="29" spans="1:71" x14ac:dyDescent="0.25">
      <c r="A29" s="4" t="s">
        <v>41</v>
      </c>
      <c r="B29">
        <v>81</v>
      </c>
      <c r="C29" s="10">
        <v>312.58</v>
      </c>
      <c r="D29" s="11">
        <v>11.455</v>
      </c>
      <c r="E29" s="11">
        <v>290.18400000000003</v>
      </c>
      <c r="F29" s="11">
        <v>3.3479999999999999</v>
      </c>
      <c r="G29" s="11">
        <v>7.165</v>
      </c>
      <c r="H29" s="20">
        <v>0</v>
      </c>
      <c r="J29" s="7">
        <v>299.19799999999998</v>
      </c>
      <c r="K29" s="8">
        <v>3.0550000000000002</v>
      </c>
      <c r="L29" s="8">
        <v>300.12700000000001</v>
      </c>
      <c r="M29" s="8">
        <v>3.9569999999999999</v>
      </c>
      <c r="N29" s="8">
        <v>0.311</v>
      </c>
      <c r="O29" s="20">
        <v>0</v>
      </c>
      <c r="Q29" s="7">
        <v>305.88900000000001</v>
      </c>
      <c r="R29" s="8">
        <v>6.484</v>
      </c>
      <c r="S29" s="8">
        <v>295.15499999999997</v>
      </c>
      <c r="T29" s="8">
        <v>2.8519999999999999</v>
      </c>
      <c r="U29" s="8">
        <v>3.5089999999999999</v>
      </c>
      <c r="V29" s="20">
        <v>0</v>
      </c>
      <c r="X29" s="7">
        <v>5.5410000000000004</v>
      </c>
      <c r="Y29" s="8">
        <v>0.32500000000000001</v>
      </c>
      <c r="Z29" s="8">
        <v>5.5289999999999999</v>
      </c>
      <c r="AA29" s="8">
        <v>7.4999999999999997E-2</v>
      </c>
      <c r="AB29" s="8">
        <v>0.216</v>
      </c>
      <c r="AC29" s="20">
        <v>0</v>
      </c>
      <c r="AE29" s="7">
        <v>8.4580000000000002</v>
      </c>
      <c r="AF29" s="8">
        <v>0.184</v>
      </c>
      <c r="AG29" s="8">
        <v>8.2789999999999999</v>
      </c>
      <c r="AH29" s="8">
        <v>0.13300000000000001</v>
      </c>
      <c r="AI29" s="8">
        <v>2.1139999999999999</v>
      </c>
      <c r="AJ29" s="20">
        <v>0</v>
      </c>
      <c r="AL29" s="7">
        <v>36.759</v>
      </c>
      <c r="AM29" s="8">
        <v>0.55400000000000005</v>
      </c>
      <c r="AN29" s="8">
        <v>35.264000000000003</v>
      </c>
      <c r="AO29" s="8">
        <v>0.53100000000000003</v>
      </c>
      <c r="AP29" s="8">
        <v>4.0670000000000002</v>
      </c>
      <c r="AQ29" s="20">
        <v>0</v>
      </c>
      <c r="AS29" s="7">
        <v>32.83</v>
      </c>
      <c r="AT29" s="8">
        <v>0.4</v>
      </c>
      <c r="AU29" s="8">
        <v>33.956000000000003</v>
      </c>
      <c r="AV29" s="8">
        <v>0.43</v>
      </c>
      <c r="AW29" s="8">
        <v>3.431</v>
      </c>
      <c r="AX29" s="20">
        <v>0</v>
      </c>
      <c r="AZ29" s="7">
        <v>24.443999999999999</v>
      </c>
      <c r="BA29" s="8">
        <v>0.5</v>
      </c>
      <c r="BB29" s="8">
        <v>24.379000000000001</v>
      </c>
      <c r="BC29" s="8">
        <v>2.5939999999999999</v>
      </c>
      <c r="BD29" s="8">
        <v>0.26700000000000002</v>
      </c>
      <c r="BE29" s="20">
        <v>0</v>
      </c>
      <c r="BG29" s="7">
        <v>1.0549999999999999</v>
      </c>
      <c r="BH29" s="8">
        <v>9.9000000000000005E-2</v>
      </c>
      <c r="BI29" s="8">
        <v>0.97899999999999998</v>
      </c>
      <c r="BJ29" s="8">
        <v>3.3000000000000002E-2</v>
      </c>
      <c r="BK29" s="8">
        <v>7.2430000000000003</v>
      </c>
      <c r="BL29" s="20">
        <v>0.29321999999999998</v>
      </c>
      <c r="BN29" s="7">
        <v>1.395</v>
      </c>
      <c r="BO29" s="8">
        <v>0.10299999999999999</v>
      </c>
      <c r="BP29" s="8">
        <v>1.5720000000000001</v>
      </c>
      <c r="BQ29" s="8">
        <v>4.2999999999999997E-2</v>
      </c>
      <c r="BR29" s="8">
        <v>12.661</v>
      </c>
      <c r="BS29" s="20">
        <v>1</v>
      </c>
    </row>
    <row r="30" spans="1:71" s="3" customFormat="1" ht="15.75" thickBot="1" x14ac:dyDescent="0.3">
      <c r="A30" s="5" t="s">
        <v>27</v>
      </c>
      <c r="B30" s="3">
        <f>SUM(B22:B29)</f>
        <v>778</v>
      </c>
      <c r="C30" s="16">
        <f>AVERAGE(C22:C29)</f>
        <v>407.69212499999998</v>
      </c>
      <c r="D30" s="17">
        <f t="shared" ref="D30:G30" si="37">AVERAGE(D22:D29)</f>
        <v>16.004999999999999</v>
      </c>
      <c r="E30" s="17">
        <f>AVERAGE(E22:E29)</f>
        <v>381.74975000000006</v>
      </c>
      <c r="F30" s="17">
        <f t="shared" si="37"/>
        <v>7.7719999999999994</v>
      </c>
      <c r="G30" s="17">
        <f t="shared" si="37"/>
        <v>6.905875</v>
      </c>
      <c r="H30" s="18"/>
      <c r="J30" s="16">
        <f>AVERAGE(J22:J29)</f>
        <v>385.17999999999995</v>
      </c>
      <c r="K30" s="17">
        <f t="shared" ref="K30" si="38">AVERAGE(K22:K29)</f>
        <v>11.114875000000001</v>
      </c>
      <c r="L30" s="17">
        <f t="shared" ref="L30" si="39">AVERAGE(L22:L29)</f>
        <v>360.80249999999995</v>
      </c>
      <c r="M30" s="17">
        <f t="shared" ref="M30" si="40">AVERAGE(M22:M29)</f>
        <v>16.673125000000002</v>
      </c>
      <c r="N30" s="17">
        <f t="shared" ref="N30" si="41">AVERAGE(N22:N29)</f>
        <v>6.8406250000000002</v>
      </c>
      <c r="O30" s="27"/>
      <c r="Q30" s="16">
        <f>AVERAGE(Q22:Q29)</f>
        <v>396.43600000000004</v>
      </c>
      <c r="R30" s="17">
        <f t="shared" ref="R30" si="42">AVERAGE(R22:R29)</f>
        <v>12.383374999999997</v>
      </c>
      <c r="S30" s="17">
        <f t="shared" ref="S30" si="43">AVERAGE(S22:S29)</f>
        <v>371.27600000000007</v>
      </c>
      <c r="T30" s="17">
        <f t="shared" ref="T30" si="44">AVERAGE(T22:T29)</f>
        <v>10.83975</v>
      </c>
      <c r="U30" s="17">
        <f t="shared" ref="U30" si="45">AVERAGE(U22:U29)</f>
        <v>6.8403749999999999</v>
      </c>
      <c r="V30" s="27"/>
      <c r="X30" s="16">
        <f>AVERAGE(X22:X29)</f>
        <v>7.3603750000000012</v>
      </c>
      <c r="Y30" s="17">
        <f t="shared" ref="Y30" si="46">AVERAGE(Y22:Y29)</f>
        <v>0.24249999999999997</v>
      </c>
      <c r="Z30" s="17">
        <f t="shared" ref="Z30" si="47">AVERAGE(Z22:Z29)</f>
        <v>7.3183749999999996</v>
      </c>
      <c r="AA30" s="17">
        <f t="shared" ref="AA30" si="48">AVERAGE(AA22:AA29)</f>
        <v>0.218</v>
      </c>
      <c r="AB30" s="17">
        <f t="shared" ref="AB30" si="49">AVERAGE(AB22:AB29)</f>
        <v>1.0698749999999999</v>
      </c>
      <c r="AC30" s="27"/>
      <c r="AE30" s="16">
        <f>AVERAGE(AE22:AE29)</f>
        <v>10.394874999999999</v>
      </c>
      <c r="AF30" s="17">
        <f t="shared" ref="AF30" si="50">AVERAGE(AF22:AF29)</f>
        <v>0.35387500000000005</v>
      </c>
      <c r="AG30" s="17">
        <f t="shared" ref="AG30" si="51">AVERAGE(AG22:AG29)</f>
        <v>10.293875</v>
      </c>
      <c r="AH30" s="17">
        <f t="shared" ref="AH30" si="52">AVERAGE(AH22:AH29)</f>
        <v>0.36262500000000003</v>
      </c>
      <c r="AI30" s="17">
        <f t="shared" ref="AI30" si="53">AVERAGE(AI22:AI29)</f>
        <v>1.153375</v>
      </c>
      <c r="AJ30" s="27"/>
      <c r="AL30" s="16">
        <f>AVERAGE(AL22:AL29)</f>
        <v>30.032125000000001</v>
      </c>
      <c r="AM30" s="17">
        <f t="shared" ref="AM30" si="54">AVERAGE(AM22:AM29)</f>
        <v>0.79649999999999999</v>
      </c>
      <c r="AN30" s="17">
        <f t="shared" ref="AN30" si="55">AVERAGE(AN22:AN29)</f>
        <v>28.6585</v>
      </c>
      <c r="AO30" s="17">
        <f t="shared" ref="AO30" si="56">AVERAGE(AO22:AO29)</f>
        <v>0.52899999999999991</v>
      </c>
      <c r="AP30" s="17">
        <f t="shared" ref="AP30" si="57">AVERAGE(AP22:AP29)</f>
        <v>5.195875</v>
      </c>
      <c r="AQ30" s="27"/>
      <c r="AS30" s="16">
        <f>AVERAGE(AS22:AS29)</f>
        <v>31.506125000000004</v>
      </c>
      <c r="AT30" s="17">
        <f t="shared" ref="AT30" si="58">AVERAGE(AT22:AT29)</f>
        <v>0.95649999999999991</v>
      </c>
      <c r="AU30" s="17">
        <f t="shared" ref="AU30" si="59">AVERAGE(AU22:AU29)</f>
        <v>32.118499999999997</v>
      </c>
      <c r="AV30" s="17">
        <f t="shared" ref="AV30" si="60">AVERAGE(AV22:AV29)</f>
        <v>0.97187499999999993</v>
      </c>
      <c r="AW30" s="17">
        <f t="shared" ref="AW30" si="61">AVERAGE(AW22:AW29)</f>
        <v>3.4947499999999998</v>
      </c>
      <c r="AX30" s="27"/>
      <c r="AZ30" s="16">
        <f>AVERAGE(AZ22:AZ29)</f>
        <v>18.489124999999998</v>
      </c>
      <c r="BA30" s="17">
        <f t="shared" ref="BA30" si="62">AVERAGE(BA22:BA29)</f>
        <v>0.46537499999999998</v>
      </c>
      <c r="BB30" s="17">
        <f t="shared" ref="BB30" si="63">AVERAGE(BB22:BB29)</f>
        <v>18.390624999999996</v>
      </c>
      <c r="BC30" s="17">
        <f t="shared" ref="BC30" si="64">AVERAGE(BC22:BC29)</f>
        <v>1.5537499999999997</v>
      </c>
      <c r="BD30" s="17">
        <f t="shared" ref="BD30" si="65">AVERAGE(BD22:BD29)</f>
        <v>0.71775000000000011</v>
      </c>
      <c r="BE30" s="27"/>
      <c r="BG30" s="16">
        <f>AVERAGE(BG22:BG29)</f>
        <v>1.4075</v>
      </c>
      <c r="BH30" s="17">
        <f t="shared" ref="BH30" si="66">AVERAGE(BH22:BH29)</f>
        <v>0.29650000000000004</v>
      </c>
      <c r="BI30" s="17">
        <f t="shared" ref="BI30" si="67">AVERAGE(BI22:BI29)</f>
        <v>1.30375</v>
      </c>
      <c r="BJ30" s="17">
        <f t="shared" ref="BJ30" si="68">AVERAGE(BJ22:BJ29)</f>
        <v>7.412500000000001E-2</v>
      </c>
      <c r="BK30" s="17">
        <f t="shared" ref="BK30" si="69">AVERAGE(BK22:BK29)</f>
        <v>6.1201249999999998</v>
      </c>
      <c r="BL30" s="27"/>
      <c r="BN30" s="16">
        <f>AVERAGE(BN22:BN29)</f>
        <v>2.3231250000000001</v>
      </c>
      <c r="BO30" s="17">
        <f t="shared" ref="BO30" si="70">AVERAGE(BO22:BO29)</f>
        <v>0.34200000000000003</v>
      </c>
      <c r="BP30" s="17">
        <f t="shared" ref="BP30" si="71">AVERAGE(BP22:BP29)</f>
        <v>2.5441249999999997</v>
      </c>
      <c r="BQ30" s="17">
        <f t="shared" ref="BQ30" si="72">AVERAGE(BQ22:BQ29)</f>
        <v>0.44825000000000004</v>
      </c>
      <c r="BR30" s="17">
        <f t="shared" ref="BR30" si="73">AVERAGE(BR22:BR29)</f>
        <v>9.1773749999999996</v>
      </c>
      <c r="BS30" s="27"/>
    </row>
    <row r="31" spans="1:71" x14ac:dyDescent="0.25">
      <c r="D31" s="2"/>
    </row>
    <row r="33" spans="1:1" ht="18.75" x14ac:dyDescent="0.35">
      <c r="A33" s="36" t="s">
        <v>42</v>
      </c>
    </row>
  </sheetData>
  <mergeCells count="30">
    <mergeCell ref="AZ4:BE4"/>
    <mergeCell ref="BG4:BL4"/>
    <mergeCell ref="BN4:BS4"/>
    <mergeCell ref="J4:O4"/>
    <mergeCell ref="Q4:V4"/>
    <mergeCell ref="X4:AC4"/>
    <mergeCell ref="AE4:AJ4"/>
    <mergeCell ref="AL4:AQ4"/>
    <mergeCell ref="BN5:BO5"/>
    <mergeCell ref="BP5:BQ5"/>
    <mergeCell ref="BG5:BH5"/>
    <mergeCell ref="BI5:BJ5"/>
    <mergeCell ref="AZ5:BA5"/>
    <mergeCell ref="BB5:BC5"/>
    <mergeCell ref="S5:T5"/>
    <mergeCell ref="C4:H4"/>
    <mergeCell ref="AS5:AT5"/>
    <mergeCell ref="AU5:AV5"/>
    <mergeCell ref="C5:D5"/>
    <mergeCell ref="E5:F5"/>
    <mergeCell ref="J5:K5"/>
    <mergeCell ref="L5:M5"/>
    <mergeCell ref="Q5:R5"/>
    <mergeCell ref="AL5:AM5"/>
    <mergeCell ref="AN5:AO5"/>
    <mergeCell ref="AE5:AF5"/>
    <mergeCell ref="AG5:AH5"/>
    <mergeCell ref="X5:Y5"/>
    <mergeCell ref="Z5:AA5"/>
    <mergeCell ref="AS4:AX4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short_SA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Satya Achanta, D.V.M., Ph.D.;Neil R Euliano</dc:creator>
  <cp:lastModifiedBy>Satya Achanta, D.V.M., Ph.D.</cp:lastModifiedBy>
  <dcterms:created xsi:type="dcterms:W3CDTF">2021-04-28T11:59:52Z</dcterms:created>
  <dcterms:modified xsi:type="dcterms:W3CDTF">2024-02-07T04:49:37Z</dcterms:modified>
</cp:coreProperties>
</file>