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<sst xmlns="http://schemas.openxmlformats.org/spreadsheetml/2006/main" count="126" uniqueCount="54">
  <si>
    <t>Index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</si>
  <si>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</si>
  <si>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</si>
  <si>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</si>
  <si>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</si>
  <si>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</si>
  <si>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</si>
  <si>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</si>
  <si>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</si>
  <si>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</si>
  <si>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</si>
  <si>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</si>
  <si>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</si>
  <si>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</si>
  <si>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</si>
  <si>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</si>
  <si>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r>
      <t>Initial data:</t>
    </r>
    <r>
      <rPr>
        <sz val="11"/>
        <color theme="1"/>
        <rFont val="Times New Roman"/>
        <charset val="134"/>
      </rPr>
      <t xml:space="preserve"> https://tjj.shanxi.gov.cn/tjsj/, https://www.mohurd.gov.cn/gongkai/fdzdgknr/sjfb/tjxx/jstjnj/index.html, https://slt.shanxi.gov.cn/, https://sthjt.shanxi.gov.cn/zwgk/hjgb/hjzkgb/index.shtml;  Ratio of expenditure on energy conservation and environmental protection(ten-thousand Yuan), Ratio of research and experimental development funds (R&amp;D)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billion yuan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 xml:space="preserve">from  Statistical Bulletin of the National Economic and Social Development of Prefecture-Level Cities; Local fiscal expenditure (billion yuan) from Final Accounts Report of the Governmen. </t>
    </r>
  </si>
  <si>
    <t>Year</t>
  </si>
  <si>
    <r>
      <t xml:space="preserve">Water supply per ten-thousand Yuan GDP </t>
    </r>
    <r>
      <rPr>
        <sz val="11"/>
        <rFont val="宋体"/>
        <charset val="134"/>
      </rPr>
      <t>(</t>
    </r>
    <r>
      <rPr>
        <sz val="11"/>
        <rFont val="Times New Roman"/>
        <charset val="134"/>
      </rPr>
      <t>m</t>
    </r>
    <r>
      <rPr>
        <vertAlign val="superscript"/>
        <sz val="11"/>
        <rFont val="Times New Roman"/>
        <charset val="134"/>
      </rPr>
      <t>3</t>
    </r>
    <r>
      <rPr>
        <sz val="11"/>
        <rFont val="Times New Roman"/>
        <charset val="134"/>
      </rPr>
      <t>/ten- thousand yuan</t>
    </r>
    <r>
      <rPr>
        <sz val="11"/>
        <rFont val="宋体"/>
        <charset val="134"/>
      </rPr>
      <t>)</t>
    </r>
  </si>
  <si>
    <r>
      <t>Comprehensive power consumption per ten-thousand Yuan GDP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kw·h/ten-thousand yuan</t>
    </r>
    <r>
      <rPr>
        <sz val="11"/>
        <rFont val="宋体"/>
        <charset val="134"/>
      </rPr>
      <t>）</t>
    </r>
  </si>
  <si>
    <r>
      <t xml:space="preserve">Occupied area of construction land per ten-thousand Yuan GDP </t>
    </r>
    <r>
      <rPr>
        <sz val="11"/>
        <rFont val="宋体"/>
        <charset val="134"/>
      </rPr>
      <t>(</t>
    </r>
    <r>
      <rPr>
        <sz val="11"/>
        <rFont val="Times New Roman"/>
        <charset val="134"/>
      </rPr>
      <t>km</t>
    </r>
    <r>
      <rPr>
        <vertAlign val="superscript"/>
        <sz val="11"/>
        <rFont val="Times New Roman"/>
        <charset val="134"/>
      </rPr>
      <t>2</t>
    </r>
    <r>
      <rPr>
        <sz val="11"/>
        <rFont val="Times New Roman"/>
        <charset val="134"/>
      </rPr>
      <t>/yuan</t>
    </r>
    <r>
      <rPr>
        <sz val="11"/>
        <rFont val="宋体"/>
        <charset val="134"/>
      </rPr>
      <t>)</t>
    </r>
  </si>
  <si>
    <t>Industrial sulfur dioxide emissions per ten-thousand Yuan GDP (t/ten- thousand yuan)</t>
  </si>
  <si>
    <r>
      <t xml:space="preserve">Total water resources per unit area </t>
    </r>
    <r>
      <rPr>
        <sz val="11"/>
        <rFont val="宋体"/>
        <charset val="134"/>
      </rPr>
      <t>(</t>
    </r>
    <r>
      <rPr>
        <sz val="11"/>
        <rFont val="Times New Roman"/>
        <charset val="134"/>
      </rPr>
      <t>m</t>
    </r>
    <r>
      <rPr>
        <vertAlign val="superscript"/>
        <sz val="11"/>
        <rFont val="Times New Roman"/>
        <charset val="134"/>
      </rPr>
      <t>3</t>
    </r>
    <r>
      <rPr>
        <sz val="11"/>
        <rFont val="Times New Roman"/>
        <charset val="134"/>
      </rPr>
      <t>/km</t>
    </r>
    <r>
      <rPr>
        <vertAlign val="superscript"/>
        <sz val="11"/>
        <rFont val="Times New Roman"/>
        <charset val="134"/>
      </rPr>
      <t>2</t>
    </r>
    <r>
      <rPr>
        <sz val="11"/>
        <rFont val="Times New Roman"/>
        <charset val="134"/>
      </rPr>
      <t>)</t>
    </r>
  </si>
  <si>
    <t>Normalized vegetation index</t>
  </si>
  <si>
    <t>Green coverage rate in built-up area (%)</t>
  </si>
  <si>
    <t>Excellent air days (day)</t>
  </si>
  <si>
    <t>Centralized treatment rate of sewage treatment plant (%)</t>
  </si>
  <si>
    <t>Harmless treatment rate of municipal solid waste (%)</t>
  </si>
  <si>
    <t>Comprehensive utilization rate of general industrial solid waste (%)</t>
  </si>
  <si>
    <t>Ratio of expenditure on energy conservation and environmental protection to local fiscal expenditure (%)</t>
  </si>
  <si>
    <t>Ratio of research and experimental development funds (R&amp;D) to GDP (%)</t>
  </si>
  <si>
    <t>The proportion of science and technology expenditure in local fiscal expenditure (%)</t>
  </si>
  <si>
    <r>
      <t>Patent licensing quantity index</t>
    </r>
    <r>
      <rPr>
        <sz val="11"/>
        <rFont val="宋体"/>
        <charset val="134"/>
      </rPr>
      <t>(</t>
    </r>
    <r>
      <rPr>
        <sz val="11"/>
        <rFont val="Times New Roman"/>
        <charset val="134"/>
      </rPr>
      <t>number</t>
    </r>
    <r>
      <rPr>
        <sz val="11"/>
        <rFont val="宋体"/>
        <charset val="134"/>
      </rPr>
      <t>)</t>
    </r>
  </si>
  <si>
    <r>
      <t xml:space="preserve">Water supply
</t>
    </r>
    <r>
      <rPr>
        <sz val="11"/>
        <rFont val="宋体"/>
        <charset val="134"/>
      </rPr>
      <t>(</t>
    </r>
    <r>
      <rPr>
        <sz val="11"/>
        <rFont val="Times New Roman"/>
        <charset val="134"/>
      </rPr>
      <t>billion cubic meters</t>
    </r>
    <r>
      <rPr>
        <sz val="11"/>
        <rFont val="宋体"/>
        <charset val="134"/>
      </rPr>
      <t>)</t>
    </r>
  </si>
  <si>
    <t>Comprehensive power consumption (ten- thousand kw·h)</t>
  </si>
  <si>
    <r>
      <t>Occupied area of construction land (ten-thousand  km</t>
    </r>
    <r>
      <rPr>
        <vertAlign val="superscript"/>
        <sz val="11"/>
        <rFont val="Times New Roman"/>
        <charset val="134"/>
      </rPr>
      <t>2</t>
    </r>
    <r>
      <rPr>
        <sz val="11"/>
        <rFont val="Times New Roman"/>
        <charset val="134"/>
      </rPr>
      <t>)</t>
    </r>
  </si>
  <si>
    <t xml:space="preserve">Industrial sulfur dioxide emissions (t) </t>
  </si>
  <si>
    <t>Ten-thousand Yuan GDP (yuan)</t>
  </si>
  <si>
    <r>
      <t xml:space="preserve">Administrative area </t>
    </r>
    <r>
      <rPr>
        <sz val="11"/>
        <rFont val="宋体"/>
        <charset val="134"/>
      </rPr>
      <t>(</t>
    </r>
    <r>
      <rPr>
        <sz val="11"/>
        <rFont val="Times New Roman"/>
        <charset val="134"/>
      </rPr>
      <t>km</t>
    </r>
    <r>
      <rPr>
        <vertAlign val="superscript"/>
        <sz val="11"/>
        <rFont val="Times New Roman"/>
        <charset val="134"/>
      </rPr>
      <t>2</t>
    </r>
    <r>
      <rPr>
        <sz val="11"/>
        <rFont val="宋体"/>
        <charset val="134"/>
      </rPr>
      <t>)</t>
    </r>
  </si>
  <si>
    <r>
      <t xml:space="preserve">Total water resources </t>
    </r>
    <r>
      <rPr>
        <sz val="11"/>
        <rFont val="宋体"/>
        <charset val="134"/>
      </rPr>
      <t>(</t>
    </r>
    <r>
      <rPr>
        <sz val="11"/>
        <rFont val="Times New Roman"/>
        <charset val="134"/>
      </rPr>
      <t>ten-thousand km</t>
    </r>
    <r>
      <rPr>
        <vertAlign val="superscript"/>
        <sz val="11"/>
        <rFont val="Times New Roman"/>
        <charset val="134"/>
      </rPr>
      <t>2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)</t>
    </r>
  </si>
  <si>
    <r>
      <t xml:space="preserve">Ratio of expenditure on energy conservation and environmental protection </t>
    </r>
    <r>
      <rPr>
        <sz val="11"/>
        <rFont val="宋体"/>
        <charset val="134"/>
      </rPr>
      <t>(</t>
    </r>
    <r>
      <rPr>
        <sz val="11"/>
        <rFont val="Times New Roman"/>
        <charset val="134"/>
      </rPr>
      <t>ten-thousand Yuan</t>
    </r>
    <r>
      <rPr>
        <sz val="11"/>
        <rFont val="宋体"/>
        <charset val="134"/>
      </rPr>
      <t>)</t>
    </r>
  </si>
  <si>
    <r>
      <t>Ratio of research and experimental development funds (R&amp;D)</t>
    </r>
    <r>
      <rPr>
        <sz val="11"/>
        <rFont val="宋体"/>
        <charset val="134"/>
      </rPr>
      <t>(</t>
    </r>
    <r>
      <rPr>
        <sz val="11"/>
        <rFont val="Times New Roman"/>
        <charset val="134"/>
      </rPr>
      <t>billion yuan</t>
    </r>
    <r>
      <rPr>
        <sz val="11"/>
        <rFont val="宋体"/>
        <charset val="134"/>
      </rPr>
      <t>)</t>
    </r>
  </si>
  <si>
    <r>
      <t xml:space="preserve">The proportion of science and technology expenditure </t>
    </r>
    <r>
      <rPr>
        <sz val="11"/>
        <rFont val="宋体"/>
        <charset val="134"/>
      </rPr>
      <t>(</t>
    </r>
    <r>
      <rPr>
        <sz val="11"/>
        <rFont val="Times New Roman"/>
        <charset val="134"/>
      </rPr>
      <t>billion yuan</t>
    </r>
    <r>
      <rPr>
        <sz val="11"/>
        <rFont val="宋体"/>
        <charset val="134"/>
      </rPr>
      <t>)</t>
    </r>
  </si>
  <si>
    <r>
      <t xml:space="preserve">Local fiscal expenditure </t>
    </r>
    <r>
      <rPr>
        <sz val="11"/>
        <rFont val="宋体"/>
        <charset val="134"/>
      </rPr>
      <t>(</t>
    </r>
    <r>
      <rPr>
        <sz val="11"/>
        <rFont val="Times New Roman"/>
        <charset val="134"/>
      </rPr>
      <t>billion yuan</t>
    </r>
    <r>
      <rPr>
        <sz val="11"/>
        <rFont val="宋体"/>
        <charset val="134"/>
      </rPr>
      <t>)</t>
    </r>
  </si>
  <si>
    <t>Taiyuan</t>
  </si>
  <si>
    <t>Jincheng</t>
  </si>
  <si>
    <t>Shuozhou</t>
  </si>
  <si>
    <t>Jinzhong</t>
  </si>
  <si>
    <t>Yuncheng</t>
  </si>
  <si>
    <t>Xinzhou</t>
  </si>
  <si>
    <t>Linfen</t>
  </si>
  <si>
    <t>Lvliang</t>
  </si>
  <si>
    <t>2777613</t>
  </si>
  <si>
    <t xml:space="preserve">Note: X1 = Water supply × 10^8/Ten-thousand Yuan GDP; X2 = Comprehensive power consumption/Ten-thousand Yuan GDP; X3 = Occupied area of construction land/Ten-thousand Yuan GDP;X4 = Industrial sulfur dioxide emissions/Ten-thousand Yuan GDP; X5 = Total water resources× 10^4/Administrative area;X12 = Ratio of expenditure on energy conservation and environmental protection/Local fiscal expenditure; X13 = R&amp;D× 10^4/Ten-thousand Yuan GDP; X14 = The proportion of science and technology expenditure/Local fiscal expenditure.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</si>
</sst>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000_ "/>
    <numFmt numFmtId="178" formatCode="0.00_ "/>
    <numFmt numFmtId="179" formatCode="0.0000_ "/>
    <numFmt numFmtId="180" formatCode="0_ "/>
    <numFmt numFmtId="181" formatCode="0\ \ \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i/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0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vertAlign val="superscript"/>
      <sz val="1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AEFC3"/>
        <bgColor indexed="64"/>
      </patternFill>
    </fill>
    <fill>
      <patternFill patternType="solid">
        <fgColor rgb="FFFFE4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left" vertical="center"/>
    </xf>
    <xf numFmtId="177" fontId="1" fillId="2" borderId="1" xfId="0" applyNumberFormat="1" applyFont="1" applyFill="1" applyBorder="1">
      <alignment vertical="center"/>
    </xf>
    <xf numFmtId="178" fontId="2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left" vertical="center" wrapText="1"/>
    </xf>
    <xf numFmtId="178" fontId="5" fillId="2" borderId="1" xfId="0" applyNumberFormat="1" applyFont="1" applyFill="1" applyBorder="1" applyAlignment="1">
      <alignment horizontal="left" vertical="center"/>
    </xf>
    <xf numFmtId="180" fontId="5" fillId="2" borderId="1" xfId="0" applyNumberFormat="1" applyFont="1" applyFill="1" applyBorder="1" applyAlignment="1">
      <alignment horizontal="left" vertical="center"/>
    </xf>
    <xf numFmtId="178" fontId="3" fillId="2" borderId="1" xfId="0" applyNumberFormat="1" applyFont="1" applyFill="1" applyBorder="1" applyAlignment="1" applyProtection="1">
      <alignment horizontal="left" vertical="center"/>
    </xf>
    <xf numFmtId="178" fontId="3" fillId="2" borderId="1" xfId="0" applyNumberFormat="1" applyFont="1" applyFill="1" applyBorder="1" applyAlignment="1">
      <alignment horizontal="left" vertical="center"/>
    </xf>
    <xf numFmtId="178" fontId="3" fillId="2" borderId="1" xfId="0" applyNumberFormat="1" applyFont="1" applyFill="1" applyBorder="1" applyAlignment="1" applyProtection="1">
      <alignment horizontal="left"/>
      <protection locked="0"/>
    </xf>
    <xf numFmtId="179" fontId="6" fillId="3" borderId="1" xfId="0" applyNumberFormat="1" applyFont="1" applyFill="1" applyBorder="1" applyAlignment="1">
      <alignment horizontal="center" vertical="center" wrapText="1"/>
    </xf>
    <xf numFmtId="179" fontId="1" fillId="3" borderId="1" xfId="0" applyNumberFormat="1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78" fontId="3" fillId="3" borderId="1" xfId="0" applyNumberFormat="1" applyFont="1" applyFill="1" applyBorder="1" applyAlignment="1">
      <alignment horizontal="left" vertical="center" wrapText="1"/>
    </xf>
    <xf numFmtId="179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78" fontId="3" fillId="3" borderId="1" xfId="0" applyNumberFormat="1" applyFont="1" applyFill="1" applyBorder="1" applyAlignment="1">
      <alignment horizontal="left" vertical="center"/>
    </xf>
    <xf numFmtId="1" fontId="5" fillId="3" borderId="1" xfId="49" applyNumberFormat="1" applyFont="1" applyFill="1" applyBorder="1" applyAlignment="1">
      <alignment horizontal="left" vertical="center"/>
    </xf>
    <xf numFmtId="180" fontId="5" fillId="3" borderId="1" xfId="49" applyNumberFormat="1" applyFont="1" applyFill="1" applyBorder="1" applyAlignment="1">
      <alignment horizontal="left" vertical="center"/>
    </xf>
    <xf numFmtId="180" fontId="5" fillId="3" borderId="1" xfId="51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left"/>
      <protection locked="0"/>
    </xf>
    <xf numFmtId="181" fontId="5" fillId="3" borderId="1" xfId="49" applyNumberFormat="1" applyFont="1" applyFill="1" applyBorder="1" applyAlignment="1">
      <alignment horizontal="left" vertical="center"/>
    </xf>
    <xf numFmtId="178" fontId="3" fillId="3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180" fontId="5" fillId="3" borderId="1" xfId="52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nj17全部" xfId="49"/>
    <cellStyle name="常规_nj18_nj19(1-2)" xfId="50"/>
    <cellStyle name="常规_nj17全部_nj18(7-8)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AEFC3"/>
      <color rgb="00FFE49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86"/>
  <sheetViews>
    <sheetView tabSelected="1" workbookViewId="0">
      <pane ySplit="2" topLeftCell="A3" activePane="bottomLeft" state="frozen"/>
      <selection/>
      <selection pane="bottomLeft" activeCell="H2" sqref="H2"/>
    </sheetView>
  </sheetViews>
  <sheetFormatPr defaultColWidth="8.89166666666667" defaultRowHeight="13.5"/>
  <cols>
    <col min="3" max="3" width="12.8916666666667" style="2"/>
    <col min="4" max="4" width="15.025" style="2" customWidth="1"/>
    <col min="5" max="5" width="14.6333333333333" customWidth="1"/>
    <col min="6" max="6" width="12.7083333333333" style="3" customWidth="1"/>
    <col min="7" max="7" width="11.5" style="2" customWidth="1"/>
    <col min="8" max="8" width="11.5" style="3" customWidth="1"/>
    <col min="9" max="9" width="8.89166666666667" style="4"/>
    <col min="10" max="10" width="11.1083333333333" customWidth="1"/>
    <col min="11" max="11" width="9.925" style="4" customWidth="1"/>
    <col min="12" max="12" width="8.89166666666667" style="4"/>
    <col min="13" max="13" width="13.2" style="4" customWidth="1"/>
    <col min="14" max="14" width="13.85" style="2" customWidth="1"/>
    <col min="15" max="15" width="12.025" style="2" customWidth="1"/>
    <col min="16" max="16" width="13.5916666666667" style="2" customWidth="1"/>
    <col min="17" max="17" width="12.2833333333333" customWidth="1"/>
    <col min="18" max="18" width="8.75" style="5" customWidth="1"/>
    <col min="19" max="19" width="14.5083333333333" customWidth="1"/>
    <col min="20" max="20" width="14.5" style="4" customWidth="1"/>
    <col min="21" max="21" width="10.3333333333333" customWidth="1"/>
    <col min="22" max="22" width="11.9" customWidth="1"/>
    <col min="24" max="24" width="14.7666666666667" style="5" customWidth="1"/>
    <col min="25" max="25" width="15.8166666666667" customWidth="1"/>
    <col min="26" max="26" width="11.8916666666667" customWidth="1"/>
    <col min="27" max="27" width="14.7666666666667" customWidth="1"/>
    <col min="28" max="28" width="14.5" customWidth="1"/>
  </cols>
  <sheetData>
    <row r="1" ht="96" customHeight="1" spans="1:28">
      <c r="A1" s="6"/>
      <c r="B1" s="7" t="s">
        <v>0</v>
      </c>
      <c r="C1" s="8" t="s">
        <v>1</v>
      </c>
      <c r="D1" s="8" t="s">
        <v>2</v>
      </c>
      <c r="E1" s="9" t="s">
        <v>3</v>
      </c>
      <c r="F1" s="10" t="s">
        <v>4</v>
      </c>
      <c r="G1" s="8" t="s">
        <v>5</v>
      </c>
      <c r="H1" s="10" t="s">
        <v>6</v>
      </c>
      <c r="I1" s="20" t="s">
        <v>7</v>
      </c>
      <c r="J1" s="9" t="s">
        <v>8</v>
      </c>
      <c r="K1" s="8" t="s">
        <v>9</v>
      </c>
      <c r="L1" s="8" t="s">
        <v>10</v>
      </c>
      <c r="M1" s="9" t="s">
        <v>11</v>
      </c>
      <c r="N1" s="10" t="s">
        <v>12</v>
      </c>
      <c r="O1" s="8" t="s">
        <v>13</v>
      </c>
      <c r="P1" s="10" t="s">
        <v>14</v>
      </c>
      <c r="Q1" s="20" t="s">
        <v>15</v>
      </c>
      <c r="R1" s="27" t="s">
        <v>16</v>
      </c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="1" customFormat="1" ht="107" customHeight="1" spans="1:28">
      <c r="A2" s="11"/>
      <c r="B2" s="12" t="s">
        <v>17</v>
      </c>
      <c r="C2" s="13" t="s">
        <v>18</v>
      </c>
      <c r="D2" s="13" t="s">
        <v>19</v>
      </c>
      <c r="E2" s="11" t="s">
        <v>20</v>
      </c>
      <c r="F2" s="14" t="s">
        <v>21</v>
      </c>
      <c r="G2" s="13" t="s">
        <v>22</v>
      </c>
      <c r="H2" s="14" t="s">
        <v>23</v>
      </c>
      <c r="I2" s="21" t="s">
        <v>24</v>
      </c>
      <c r="J2" s="11" t="s">
        <v>25</v>
      </c>
      <c r="K2" s="21" t="s">
        <v>26</v>
      </c>
      <c r="L2" s="21" t="s">
        <v>27</v>
      </c>
      <c r="M2" s="21" t="s">
        <v>28</v>
      </c>
      <c r="N2" s="13" t="s">
        <v>29</v>
      </c>
      <c r="O2" s="13" t="s">
        <v>30</v>
      </c>
      <c r="P2" s="13" t="s">
        <v>31</v>
      </c>
      <c r="Q2" s="11" t="s">
        <v>32</v>
      </c>
      <c r="R2" s="29" t="s">
        <v>33</v>
      </c>
      <c r="S2" s="30" t="s">
        <v>34</v>
      </c>
      <c r="T2" s="31" t="s">
        <v>35</v>
      </c>
      <c r="U2" s="30" t="s">
        <v>36</v>
      </c>
      <c r="V2" s="30" t="s">
        <v>37</v>
      </c>
      <c r="W2" s="30" t="s">
        <v>38</v>
      </c>
      <c r="X2" s="29" t="s">
        <v>39</v>
      </c>
      <c r="Y2" s="30" t="s">
        <v>40</v>
      </c>
      <c r="Z2" s="30" t="s">
        <v>41</v>
      </c>
      <c r="AA2" s="30" t="s">
        <v>42</v>
      </c>
      <c r="AB2" s="30" t="s">
        <v>43</v>
      </c>
    </row>
    <row r="3" ht="15" spans="1:28">
      <c r="A3" s="15" t="s">
        <v>44</v>
      </c>
      <c r="B3" s="16">
        <v>2021</v>
      </c>
      <c r="C3" s="17">
        <f>R3*100000000/V3</f>
        <v>14.9226635130724</v>
      </c>
      <c r="D3" s="17">
        <f t="shared" ref="D3:D66" si="0">S3/V3</f>
        <v>0.062302725445992</v>
      </c>
      <c r="E3" s="16">
        <f t="shared" ref="E3:E66" si="1">T3/V3</f>
        <v>6.61179351210513e-6</v>
      </c>
      <c r="F3" s="18">
        <f t="shared" ref="F3:F66" si="2">U3/V3</f>
        <v>0.000163230055698547</v>
      </c>
      <c r="G3" s="17">
        <f t="shared" ref="G3:G66" si="3">X3*10000/W3</f>
        <v>13.6803091013165</v>
      </c>
      <c r="H3" s="19">
        <v>0.690993804336284</v>
      </c>
      <c r="I3" s="22">
        <v>46.59</v>
      </c>
      <c r="J3" s="23">
        <v>224</v>
      </c>
      <c r="K3" s="24">
        <v>100</v>
      </c>
      <c r="L3" s="24">
        <v>100</v>
      </c>
      <c r="M3" s="25">
        <v>40</v>
      </c>
      <c r="N3" s="17">
        <f t="shared" ref="N3:N12" si="4">Y3/AB3</f>
        <v>0.0347702658422918</v>
      </c>
      <c r="O3" s="17">
        <f t="shared" ref="O3:O66" si="5">Z3*10000/V3</f>
        <v>0.0223953198428508</v>
      </c>
      <c r="P3" s="17">
        <f t="shared" ref="P3:P66" si="6">AA3/AB3</f>
        <v>0.0547064901475503</v>
      </c>
      <c r="Q3" s="16">
        <v>16696</v>
      </c>
      <c r="R3" s="32">
        <v>7.6428</v>
      </c>
      <c r="S3" s="33">
        <v>3190900</v>
      </c>
      <c r="T3" s="34">
        <v>338.63</v>
      </c>
      <c r="U3" s="33">
        <v>8360</v>
      </c>
      <c r="V3" s="33">
        <v>51216058</v>
      </c>
      <c r="W3" s="33">
        <v>6988</v>
      </c>
      <c r="X3" s="32">
        <v>9.5598</v>
      </c>
      <c r="Y3" s="33">
        <v>218700</v>
      </c>
      <c r="Z3" s="33">
        <v>114.7</v>
      </c>
      <c r="AA3" s="33">
        <v>344096</v>
      </c>
      <c r="AB3" s="42">
        <v>6289857</v>
      </c>
    </row>
    <row r="4" ht="15" spans="1:28">
      <c r="A4" s="15" t="s">
        <v>45</v>
      </c>
      <c r="B4" s="16">
        <v>2021</v>
      </c>
      <c r="C4" s="17">
        <f t="shared" ref="C4:C21" si="7">R4*100000000/V4</f>
        <v>21.5429047296295</v>
      </c>
      <c r="D4" s="17">
        <f t="shared" si="0"/>
        <v>0.110394484213217</v>
      </c>
      <c r="E4" s="16">
        <f t="shared" si="1"/>
        <v>2.60508146709906e-6</v>
      </c>
      <c r="F4" s="18">
        <f t="shared" si="2"/>
        <v>0.000226467439462184</v>
      </c>
      <c r="G4" s="17">
        <f t="shared" si="3"/>
        <v>39.2690716180371</v>
      </c>
      <c r="H4" s="19">
        <v>0.756524243322876</v>
      </c>
      <c r="I4" s="22">
        <v>46.06</v>
      </c>
      <c r="J4" s="23">
        <v>253</v>
      </c>
      <c r="K4" s="25">
        <v>99.4</v>
      </c>
      <c r="L4" s="25">
        <v>100</v>
      </c>
      <c r="M4" s="25">
        <v>50</v>
      </c>
      <c r="N4" s="17">
        <f t="shared" si="4"/>
        <v>0.0923891313992146</v>
      </c>
      <c r="O4" s="17">
        <f t="shared" si="5"/>
        <v>0.00805264042419218</v>
      </c>
      <c r="P4" s="17">
        <f t="shared" si="6"/>
        <v>0.00879164589962811</v>
      </c>
      <c r="Q4" s="16">
        <v>1665</v>
      </c>
      <c r="R4" s="32">
        <v>4.1199</v>
      </c>
      <c r="S4" s="33">
        <v>2111202</v>
      </c>
      <c r="T4" s="34">
        <v>49.82</v>
      </c>
      <c r="U4" s="33">
        <v>4331</v>
      </c>
      <c r="V4" s="35">
        <v>19124162</v>
      </c>
      <c r="W4" s="33">
        <v>9425</v>
      </c>
      <c r="X4" s="32">
        <v>37.0111</v>
      </c>
      <c r="Y4" s="33">
        <v>269896</v>
      </c>
      <c r="Z4" s="33">
        <v>15.4</v>
      </c>
      <c r="AA4" s="33">
        <v>25683</v>
      </c>
      <c r="AB4" s="42">
        <v>2921296</v>
      </c>
    </row>
    <row r="5" ht="15" spans="1:28">
      <c r="A5" s="15" t="s">
        <v>46</v>
      </c>
      <c r="B5" s="16">
        <v>2021</v>
      </c>
      <c r="C5" s="17">
        <f t="shared" si="7"/>
        <v>35.2289519365682</v>
      </c>
      <c r="D5" s="17">
        <f t="shared" si="0"/>
        <v>0.0621578282105715</v>
      </c>
      <c r="E5" s="16">
        <f t="shared" si="1"/>
        <v>3.4498300319917e-6</v>
      </c>
      <c r="F5" s="18">
        <f t="shared" si="2"/>
        <v>0.000295850553447483</v>
      </c>
      <c r="G5" s="17">
        <f t="shared" si="3"/>
        <v>6.24150588235294</v>
      </c>
      <c r="H5" s="19">
        <v>0.625141526876359</v>
      </c>
      <c r="I5" s="22">
        <v>43.7</v>
      </c>
      <c r="J5" s="23">
        <v>301</v>
      </c>
      <c r="K5" s="25">
        <v>97.85</v>
      </c>
      <c r="L5" s="25">
        <v>100</v>
      </c>
      <c r="M5" s="25">
        <v>40</v>
      </c>
      <c r="N5" s="17">
        <v>0.031</v>
      </c>
      <c r="O5" s="17">
        <f t="shared" si="5"/>
        <v>0.00183014855808578</v>
      </c>
      <c r="P5" s="17">
        <f t="shared" si="6"/>
        <v>0.00625755737821894</v>
      </c>
      <c r="Q5" s="16">
        <v>1537</v>
      </c>
      <c r="R5" s="32">
        <v>5.0048</v>
      </c>
      <c r="S5" s="33">
        <v>883045</v>
      </c>
      <c r="T5" s="34">
        <v>49.01</v>
      </c>
      <c r="U5" s="33">
        <v>4203</v>
      </c>
      <c r="V5" s="35">
        <v>14206497</v>
      </c>
      <c r="W5" s="33">
        <v>10625</v>
      </c>
      <c r="X5" s="32">
        <v>6.6316</v>
      </c>
      <c r="Y5" s="33">
        <v>64298</v>
      </c>
      <c r="Z5" s="33">
        <v>2.6</v>
      </c>
      <c r="AA5" s="33">
        <v>12979</v>
      </c>
      <c r="AB5" s="42">
        <v>2074132</v>
      </c>
    </row>
    <row r="6" ht="15" spans="1:28">
      <c r="A6" s="15" t="s">
        <v>47</v>
      </c>
      <c r="B6" s="16">
        <v>2021</v>
      </c>
      <c r="C6" s="17">
        <f t="shared" si="7"/>
        <v>35.5432298425128</v>
      </c>
      <c r="D6" s="17">
        <f t="shared" si="0"/>
        <v>0.116350943529488</v>
      </c>
      <c r="E6" s="16">
        <f t="shared" si="1"/>
        <v>6.68856298583961e-6</v>
      </c>
      <c r="F6" s="18">
        <f t="shared" si="2"/>
        <v>0.00061216896427575</v>
      </c>
      <c r="G6" s="17">
        <f t="shared" si="3"/>
        <v>16.3841508052709</v>
      </c>
      <c r="H6" s="19">
        <v>0.727854895095788</v>
      </c>
      <c r="I6" s="22">
        <v>42.29</v>
      </c>
      <c r="J6" s="23">
        <v>270</v>
      </c>
      <c r="K6" s="25">
        <v>97.45</v>
      </c>
      <c r="L6" s="25">
        <v>94.33</v>
      </c>
      <c r="M6" s="25">
        <v>88</v>
      </c>
      <c r="N6" s="17">
        <f t="shared" si="4"/>
        <v>0.12214016194992</v>
      </c>
      <c r="O6" s="17">
        <f t="shared" si="5"/>
        <v>0.01090349683823</v>
      </c>
      <c r="P6" s="17">
        <f t="shared" si="6"/>
        <v>0.00659947423388931</v>
      </c>
      <c r="Q6" s="16">
        <v>3353</v>
      </c>
      <c r="R6" s="32">
        <v>6.5522</v>
      </c>
      <c r="S6" s="33">
        <v>2144866</v>
      </c>
      <c r="T6" s="34">
        <v>123.3</v>
      </c>
      <c r="U6" s="33">
        <v>11285</v>
      </c>
      <c r="V6" s="35">
        <v>18434453</v>
      </c>
      <c r="W6" s="33">
        <v>16392</v>
      </c>
      <c r="X6" s="32">
        <v>26.8569</v>
      </c>
      <c r="Y6" s="33">
        <v>448031</v>
      </c>
      <c r="Z6" s="33">
        <v>20.1</v>
      </c>
      <c r="AA6" s="33">
        <v>24208</v>
      </c>
      <c r="AB6" s="42">
        <v>3668171</v>
      </c>
    </row>
    <row r="7" ht="15" spans="1:28">
      <c r="A7" s="15" t="s">
        <v>48</v>
      </c>
      <c r="B7" s="16">
        <v>2021</v>
      </c>
      <c r="C7" s="17">
        <f t="shared" si="7"/>
        <v>80.545750722869</v>
      </c>
      <c r="D7" s="17">
        <f t="shared" si="0"/>
        <v>0.151554901315552</v>
      </c>
      <c r="E7" s="16">
        <f t="shared" si="1"/>
        <v>2.2147329471408e-6</v>
      </c>
      <c r="F7" s="18">
        <f t="shared" si="2"/>
        <v>0.000890569105025783</v>
      </c>
      <c r="G7" s="17">
        <f t="shared" si="3"/>
        <v>19.6134809278714</v>
      </c>
      <c r="H7" s="19">
        <v>0.692172224741165</v>
      </c>
      <c r="I7" s="22">
        <v>44.43</v>
      </c>
      <c r="J7" s="23">
        <v>227</v>
      </c>
      <c r="K7" s="25">
        <v>96</v>
      </c>
      <c r="L7" s="25">
        <v>100</v>
      </c>
      <c r="M7" s="25">
        <v>35</v>
      </c>
      <c r="N7" s="17">
        <f t="shared" si="4"/>
        <v>0.0418947753765455</v>
      </c>
      <c r="O7" s="17">
        <f t="shared" si="5"/>
        <v>0.00954668259598848</v>
      </c>
      <c r="P7" s="17">
        <f t="shared" si="6"/>
        <v>0.00610722049631039</v>
      </c>
      <c r="Q7" s="16">
        <v>3111</v>
      </c>
      <c r="R7" s="32">
        <v>16.5366</v>
      </c>
      <c r="S7" s="33">
        <v>3111527</v>
      </c>
      <c r="T7" s="34">
        <v>45.47</v>
      </c>
      <c r="U7" s="33">
        <v>18284</v>
      </c>
      <c r="V7" s="35">
        <v>20530692</v>
      </c>
      <c r="W7" s="33">
        <v>14183</v>
      </c>
      <c r="X7" s="32">
        <v>27.8178</v>
      </c>
      <c r="Y7" s="33">
        <v>167086</v>
      </c>
      <c r="Z7" s="33">
        <v>19.6</v>
      </c>
      <c r="AA7" s="33">
        <v>24357</v>
      </c>
      <c r="AB7" s="42">
        <v>3988230</v>
      </c>
    </row>
    <row r="8" ht="15" spans="1:28">
      <c r="A8" s="15" t="s">
        <v>49</v>
      </c>
      <c r="B8" s="16">
        <v>2021</v>
      </c>
      <c r="C8" s="17">
        <f t="shared" si="7"/>
        <v>50.1676842965263</v>
      </c>
      <c r="D8" s="17">
        <f t="shared" si="0"/>
        <v>0.103469891207523</v>
      </c>
      <c r="E8" s="16">
        <f t="shared" si="1"/>
        <v>2.73944847456679e-6</v>
      </c>
      <c r="F8" s="18">
        <f t="shared" si="2"/>
        <v>0.000625766495154233</v>
      </c>
      <c r="G8" s="17">
        <f t="shared" si="3"/>
        <v>7.66801394832779</v>
      </c>
      <c r="H8" s="19">
        <v>0.674002052730485</v>
      </c>
      <c r="I8" s="22">
        <v>44</v>
      </c>
      <c r="J8" s="23">
        <v>278</v>
      </c>
      <c r="K8" s="25">
        <v>96.58</v>
      </c>
      <c r="L8" s="25">
        <v>100</v>
      </c>
      <c r="M8" s="25">
        <v>38</v>
      </c>
      <c r="N8" s="17">
        <f t="shared" si="4"/>
        <v>0.076220007221466</v>
      </c>
      <c r="O8" s="17">
        <f t="shared" si="5"/>
        <v>0.00208266514493267</v>
      </c>
      <c r="P8" s="17">
        <f t="shared" si="6"/>
        <v>0.00869091490282402</v>
      </c>
      <c r="Q8" s="16">
        <v>1298</v>
      </c>
      <c r="R8" s="32">
        <v>6.7447</v>
      </c>
      <c r="S8" s="33">
        <v>1391081.5</v>
      </c>
      <c r="T8" s="34">
        <v>36.83</v>
      </c>
      <c r="U8" s="33">
        <v>8413</v>
      </c>
      <c r="V8" s="35">
        <v>13444312</v>
      </c>
      <c r="W8" s="33">
        <v>25236</v>
      </c>
      <c r="X8" s="32">
        <v>19.351</v>
      </c>
      <c r="Y8" s="33">
        <v>299963</v>
      </c>
      <c r="Z8" s="33">
        <v>2.8</v>
      </c>
      <c r="AA8" s="33">
        <v>34203</v>
      </c>
      <c r="AB8" s="42">
        <v>3935489</v>
      </c>
    </row>
    <row r="9" ht="15" spans="1:28">
      <c r="A9" s="15" t="s">
        <v>50</v>
      </c>
      <c r="B9" s="16">
        <v>2021</v>
      </c>
      <c r="C9" s="17">
        <f t="shared" si="7"/>
        <v>37.6256770671066</v>
      </c>
      <c r="D9" s="17">
        <f t="shared" si="0"/>
        <v>0.110987813197953</v>
      </c>
      <c r="E9" s="16">
        <f t="shared" si="1"/>
        <v>2.826966452895e-6</v>
      </c>
      <c r="F9" s="18">
        <f t="shared" si="2"/>
        <v>0.000550572403099021</v>
      </c>
      <c r="G9" s="17">
        <f t="shared" si="3"/>
        <v>11.1833292231813</v>
      </c>
      <c r="H9" s="19">
        <v>0.726698016411096</v>
      </c>
      <c r="I9" s="22">
        <v>41.99</v>
      </c>
      <c r="J9" s="23">
        <v>194</v>
      </c>
      <c r="K9" s="25">
        <v>99.46</v>
      </c>
      <c r="L9" s="25">
        <v>100</v>
      </c>
      <c r="M9" s="25">
        <v>72.2</v>
      </c>
      <c r="N9" s="17">
        <f t="shared" si="4"/>
        <v>0.0538201656576595</v>
      </c>
      <c r="O9" s="17">
        <f t="shared" si="5"/>
        <v>0.0131450274115718</v>
      </c>
      <c r="P9" s="17">
        <f t="shared" si="6"/>
        <v>0.00185760919311391</v>
      </c>
      <c r="Q9" s="16">
        <v>2248</v>
      </c>
      <c r="R9" s="32">
        <v>7.1845</v>
      </c>
      <c r="S9" s="33">
        <v>2119276</v>
      </c>
      <c r="T9" s="34">
        <v>53.98</v>
      </c>
      <c r="U9" s="33">
        <v>10513</v>
      </c>
      <c r="V9" s="35">
        <v>19094673</v>
      </c>
      <c r="W9" s="33">
        <v>20275</v>
      </c>
      <c r="X9" s="32">
        <v>22.6742</v>
      </c>
      <c r="Y9" s="33">
        <v>221671</v>
      </c>
      <c r="Z9" s="33">
        <v>25.1</v>
      </c>
      <c r="AA9" s="33">
        <v>7651</v>
      </c>
      <c r="AB9" s="42">
        <v>4118735</v>
      </c>
    </row>
    <row r="10" ht="15" spans="1:28">
      <c r="A10" s="15" t="s">
        <v>51</v>
      </c>
      <c r="B10" s="16">
        <v>2021</v>
      </c>
      <c r="C10" s="17">
        <f t="shared" si="7"/>
        <v>27.314305400371</v>
      </c>
      <c r="D10" s="17">
        <f t="shared" si="0"/>
        <v>0.0950303007364019</v>
      </c>
      <c r="E10" s="16">
        <f t="shared" si="1"/>
        <v>1.56080365794831e-6</v>
      </c>
      <c r="F10" s="18">
        <f t="shared" si="2"/>
        <v>0.00094753768619089</v>
      </c>
      <c r="G10" s="17">
        <f t="shared" si="3"/>
        <v>7.3570789585197</v>
      </c>
      <c r="H10" s="19">
        <v>0.664032619261317</v>
      </c>
      <c r="I10" s="22">
        <v>43.07</v>
      </c>
      <c r="J10" s="23">
        <v>281</v>
      </c>
      <c r="K10" s="25">
        <v>100</v>
      </c>
      <c r="L10" s="25">
        <v>99.74</v>
      </c>
      <c r="M10" s="25">
        <v>77.7</v>
      </c>
      <c r="N10" s="17">
        <f t="shared" si="4"/>
        <v>0.0477534513205576</v>
      </c>
      <c r="O10" s="17">
        <f t="shared" si="5"/>
        <v>0.0073864200329753</v>
      </c>
      <c r="P10" s="17">
        <f t="shared" si="6"/>
        <v>0.00375805816285935</v>
      </c>
      <c r="Q10" s="16">
        <v>1726</v>
      </c>
      <c r="R10" s="32">
        <v>5.6578</v>
      </c>
      <c r="S10" s="33">
        <v>1968428</v>
      </c>
      <c r="T10" s="34">
        <v>32.33</v>
      </c>
      <c r="U10" s="33">
        <v>19627</v>
      </c>
      <c r="V10" s="35">
        <v>20713688</v>
      </c>
      <c r="W10" s="33">
        <v>21239</v>
      </c>
      <c r="X10" s="32">
        <v>15.6257</v>
      </c>
      <c r="Y10" s="33">
        <v>194213</v>
      </c>
      <c r="Z10" s="33">
        <v>15.3</v>
      </c>
      <c r="AA10" s="33">
        <v>15284</v>
      </c>
      <c r="AB10" s="42">
        <v>4066994</v>
      </c>
    </row>
    <row r="11" ht="15" spans="1:28">
      <c r="A11" s="15" t="s">
        <v>44</v>
      </c>
      <c r="B11" s="16">
        <v>2020</v>
      </c>
      <c r="C11" s="17">
        <f t="shared" si="7"/>
        <v>19.3971445501367</v>
      </c>
      <c r="D11" s="17">
        <f t="shared" si="0"/>
        <v>0.0707927356184348</v>
      </c>
      <c r="E11" s="16">
        <f t="shared" si="1"/>
        <v>7.95449155372502e-6</v>
      </c>
      <c r="F11" s="18">
        <f t="shared" si="2"/>
        <v>0.000204201479756461</v>
      </c>
      <c r="G11" s="17">
        <f t="shared" si="3"/>
        <v>10.2392673153978</v>
      </c>
      <c r="H11" s="19">
        <v>0.68327580789538</v>
      </c>
      <c r="I11" s="24">
        <v>46.59</v>
      </c>
      <c r="J11" s="23">
        <v>224</v>
      </c>
      <c r="K11" s="24">
        <v>100</v>
      </c>
      <c r="L11" s="24">
        <v>100</v>
      </c>
      <c r="M11" s="25">
        <v>36</v>
      </c>
      <c r="N11" s="17">
        <f t="shared" si="4"/>
        <v>0.0364875102109417</v>
      </c>
      <c r="O11" s="17">
        <f t="shared" si="5"/>
        <v>0.0219346242256969</v>
      </c>
      <c r="P11" s="17">
        <f t="shared" si="6"/>
        <v>0.0537989955275767</v>
      </c>
      <c r="Q11" s="16">
        <v>12120</v>
      </c>
      <c r="R11" s="32">
        <v>8.056121</v>
      </c>
      <c r="S11" s="33">
        <v>2940200</v>
      </c>
      <c r="T11" s="34">
        <v>330.37</v>
      </c>
      <c r="U11" s="33">
        <v>8481</v>
      </c>
      <c r="V11" s="35">
        <v>41532510</v>
      </c>
      <c r="W11" s="33">
        <v>6988</v>
      </c>
      <c r="X11" s="32">
        <v>7.1552</v>
      </c>
      <c r="Y11" s="33">
        <v>236200</v>
      </c>
      <c r="Z11" s="33">
        <v>91.1</v>
      </c>
      <c r="AA11" s="33">
        <v>348265</v>
      </c>
      <c r="AB11" s="42">
        <v>6473448</v>
      </c>
    </row>
    <row r="12" ht="15" spans="1:28">
      <c r="A12" s="15" t="s">
        <v>45</v>
      </c>
      <c r="B12" s="16">
        <v>2020</v>
      </c>
      <c r="C12" s="17">
        <f t="shared" si="7"/>
        <v>29.2175878431941</v>
      </c>
      <c r="D12" s="17">
        <f t="shared" si="0"/>
        <v>0.148080060230764</v>
      </c>
      <c r="E12" s="16">
        <f t="shared" si="1"/>
        <v>3.46702844029452e-6</v>
      </c>
      <c r="F12" s="18">
        <f t="shared" si="2"/>
        <v>0.000327975419518858</v>
      </c>
      <c r="G12" s="17">
        <f t="shared" si="3"/>
        <v>10.0212201591512</v>
      </c>
      <c r="H12" s="19">
        <v>0.765326092887565</v>
      </c>
      <c r="I12" s="24">
        <v>44.64</v>
      </c>
      <c r="J12" s="23">
        <v>243</v>
      </c>
      <c r="K12" s="25">
        <v>99.8</v>
      </c>
      <c r="L12" s="25">
        <v>100</v>
      </c>
      <c r="M12" s="25">
        <v>50</v>
      </c>
      <c r="N12" s="17">
        <f t="shared" si="4"/>
        <v>0.0805169535598831</v>
      </c>
      <c r="O12" s="17">
        <f t="shared" si="5"/>
        <v>0.00925850200523723</v>
      </c>
      <c r="P12" s="17">
        <f t="shared" si="6"/>
        <v>0.0122347600706051</v>
      </c>
      <c r="Q12" s="16">
        <v>1126</v>
      </c>
      <c r="R12" s="32">
        <v>4.1656</v>
      </c>
      <c r="S12" s="33">
        <v>2111202</v>
      </c>
      <c r="T12" s="34">
        <v>49.43</v>
      </c>
      <c r="U12" s="33">
        <v>4676</v>
      </c>
      <c r="V12" s="35">
        <v>14257166</v>
      </c>
      <c r="W12" s="33">
        <v>9425</v>
      </c>
      <c r="X12" s="32">
        <v>9.445</v>
      </c>
      <c r="Y12" s="33">
        <v>228670</v>
      </c>
      <c r="Z12" s="33">
        <v>13.2</v>
      </c>
      <c r="AA12" s="33">
        <v>34747</v>
      </c>
      <c r="AB12" s="42">
        <v>2840023</v>
      </c>
    </row>
    <row r="13" ht="15" spans="1:28">
      <c r="A13" s="15" t="s">
        <v>46</v>
      </c>
      <c r="B13" s="16">
        <v>2020</v>
      </c>
      <c r="C13" s="17">
        <f t="shared" si="7"/>
        <v>43.6922400862377</v>
      </c>
      <c r="D13" s="17">
        <f t="shared" si="0"/>
        <v>0.080240862980579</v>
      </c>
      <c r="E13" s="16">
        <f t="shared" si="1"/>
        <v>4.45345899096668e-6</v>
      </c>
      <c r="F13" s="18">
        <f t="shared" si="2"/>
        <v>0.000612452838178238</v>
      </c>
      <c r="G13" s="17">
        <f t="shared" si="3"/>
        <v>5.75745882352941</v>
      </c>
      <c r="H13" s="19">
        <v>0.649571688446152</v>
      </c>
      <c r="I13" s="24">
        <v>43.7</v>
      </c>
      <c r="J13" s="23">
        <v>285</v>
      </c>
      <c r="K13" s="25">
        <v>97.11</v>
      </c>
      <c r="L13" s="25">
        <v>100</v>
      </c>
      <c r="M13" s="25">
        <v>38</v>
      </c>
      <c r="N13" s="17">
        <v>0.037</v>
      </c>
      <c r="O13" s="17">
        <f t="shared" si="5"/>
        <v>0.00208997259318983</v>
      </c>
      <c r="P13" s="17">
        <f t="shared" si="6"/>
        <v>0.00228865496887268</v>
      </c>
      <c r="Q13" s="16">
        <v>506</v>
      </c>
      <c r="R13" s="32">
        <v>4.8083</v>
      </c>
      <c r="S13" s="33">
        <v>883045</v>
      </c>
      <c r="T13" s="34">
        <v>49.01</v>
      </c>
      <c r="U13" s="33">
        <v>6740</v>
      </c>
      <c r="V13" s="35">
        <v>11004929</v>
      </c>
      <c r="W13" s="33">
        <v>10625</v>
      </c>
      <c r="X13" s="32">
        <v>6.1173</v>
      </c>
      <c r="Y13" s="33">
        <v>73365</v>
      </c>
      <c r="Z13" s="33">
        <v>2.3</v>
      </c>
      <c r="AA13" s="33">
        <v>4538</v>
      </c>
      <c r="AB13" s="42">
        <v>1982824</v>
      </c>
    </row>
    <row r="14" ht="15" spans="1:28">
      <c r="A14" s="15" t="s">
        <v>47</v>
      </c>
      <c r="B14" s="16">
        <v>2020</v>
      </c>
      <c r="C14" s="17">
        <f t="shared" si="7"/>
        <v>45.8023946632752</v>
      </c>
      <c r="D14" s="17">
        <f t="shared" si="0"/>
        <v>0.146031838972307</v>
      </c>
      <c r="E14" s="16">
        <f t="shared" si="1"/>
        <v>8.3948021672615e-6</v>
      </c>
      <c r="F14" s="18">
        <f t="shared" si="2"/>
        <v>0.000495449921907234</v>
      </c>
      <c r="G14" s="17">
        <f t="shared" si="3"/>
        <v>8.10297706198145</v>
      </c>
      <c r="H14" s="19">
        <v>0.73027610089174</v>
      </c>
      <c r="I14" s="24">
        <v>42.32</v>
      </c>
      <c r="J14" s="23">
        <v>267</v>
      </c>
      <c r="K14" s="25">
        <v>96.9</v>
      </c>
      <c r="L14" s="25">
        <v>99.84</v>
      </c>
      <c r="M14" s="25">
        <v>88</v>
      </c>
      <c r="N14" s="17">
        <f t="shared" ref="N14:N20" si="8">Y14/AB14</f>
        <v>0.0846343373082981</v>
      </c>
      <c r="O14" s="17">
        <f t="shared" si="5"/>
        <v>0.0125275231044292</v>
      </c>
      <c r="P14" s="17">
        <f t="shared" si="6"/>
        <v>0.00686574228762944</v>
      </c>
      <c r="Q14" s="16">
        <v>2449</v>
      </c>
      <c r="R14" s="32">
        <v>6.7273</v>
      </c>
      <c r="S14" s="33">
        <v>2144866</v>
      </c>
      <c r="T14" s="34">
        <v>123.3</v>
      </c>
      <c r="U14" s="33">
        <v>7277</v>
      </c>
      <c r="V14" s="35">
        <v>14687660</v>
      </c>
      <c r="W14" s="33">
        <v>16392</v>
      </c>
      <c r="X14" s="32">
        <v>13.2824</v>
      </c>
      <c r="Y14" s="33">
        <v>338661</v>
      </c>
      <c r="Z14" s="33">
        <v>18.4</v>
      </c>
      <c r="AA14" s="33">
        <v>27473</v>
      </c>
      <c r="AB14" s="42">
        <v>4001461</v>
      </c>
    </row>
    <row r="15" ht="15" spans="1:28">
      <c r="A15" s="15" t="s">
        <v>48</v>
      </c>
      <c r="B15" s="16">
        <v>2020</v>
      </c>
      <c r="C15" s="17">
        <f t="shared" si="7"/>
        <v>98.678640840788</v>
      </c>
      <c r="D15" s="17">
        <f t="shared" si="0"/>
        <v>0.189306107723154</v>
      </c>
      <c r="E15" s="16">
        <f t="shared" si="1"/>
        <v>2.63681681332718e-6</v>
      </c>
      <c r="F15" s="18">
        <f t="shared" si="2"/>
        <v>0.00144373933964592</v>
      </c>
      <c r="G15" s="17">
        <f t="shared" si="3"/>
        <v>7.81202848480575</v>
      </c>
      <c r="H15" s="19">
        <v>0.704330643188829</v>
      </c>
      <c r="I15" s="24">
        <v>42.95</v>
      </c>
      <c r="J15" s="23">
        <v>242</v>
      </c>
      <c r="K15" s="25">
        <v>95.07</v>
      </c>
      <c r="L15" s="25">
        <v>100</v>
      </c>
      <c r="M15" s="25">
        <v>35</v>
      </c>
      <c r="N15" s="17">
        <f t="shared" si="8"/>
        <v>0.0390909957204568</v>
      </c>
      <c r="O15" s="17">
        <f t="shared" si="5"/>
        <v>0.0139324192490061</v>
      </c>
      <c r="P15" s="17">
        <f t="shared" si="6"/>
        <v>0.00704326519041501</v>
      </c>
      <c r="Q15" s="16">
        <v>2555</v>
      </c>
      <c r="R15" s="32">
        <v>16.2193</v>
      </c>
      <c r="S15" s="33">
        <v>3111527</v>
      </c>
      <c r="T15" s="34">
        <v>43.34</v>
      </c>
      <c r="U15" s="33">
        <v>23730</v>
      </c>
      <c r="V15" s="35">
        <v>16436485</v>
      </c>
      <c r="W15" s="33">
        <v>14183</v>
      </c>
      <c r="X15" s="32">
        <v>11.0798</v>
      </c>
      <c r="Y15" s="33">
        <v>163268</v>
      </c>
      <c r="Z15" s="33">
        <v>22.9</v>
      </c>
      <c r="AA15" s="33">
        <v>29417</v>
      </c>
      <c r="AB15" s="42">
        <v>4176614</v>
      </c>
    </row>
    <row r="16" ht="15" spans="1:28">
      <c r="A16" s="15" t="s">
        <v>49</v>
      </c>
      <c r="B16" s="16">
        <v>2020</v>
      </c>
      <c r="C16" s="17">
        <f t="shared" si="7"/>
        <v>63.2885881713285</v>
      </c>
      <c r="D16" s="17">
        <f t="shared" si="0"/>
        <v>0.134460846976379</v>
      </c>
      <c r="E16" s="16">
        <f t="shared" si="1"/>
        <v>3.51742886485833e-6</v>
      </c>
      <c r="F16" s="18">
        <f t="shared" si="2"/>
        <v>0.00169008638917417</v>
      </c>
      <c r="G16" s="17">
        <f t="shared" si="3"/>
        <v>7.31074655254398</v>
      </c>
      <c r="H16" s="19">
        <v>0.696549832546314</v>
      </c>
      <c r="I16" s="24">
        <v>43.41</v>
      </c>
      <c r="J16" s="23">
        <v>269</v>
      </c>
      <c r="K16" s="25">
        <v>95.51</v>
      </c>
      <c r="L16" s="25">
        <v>100</v>
      </c>
      <c r="M16" s="25">
        <v>38</v>
      </c>
      <c r="N16" s="17">
        <f t="shared" si="8"/>
        <v>0.0740953997137095</v>
      </c>
      <c r="O16" s="17">
        <f t="shared" si="5"/>
        <v>0.0025131396121549</v>
      </c>
      <c r="P16" s="17">
        <f t="shared" si="6"/>
        <v>0.00235331315219714</v>
      </c>
      <c r="Q16" s="16">
        <v>753</v>
      </c>
      <c r="R16" s="32">
        <v>6.5476</v>
      </c>
      <c r="S16" s="33">
        <v>1391081.5</v>
      </c>
      <c r="T16" s="34">
        <v>36.39</v>
      </c>
      <c r="U16" s="33">
        <v>17485</v>
      </c>
      <c r="V16" s="35">
        <v>10345625</v>
      </c>
      <c r="W16" s="33">
        <v>25236</v>
      </c>
      <c r="X16" s="32">
        <v>18.4494</v>
      </c>
      <c r="Y16" s="33">
        <v>299963</v>
      </c>
      <c r="Z16" s="33">
        <v>2.6</v>
      </c>
      <c r="AA16" s="33">
        <v>9527</v>
      </c>
      <c r="AB16" s="42">
        <v>4048335</v>
      </c>
    </row>
    <row r="17" ht="15" spans="1:28">
      <c r="A17" s="15" t="s">
        <v>50</v>
      </c>
      <c r="B17" s="16">
        <v>2020</v>
      </c>
      <c r="C17" s="17">
        <f t="shared" si="7"/>
        <v>47.5305108860556</v>
      </c>
      <c r="D17" s="17">
        <f t="shared" si="0"/>
        <v>0.14080075898933</v>
      </c>
      <c r="E17" s="16">
        <f t="shared" si="1"/>
        <v>3.58633088386978e-6</v>
      </c>
      <c r="F17" s="18">
        <f t="shared" si="2"/>
        <v>0.000938040121329334</v>
      </c>
      <c r="G17" s="17">
        <f t="shared" si="3"/>
        <v>5.35856966707768</v>
      </c>
      <c r="H17" s="19">
        <v>0.73506739374363</v>
      </c>
      <c r="I17" s="24">
        <v>41.72</v>
      </c>
      <c r="J17" s="23">
        <v>225</v>
      </c>
      <c r="K17" s="25">
        <v>98.8</v>
      </c>
      <c r="L17" s="25">
        <v>100</v>
      </c>
      <c r="M17" s="25">
        <v>72.2</v>
      </c>
      <c r="N17" s="17">
        <f t="shared" si="8"/>
        <v>0.0498149022731799</v>
      </c>
      <c r="O17" s="17">
        <f t="shared" si="5"/>
        <v>0.0117595510641895</v>
      </c>
      <c r="P17" s="17">
        <f t="shared" si="6"/>
        <v>0.00196603032803209</v>
      </c>
      <c r="Q17" s="16">
        <v>1521</v>
      </c>
      <c r="R17" s="32">
        <v>7.1541</v>
      </c>
      <c r="S17" s="33">
        <v>2119276</v>
      </c>
      <c r="T17" s="34">
        <v>53.98</v>
      </c>
      <c r="U17" s="33">
        <v>14119</v>
      </c>
      <c r="V17" s="35">
        <v>15051595</v>
      </c>
      <c r="W17" s="33">
        <v>20275</v>
      </c>
      <c r="X17" s="32">
        <v>10.8645</v>
      </c>
      <c r="Y17" s="33">
        <v>218868</v>
      </c>
      <c r="Z17" s="33">
        <v>17.7</v>
      </c>
      <c r="AA17" s="33">
        <v>8638</v>
      </c>
      <c r="AB17" s="42">
        <v>4393625</v>
      </c>
    </row>
    <row r="18" ht="15" spans="1:28">
      <c r="A18" s="15" t="s">
        <v>51</v>
      </c>
      <c r="B18" s="16">
        <v>2020</v>
      </c>
      <c r="C18" s="17">
        <f t="shared" si="7"/>
        <v>38.3052705425545</v>
      </c>
      <c r="D18" s="17">
        <f t="shared" si="0"/>
        <v>0.127982970522854</v>
      </c>
      <c r="E18" s="16">
        <f t="shared" si="1"/>
        <v>2.10202732180393e-6</v>
      </c>
      <c r="F18" s="18">
        <f t="shared" si="2"/>
        <v>0.00196282408963622</v>
      </c>
      <c r="G18" s="17">
        <f t="shared" si="3"/>
        <v>6.8147276237111</v>
      </c>
      <c r="H18" s="19">
        <v>0.696704013883252</v>
      </c>
      <c r="I18" s="24">
        <v>41.13</v>
      </c>
      <c r="J18" s="23">
        <v>303</v>
      </c>
      <c r="K18" s="25">
        <v>97.04</v>
      </c>
      <c r="L18" s="25">
        <v>100</v>
      </c>
      <c r="M18" s="25">
        <v>77.7</v>
      </c>
      <c r="N18" s="17">
        <f t="shared" si="8"/>
        <v>0.0636241034983542</v>
      </c>
      <c r="O18" s="17">
        <f t="shared" si="5"/>
        <v>0.00754207142991823</v>
      </c>
      <c r="P18" s="17">
        <f t="shared" si="6"/>
        <v>0.00303161926852101</v>
      </c>
      <c r="Q18" s="16">
        <v>1397</v>
      </c>
      <c r="R18" s="32">
        <v>5.8915</v>
      </c>
      <c r="S18" s="33">
        <v>1968428</v>
      </c>
      <c r="T18" s="34">
        <v>32.33</v>
      </c>
      <c r="U18" s="33">
        <v>30189</v>
      </c>
      <c r="V18" s="35">
        <v>15380390</v>
      </c>
      <c r="W18" s="33">
        <v>21239</v>
      </c>
      <c r="X18" s="32">
        <v>14.4738</v>
      </c>
      <c r="Y18" s="33">
        <v>293396</v>
      </c>
      <c r="Z18" s="33">
        <v>11.6</v>
      </c>
      <c r="AA18" s="33">
        <v>13980</v>
      </c>
      <c r="AB18" s="42">
        <v>4611397</v>
      </c>
    </row>
    <row r="19" ht="15" spans="1:28">
      <c r="A19" s="15" t="s">
        <v>44</v>
      </c>
      <c r="B19" s="16">
        <v>2019</v>
      </c>
      <c r="C19" s="17">
        <f t="shared" si="7"/>
        <v>20.5851794277482</v>
      </c>
      <c r="D19" s="17">
        <f t="shared" si="0"/>
        <v>0.0716976466055992</v>
      </c>
      <c r="E19" s="16">
        <f t="shared" si="1"/>
        <v>1.19112878712125e-5</v>
      </c>
      <c r="F19" s="18">
        <f t="shared" si="2"/>
        <v>0.000221777334062648</v>
      </c>
      <c r="G19" s="17">
        <f t="shared" si="3"/>
        <v>8.38666285060103</v>
      </c>
      <c r="H19" s="19">
        <v>0.709171810297509</v>
      </c>
      <c r="I19" s="24">
        <v>45.93</v>
      </c>
      <c r="J19" s="23">
        <v>200</v>
      </c>
      <c r="K19" s="24">
        <v>95.22</v>
      </c>
      <c r="L19" s="24">
        <v>100</v>
      </c>
      <c r="M19" s="25">
        <v>32.13</v>
      </c>
      <c r="N19" s="17">
        <f t="shared" si="8"/>
        <v>0.0279091250063467</v>
      </c>
      <c r="O19" s="17">
        <f t="shared" si="5"/>
        <v>0.0209576717279141</v>
      </c>
      <c r="P19" s="17">
        <f t="shared" si="6"/>
        <v>0.0380055457920934</v>
      </c>
      <c r="Q19" s="16">
        <v>7504</v>
      </c>
      <c r="R19" s="32">
        <v>8.2674</v>
      </c>
      <c r="S19" s="33">
        <v>2879514</v>
      </c>
      <c r="T19" s="34">
        <v>478.38</v>
      </c>
      <c r="U19" s="33">
        <v>8907</v>
      </c>
      <c r="V19" s="35">
        <v>40161904</v>
      </c>
      <c r="W19" s="33">
        <v>6988</v>
      </c>
      <c r="X19" s="32">
        <v>5.8606</v>
      </c>
      <c r="Y19" s="33">
        <v>170400</v>
      </c>
      <c r="Z19" s="33">
        <v>84.17</v>
      </c>
      <c r="AA19" s="33">
        <v>232044</v>
      </c>
      <c r="AB19" s="42">
        <v>6105530</v>
      </c>
    </row>
    <row r="20" ht="15" spans="1:28">
      <c r="A20" s="15" t="s">
        <v>45</v>
      </c>
      <c r="B20" s="16">
        <v>2019</v>
      </c>
      <c r="C20" s="17">
        <f t="shared" si="7"/>
        <v>32.0996206931718</v>
      </c>
      <c r="D20" s="17">
        <f t="shared" si="0"/>
        <v>0.15579030668199</v>
      </c>
      <c r="E20" s="16">
        <f t="shared" si="1"/>
        <v>3.53243412087846e-6</v>
      </c>
      <c r="F20" s="18">
        <f t="shared" si="2"/>
        <v>0.000653061248585218</v>
      </c>
      <c r="G20" s="17">
        <f t="shared" si="3"/>
        <v>8.62907161803714</v>
      </c>
      <c r="H20" s="19">
        <v>0.772906179856389</v>
      </c>
      <c r="I20" s="25">
        <v>45.65</v>
      </c>
      <c r="J20" s="23">
        <v>184</v>
      </c>
      <c r="K20" s="24">
        <v>100</v>
      </c>
      <c r="L20" s="25">
        <v>100</v>
      </c>
      <c r="M20" s="25">
        <v>53</v>
      </c>
      <c r="N20" s="17">
        <f t="shared" si="8"/>
        <v>0.0742293973663066</v>
      </c>
      <c r="O20" s="17">
        <f t="shared" si="5"/>
        <v>0.0104784968699549</v>
      </c>
      <c r="P20" s="17">
        <f t="shared" si="6"/>
        <v>0.0112541625432293</v>
      </c>
      <c r="Q20" s="16">
        <v>743</v>
      </c>
      <c r="R20" s="32">
        <v>4.35</v>
      </c>
      <c r="S20" s="33">
        <v>2111202</v>
      </c>
      <c r="T20" s="34">
        <v>47.87</v>
      </c>
      <c r="U20" s="33">
        <v>8850</v>
      </c>
      <c r="V20" s="35">
        <v>13551562</v>
      </c>
      <c r="W20" s="33">
        <v>9425</v>
      </c>
      <c r="X20" s="32">
        <v>8.1329</v>
      </c>
      <c r="Y20" s="33">
        <v>187444</v>
      </c>
      <c r="Z20" s="33">
        <v>14.2</v>
      </c>
      <c r="AA20" s="33">
        <v>28419</v>
      </c>
      <c r="AB20" s="42">
        <v>2525199</v>
      </c>
    </row>
    <row r="21" ht="15" spans="1:28">
      <c r="A21" s="15" t="s">
        <v>46</v>
      </c>
      <c r="B21" s="16">
        <v>2019</v>
      </c>
      <c r="C21" s="17">
        <f t="shared" si="7"/>
        <v>46.3896354620131</v>
      </c>
      <c r="D21" s="17">
        <f t="shared" si="0"/>
        <v>0.0835678729605936</v>
      </c>
      <c r="E21" s="16">
        <f t="shared" si="1"/>
        <v>4.63811182193285e-6</v>
      </c>
      <c r="F21" s="18">
        <f t="shared" si="2"/>
        <v>0.00103654843472007</v>
      </c>
      <c r="G21" s="17">
        <f t="shared" si="3"/>
        <v>4.75764705882353</v>
      </c>
      <c r="H21" s="19">
        <v>0.683736812581827</v>
      </c>
      <c r="I21" s="25">
        <v>43.7</v>
      </c>
      <c r="J21" s="23">
        <v>263</v>
      </c>
      <c r="K21" s="24">
        <v>97.5</v>
      </c>
      <c r="L21" s="25">
        <v>100</v>
      </c>
      <c r="M21" s="25">
        <v>40</v>
      </c>
      <c r="N21" s="17">
        <v>0.0342</v>
      </c>
      <c r="O21" s="17">
        <f t="shared" si="5"/>
        <v>0.00179808456675626</v>
      </c>
      <c r="P21" s="17">
        <f t="shared" si="6"/>
        <v>0.00341131513688803</v>
      </c>
      <c r="Q21" s="16">
        <v>305</v>
      </c>
      <c r="R21" s="32">
        <v>4.9019</v>
      </c>
      <c r="S21" s="33">
        <v>883045</v>
      </c>
      <c r="T21" s="34">
        <v>49.01</v>
      </c>
      <c r="U21" s="33">
        <v>10953</v>
      </c>
      <c r="V21" s="35">
        <v>10566800</v>
      </c>
      <c r="W21" s="33">
        <v>10625</v>
      </c>
      <c r="X21" s="32">
        <v>5.055</v>
      </c>
      <c r="Y21" s="33">
        <v>65978</v>
      </c>
      <c r="Z21" s="33">
        <v>1.9</v>
      </c>
      <c r="AA21" s="33">
        <v>6581</v>
      </c>
      <c r="AB21" s="42">
        <v>1929168</v>
      </c>
    </row>
    <row r="22" ht="15" spans="1:28">
      <c r="A22" s="15" t="s">
        <v>47</v>
      </c>
      <c r="B22" s="16">
        <v>2019</v>
      </c>
      <c r="C22" s="17">
        <f t="shared" ref="C22:C36" si="9">R22*100000000/V22</f>
        <v>48.5101054775649</v>
      </c>
      <c r="D22" s="17">
        <f t="shared" si="0"/>
        <v>0.1481654076886</v>
      </c>
      <c r="E22" s="16">
        <f t="shared" si="1"/>
        <v>5.69211763976895e-6</v>
      </c>
      <c r="F22" s="18">
        <f t="shared" si="2"/>
        <v>0.000634284273887845</v>
      </c>
      <c r="G22" s="17">
        <f t="shared" si="3"/>
        <v>5.7256588579795</v>
      </c>
      <c r="H22" s="19">
        <v>0.741071829514326</v>
      </c>
      <c r="I22" s="25">
        <v>37.04</v>
      </c>
      <c r="J22" s="23">
        <v>229</v>
      </c>
      <c r="K22" s="24">
        <v>96.6</v>
      </c>
      <c r="L22" s="25">
        <v>99.92</v>
      </c>
      <c r="M22" s="25">
        <v>88</v>
      </c>
      <c r="N22" s="17">
        <f t="shared" ref="N22:N28" si="10">Y22/AB22</f>
        <v>0.0617937269763517</v>
      </c>
      <c r="O22" s="17">
        <f t="shared" si="5"/>
        <v>0.0106381810257818</v>
      </c>
      <c r="P22" s="17">
        <f t="shared" si="6"/>
        <v>0.00735247549781207</v>
      </c>
      <c r="Q22" s="16">
        <v>1523</v>
      </c>
      <c r="R22" s="32">
        <v>7.0224</v>
      </c>
      <c r="S22" s="33">
        <v>2144866</v>
      </c>
      <c r="T22" s="34">
        <v>82.4</v>
      </c>
      <c r="U22" s="33">
        <v>9182</v>
      </c>
      <c r="V22" s="35">
        <v>14476159</v>
      </c>
      <c r="W22" s="33">
        <v>16392</v>
      </c>
      <c r="X22" s="32">
        <v>9.3855</v>
      </c>
      <c r="Y22" s="33">
        <v>229291</v>
      </c>
      <c r="Z22" s="33">
        <v>15.4</v>
      </c>
      <c r="AA22" s="33">
        <v>27282</v>
      </c>
      <c r="AB22" s="42">
        <v>3710587</v>
      </c>
    </row>
    <row r="23" ht="15" spans="1:28">
      <c r="A23" s="15" t="s">
        <v>48</v>
      </c>
      <c r="B23" s="16">
        <v>2019</v>
      </c>
      <c r="C23" s="17">
        <f t="shared" si="9"/>
        <v>105.449164882188</v>
      </c>
      <c r="D23" s="17">
        <f t="shared" si="0"/>
        <v>0.194615918930197</v>
      </c>
      <c r="E23" s="16">
        <f t="shared" si="1"/>
        <v>2.68741881822705e-6</v>
      </c>
      <c r="F23" s="18">
        <f t="shared" si="2"/>
        <v>0.00187803907642137</v>
      </c>
      <c r="G23" s="17">
        <f t="shared" si="3"/>
        <v>6.62581964323486</v>
      </c>
      <c r="H23" s="19">
        <v>0.695108881144726</v>
      </c>
      <c r="I23" s="25">
        <v>37.76</v>
      </c>
      <c r="J23" s="23">
        <v>198</v>
      </c>
      <c r="K23" s="24">
        <v>100</v>
      </c>
      <c r="L23" s="25">
        <v>100</v>
      </c>
      <c r="M23" s="25">
        <v>35</v>
      </c>
      <c r="N23" s="17">
        <f t="shared" si="10"/>
        <v>0.0426124064237434</v>
      </c>
      <c r="O23" s="17">
        <f t="shared" si="5"/>
        <v>0.0136462943584224</v>
      </c>
      <c r="P23" s="17">
        <f t="shared" si="6"/>
        <v>0.00411185001715721</v>
      </c>
      <c r="Q23" s="16">
        <v>1411</v>
      </c>
      <c r="R23" s="32">
        <v>16.3819</v>
      </c>
      <c r="S23" s="33">
        <v>3023427</v>
      </c>
      <c r="T23" s="34">
        <v>41.75</v>
      </c>
      <c r="U23" s="33">
        <v>29176</v>
      </c>
      <c r="V23" s="35">
        <v>15535353</v>
      </c>
      <c r="W23" s="33">
        <v>14183</v>
      </c>
      <c r="X23" s="32">
        <v>9.3974</v>
      </c>
      <c r="Y23" s="33">
        <v>159450</v>
      </c>
      <c r="Z23" s="33">
        <v>21.2</v>
      </c>
      <c r="AA23" s="33">
        <v>15386</v>
      </c>
      <c r="AB23" s="42">
        <v>3741868</v>
      </c>
    </row>
    <row r="24" ht="15" spans="1:28">
      <c r="A24" s="15" t="s">
        <v>49</v>
      </c>
      <c r="B24" s="16">
        <v>2019</v>
      </c>
      <c r="C24" s="17">
        <f t="shared" si="9"/>
        <v>67.709629172252</v>
      </c>
      <c r="D24" s="17">
        <f t="shared" si="0"/>
        <v>0.133352151311468</v>
      </c>
      <c r="E24" s="16">
        <f t="shared" si="1"/>
        <v>3.66954607210891e-6</v>
      </c>
      <c r="F24" s="18">
        <f t="shared" si="2"/>
        <v>0.00160959863707069</v>
      </c>
      <c r="G24" s="17">
        <f t="shared" si="3"/>
        <v>7.14764621968616</v>
      </c>
      <c r="H24" s="19">
        <v>0.732339220010922</v>
      </c>
      <c r="I24" s="25">
        <v>39</v>
      </c>
      <c r="J24" s="23">
        <v>259</v>
      </c>
      <c r="K24" s="24">
        <v>96.65</v>
      </c>
      <c r="L24" s="25">
        <v>100</v>
      </c>
      <c r="M24" s="25">
        <v>38</v>
      </c>
      <c r="N24" s="17">
        <f t="shared" si="10"/>
        <v>0.0456003649064388</v>
      </c>
      <c r="O24" s="17">
        <f t="shared" si="5"/>
        <v>0.00211762757664982</v>
      </c>
      <c r="P24" s="17">
        <f t="shared" si="6"/>
        <v>0.00363342862164788</v>
      </c>
      <c r="Q24" s="16">
        <v>485</v>
      </c>
      <c r="R24" s="32">
        <v>6.7146</v>
      </c>
      <c r="S24" s="33">
        <v>1322421</v>
      </c>
      <c r="T24" s="34">
        <v>36.39</v>
      </c>
      <c r="U24" s="33">
        <v>15962</v>
      </c>
      <c r="V24" s="35">
        <v>9916757.9</v>
      </c>
      <c r="W24" s="33">
        <v>25236</v>
      </c>
      <c r="X24" s="32">
        <v>18.0378</v>
      </c>
      <c r="Y24" s="33">
        <v>169152</v>
      </c>
      <c r="Z24" s="33">
        <v>2.1</v>
      </c>
      <c r="AA24" s="33">
        <v>13478</v>
      </c>
      <c r="AB24" s="42">
        <v>3709444</v>
      </c>
    </row>
    <row r="25" ht="15" spans="1:28">
      <c r="A25" s="15" t="s">
        <v>50</v>
      </c>
      <c r="B25" s="16">
        <v>2019</v>
      </c>
      <c r="C25" s="17">
        <f t="shared" si="9"/>
        <v>56.194510846222</v>
      </c>
      <c r="D25" s="17">
        <f t="shared" si="0"/>
        <v>0.146320450870659</v>
      </c>
      <c r="E25" s="16">
        <f t="shared" si="1"/>
        <v>3.72692275003264e-6</v>
      </c>
      <c r="F25" s="18">
        <f t="shared" si="2"/>
        <v>0.00276644684174366</v>
      </c>
      <c r="G25" s="17">
        <f t="shared" si="3"/>
        <v>4.25218249075216</v>
      </c>
      <c r="H25" s="19">
        <v>0.710956890390256</v>
      </c>
      <c r="I25" s="25">
        <v>39.41</v>
      </c>
      <c r="J25" s="23">
        <v>174</v>
      </c>
      <c r="K25" s="24">
        <v>97</v>
      </c>
      <c r="L25" s="25">
        <v>100</v>
      </c>
      <c r="M25" s="25">
        <v>72.2</v>
      </c>
      <c r="N25" s="17">
        <f t="shared" si="10"/>
        <v>0.0594028899044975</v>
      </c>
      <c r="O25" s="17">
        <f t="shared" si="5"/>
        <v>0.00925171634872867</v>
      </c>
      <c r="P25" s="17">
        <f t="shared" si="6"/>
        <v>0.00200119697308318</v>
      </c>
      <c r="Q25" s="16">
        <v>830</v>
      </c>
      <c r="R25" s="32">
        <v>8.1391</v>
      </c>
      <c r="S25" s="33">
        <v>2119276</v>
      </c>
      <c r="T25" s="34">
        <v>53.98</v>
      </c>
      <c r="U25" s="33">
        <v>40068.66</v>
      </c>
      <c r="V25" s="35">
        <v>14483799</v>
      </c>
      <c r="W25" s="33">
        <v>20275</v>
      </c>
      <c r="X25" s="32">
        <v>8.6213</v>
      </c>
      <c r="Y25" s="33">
        <v>244267</v>
      </c>
      <c r="Z25" s="33">
        <v>13.4</v>
      </c>
      <c r="AA25" s="33">
        <v>8229</v>
      </c>
      <c r="AB25" s="42">
        <v>4112039</v>
      </c>
    </row>
    <row r="26" ht="15" spans="1:28">
      <c r="A26" s="15" t="s">
        <v>51</v>
      </c>
      <c r="B26" s="16">
        <v>2019</v>
      </c>
      <c r="C26" s="17">
        <f t="shared" si="9"/>
        <v>40.6436576226217</v>
      </c>
      <c r="D26" s="17">
        <f t="shared" si="0"/>
        <v>0.142404093150955</v>
      </c>
      <c r="E26" s="16">
        <f t="shared" si="1"/>
        <v>2.1452865274679e-6</v>
      </c>
      <c r="F26" s="18">
        <f t="shared" si="2"/>
        <v>0.00270406963442141</v>
      </c>
      <c r="G26" s="17">
        <f t="shared" si="3"/>
        <v>6.05758274871698</v>
      </c>
      <c r="H26" s="19">
        <v>0.713509575153656</v>
      </c>
      <c r="I26" s="25">
        <v>40</v>
      </c>
      <c r="J26" s="23">
        <v>280</v>
      </c>
      <c r="K26" s="24">
        <v>94</v>
      </c>
      <c r="L26" s="25">
        <v>97.19</v>
      </c>
      <c r="M26" s="25">
        <v>77.7</v>
      </c>
      <c r="N26" s="17">
        <f t="shared" si="10"/>
        <v>0.0593651996673024</v>
      </c>
      <c r="O26" s="17">
        <f t="shared" si="5"/>
        <v>0.00676830268486623</v>
      </c>
      <c r="P26" s="17">
        <f t="shared" si="6"/>
        <v>0.00495609776032865</v>
      </c>
      <c r="Q26" s="16">
        <v>861</v>
      </c>
      <c r="R26" s="32">
        <v>6.1251</v>
      </c>
      <c r="S26" s="33">
        <v>2146065</v>
      </c>
      <c r="T26" s="34">
        <v>32.33</v>
      </c>
      <c r="U26" s="33">
        <v>40751</v>
      </c>
      <c r="V26" s="35">
        <v>15070248</v>
      </c>
      <c r="W26" s="33">
        <v>21239</v>
      </c>
      <c r="X26" s="32">
        <v>12.8657</v>
      </c>
      <c r="Y26" s="33">
        <v>255663</v>
      </c>
      <c r="Z26" s="33">
        <v>10.2</v>
      </c>
      <c r="AA26" s="33">
        <v>21344</v>
      </c>
      <c r="AB26" s="42">
        <v>4306614</v>
      </c>
    </row>
    <row r="27" ht="15" spans="1:28">
      <c r="A27" s="15" t="s">
        <v>44</v>
      </c>
      <c r="B27" s="16">
        <v>2018</v>
      </c>
      <c r="C27" s="17">
        <f t="shared" si="9"/>
        <v>20.1372086616121</v>
      </c>
      <c r="D27" s="17">
        <f t="shared" si="0"/>
        <v>0.0750433172767778</v>
      </c>
      <c r="E27" s="16">
        <f t="shared" si="1"/>
        <v>8.72704176607728e-6</v>
      </c>
      <c r="F27" s="18">
        <f t="shared" si="2"/>
        <v>0.000240263955170499</v>
      </c>
      <c r="G27" s="17">
        <f t="shared" si="3"/>
        <v>8.61233543216943</v>
      </c>
      <c r="H27" s="19">
        <v>0.724421664293536</v>
      </c>
      <c r="I27" s="24">
        <v>44.67</v>
      </c>
      <c r="J27" s="23">
        <v>170</v>
      </c>
      <c r="K27" s="25">
        <v>100</v>
      </c>
      <c r="L27" s="25">
        <v>100</v>
      </c>
      <c r="M27" s="25">
        <v>40</v>
      </c>
      <c r="N27" s="17">
        <f t="shared" si="10"/>
        <v>0.0350625641868905</v>
      </c>
      <c r="O27" s="17">
        <f t="shared" si="5"/>
        <v>0.0230455686990926</v>
      </c>
      <c r="P27" s="17">
        <f t="shared" si="6"/>
        <v>0.0461688433907159</v>
      </c>
      <c r="Q27" s="16">
        <v>1601</v>
      </c>
      <c r="R27" s="32">
        <v>7.822254</v>
      </c>
      <c r="S27" s="33">
        <v>2915041</v>
      </c>
      <c r="T27" s="34">
        <v>339</v>
      </c>
      <c r="U27" s="33">
        <v>9333</v>
      </c>
      <c r="V27" s="33">
        <v>38844778</v>
      </c>
      <c r="W27" s="33">
        <v>6988</v>
      </c>
      <c r="X27" s="32">
        <v>6.0183</v>
      </c>
      <c r="Y27" s="33">
        <v>190200</v>
      </c>
      <c r="Z27" s="33">
        <v>89.52</v>
      </c>
      <c r="AA27" s="33">
        <v>250447</v>
      </c>
      <c r="AB27" s="42">
        <v>5424589</v>
      </c>
    </row>
    <row r="28" ht="15" spans="1:28">
      <c r="A28" s="15" t="s">
        <v>45</v>
      </c>
      <c r="B28" s="16">
        <v>2018</v>
      </c>
      <c r="C28" s="17">
        <f t="shared" si="9"/>
        <v>32.1625206290921</v>
      </c>
      <c r="D28" s="17">
        <f t="shared" si="0"/>
        <v>0.147893299049527</v>
      </c>
      <c r="E28" s="16">
        <f t="shared" si="1"/>
        <v>3.54106548567041e-6</v>
      </c>
      <c r="F28" s="18">
        <f t="shared" si="2"/>
        <v>0.000903056767266855</v>
      </c>
      <c r="G28" s="17">
        <f t="shared" si="3"/>
        <v>13.075225464191</v>
      </c>
      <c r="H28" s="19">
        <v>0.802370145244956</v>
      </c>
      <c r="I28" s="25">
        <v>45.8</v>
      </c>
      <c r="J28" s="23">
        <v>161</v>
      </c>
      <c r="K28" s="25">
        <v>100</v>
      </c>
      <c r="L28" s="25">
        <v>100</v>
      </c>
      <c r="M28" s="25">
        <v>47.41</v>
      </c>
      <c r="N28" s="17">
        <f t="shared" si="10"/>
        <v>0.0753261203561608</v>
      </c>
      <c r="O28" s="17">
        <f t="shared" si="5"/>
        <v>0.0118356063861973</v>
      </c>
      <c r="P28" s="17">
        <f t="shared" si="6"/>
        <v>0.00659069082976084</v>
      </c>
      <c r="Q28" s="16">
        <v>639</v>
      </c>
      <c r="R28" s="32">
        <v>4.3479</v>
      </c>
      <c r="S28" s="33">
        <v>1999300</v>
      </c>
      <c r="T28" s="34">
        <v>47.87</v>
      </c>
      <c r="U28" s="33">
        <v>12208</v>
      </c>
      <c r="V28" s="36">
        <v>13518530</v>
      </c>
      <c r="W28" s="33">
        <v>9425</v>
      </c>
      <c r="X28" s="32">
        <v>12.3234</v>
      </c>
      <c r="Y28" s="33">
        <v>172089</v>
      </c>
      <c r="Z28" s="33">
        <v>16</v>
      </c>
      <c r="AA28" s="33">
        <v>15057</v>
      </c>
      <c r="AB28" s="42">
        <v>2284586</v>
      </c>
    </row>
    <row r="29" ht="15" spans="1:28">
      <c r="A29" s="15" t="s">
        <v>46</v>
      </c>
      <c r="B29" s="16">
        <v>2018</v>
      </c>
      <c r="C29" s="17">
        <f t="shared" si="9"/>
        <v>46.4944222833898</v>
      </c>
      <c r="D29" s="17">
        <f t="shared" si="0"/>
        <v>0.0794537932939777</v>
      </c>
      <c r="E29" s="16">
        <f t="shared" si="1"/>
        <v>3.37827312437338e-6</v>
      </c>
      <c r="F29" s="18">
        <f t="shared" si="2"/>
        <v>0.00142319139456241</v>
      </c>
      <c r="G29" s="17">
        <f t="shared" si="3"/>
        <v>6.94974117647059</v>
      </c>
      <c r="H29" s="19">
        <v>0.68113594264564</v>
      </c>
      <c r="I29" s="25">
        <v>40.16</v>
      </c>
      <c r="J29" s="23">
        <v>242</v>
      </c>
      <c r="K29" s="25">
        <v>95.14</v>
      </c>
      <c r="L29" s="25">
        <v>100</v>
      </c>
      <c r="M29" s="25">
        <v>40</v>
      </c>
      <c r="N29" s="17">
        <v>0.0337</v>
      </c>
      <c r="O29" s="17">
        <f t="shared" si="5"/>
        <v>0.00140761380182224</v>
      </c>
      <c r="P29" s="17">
        <f t="shared" si="6"/>
        <v>0.00322975236839881</v>
      </c>
      <c r="Q29" s="16">
        <v>20</v>
      </c>
      <c r="R29" s="32">
        <v>4.9546</v>
      </c>
      <c r="S29" s="33">
        <v>846686</v>
      </c>
      <c r="T29" s="34">
        <v>36</v>
      </c>
      <c r="U29" s="33">
        <v>15166</v>
      </c>
      <c r="V29" s="36">
        <v>10656332</v>
      </c>
      <c r="W29" s="33">
        <v>10625</v>
      </c>
      <c r="X29" s="32">
        <v>7.3841</v>
      </c>
      <c r="Y29" s="33">
        <v>58599</v>
      </c>
      <c r="Z29" s="33">
        <v>1.5</v>
      </c>
      <c r="AA29" s="33">
        <v>5616</v>
      </c>
      <c r="AB29" s="42">
        <v>1738833</v>
      </c>
    </row>
    <row r="30" ht="15" spans="1:28">
      <c r="A30" s="15" t="s">
        <v>47</v>
      </c>
      <c r="B30" s="16">
        <v>2018</v>
      </c>
      <c r="C30" s="17">
        <f t="shared" si="9"/>
        <v>50.5241805499328</v>
      </c>
      <c r="D30" s="17">
        <f t="shared" si="0"/>
        <v>0.132436298437011</v>
      </c>
      <c r="E30" s="16">
        <f t="shared" si="1"/>
        <v>5.52844606763987e-6</v>
      </c>
      <c r="F30" s="18">
        <f t="shared" si="2"/>
        <v>0.000611769566100446</v>
      </c>
      <c r="G30" s="17">
        <f t="shared" si="3"/>
        <v>7.68438336171248</v>
      </c>
      <c r="H30" s="19">
        <v>0.788476829830996</v>
      </c>
      <c r="I30" s="25">
        <v>37.21</v>
      </c>
      <c r="J30" s="23">
        <v>210</v>
      </c>
      <c r="K30" s="25">
        <v>96.3</v>
      </c>
      <c r="L30" s="25">
        <v>100</v>
      </c>
      <c r="M30" s="25">
        <v>96.3</v>
      </c>
      <c r="N30" s="17">
        <f t="shared" ref="N30:N36" si="11">Y30/AB30</f>
        <v>0.0472990061890026</v>
      </c>
      <c r="O30" s="17">
        <f t="shared" si="5"/>
        <v>0.00801324183239066</v>
      </c>
      <c r="P30" s="17">
        <f t="shared" si="6"/>
        <v>0.00708877598587638</v>
      </c>
      <c r="Q30" s="16">
        <v>94</v>
      </c>
      <c r="R30" s="32">
        <v>7.3139</v>
      </c>
      <c r="S30" s="33">
        <v>1917153</v>
      </c>
      <c r="T30" s="34">
        <v>80.03</v>
      </c>
      <c r="U30" s="33">
        <v>8856</v>
      </c>
      <c r="V30" s="36">
        <v>14476038.84</v>
      </c>
      <c r="W30" s="33">
        <v>16444</v>
      </c>
      <c r="X30" s="32">
        <v>12.6362</v>
      </c>
      <c r="Y30" s="33">
        <v>152604</v>
      </c>
      <c r="Z30" s="33">
        <v>11.6</v>
      </c>
      <c r="AA30" s="33">
        <v>22871</v>
      </c>
      <c r="AB30" s="42">
        <v>3226368</v>
      </c>
    </row>
    <row r="31" ht="15" spans="1:28">
      <c r="A31" s="15" t="s">
        <v>48</v>
      </c>
      <c r="B31" s="16">
        <v>2018</v>
      </c>
      <c r="C31" s="17">
        <f t="shared" si="9"/>
        <v>100.057583238184</v>
      </c>
      <c r="D31" s="17">
        <f t="shared" si="0"/>
        <v>0.206110434092033</v>
      </c>
      <c r="E31" s="16">
        <f t="shared" si="1"/>
        <v>2.76555871870704e-6</v>
      </c>
      <c r="F31" s="18">
        <f t="shared" si="2"/>
        <v>0.00229339338824132</v>
      </c>
      <c r="G31" s="17">
        <f t="shared" si="3"/>
        <v>6.91553267996898</v>
      </c>
      <c r="H31" s="19">
        <v>0.722086991395082</v>
      </c>
      <c r="I31" s="25">
        <v>37.21</v>
      </c>
      <c r="J31" s="23">
        <v>176</v>
      </c>
      <c r="K31" s="25">
        <v>98</v>
      </c>
      <c r="L31" s="25">
        <v>100</v>
      </c>
      <c r="M31" s="25">
        <v>35</v>
      </c>
      <c r="N31" s="17">
        <f t="shared" si="11"/>
        <v>0.0341285746123609</v>
      </c>
      <c r="O31" s="17">
        <f t="shared" si="5"/>
        <v>0.0109297530200398</v>
      </c>
      <c r="P31" s="17">
        <f t="shared" si="6"/>
        <v>0.00543607747660877</v>
      </c>
      <c r="Q31" s="16">
        <v>1425</v>
      </c>
      <c r="R31" s="32">
        <v>15.1051</v>
      </c>
      <c r="S31" s="33">
        <v>3111527</v>
      </c>
      <c r="T31" s="34">
        <v>41.75</v>
      </c>
      <c r="U31" s="33">
        <v>34622</v>
      </c>
      <c r="V31" s="36">
        <v>15096407</v>
      </c>
      <c r="W31" s="33">
        <v>14183</v>
      </c>
      <c r="X31" s="32">
        <v>9.8083</v>
      </c>
      <c r="Y31" s="33">
        <v>115311</v>
      </c>
      <c r="Z31" s="33">
        <v>16.5</v>
      </c>
      <c r="AA31" s="33">
        <v>18367</v>
      </c>
      <c r="AB31" s="42">
        <v>3378723</v>
      </c>
    </row>
    <row r="32" ht="15" spans="1:28">
      <c r="A32" s="15" t="s">
        <v>49</v>
      </c>
      <c r="B32" s="16">
        <v>2018</v>
      </c>
      <c r="C32" s="17">
        <f t="shared" si="9"/>
        <v>67.6008354123089</v>
      </c>
      <c r="D32" s="17">
        <f t="shared" si="0"/>
        <v>0.147578408587974</v>
      </c>
      <c r="E32" s="16">
        <f t="shared" si="1"/>
        <v>3.65776063353174e-6</v>
      </c>
      <c r="F32" s="18">
        <f t="shared" si="2"/>
        <v>0.00180168469458732</v>
      </c>
      <c r="G32" s="17">
        <f t="shared" si="3"/>
        <v>8.76689726463104</v>
      </c>
      <c r="H32" s="19">
        <v>0.734290657083833</v>
      </c>
      <c r="I32" s="25">
        <v>38.03</v>
      </c>
      <c r="J32" s="23">
        <v>227</v>
      </c>
      <c r="K32" s="25">
        <v>95.69</v>
      </c>
      <c r="L32" s="25">
        <v>100</v>
      </c>
      <c r="M32" s="25">
        <v>63.7</v>
      </c>
      <c r="N32" s="17">
        <f t="shared" si="11"/>
        <v>0.0352295724060565</v>
      </c>
      <c r="O32" s="17">
        <f t="shared" si="5"/>
        <v>0.0019208803769238</v>
      </c>
      <c r="P32" s="17">
        <f t="shared" si="6"/>
        <v>0.00438875769251607</v>
      </c>
      <c r="Q32" s="16">
        <v>479</v>
      </c>
      <c r="R32" s="32">
        <v>6.6866</v>
      </c>
      <c r="S32" s="33">
        <v>1459742</v>
      </c>
      <c r="T32" s="34">
        <v>36.18</v>
      </c>
      <c r="U32" s="33">
        <v>17821</v>
      </c>
      <c r="V32" s="36">
        <v>9891297.88</v>
      </c>
      <c r="W32" s="33">
        <v>25152</v>
      </c>
      <c r="X32" s="32">
        <v>22.0505</v>
      </c>
      <c r="Y32" s="33">
        <v>110543</v>
      </c>
      <c r="Z32" s="33">
        <v>1.9</v>
      </c>
      <c r="AA32" s="33">
        <v>13771</v>
      </c>
      <c r="AB32" s="42">
        <v>3137790</v>
      </c>
    </row>
    <row r="33" ht="15" spans="1:28">
      <c r="A33" s="15" t="s">
        <v>50</v>
      </c>
      <c r="B33" s="16">
        <v>2018</v>
      </c>
      <c r="C33" s="17">
        <f t="shared" si="9"/>
        <v>56.3309578792208</v>
      </c>
      <c r="D33" s="17">
        <f t="shared" si="0"/>
        <v>0.135572620953703</v>
      </c>
      <c r="E33" s="16">
        <f t="shared" si="1"/>
        <v>3.88877284142601e-6</v>
      </c>
      <c r="F33" s="18">
        <f t="shared" si="2"/>
        <v>0.00154027348011668</v>
      </c>
      <c r="G33" s="17">
        <f t="shared" si="3"/>
        <v>4.4989889025894</v>
      </c>
      <c r="H33" s="19">
        <v>0.771748970225877</v>
      </c>
      <c r="I33" s="25">
        <v>38.68</v>
      </c>
      <c r="J33" s="23">
        <v>138</v>
      </c>
      <c r="K33" s="25">
        <v>97.27</v>
      </c>
      <c r="L33" s="25">
        <v>97.27</v>
      </c>
      <c r="M33" s="25">
        <v>72.2</v>
      </c>
      <c r="N33" s="17">
        <f t="shared" si="11"/>
        <v>0.0523106263287931</v>
      </c>
      <c r="O33" s="17">
        <f t="shared" si="5"/>
        <v>0.00409709995793098</v>
      </c>
      <c r="P33" s="17">
        <f t="shared" si="6"/>
        <v>0.000289953838001573</v>
      </c>
      <c r="Q33" s="16">
        <v>77</v>
      </c>
      <c r="R33" s="32">
        <v>8.1119</v>
      </c>
      <c r="S33" s="33">
        <v>1952304</v>
      </c>
      <c r="T33" s="34">
        <v>56</v>
      </c>
      <c r="U33" s="33">
        <v>22180.6</v>
      </c>
      <c r="V33" s="36">
        <v>14400429.72</v>
      </c>
      <c r="W33" s="33">
        <v>20275</v>
      </c>
      <c r="X33" s="32">
        <v>9.1217</v>
      </c>
      <c r="Y33" s="33">
        <v>201879</v>
      </c>
      <c r="Z33" s="33">
        <v>5.9</v>
      </c>
      <c r="AA33" s="33">
        <v>1119</v>
      </c>
      <c r="AB33" s="42">
        <v>3859235</v>
      </c>
    </row>
    <row r="34" ht="15" spans="1:28">
      <c r="A34" s="15" t="s">
        <v>51</v>
      </c>
      <c r="B34" s="16">
        <v>2018</v>
      </c>
      <c r="C34" s="17">
        <f t="shared" si="9"/>
        <v>42.3313205233048</v>
      </c>
      <c r="D34" s="17">
        <f t="shared" si="0"/>
        <v>0.138590507276708</v>
      </c>
      <c r="E34" s="16">
        <f t="shared" si="1"/>
        <v>2.2762484074886e-6</v>
      </c>
      <c r="F34" s="18">
        <f t="shared" si="2"/>
        <v>0.00360010546922717</v>
      </c>
      <c r="G34" s="17">
        <f t="shared" si="3"/>
        <v>8.83549131315034</v>
      </c>
      <c r="H34" s="19">
        <v>0.746602783614654</v>
      </c>
      <c r="I34" s="25">
        <v>40.58</v>
      </c>
      <c r="J34" s="23">
        <v>252</v>
      </c>
      <c r="K34" s="25">
        <v>89.11</v>
      </c>
      <c r="L34" s="25">
        <v>88.04</v>
      </c>
      <c r="M34" s="25">
        <v>77.7</v>
      </c>
      <c r="N34" s="17">
        <f t="shared" si="11"/>
        <v>0.066439542593228</v>
      </c>
      <c r="O34" s="17">
        <f t="shared" si="5"/>
        <v>0.00302748782932291</v>
      </c>
      <c r="P34" s="17">
        <f t="shared" si="6"/>
        <v>0.00431724995998694</v>
      </c>
      <c r="Q34" s="16">
        <v>32</v>
      </c>
      <c r="R34" s="32">
        <v>6.0124</v>
      </c>
      <c r="S34" s="33">
        <v>1968428</v>
      </c>
      <c r="T34" s="34">
        <v>32.33</v>
      </c>
      <c r="U34" s="33">
        <v>51133</v>
      </c>
      <c r="V34" s="36">
        <v>14203195</v>
      </c>
      <c r="W34" s="33">
        <v>21239</v>
      </c>
      <c r="X34" s="32">
        <v>18.7657</v>
      </c>
      <c r="Y34" s="33">
        <v>271483</v>
      </c>
      <c r="Z34" s="33">
        <v>4.3</v>
      </c>
      <c r="AA34" s="33">
        <v>17641</v>
      </c>
      <c r="AB34" s="42">
        <v>4086166</v>
      </c>
    </row>
    <row r="35" ht="15" spans="1:28">
      <c r="A35" s="15" t="s">
        <v>44</v>
      </c>
      <c r="B35" s="16">
        <v>2017</v>
      </c>
      <c r="C35" s="17">
        <f t="shared" si="9"/>
        <v>22.9830926598005</v>
      </c>
      <c r="D35" s="17">
        <f t="shared" si="0"/>
        <v>0.0799927407807368</v>
      </c>
      <c r="E35" s="16">
        <f t="shared" si="1"/>
        <v>1.0023115551532e-5</v>
      </c>
      <c r="F35" s="18">
        <f t="shared" si="2"/>
        <v>0.000288541547691447</v>
      </c>
      <c r="G35" s="17">
        <f t="shared" si="3"/>
        <v>7.75815684029765</v>
      </c>
      <c r="H35" s="19">
        <v>0.716617354597021</v>
      </c>
      <c r="I35" s="24">
        <v>42.19</v>
      </c>
      <c r="J35" s="23">
        <v>175</v>
      </c>
      <c r="K35" s="25">
        <v>95.4</v>
      </c>
      <c r="L35" s="25">
        <v>100</v>
      </c>
      <c r="M35" s="25">
        <v>42.73</v>
      </c>
      <c r="N35" s="17">
        <f t="shared" si="11"/>
        <v>0.0489087075033848</v>
      </c>
      <c r="O35" s="17">
        <f t="shared" si="5"/>
        <v>0.0213471664548852</v>
      </c>
      <c r="P35" s="17">
        <f t="shared" si="6"/>
        <v>0.0386796277176897</v>
      </c>
      <c r="Q35" s="16">
        <v>5503</v>
      </c>
      <c r="R35" s="32">
        <v>7.7733</v>
      </c>
      <c r="S35" s="33">
        <v>2705500</v>
      </c>
      <c r="T35" s="34">
        <v>339</v>
      </c>
      <c r="U35" s="33">
        <v>9759</v>
      </c>
      <c r="V35" s="37">
        <v>33821819</v>
      </c>
      <c r="W35" s="33">
        <v>6988</v>
      </c>
      <c r="X35" s="32">
        <v>5.4214</v>
      </c>
      <c r="Y35" s="33">
        <v>234300</v>
      </c>
      <c r="Z35" s="33">
        <v>72.2</v>
      </c>
      <c r="AA35" s="33">
        <v>185297</v>
      </c>
      <c r="AB35" s="42">
        <v>4790558</v>
      </c>
    </row>
    <row r="36" ht="15" spans="1:28">
      <c r="A36" s="15" t="s">
        <v>45</v>
      </c>
      <c r="B36" s="16">
        <v>2017</v>
      </c>
      <c r="C36" s="17">
        <f t="shared" si="9"/>
        <v>37.3336220484529</v>
      </c>
      <c r="D36" s="17">
        <f t="shared" si="0"/>
        <v>0.167200629321346</v>
      </c>
      <c r="E36" s="16">
        <f t="shared" si="1"/>
        <v>4.15097842319566e-6</v>
      </c>
      <c r="F36" s="18">
        <f t="shared" si="2"/>
        <v>0.00157867440910615</v>
      </c>
      <c r="G36" s="17">
        <f t="shared" si="3"/>
        <v>13.8976127320955</v>
      </c>
      <c r="H36" s="19">
        <v>0.800180806853433</v>
      </c>
      <c r="I36" s="25">
        <v>45.8</v>
      </c>
      <c r="J36" s="23">
        <v>166</v>
      </c>
      <c r="K36" s="25">
        <v>100</v>
      </c>
      <c r="L36" s="25">
        <v>100</v>
      </c>
      <c r="M36" s="25">
        <v>54.29</v>
      </c>
      <c r="N36" s="17">
        <f t="shared" si="11"/>
        <v>0.0536297706265438</v>
      </c>
      <c r="O36" s="17">
        <f t="shared" si="5"/>
        <v>0.0105077068871689</v>
      </c>
      <c r="P36" s="17">
        <f t="shared" si="6"/>
        <v>0.00745857483881418</v>
      </c>
      <c r="Q36" s="16">
        <v>427</v>
      </c>
      <c r="R36" s="32">
        <v>4.2991</v>
      </c>
      <c r="S36" s="33">
        <v>1925375</v>
      </c>
      <c r="T36" s="34">
        <v>47.8</v>
      </c>
      <c r="U36" s="33">
        <v>18179</v>
      </c>
      <c r="V36" s="37">
        <v>11515357.375238</v>
      </c>
      <c r="W36" s="33">
        <v>9425</v>
      </c>
      <c r="X36" s="32">
        <v>13.0985</v>
      </c>
      <c r="Y36" s="33">
        <v>95682</v>
      </c>
      <c r="Z36" s="33">
        <v>12.1</v>
      </c>
      <c r="AA36" s="33">
        <v>13307</v>
      </c>
      <c r="AB36" s="42">
        <v>1784121</v>
      </c>
    </row>
    <row r="37" ht="15" spans="1:28">
      <c r="A37" s="15" t="s">
        <v>46</v>
      </c>
      <c r="B37" s="16">
        <v>2017</v>
      </c>
      <c r="C37" s="17">
        <f t="shared" ref="C37:C50" si="12">R37*100000000/V37</f>
        <v>51.5974426227501</v>
      </c>
      <c r="D37" s="17">
        <f t="shared" si="0"/>
        <v>0.0783651271190331</v>
      </c>
      <c r="E37" s="16">
        <f t="shared" si="1"/>
        <v>4.78156501122704e-6</v>
      </c>
      <c r="F37" s="18">
        <f t="shared" si="2"/>
        <v>0.00197699911142669</v>
      </c>
      <c r="G37" s="17">
        <f t="shared" si="3"/>
        <v>5.77110588235294</v>
      </c>
      <c r="H37" s="19">
        <v>0.676113821154062</v>
      </c>
      <c r="I37" s="25">
        <v>42.87</v>
      </c>
      <c r="J37" s="23">
        <v>242</v>
      </c>
      <c r="K37" s="25">
        <v>97.21</v>
      </c>
      <c r="L37" s="25">
        <v>98.24</v>
      </c>
      <c r="M37" s="25">
        <v>38</v>
      </c>
      <c r="N37" s="17">
        <v>0.03276</v>
      </c>
      <c r="O37" s="17">
        <f t="shared" si="5"/>
        <v>0.00224438724657552</v>
      </c>
      <c r="P37" s="17">
        <f t="shared" si="6"/>
        <v>0.00573447820623094</v>
      </c>
      <c r="Q37" s="16">
        <v>12</v>
      </c>
      <c r="R37" s="32">
        <v>5.0577</v>
      </c>
      <c r="S37" s="33">
        <v>768153</v>
      </c>
      <c r="T37" s="34">
        <v>46.87</v>
      </c>
      <c r="U37" s="33">
        <v>19379</v>
      </c>
      <c r="V37" s="37">
        <v>9802230</v>
      </c>
      <c r="W37" s="33">
        <v>10625</v>
      </c>
      <c r="X37" s="32">
        <v>6.1318</v>
      </c>
      <c r="Y37" s="33">
        <v>46428</v>
      </c>
      <c r="Z37" s="33">
        <v>2.2</v>
      </c>
      <c r="AA37" s="33">
        <v>8127</v>
      </c>
      <c r="AB37" s="42">
        <v>1417217</v>
      </c>
    </row>
    <row r="38" ht="15" spans="1:28">
      <c r="A38" s="15" t="s">
        <v>47</v>
      </c>
      <c r="B38" s="16">
        <v>2017</v>
      </c>
      <c r="C38" s="17">
        <f t="shared" si="12"/>
        <v>59.1513905927303</v>
      </c>
      <c r="D38" s="17">
        <f t="shared" si="0"/>
        <v>0.136238637745926</v>
      </c>
      <c r="E38" s="16">
        <f t="shared" si="1"/>
        <v>6.11087058659455e-6</v>
      </c>
      <c r="F38" s="18">
        <f t="shared" si="2"/>
        <v>0.00168430286850585</v>
      </c>
      <c r="G38" s="17">
        <f t="shared" si="3"/>
        <v>10.3443142996584</v>
      </c>
      <c r="H38" s="19">
        <v>0.777309142310673</v>
      </c>
      <c r="I38" s="25">
        <v>35.84</v>
      </c>
      <c r="J38" s="23">
        <v>183</v>
      </c>
      <c r="K38" s="25">
        <v>95.92</v>
      </c>
      <c r="L38" s="25">
        <v>97.66</v>
      </c>
      <c r="M38" s="25">
        <v>95.3</v>
      </c>
      <c r="N38" s="17">
        <f t="shared" ref="N38:N44" si="13">Y38/AB38</f>
        <v>0.0354614022797461</v>
      </c>
      <c r="O38" s="17">
        <f t="shared" si="5"/>
        <v>0.00607040124496147</v>
      </c>
      <c r="P38" s="17">
        <f t="shared" si="6"/>
        <v>0.00880843579188444</v>
      </c>
      <c r="Q38" s="16">
        <v>978</v>
      </c>
      <c r="R38" s="32">
        <v>7.6005</v>
      </c>
      <c r="S38" s="33">
        <v>1750562</v>
      </c>
      <c r="T38" s="34">
        <v>78.52</v>
      </c>
      <c r="U38" s="33">
        <v>21642</v>
      </c>
      <c r="V38" s="37">
        <v>12849233</v>
      </c>
      <c r="W38" s="33">
        <v>16392</v>
      </c>
      <c r="X38" s="32">
        <v>16.9564</v>
      </c>
      <c r="Y38" s="33">
        <v>98911</v>
      </c>
      <c r="Z38" s="33">
        <v>7.8</v>
      </c>
      <c r="AA38" s="33">
        <v>24569</v>
      </c>
      <c r="AB38" s="42">
        <v>2789258</v>
      </c>
    </row>
    <row r="39" ht="15" spans="1:28">
      <c r="A39" s="15" t="s">
        <v>48</v>
      </c>
      <c r="B39" s="16">
        <v>2017</v>
      </c>
      <c r="C39" s="17">
        <f t="shared" si="12"/>
        <v>122.24803661836</v>
      </c>
      <c r="D39" s="17">
        <f t="shared" si="0"/>
        <v>0.224667014993885</v>
      </c>
      <c r="E39" s="16">
        <f t="shared" si="1"/>
        <v>3.12431854309621e-6</v>
      </c>
      <c r="F39" s="18">
        <f t="shared" si="2"/>
        <v>0.00299849718407228</v>
      </c>
      <c r="G39" s="17">
        <f t="shared" si="3"/>
        <v>10.0040894028062</v>
      </c>
      <c r="H39" s="19">
        <v>0.71857647012665</v>
      </c>
      <c r="I39" s="25">
        <v>36.06</v>
      </c>
      <c r="J39" s="23">
        <v>161</v>
      </c>
      <c r="K39" s="25">
        <v>98</v>
      </c>
      <c r="L39" s="25">
        <v>100</v>
      </c>
      <c r="M39" s="25">
        <v>35</v>
      </c>
      <c r="N39" s="17">
        <f t="shared" si="13"/>
        <v>0.0221990402395144</v>
      </c>
      <c r="O39" s="17">
        <f t="shared" si="5"/>
        <v>0.00853107338713697</v>
      </c>
      <c r="P39" s="17">
        <f t="shared" si="6"/>
        <v>0.00687363021598736</v>
      </c>
      <c r="Q39" s="16">
        <v>1037</v>
      </c>
      <c r="R39" s="32">
        <v>16.3359</v>
      </c>
      <c r="S39" s="33">
        <v>3002206</v>
      </c>
      <c r="T39" s="34">
        <v>41.75</v>
      </c>
      <c r="U39" s="33">
        <v>40068.66</v>
      </c>
      <c r="V39" s="37">
        <v>13362914</v>
      </c>
      <c r="W39" s="33">
        <v>14183</v>
      </c>
      <c r="X39" s="32">
        <v>14.1888</v>
      </c>
      <c r="Y39" s="33">
        <v>67266</v>
      </c>
      <c r="Z39" s="33">
        <v>11.4</v>
      </c>
      <c r="AA39" s="33">
        <v>20828</v>
      </c>
      <c r="AB39" s="42">
        <v>3030131</v>
      </c>
    </row>
    <row r="40" ht="15" spans="1:28">
      <c r="A40" s="15" t="s">
        <v>49</v>
      </c>
      <c r="B40" s="16">
        <v>2017</v>
      </c>
      <c r="C40" s="17">
        <f t="shared" si="12"/>
        <v>76.0727109889933</v>
      </c>
      <c r="D40" s="17">
        <f t="shared" si="0"/>
        <v>0.120938400486774</v>
      </c>
      <c r="E40" s="16">
        <f t="shared" si="1"/>
        <v>4.13725769798087e-6</v>
      </c>
      <c r="F40" s="18">
        <f t="shared" si="2"/>
        <v>0.00199144120537139</v>
      </c>
      <c r="G40" s="17">
        <f t="shared" si="3"/>
        <v>7.2587070610687</v>
      </c>
      <c r="H40" s="19">
        <v>0.732064908461647</v>
      </c>
      <c r="I40" s="25">
        <v>37.06</v>
      </c>
      <c r="J40" s="23">
        <v>213</v>
      </c>
      <c r="K40" s="25">
        <v>95.32</v>
      </c>
      <c r="L40" s="25">
        <v>100</v>
      </c>
      <c r="M40" s="25">
        <v>70.8</v>
      </c>
      <c r="N40" s="17">
        <f t="shared" si="13"/>
        <v>0.0349414374228681</v>
      </c>
      <c r="O40" s="17">
        <f t="shared" si="5"/>
        <v>0.00194398509855376</v>
      </c>
      <c r="P40" s="17">
        <f t="shared" si="6"/>
        <v>0.00644097175034723</v>
      </c>
      <c r="Q40" s="16">
        <v>341</v>
      </c>
      <c r="R40" s="32">
        <v>6.6525</v>
      </c>
      <c r="S40" s="33">
        <v>1057597</v>
      </c>
      <c r="T40" s="34">
        <v>36.18</v>
      </c>
      <c r="U40" s="33">
        <v>17415</v>
      </c>
      <c r="V40" s="37">
        <v>8744923</v>
      </c>
      <c r="W40" s="33">
        <v>25152</v>
      </c>
      <c r="X40" s="32">
        <v>18.2571</v>
      </c>
      <c r="Y40" s="33">
        <v>101559</v>
      </c>
      <c r="Z40" s="33">
        <v>1.7</v>
      </c>
      <c r="AA40" s="33">
        <v>18721</v>
      </c>
      <c r="AB40" s="42">
        <v>2906549</v>
      </c>
    </row>
    <row r="41" ht="15" spans="1:28">
      <c r="A41" s="15" t="s">
        <v>50</v>
      </c>
      <c r="B41" s="16">
        <v>2017</v>
      </c>
      <c r="C41" s="17">
        <f t="shared" si="12"/>
        <v>58.7868184469034</v>
      </c>
      <c r="D41" s="17">
        <f t="shared" si="0"/>
        <v>0.13150053395742</v>
      </c>
      <c r="E41" s="16">
        <f t="shared" si="1"/>
        <v>4.05883377640438e-6</v>
      </c>
      <c r="F41" s="18">
        <f t="shared" si="2"/>
        <v>0.00198521460543955</v>
      </c>
      <c r="G41" s="17">
        <f t="shared" si="3"/>
        <v>5.50327990135635</v>
      </c>
      <c r="H41" s="19">
        <v>0.742078295404649</v>
      </c>
      <c r="I41" s="25">
        <v>38.37</v>
      </c>
      <c r="J41" s="23">
        <v>128</v>
      </c>
      <c r="K41" s="25">
        <v>93.25</v>
      </c>
      <c r="L41" s="25">
        <v>92.2</v>
      </c>
      <c r="M41" s="25">
        <v>72.2</v>
      </c>
      <c r="N41" s="17">
        <f t="shared" si="13"/>
        <v>0.0470998768628715</v>
      </c>
      <c r="O41" s="17">
        <f t="shared" si="5"/>
        <v>0.00439284118364348</v>
      </c>
      <c r="P41" s="17">
        <f t="shared" si="6"/>
        <v>0.00536425649490777</v>
      </c>
      <c r="Q41" s="16">
        <v>90</v>
      </c>
      <c r="R41" s="32">
        <v>7.7618</v>
      </c>
      <c r="S41" s="33">
        <v>1736241</v>
      </c>
      <c r="T41" s="34">
        <v>53.59</v>
      </c>
      <c r="U41" s="33">
        <v>26211.384</v>
      </c>
      <c r="V41" s="37">
        <v>13203300</v>
      </c>
      <c r="W41" s="33">
        <v>20275</v>
      </c>
      <c r="X41" s="32">
        <v>11.1579</v>
      </c>
      <c r="Y41" s="33">
        <v>157475</v>
      </c>
      <c r="Z41" s="33">
        <v>5.8</v>
      </c>
      <c r="AA41" s="33">
        <v>17935</v>
      </c>
      <c r="AB41" s="42">
        <v>3343427</v>
      </c>
    </row>
    <row r="42" ht="15" spans="1:28">
      <c r="A42" s="15" t="s">
        <v>51</v>
      </c>
      <c r="B42" s="16">
        <v>2017</v>
      </c>
      <c r="C42" s="17">
        <f t="shared" si="12"/>
        <v>46.1169192267823</v>
      </c>
      <c r="D42" s="17">
        <f t="shared" si="0"/>
        <v>0.12712259897703</v>
      </c>
      <c r="E42" s="16">
        <f t="shared" si="1"/>
        <v>2.46733302211205e-6</v>
      </c>
      <c r="F42" s="18">
        <f t="shared" si="2"/>
        <v>0.00472212281915197</v>
      </c>
      <c r="G42" s="17">
        <f t="shared" si="3"/>
        <v>9.46428739582843</v>
      </c>
      <c r="H42" s="19">
        <v>0.727985357972904</v>
      </c>
      <c r="I42" s="25">
        <v>40.25</v>
      </c>
      <c r="J42" s="23">
        <v>245</v>
      </c>
      <c r="K42" s="25">
        <v>85.54</v>
      </c>
      <c r="L42" s="25">
        <v>82.51</v>
      </c>
      <c r="M42" s="25">
        <v>42.6</v>
      </c>
      <c r="N42" s="17">
        <f t="shared" si="13"/>
        <v>0.0452578676179152</v>
      </c>
      <c r="O42" s="17">
        <f t="shared" si="5"/>
        <v>0.00190792841177857</v>
      </c>
      <c r="P42" s="17">
        <f t="shared" si="6"/>
        <v>0.00778533491874752</v>
      </c>
      <c r="Q42" s="16">
        <v>422</v>
      </c>
      <c r="R42" s="32">
        <v>6.0428</v>
      </c>
      <c r="S42" s="33">
        <v>1665715</v>
      </c>
      <c r="T42" s="34">
        <v>32.33</v>
      </c>
      <c r="U42" s="33">
        <v>61875</v>
      </c>
      <c r="V42" s="37">
        <v>13103217</v>
      </c>
      <c r="W42" s="33">
        <v>21239</v>
      </c>
      <c r="X42" s="32">
        <v>20.1012</v>
      </c>
      <c r="Y42" s="33">
        <v>142732</v>
      </c>
      <c r="Z42" s="33">
        <v>2.5</v>
      </c>
      <c r="AA42" s="33">
        <v>24553</v>
      </c>
      <c r="AB42" s="42">
        <v>3153750</v>
      </c>
    </row>
    <row r="43" ht="15" spans="1:28">
      <c r="A43" s="15" t="s">
        <v>44</v>
      </c>
      <c r="B43" s="16">
        <v>2016</v>
      </c>
      <c r="C43" s="17">
        <f t="shared" si="12"/>
        <v>26.2623094531085</v>
      </c>
      <c r="D43" s="17">
        <f t="shared" si="0"/>
        <v>0.0794569435795622</v>
      </c>
      <c r="E43" s="16">
        <f t="shared" si="1"/>
        <v>1.21802494210575e-5</v>
      </c>
      <c r="F43" s="18">
        <f t="shared" si="2"/>
        <v>0.0153009646588371</v>
      </c>
      <c r="G43" s="17">
        <f t="shared" si="3"/>
        <v>8.76073268460217</v>
      </c>
      <c r="H43" s="19">
        <v>0.705262666460762</v>
      </c>
      <c r="I43" s="24">
        <v>41.65</v>
      </c>
      <c r="J43" s="23">
        <v>232</v>
      </c>
      <c r="K43" s="24">
        <v>86.9</v>
      </c>
      <c r="L43" s="26">
        <v>100</v>
      </c>
      <c r="M43" s="26">
        <v>51.3</v>
      </c>
      <c r="N43" s="17">
        <f t="shared" si="13"/>
        <v>0.0485301129586721</v>
      </c>
      <c r="O43" s="17">
        <f t="shared" si="5"/>
        <v>0.0237717867867639</v>
      </c>
      <c r="P43" s="17">
        <f t="shared" si="6"/>
        <v>0.0196188523217815</v>
      </c>
      <c r="Q43" s="16">
        <v>1596</v>
      </c>
      <c r="R43" s="32">
        <v>7.7621</v>
      </c>
      <c r="S43" s="38">
        <v>2348433</v>
      </c>
      <c r="T43" s="34">
        <v>360</v>
      </c>
      <c r="U43" s="38">
        <v>452236</v>
      </c>
      <c r="V43" s="39">
        <v>29556045</v>
      </c>
      <c r="W43" s="33">
        <v>6988</v>
      </c>
      <c r="X43" s="32">
        <v>6.122</v>
      </c>
      <c r="Y43" s="33">
        <v>205800</v>
      </c>
      <c r="Z43" s="33">
        <v>70.26</v>
      </c>
      <c r="AA43" s="38">
        <v>83197</v>
      </c>
      <c r="AB43" s="42">
        <v>4240666</v>
      </c>
    </row>
    <row r="44" ht="15" spans="1:28">
      <c r="A44" s="15" t="s">
        <v>45</v>
      </c>
      <c r="B44" s="16">
        <v>2016</v>
      </c>
      <c r="C44" s="17">
        <f t="shared" si="12"/>
        <v>41.4231553262268</v>
      </c>
      <c r="D44" s="17">
        <f t="shared" si="0"/>
        <v>0.0166266314900195</v>
      </c>
      <c r="E44" s="16">
        <f t="shared" si="1"/>
        <v>4.383705213165e-6</v>
      </c>
      <c r="F44" s="18">
        <f t="shared" si="2"/>
        <v>0.0262721171301344</v>
      </c>
      <c r="G44" s="17">
        <f t="shared" si="3"/>
        <v>17.7456763925729</v>
      </c>
      <c r="H44" s="19">
        <v>0.7926524501</v>
      </c>
      <c r="I44" s="26">
        <v>41.63</v>
      </c>
      <c r="J44" s="23">
        <v>237</v>
      </c>
      <c r="K44" s="26">
        <v>95.3</v>
      </c>
      <c r="L44" s="26">
        <v>86.7</v>
      </c>
      <c r="M44" s="26">
        <v>78</v>
      </c>
      <c r="N44" s="17">
        <f t="shared" si="13"/>
        <v>0.0465192852873046</v>
      </c>
      <c r="O44" s="17">
        <f t="shared" si="5"/>
        <v>0.0103874753964127</v>
      </c>
      <c r="P44" s="17">
        <f t="shared" si="6"/>
        <v>0.00561548401433036</v>
      </c>
      <c r="Q44" s="16">
        <v>66</v>
      </c>
      <c r="R44" s="32">
        <v>4.3467</v>
      </c>
      <c r="S44" s="38">
        <v>174470</v>
      </c>
      <c r="T44" s="40">
        <v>46</v>
      </c>
      <c r="U44" s="38">
        <v>275684</v>
      </c>
      <c r="V44" s="39">
        <v>10493406.3225452</v>
      </c>
      <c r="W44" s="33">
        <v>9425</v>
      </c>
      <c r="X44" s="32">
        <v>16.7253</v>
      </c>
      <c r="Y44" s="33">
        <v>80389</v>
      </c>
      <c r="Z44" s="33">
        <v>10.9</v>
      </c>
      <c r="AA44" s="38">
        <v>9704</v>
      </c>
      <c r="AB44" s="42">
        <v>1728079</v>
      </c>
    </row>
    <row r="45" ht="15" spans="1:28">
      <c r="A45" s="15" t="s">
        <v>46</v>
      </c>
      <c r="B45" s="16">
        <v>2016</v>
      </c>
      <c r="C45" s="17">
        <f t="shared" si="12"/>
        <v>54.6378030289827</v>
      </c>
      <c r="D45" s="17">
        <f t="shared" si="0"/>
        <v>0.0657992253263389</v>
      </c>
      <c r="E45" s="16">
        <f t="shared" si="1"/>
        <v>3.70344551142404e-6</v>
      </c>
      <c r="F45" s="18">
        <f t="shared" si="2"/>
        <v>0.0315826565468203</v>
      </c>
      <c r="G45" s="17">
        <f t="shared" si="3"/>
        <v>5.64461176470588</v>
      </c>
      <c r="H45" s="19">
        <v>0.646264322471147</v>
      </c>
      <c r="I45" s="26">
        <v>36.98</v>
      </c>
      <c r="J45" s="23">
        <v>247</v>
      </c>
      <c r="K45" s="25">
        <v>97.5</v>
      </c>
      <c r="L45" s="26">
        <v>100</v>
      </c>
      <c r="M45" s="26">
        <v>51.52</v>
      </c>
      <c r="N45" s="17">
        <v>0.031868</v>
      </c>
      <c r="O45" s="17">
        <f t="shared" si="5"/>
        <v>0.00206957249167814</v>
      </c>
      <c r="P45" s="17">
        <f t="shared" si="6"/>
        <v>0.00363855125343978</v>
      </c>
      <c r="Q45" s="16">
        <v>26</v>
      </c>
      <c r="R45" s="32">
        <v>5.0161</v>
      </c>
      <c r="S45" s="38">
        <v>604079</v>
      </c>
      <c r="T45" s="40">
        <v>34</v>
      </c>
      <c r="U45" s="38">
        <v>289949</v>
      </c>
      <c r="V45" s="39">
        <v>9180640</v>
      </c>
      <c r="W45" s="33">
        <v>10625</v>
      </c>
      <c r="X45" s="32">
        <v>5.9974</v>
      </c>
      <c r="Y45" s="33">
        <v>40683</v>
      </c>
      <c r="Z45" s="33">
        <v>1.9</v>
      </c>
      <c r="AA45" s="38">
        <v>4645</v>
      </c>
      <c r="AB45" s="42">
        <v>1276607</v>
      </c>
    </row>
    <row r="46" ht="15" spans="1:28">
      <c r="A46" s="15" t="s">
        <v>47</v>
      </c>
      <c r="B46" s="16">
        <v>2016</v>
      </c>
      <c r="C46" s="17">
        <f t="shared" si="12"/>
        <v>70.0574766422379</v>
      </c>
      <c r="D46" s="17">
        <f t="shared" si="0"/>
        <v>0.0318953984317353</v>
      </c>
      <c r="E46" s="16">
        <f t="shared" si="1"/>
        <v>6.67030762692579e-6</v>
      </c>
      <c r="F46" s="18">
        <f t="shared" si="2"/>
        <v>0.0328692743433005</v>
      </c>
      <c r="G46" s="17">
        <f t="shared" si="3"/>
        <v>11.015567988324</v>
      </c>
      <c r="H46" s="19">
        <v>0.777915418618382</v>
      </c>
      <c r="I46" s="26">
        <v>37.52</v>
      </c>
      <c r="J46" s="23">
        <v>226</v>
      </c>
      <c r="K46" s="25">
        <v>95.24</v>
      </c>
      <c r="L46" s="25">
        <v>95.51</v>
      </c>
      <c r="M46" s="25">
        <v>95.5</v>
      </c>
      <c r="N46" s="17">
        <f t="shared" ref="N46:N52" si="14">Y46/AB46</f>
        <v>0.0222284347730043</v>
      </c>
      <c r="O46" s="17">
        <f t="shared" si="5"/>
        <v>0.00559066728829999</v>
      </c>
      <c r="P46" s="17">
        <f t="shared" si="6"/>
        <v>0.00612291383376374</v>
      </c>
      <c r="Q46" s="16">
        <v>87</v>
      </c>
      <c r="R46" s="32">
        <v>7.644</v>
      </c>
      <c r="S46" s="33">
        <v>348012</v>
      </c>
      <c r="T46" s="34">
        <v>72.78</v>
      </c>
      <c r="U46" s="33">
        <v>358638</v>
      </c>
      <c r="V46" s="39">
        <v>10911041</v>
      </c>
      <c r="W46" s="33">
        <v>16444</v>
      </c>
      <c r="X46" s="32">
        <v>18.114</v>
      </c>
      <c r="Y46" s="33">
        <v>54942</v>
      </c>
      <c r="Z46" s="33">
        <v>6.1</v>
      </c>
      <c r="AA46" s="33">
        <v>15134</v>
      </c>
      <c r="AB46" s="42">
        <v>2471699</v>
      </c>
    </row>
    <row r="47" ht="15" spans="1:28">
      <c r="A47" s="15" t="s">
        <v>48</v>
      </c>
      <c r="B47" s="16">
        <v>2016</v>
      </c>
      <c r="C47" s="17">
        <f t="shared" si="12"/>
        <v>139.146895577528</v>
      </c>
      <c r="D47" s="17">
        <f t="shared" si="0"/>
        <v>0.0296823639272315</v>
      </c>
      <c r="E47" s="16">
        <f t="shared" si="1"/>
        <v>3.41569675877785e-6</v>
      </c>
      <c r="F47" s="18">
        <f t="shared" si="2"/>
        <v>0.0546356854652981</v>
      </c>
      <c r="G47" s="17">
        <f t="shared" si="3"/>
        <v>9.31403793273637</v>
      </c>
      <c r="H47" s="19">
        <v>0.715990112896899</v>
      </c>
      <c r="I47" s="26">
        <v>36.67</v>
      </c>
      <c r="J47" s="23">
        <v>252</v>
      </c>
      <c r="K47" s="26">
        <v>98</v>
      </c>
      <c r="L47" s="25">
        <v>100</v>
      </c>
      <c r="M47" s="26">
        <v>31.54</v>
      </c>
      <c r="N47" s="17">
        <f t="shared" si="14"/>
        <v>0.021485513615749</v>
      </c>
      <c r="O47" s="17">
        <f t="shared" si="5"/>
        <v>0.0076086179297327</v>
      </c>
      <c r="P47" s="17">
        <f t="shared" si="6"/>
        <v>0.00464674651311616</v>
      </c>
      <c r="Q47" s="16">
        <v>192</v>
      </c>
      <c r="R47" s="32">
        <v>17.0079</v>
      </c>
      <c r="S47" s="38">
        <v>362807</v>
      </c>
      <c r="T47" s="34">
        <v>41.75</v>
      </c>
      <c r="U47" s="38">
        <v>667811</v>
      </c>
      <c r="V47" s="39">
        <v>12222982</v>
      </c>
      <c r="W47" s="33">
        <v>14183</v>
      </c>
      <c r="X47" s="32">
        <v>13.2101</v>
      </c>
      <c r="Y47" s="33">
        <v>61843</v>
      </c>
      <c r="Z47" s="33">
        <v>9.3</v>
      </c>
      <c r="AA47" s="38">
        <v>13375</v>
      </c>
      <c r="AB47" s="42">
        <v>2878358</v>
      </c>
    </row>
    <row r="48" ht="15" spans="1:28">
      <c r="A48" s="15" t="s">
        <v>49</v>
      </c>
      <c r="B48" s="16">
        <v>2016</v>
      </c>
      <c r="C48" s="17">
        <f t="shared" si="12"/>
        <v>92.8622885299532</v>
      </c>
      <c r="D48" s="17">
        <f t="shared" si="0"/>
        <v>0.0170488637837773</v>
      </c>
      <c r="E48" s="16">
        <f t="shared" si="1"/>
        <v>4.95716105201849e-6</v>
      </c>
      <c r="F48" s="18">
        <f t="shared" si="2"/>
        <v>0.0105896131138274</v>
      </c>
      <c r="G48" s="17">
        <f t="shared" si="3"/>
        <v>7.1875</v>
      </c>
      <c r="H48" s="19">
        <v>0.720256129409474</v>
      </c>
      <c r="I48" s="26">
        <v>36.32</v>
      </c>
      <c r="J48" s="23">
        <v>269</v>
      </c>
      <c r="K48" s="25">
        <v>95.24</v>
      </c>
      <c r="L48" s="26">
        <v>100</v>
      </c>
      <c r="M48" s="26">
        <v>70</v>
      </c>
      <c r="N48" s="17">
        <f t="shared" si="14"/>
        <v>0.029694107229708</v>
      </c>
      <c r="O48" s="17">
        <f t="shared" si="5"/>
        <v>0.00167566007392174</v>
      </c>
      <c r="P48" s="17">
        <f t="shared" si="6"/>
        <v>0.00428922063673396</v>
      </c>
      <c r="Q48" s="16">
        <v>57</v>
      </c>
      <c r="R48" s="32">
        <v>6.6502</v>
      </c>
      <c r="S48" s="38">
        <v>122093</v>
      </c>
      <c r="T48" s="34">
        <v>35.5</v>
      </c>
      <c r="U48" s="38">
        <v>75836</v>
      </c>
      <c r="V48" s="39">
        <v>7161357</v>
      </c>
      <c r="W48" s="33">
        <v>25152</v>
      </c>
      <c r="X48" s="32">
        <v>18.078</v>
      </c>
      <c r="Y48" s="33">
        <v>73508</v>
      </c>
      <c r="Z48" s="33">
        <v>1.2</v>
      </c>
      <c r="AA48" s="38">
        <v>10618</v>
      </c>
      <c r="AB48" s="42">
        <v>2475508</v>
      </c>
    </row>
    <row r="49" ht="15" spans="1:28">
      <c r="A49" s="15" t="s">
        <v>50</v>
      </c>
      <c r="B49" s="16">
        <v>2016</v>
      </c>
      <c r="C49" s="17">
        <f t="shared" si="12"/>
        <v>64.6785140804027</v>
      </c>
      <c r="D49" s="17">
        <f t="shared" si="0"/>
        <v>0.0227530232075377</v>
      </c>
      <c r="E49" s="16">
        <f t="shared" si="1"/>
        <v>4.44665302899175e-6</v>
      </c>
      <c r="F49" s="18">
        <f t="shared" si="2"/>
        <v>0.0362483454803962</v>
      </c>
      <c r="G49" s="17">
        <f t="shared" si="3"/>
        <v>5.46569667077682</v>
      </c>
      <c r="H49" s="19">
        <v>0.74750408102191</v>
      </c>
      <c r="I49" s="26">
        <v>38.31</v>
      </c>
      <c r="J49" s="23">
        <v>244</v>
      </c>
      <c r="K49" s="26">
        <v>90.62</v>
      </c>
      <c r="L49" s="26">
        <v>87.88</v>
      </c>
      <c r="M49" s="25">
        <v>72.2</v>
      </c>
      <c r="N49" s="17">
        <f t="shared" si="14"/>
        <v>0.0438621089752784</v>
      </c>
      <c r="O49" s="17">
        <f t="shared" si="5"/>
        <v>0.00398282040290361</v>
      </c>
      <c r="P49" s="17">
        <f t="shared" si="6"/>
        <v>0.00301197651391536</v>
      </c>
      <c r="Q49" s="16">
        <v>105</v>
      </c>
      <c r="R49" s="32">
        <v>7.7949</v>
      </c>
      <c r="S49" s="38">
        <v>274214</v>
      </c>
      <c r="T49" s="34">
        <v>53.59</v>
      </c>
      <c r="U49" s="33">
        <v>436856.4</v>
      </c>
      <c r="V49" s="39">
        <v>12051761.1</v>
      </c>
      <c r="W49" s="33">
        <v>20275</v>
      </c>
      <c r="X49" s="32">
        <v>11.0817</v>
      </c>
      <c r="Y49" s="33">
        <v>136393</v>
      </c>
      <c r="Z49" s="33">
        <v>4.8</v>
      </c>
      <c r="AA49" s="38">
        <v>9366</v>
      </c>
      <c r="AB49" s="42">
        <v>3109586</v>
      </c>
    </row>
    <row r="50" ht="15" spans="1:28">
      <c r="A50" s="15" t="s">
        <v>51</v>
      </c>
      <c r="B50" s="16">
        <v>2016</v>
      </c>
      <c r="C50" s="17">
        <f t="shared" si="12"/>
        <v>59.5745296505735</v>
      </c>
      <c r="D50" s="17">
        <f t="shared" si="0"/>
        <v>0.00850490586882712</v>
      </c>
      <c r="E50" s="16">
        <f t="shared" si="1"/>
        <v>2.48566297926501e-6</v>
      </c>
      <c r="F50" s="18">
        <f t="shared" si="2"/>
        <v>0.0333181320071909</v>
      </c>
      <c r="G50" s="17">
        <f t="shared" si="3"/>
        <v>7.96661801403079</v>
      </c>
      <c r="H50" s="19">
        <v>0.72054070783628</v>
      </c>
      <c r="I50" s="26">
        <v>38.08</v>
      </c>
      <c r="J50" s="23">
        <v>287</v>
      </c>
      <c r="K50" s="26">
        <v>82.72</v>
      </c>
      <c r="L50" s="26">
        <v>83.67</v>
      </c>
      <c r="M50" s="26">
        <v>74.24</v>
      </c>
      <c r="N50" s="17">
        <f t="shared" si="14"/>
        <v>0.0286426160190712</v>
      </c>
      <c r="O50" s="17">
        <f t="shared" si="5"/>
        <v>0.00210989986113845</v>
      </c>
      <c r="P50" s="17">
        <f t="shared" si="6"/>
        <v>0.00603441275586258</v>
      </c>
      <c r="Q50" s="16">
        <v>44</v>
      </c>
      <c r="R50" s="32">
        <v>5.9295</v>
      </c>
      <c r="S50" s="38">
        <v>84650</v>
      </c>
      <c r="T50" s="34">
        <v>24.74</v>
      </c>
      <c r="U50" s="38">
        <v>331618</v>
      </c>
      <c r="V50" s="39">
        <v>9953079</v>
      </c>
      <c r="W50" s="33">
        <v>21239</v>
      </c>
      <c r="X50" s="32">
        <v>16.9203</v>
      </c>
      <c r="Y50" s="33">
        <v>79011</v>
      </c>
      <c r="Z50" s="33">
        <v>2.1</v>
      </c>
      <c r="AA50" s="38">
        <v>16646</v>
      </c>
      <c r="AB50" s="42">
        <v>2758512</v>
      </c>
    </row>
    <row r="51" ht="15" spans="1:28">
      <c r="A51" s="15" t="s">
        <v>44</v>
      </c>
      <c r="B51" s="16">
        <v>2015</v>
      </c>
      <c r="C51" s="17">
        <f t="shared" ref="C51:C67" si="15">R51*100000000/V51</f>
        <v>27.2941884242575</v>
      </c>
      <c r="D51" s="17">
        <f t="shared" si="0"/>
        <v>0.082754265441256</v>
      </c>
      <c r="E51" s="16">
        <f t="shared" si="1"/>
        <v>1.21008537060893e-5</v>
      </c>
      <c r="F51" s="18">
        <f t="shared" si="2"/>
        <v>0.0147452375463388</v>
      </c>
      <c r="G51" s="17">
        <f t="shared" si="3"/>
        <v>6.10417859187178</v>
      </c>
      <c r="H51" s="19">
        <v>0.671038438997247</v>
      </c>
      <c r="I51" s="24">
        <v>40.3</v>
      </c>
      <c r="J51" s="23">
        <v>230</v>
      </c>
      <c r="K51" s="24">
        <v>93.24</v>
      </c>
      <c r="L51" s="25">
        <v>100</v>
      </c>
      <c r="M51" s="26">
        <v>56</v>
      </c>
      <c r="N51" s="17">
        <f t="shared" si="14"/>
        <v>0.0333433097304635</v>
      </c>
      <c r="O51" s="17">
        <f t="shared" si="5"/>
        <v>0.0307091151453627</v>
      </c>
      <c r="P51" s="17">
        <f t="shared" si="6"/>
        <v>0.0304839647868896</v>
      </c>
      <c r="Q51" s="16">
        <v>1413</v>
      </c>
      <c r="R51" s="32">
        <v>7.4659</v>
      </c>
      <c r="S51" s="33">
        <v>2263614</v>
      </c>
      <c r="T51" s="34">
        <v>331</v>
      </c>
      <c r="U51" s="38">
        <v>403333</v>
      </c>
      <c r="V51" s="39">
        <v>27353442</v>
      </c>
      <c r="W51" s="33">
        <v>6988</v>
      </c>
      <c r="X51" s="32">
        <v>4.2656</v>
      </c>
      <c r="Y51" s="33">
        <v>140039</v>
      </c>
      <c r="Z51" s="33">
        <v>84</v>
      </c>
      <c r="AA51" s="33">
        <v>128030</v>
      </c>
      <c r="AB51" s="42">
        <v>4199913</v>
      </c>
    </row>
    <row r="52" ht="15" spans="1:28">
      <c r="A52" s="15" t="s">
        <v>45</v>
      </c>
      <c r="B52" s="16">
        <v>2015</v>
      </c>
      <c r="C52" s="17">
        <f t="shared" si="15"/>
        <v>41.409686632802</v>
      </c>
      <c r="D52" s="17">
        <f t="shared" si="0"/>
        <v>0.0165225380265721</v>
      </c>
      <c r="E52" s="16">
        <f t="shared" si="1"/>
        <v>4.42205772381116e-6</v>
      </c>
      <c r="F52" s="18">
        <f t="shared" si="2"/>
        <v>0.023123901154705</v>
      </c>
      <c r="G52" s="17">
        <f t="shared" si="3"/>
        <v>10.6033952254642</v>
      </c>
      <c r="H52" s="19">
        <v>0.772047759293874</v>
      </c>
      <c r="I52" s="26">
        <v>42.56</v>
      </c>
      <c r="J52" s="23">
        <v>263</v>
      </c>
      <c r="K52" s="26">
        <v>95</v>
      </c>
      <c r="L52" s="26">
        <v>100</v>
      </c>
      <c r="M52" s="26">
        <v>78.19</v>
      </c>
      <c r="N52" s="17">
        <f t="shared" si="14"/>
        <v>0.0525982083619031</v>
      </c>
      <c r="O52" s="17">
        <f t="shared" si="5"/>
        <v>0.0108628809302318</v>
      </c>
      <c r="P52" s="17">
        <f t="shared" si="6"/>
        <v>0.0124520790941318</v>
      </c>
      <c r="Q52" s="16">
        <v>74</v>
      </c>
      <c r="R52" s="32">
        <v>4.3076</v>
      </c>
      <c r="S52" s="38">
        <v>171874</v>
      </c>
      <c r="T52" s="34">
        <v>46</v>
      </c>
      <c r="U52" s="38">
        <v>240544</v>
      </c>
      <c r="V52" s="39">
        <v>10402397</v>
      </c>
      <c r="W52" s="38">
        <v>9425</v>
      </c>
      <c r="X52" s="32">
        <v>9.9937</v>
      </c>
      <c r="Y52" s="33">
        <v>94737</v>
      </c>
      <c r="Z52" s="33">
        <v>11.3</v>
      </c>
      <c r="AA52" s="38">
        <v>22428</v>
      </c>
      <c r="AB52" s="42">
        <v>1801145</v>
      </c>
    </row>
    <row r="53" ht="15" spans="1:28">
      <c r="A53" s="15" t="s">
        <v>46</v>
      </c>
      <c r="B53" s="16">
        <v>2015</v>
      </c>
      <c r="C53" s="17">
        <f t="shared" si="15"/>
        <v>54.008849554576</v>
      </c>
      <c r="D53" s="17">
        <f t="shared" si="0"/>
        <v>0.069798800417387</v>
      </c>
      <c r="E53" s="16">
        <f t="shared" si="1"/>
        <v>4.46550392668051e-6</v>
      </c>
      <c r="F53" s="18">
        <f t="shared" si="2"/>
        <v>0.0343120266429897</v>
      </c>
      <c r="G53" s="17">
        <f t="shared" si="3"/>
        <v>4.73044705882353</v>
      </c>
      <c r="H53" s="19">
        <v>0.58943543300289</v>
      </c>
      <c r="I53" s="26">
        <v>42.48</v>
      </c>
      <c r="J53" s="23">
        <v>216</v>
      </c>
      <c r="K53" s="26">
        <v>97.5</v>
      </c>
      <c r="L53" s="26">
        <v>92.01</v>
      </c>
      <c r="M53" s="26">
        <v>88.7</v>
      </c>
      <c r="N53" s="17">
        <v>0.032764</v>
      </c>
      <c r="O53" s="17">
        <f t="shared" si="5"/>
        <v>0.00255235065391779</v>
      </c>
      <c r="P53" s="17">
        <f t="shared" si="6"/>
        <v>0.00668652304417212</v>
      </c>
      <c r="Q53" s="16">
        <v>19</v>
      </c>
      <c r="R53" s="32">
        <v>4.8669</v>
      </c>
      <c r="S53" s="38">
        <v>628978</v>
      </c>
      <c r="T53" s="34">
        <v>40.24</v>
      </c>
      <c r="U53" s="38">
        <v>309196</v>
      </c>
      <c r="V53" s="39">
        <v>9011301</v>
      </c>
      <c r="W53" s="38">
        <v>10625</v>
      </c>
      <c r="X53" s="32">
        <v>5.0261</v>
      </c>
      <c r="Y53" s="33">
        <v>45310</v>
      </c>
      <c r="Z53" s="33">
        <v>2.3</v>
      </c>
      <c r="AA53" s="38">
        <v>9247</v>
      </c>
      <c r="AB53" s="42">
        <v>1382931</v>
      </c>
    </row>
    <row r="54" ht="15" spans="1:28">
      <c r="A54" s="15" t="s">
        <v>47</v>
      </c>
      <c r="B54" s="16">
        <v>2015</v>
      </c>
      <c r="C54" s="17">
        <f t="shared" si="15"/>
        <v>70.3775061166764</v>
      </c>
      <c r="D54" s="17">
        <f t="shared" si="0"/>
        <v>0.031355237543082</v>
      </c>
      <c r="E54" s="16">
        <f t="shared" si="1"/>
        <v>6.05478075795646e-6</v>
      </c>
      <c r="F54" s="18">
        <f t="shared" si="2"/>
        <v>0.0436530191933873</v>
      </c>
      <c r="G54" s="17">
        <f t="shared" si="3"/>
        <v>5.81161542215715</v>
      </c>
      <c r="H54" s="19">
        <v>0.754231427825638</v>
      </c>
      <c r="I54" s="26">
        <v>36.71</v>
      </c>
      <c r="J54" s="23">
        <v>245</v>
      </c>
      <c r="K54" s="26">
        <v>95.21</v>
      </c>
      <c r="L54" s="26">
        <v>94</v>
      </c>
      <c r="M54" s="26">
        <v>95.93</v>
      </c>
      <c r="N54" s="17">
        <f t="shared" ref="N54:N60" si="16">Y54/AB54</f>
        <v>0.0219356315414321</v>
      </c>
      <c r="O54" s="17">
        <f t="shared" si="5"/>
        <v>0.00535313739257281</v>
      </c>
      <c r="P54" s="17">
        <f t="shared" si="6"/>
        <v>0.0078933608442695</v>
      </c>
      <c r="Q54" s="16">
        <v>86</v>
      </c>
      <c r="R54" s="32">
        <v>7.3623</v>
      </c>
      <c r="S54" s="33">
        <v>328012</v>
      </c>
      <c r="T54" s="34">
        <v>63.34</v>
      </c>
      <c r="U54" s="38">
        <v>456661</v>
      </c>
      <c r="V54" s="39">
        <v>10461155</v>
      </c>
      <c r="W54" s="38">
        <v>16392</v>
      </c>
      <c r="X54" s="32">
        <v>9.5264</v>
      </c>
      <c r="Y54" s="33">
        <v>52901</v>
      </c>
      <c r="Z54" s="33">
        <v>5.6</v>
      </c>
      <c r="AA54" s="38">
        <v>19036</v>
      </c>
      <c r="AB54" s="42">
        <v>2411647</v>
      </c>
    </row>
    <row r="55" ht="15" spans="1:28">
      <c r="A55" s="15" t="s">
        <v>48</v>
      </c>
      <c r="B55" s="16">
        <v>2015</v>
      </c>
      <c r="C55" s="17">
        <f t="shared" si="15"/>
        <v>137.992356651874</v>
      </c>
      <c r="D55" s="17">
        <f t="shared" si="0"/>
        <v>0.0306647883249804</v>
      </c>
      <c r="E55" s="16">
        <f t="shared" si="1"/>
        <v>3.55617474165349e-6</v>
      </c>
      <c r="F55" s="18">
        <f t="shared" si="2"/>
        <v>0.0614977177024164</v>
      </c>
      <c r="G55" s="17">
        <f t="shared" si="3"/>
        <v>8.24896002256222</v>
      </c>
      <c r="H55" s="19">
        <v>0.704819374711853</v>
      </c>
      <c r="I55" s="26">
        <v>40.59</v>
      </c>
      <c r="J55" s="23">
        <v>237</v>
      </c>
      <c r="K55" s="26">
        <v>98.8</v>
      </c>
      <c r="L55" s="26">
        <v>100</v>
      </c>
      <c r="M55" s="26">
        <v>41.23</v>
      </c>
      <c r="N55" s="17">
        <f t="shared" si="16"/>
        <v>0.0222608978235947</v>
      </c>
      <c r="O55" s="17">
        <f t="shared" si="5"/>
        <v>0.00783636110735619</v>
      </c>
      <c r="P55" s="17">
        <f t="shared" si="6"/>
        <v>0.00558048005488405</v>
      </c>
      <c r="Q55" s="16">
        <v>150</v>
      </c>
      <c r="R55" s="32">
        <v>16.2005</v>
      </c>
      <c r="S55" s="38">
        <v>360009</v>
      </c>
      <c r="T55" s="34">
        <v>41.75</v>
      </c>
      <c r="U55" s="38">
        <v>721992</v>
      </c>
      <c r="V55" s="39">
        <v>11740143</v>
      </c>
      <c r="W55" s="38">
        <v>14183</v>
      </c>
      <c r="X55" s="32">
        <v>11.6995</v>
      </c>
      <c r="Y55" s="33">
        <v>61651</v>
      </c>
      <c r="Z55" s="33">
        <v>9.2</v>
      </c>
      <c r="AA55" s="38">
        <v>15455</v>
      </c>
      <c r="AB55" s="42">
        <v>2769475</v>
      </c>
    </row>
    <row r="56" ht="15" spans="1:28">
      <c r="A56" s="15" t="s">
        <v>49</v>
      </c>
      <c r="B56" s="16">
        <v>2015</v>
      </c>
      <c r="C56" s="17">
        <f t="shared" si="15"/>
        <v>97.5609612885762</v>
      </c>
      <c r="D56" s="17">
        <f t="shared" si="0"/>
        <v>0.0183607550750431</v>
      </c>
      <c r="E56" s="16">
        <f t="shared" si="1"/>
        <v>5.21111932494426e-6</v>
      </c>
      <c r="F56" s="18">
        <f t="shared" si="2"/>
        <v>0.0111321252148302</v>
      </c>
      <c r="G56" s="17">
        <f t="shared" si="3"/>
        <v>5.64499840966921</v>
      </c>
      <c r="H56" s="19">
        <v>0.678285235378294</v>
      </c>
      <c r="I56" s="26">
        <v>33.7</v>
      </c>
      <c r="J56" s="23">
        <v>255</v>
      </c>
      <c r="K56" s="26">
        <v>95.06</v>
      </c>
      <c r="L56" s="26">
        <v>48.66</v>
      </c>
      <c r="M56" s="26">
        <v>70.93</v>
      </c>
      <c r="N56" s="17">
        <f t="shared" si="16"/>
        <v>0.0356953646511802</v>
      </c>
      <c r="O56" s="17">
        <f t="shared" si="5"/>
        <v>0.00161471303026442</v>
      </c>
      <c r="P56" s="17">
        <f t="shared" si="6"/>
        <v>0.0038261209208785</v>
      </c>
      <c r="Q56" s="16">
        <v>51</v>
      </c>
      <c r="R56" s="32">
        <v>6.6462</v>
      </c>
      <c r="S56" s="38">
        <v>125080</v>
      </c>
      <c r="T56" s="34">
        <v>35.5</v>
      </c>
      <c r="U56" s="33">
        <v>75836</v>
      </c>
      <c r="V56" s="39">
        <v>6812356</v>
      </c>
      <c r="W56" s="38">
        <v>25152</v>
      </c>
      <c r="X56" s="32">
        <v>14.1983</v>
      </c>
      <c r="Y56" s="33">
        <v>85905</v>
      </c>
      <c r="Z56" s="33">
        <v>1.1</v>
      </c>
      <c r="AA56" s="38">
        <v>9208</v>
      </c>
      <c r="AB56" s="42">
        <v>2406615</v>
      </c>
    </row>
    <row r="57" ht="15" spans="1:28">
      <c r="A57" s="15" t="s">
        <v>50</v>
      </c>
      <c r="B57" s="16">
        <v>2015</v>
      </c>
      <c r="C57" s="17">
        <f t="shared" si="15"/>
        <v>64.922417487179</v>
      </c>
      <c r="D57" s="17">
        <f t="shared" si="0"/>
        <v>0.0244833182967025</v>
      </c>
      <c r="E57" s="16">
        <f t="shared" si="1"/>
        <v>4.46728104197285e-6</v>
      </c>
      <c r="F57" s="18">
        <f t="shared" si="2"/>
        <v>0.0313533884998475</v>
      </c>
      <c r="G57" s="17">
        <f t="shared" si="3"/>
        <v>4.03191122071517</v>
      </c>
      <c r="H57" s="19">
        <v>0.694463349482382</v>
      </c>
      <c r="I57" s="26">
        <v>37.8</v>
      </c>
      <c r="J57" s="23">
        <v>266</v>
      </c>
      <c r="K57" s="26">
        <v>86.7</v>
      </c>
      <c r="L57" s="26">
        <v>79.39</v>
      </c>
      <c r="M57" s="26">
        <v>73.65</v>
      </c>
      <c r="N57" s="17">
        <f t="shared" si="16"/>
        <v>0.036458034446384</v>
      </c>
      <c r="O57" s="17">
        <f t="shared" si="5"/>
        <v>0.0044784772350605</v>
      </c>
      <c r="P57" s="17">
        <f t="shared" si="6"/>
        <v>0.00313294387168285</v>
      </c>
      <c r="Q57" s="16">
        <v>97</v>
      </c>
      <c r="R57" s="32">
        <v>7.5382</v>
      </c>
      <c r="S57" s="38">
        <v>284278</v>
      </c>
      <c r="T57" s="34">
        <v>51.87</v>
      </c>
      <c r="U57" s="38">
        <v>364047</v>
      </c>
      <c r="V57" s="39">
        <v>11611089.5</v>
      </c>
      <c r="W57" s="38">
        <v>20275</v>
      </c>
      <c r="X57" s="32">
        <v>8.1747</v>
      </c>
      <c r="Y57" s="33">
        <v>104826</v>
      </c>
      <c r="Z57" s="33">
        <v>5.2</v>
      </c>
      <c r="AA57" s="38">
        <v>9008</v>
      </c>
      <c r="AB57" s="42">
        <v>2875251</v>
      </c>
    </row>
    <row r="58" ht="15" spans="1:28">
      <c r="A58" s="15" t="s">
        <v>51</v>
      </c>
      <c r="B58" s="16">
        <v>2015</v>
      </c>
      <c r="C58" s="17">
        <f t="shared" si="15"/>
        <v>59.7948548511077</v>
      </c>
      <c r="D58" s="17">
        <f t="shared" si="0"/>
        <v>0.00818004746384003</v>
      </c>
      <c r="E58" s="16">
        <f t="shared" si="1"/>
        <v>2.53923069575235e-6</v>
      </c>
      <c r="F58" s="18">
        <f t="shared" si="2"/>
        <v>0.0264322720632416</v>
      </c>
      <c r="G58" s="17">
        <f t="shared" si="3"/>
        <v>5.42007627477753</v>
      </c>
      <c r="H58" s="19">
        <v>0.641324587009429</v>
      </c>
      <c r="I58" s="26">
        <v>38.08</v>
      </c>
      <c r="J58" s="23">
        <v>270</v>
      </c>
      <c r="K58" s="26">
        <v>81.11</v>
      </c>
      <c r="L58" s="26">
        <v>83.78</v>
      </c>
      <c r="M58" s="26">
        <v>73.34</v>
      </c>
      <c r="N58" s="17">
        <f t="shared" si="16"/>
        <v>0.0297554465342426</v>
      </c>
      <c r="O58" s="17">
        <f t="shared" si="5"/>
        <v>0.00219710937827768</v>
      </c>
      <c r="P58" s="17">
        <f t="shared" si="6"/>
        <v>0.00390053490026229</v>
      </c>
      <c r="Q58" s="16">
        <v>52</v>
      </c>
      <c r="R58" s="32">
        <v>5.7152</v>
      </c>
      <c r="S58" s="38">
        <v>78185</v>
      </c>
      <c r="T58" s="34">
        <v>24.27</v>
      </c>
      <c r="U58" s="38">
        <v>252640</v>
      </c>
      <c r="V58" s="39">
        <v>9558013</v>
      </c>
      <c r="W58" s="38">
        <v>21239</v>
      </c>
      <c r="X58" s="32">
        <v>11.5117</v>
      </c>
      <c r="Y58" s="33">
        <v>81534</v>
      </c>
      <c r="Z58" s="33">
        <v>2.1</v>
      </c>
      <c r="AA58" s="38">
        <v>10688</v>
      </c>
      <c r="AB58" s="42">
        <v>2740137</v>
      </c>
    </row>
    <row r="59" ht="15" spans="1:28">
      <c r="A59" s="15" t="s">
        <v>44</v>
      </c>
      <c r="B59" s="16">
        <v>2014</v>
      </c>
      <c r="C59" s="17">
        <f t="shared" si="15"/>
        <v>72.7704273505639</v>
      </c>
      <c r="D59" s="17">
        <f t="shared" si="0"/>
        <v>0.205473634695969</v>
      </c>
      <c r="E59" s="16">
        <f t="shared" si="1"/>
        <v>3.08467708122863e-5</v>
      </c>
      <c r="F59" s="18">
        <f t="shared" si="2"/>
        <v>0.0354745850560273</v>
      </c>
      <c r="G59" s="17">
        <f t="shared" si="3"/>
        <v>6.4263022323984</v>
      </c>
      <c r="H59" s="19">
        <v>0.717800814298241</v>
      </c>
      <c r="I59" s="26">
        <v>44.77</v>
      </c>
      <c r="J59" s="23">
        <v>197</v>
      </c>
      <c r="K59" s="26">
        <v>85.85</v>
      </c>
      <c r="L59" s="26">
        <v>100</v>
      </c>
      <c r="M59" s="26">
        <v>55.25</v>
      </c>
      <c r="N59" s="17">
        <f t="shared" si="16"/>
        <v>0.0396053963297669</v>
      </c>
      <c r="O59" s="17">
        <f t="shared" si="5"/>
        <v>0.0865506482014635</v>
      </c>
      <c r="P59" s="17">
        <f t="shared" si="6"/>
        <v>0.0438400661432803</v>
      </c>
      <c r="Q59" s="41">
        <v>3516</v>
      </c>
      <c r="R59" s="32">
        <v>7.2896</v>
      </c>
      <c r="S59" s="38">
        <v>2058282</v>
      </c>
      <c r="T59" s="34">
        <v>309</v>
      </c>
      <c r="U59" s="38">
        <v>355358</v>
      </c>
      <c r="V59" s="39">
        <v>10017256</v>
      </c>
      <c r="W59" s="33">
        <v>6988</v>
      </c>
      <c r="X59" s="32">
        <v>4.4907</v>
      </c>
      <c r="Y59" s="33">
        <v>127804</v>
      </c>
      <c r="Z59" s="33">
        <v>86.7</v>
      </c>
      <c r="AA59" s="38">
        <v>141469</v>
      </c>
      <c r="AB59" s="42">
        <v>3226934</v>
      </c>
    </row>
    <row r="60" ht="15" spans="1:28">
      <c r="A60" s="15" t="s">
        <v>45</v>
      </c>
      <c r="B60" s="16">
        <v>2014</v>
      </c>
      <c r="C60" s="17">
        <f t="shared" si="15"/>
        <v>44.585988902557</v>
      </c>
      <c r="D60" s="17">
        <f t="shared" si="0"/>
        <v>0.0159392617553584</v>
      </c>
      <c r="E60" s="16">
        <f t="shared" si="1"/>
        <v>4.34420158193151e-6</v>
      </c>
      <c r="F60" s="18">
        <f t="shared" si="2"/>
        <v>0.0266927052756458</v>
      </c>
      <c r="G60" s="17">
        <f t="shared" si="3"/>
        <v>11.8638726790451</v>
      </c>
      <c r="H60" s="19">
        <v>0.779750103493934</v>
      </c>
      <c r="I60" s="26">
        <v>40.11</v>
      </c>
      <c r="J60" s="23">
        <v>208</v>
      </c>
      <c r="K60" s="26">
        <v>94.7</v>
      </c>
      <c r="L60" s="26">
        <v>100</v>
      </c>
      <c r="M60" s="26">
        <v>78</v>
      </c>
      <c r="N60" s="17">
        <f t="shared" si="16"/>
        <v>0.048079449969361</v>
      </c>
      <c r="O60" s="17">
        <f t="shared" si="5"/>
        <v>0.0112949241130219</v>
      </c>
      <c r="P60" s="17">
        <f t="shared" si="6"/>
        <v>0.0122246894205423</v>
      </c>
      <c r="Q60" s="16">
        <v>447</v>
      </c>
      <c r="R60" s="32">
        <v>4.6185</v>
      </c>
      <c r="S60" s="38">
        <v>165109</v>
      </c>
      <c r="T60" s="40">
        <v>45</v>
      </c>
      <c r="U60" s="38">
        <v>276500</v>
      </c>
      <c r="V60" s="39">
        <v>10358635.3329378</v>
      </c>
      <c r="W60" s="38">
        <v>9425</v>
      </c>
      <c r="X60" s="32">
        <v>11.1817</v>
      </c>
      <c r="Y60" s="33">
        <v>77755</v>
      </c>
      <c r="Z60" s="33">
        <v>11.7</v>
      </c>
      <c r="AA60" s="38">
        <v>19770</v>
      </c>
      <c r="AB60" s="42">
        <v>1617219</v>
      </c>
    </row>
    <row r="61" ht="15" spans="1:28">
      <c r="A61" s="15" t="s">
        <v>46</v>
      </c>
      <c r="B61" s="16">
        <v>2014</v>
      </c>
      <c r="C61" s="17">
        <f t="shared" si="15"/>
        <v>49.1364447234929</v>
      </c>
      <c r="D61" s="17">
        <f t="shared" si="0"/>
        <v>0.0579542759191158</v>
      </c>
      <c r="E61" s="16">
        <f t="shared" si="1"/>
        <v>4.01032479245772e-6</v>
      </c>
      <c r="F61" s="18">
        <f t="shared" si="2"/>
        <v>0.0403754198184192</v>
      </c>
      <c r="G61" s="17">
        <f t="shared" si="3"/>
        <v>4.79960652051714</v>
      </c>
      <c r="H61" s="19">
        <v>0.597679335158406</v>
      </c>
      <c r="I61" s="26">
        <v>50.05</v>
      </c>
      <c r="J61" s="23">
        <v>232</v>
      </c>
      <c r="K61" s="26">
        <v>97.3</v>
      </c>
      <c r="L61" s="26">
        <v>91.22</v>
      </c>
      <c r="M61" s="26">
        <v>86.86</v>
      </c>
      <c r="N61" s="17">
        <v>0.0316953</v>
      </c>
      <c r="O61" s="17">
        <f t="shared" si="5"/>
        <v>0.00269082428917392</v>
      </c>
      <c r="P61" s="17">
        <f t="shared" si="6"/>
        <v>0.00678370568573094</v>
      </c>
      <c r="Q61" s="16">
        <v>262</v>
      </c>
      <c r="R61" s="32">
        <v>4.9304</v>
      </c>
      <c r="S61" s="38">
        <v>581519</v>
      </c>
      <c r="T61" s="34">
        <v>40.24</v>
      </c>
      <c r="U61" s="38">
        <v>405131</v>
      </c>
      <c r="V61" s="39">
        <v>10034100</v>
      </c>
      <c r="W61" s="38">
        <v>10674</v>
      </c>
      <c r="X61" s="32">
        <v>5.1231</v>
      </c>
      <c r="Y61" s="33">
        <v>45344</v>
      </c>
      <c r="Z61" s="33">
        <v>2.7</v>
      </c>
      <c r="AA61" s="38">
        <v>9705</v>
      </c>
      <c r="AB61" s="42">
        <v>1430634</v>
      </c>
    </row>
    <row r="62" ht="15" spans="1:28">
      <c r="A62" s="15" t="s">
        <v>47</v>
      </c>
      <c r="B62" s="16">
        <v>2014</v>
      </c>
      <c r="C62" s="17">
        <f t="shared" si="15"/>
        <v>66.1598685840259</v>
      </c>
      <c r="D62" s="17">
        <f t="shared" si="0"/>
        <v>0.029550941055269</v>
      </c>
      <c r="E62" s="16">
        <f t="shared" si="1"/>
        <v>5.12899922345455e-6</v>
      </c>
      <c r="F62" s="18">
        <f t="shared" si="2"/>
        <v>0.0407714183688017</v>
      </c>
      <c r="G62" s="17">
        <f t="shared" si="3"/>
        <v>7.52007076622743</v>
      </c>
      <c r="H62" s="19">
        <v>0.780886244658973</v>
      </c>
      <c r="I62" s="26">
        <v>37.92</v>
      </c>
      <c r="J62" s="23">
        <v>241</v>
      </c>
      <c r="K62" s="26">
        <v>96.6</v>
      </c>
      <c r="L62" s="26">
        <v>96.6</v>
      </c>
      <c r="M62" s="26">
        <v>79.45</v>
      </c>
      <c r="N62" s="17">
        <f t="shared" ref="N62:N68" si="17">Y62/AB62</f>
        <v>0.028607320883141</v>
      </c>
      <c r="O62" s="17">
        <f t="shared" si="5"/>
        <v>0.00489298466883992</v>
      </c>
      <c r="P62" s="17">
        <f t="shared" si="6"/>
        <v>0.00885968515221924</v>
      </c>
      <c r="Q62" s="16">
        <v>515</v>
      </c>
      <c r="R62" s="32">
        <v>6.8959</v>
      </c>
      <c r="S62" s="38">
        <v>308012</v>
      </c>
      <c r="T62" s="34">
        <v>53.46</v>
      </c>
      <c r="U62" s="38">
        <v>424964</v>
      </c>
      <c r="V62" s="39">
        <v>10423086</v>
      </c>
      <c r="W62" s="38">
        <v>16392</v>
      </c>
      <c r="X62" s="32">
        <v>12.3269</v>
      </c>
      <c r="Y62" s="33">
        <v>61918</v>
      </c>
      <c r="Z62" s="33">
        <v>5.1</v>
      </c>
      <c r="AA62" s="38">
        <v>19176</v>
      </c>
      <c r="AB62" s="42">
        <v>2164411</v>
      </c>
    </row>
    <row r="63" ht="15" spans="1:28">
      <c r="A63" s="15" t="s">
        <v>48</v>
      </c>
      <c r="B63" s="16">
        <v>2014</v>
      </c>
      <c r="C63" s="17">
        <f t="shared" si="15"/>
        <v>116.410152277505</v>
      </c>
      <c r="D63" s="17">
        <f t="shared" si="0"/>
        <v>0.0207345571236212</v>
      </c>
      <c r="E63" s="16">
        <f t="shared" si="1"/>
        <v>3.44534304465131e-6</v>
      </c>
      <c r="F63" s="18">
        <f t="shared" si="2"/>
        <v>0.0509969857409402</v>
      </c>
      <c r="G63" s="17">
        <f t="shared" si="3"/>
        <v>12.2232564699245</v>
      </c>
      <c r="H63" s="19">
        <v>0.742712609189481</v>
      </c>
      <c r="I63" s="26">
        <v>34.19</v>
      </c>
      <c r="J63" s="23">
        <v>209</v>
      </c>
      <c r="K63" s="26">
        <v>98.8</v>
      </c>
      <c r="L63" s="26">
        <v>96</v>
      </c>
      <c r="M63" s="26">
        <v>44.6</v>
      </c>
      <c r="N63" s="17">
        <f t="shared" si="17"/>
        <v>0.0346125060362371</v>
      </c>
      <c r="O63" s="17">
        <f t="shared" si="5"/>
        <v>0.00757309703051376</v>
      </c>
      <c r="P63" s="17">
        <f t="shared" si="6"/>
        <v>0.00766732993726502</v>
      </c>
      <c r="Q63" s="16">
        <v>797</v>
      </c>
      <c r="R63" s="32">
        <v>13.9881</v>
      </c>
      <c r="S63" s="38">
        <v>249151</v>
      </c>
      <c r="T63" s="34">
        <v>41.4</v>
      </c>
      <c r="U63" s="38">
        <v>612791</v>
      </c>
      <c r="V63" s="39">
        <v>12016220</v>
      </c>
      <c r="W63" s="38">
        <v>14181</v>
      </c>
      <c r="X63" s="32">
        <v>17.3338</v>
      </c>
      <c r="Y63" s="33">
        <v>82643</v>
      </c>
      <c r="Z63" s="33">
        <v>9.1</v>
      </c>
      <c r="AA63" s="38">
        <v>18307</v>
      </c>
      <c r="AB63" s="42">
        <v>2387663</v>
      </c>
    </row>
    <row r="64" ht="15" spans="1:28">
      <c r="A64" s="15" t="s">
        <v>49</v>
      </c>
      <c r="B64" s="16">
        <v>2014</v>
      </c>
      <c r="C64" s="17">
        <f t="shared" si="15"/>
        <v>94.9217405312701</v>
      </c>
      <c r="D64" s="17">
        <f t="shared" si="0"/>
        <v>0.020533868830763</v>
      </c>
      <c r="E64" s="16">
        <f t="shared" si="1"/>
        <v>5.05336013172249e-6</v>
      </c>
      <c r="F64" s="18">
        <f t="shared" si="2"/>
        <v>0.0357035032808625</v>
      </c>
      <c r="G64" s="17">
        <f t="shared" si="3"/>
        <v>5.78343670483461</v>
      </c>
      <c r="H64" s="19">
        <v>0.707014711710293</v>
      </c>
      <c r="I64" s="26">
        <v>32.11</v>
      </c>
      <c r="J64" s="23">
        <v>225</v>
      </c>
      <c r="K64" s="26">
        <v>95.01</v>
      </c>
      <c r="L64" s="26">
        <v>46.11</v>
      </c>
      <c r="M64" s="26">
        <v>70.92</v>
      </c>
      <c r="N64" s="17">
        <f t="shared" si="17"/>
        <v>0.0432835200028418</v>
      </c>
      <c r="O64" s="17">
        <f t="shared" si="5"/>
        <v>0.00146985460492219</v>
      </c>
      <c r="P64" s="17">
        <f t="shared" si="6"/>
        <v>0.00402286306140487</v>
      </c>
      <c r="Q64" s="16">
        <v>386</v>
      </c>
      <c r="R64" s="32">
        <v>6.4579</v>
      </c>
      <c r="S64" s="38">
        <v>139700</v>
      </c>
      <c r="T64" s="34">
        <v>34.38</v>
      </c>
      <c r="U64" s="38">
        <v>242905</v>
      </c>
      <c r="V64" s="39">
        <v>6803394</v>
      </c>
      <c r="W64" s="38">
        <v>25152</v>
      </c>
      <c r="X64" s="32">
        <v>14.5465</v>
      </c>
      <c r="Y64" s="33">
        <v>92606</v>
      </c>
      <c r="Z64" s="33">
        <v>1</v>
      </c>
      <c r="AA64" s="38">
        <v>8607</v>
      </c>
      <c r="AB64" s="42">
        <v>2139521</v>
      </c>
    </row>
    <row r="65" ht="15" spans="1:28">
      <c r="A65" s="15" t="s">
        <v>50</v>
      </c>
      <c r="B65" s="16">
        <v>2014</v>
      </c>
      <c r="C65" s="17">
        <f t="shared" si="15"/>
        <v>58.9965677609049</v>
      </c>
      <c r="D65" s="17">
        <f t="shared" si="0"/>
        <v>0.0245390840083282</v>
      </c>
      <c r="E65" s="16">
        <f t="shared" si="1"/>
        <v>4.3017042785275e-6</v>
      </c>
      <c r="F65" s="18">
        <f t="shared" si="2"/>
        <v>0.0351257768794267</v>
      </c>
      <c r="G65" s="17">
        <f t="shared" si="3"/>
        <v>6.37395807644883</v>
      </c>
      <c r="H65" s="19">
        <v>0.765292944768902</v>
      </c>
      <c r="I65" s="26">
        <v>37.37</v>
      </c>
      <c r="J65" s="23">
        <v>240</v>
      </c>
      <c r="K65" s="26">
        <v>82.65</v>
      </c>
      <c r="L65" s="26">
        <v>76.14</v>
      </c>
      <c r="M65" s="26">
        <v>71.68</v>
      </c>
      <c r="N65" s="17">
        <f t="shared" si="17"/>
        <v>0.0322392165908873</v>
      </c>
      <c r="O65" s="17">
        <f t="shared" si="5"/>
        <v>0.0045333154880056</v>
      </c>
      <c r="P65" s="17">
        <f t="shared" si="6"/>
        <v>0.00491803220777679</v>
      </c>
      <c r="Q65" s="16">
        <v>595</v>
      </c>
      <c r="R65" s="32">
        <v>7.1577</v>
      </c>
      <c r="S65" s="38">
        <v>297718</v>
      </c>
      <c r="T65" s="34">
        <v>52.19</v>
      </c>
      <c r="U65" s="38">
        <v>426160</v>
      </c>
      <c r="V65" s="39">
        <v>12132400.7</v>
      </c>
      <c r="W65" s="38">
        <v>20275</v>
      </c>
      <c r="X65" s="32">
        <v>12.9232</v>
      </c>
      <c r="Y65" s="33">
        <v>91263</v>
      </c>
      <c r="Z65" s="33">
        <v>5.5</v>
      </c>
      <c r="AA65" s="38">
        <v>13922</v>
      </c>
      <c r="AB65" s="42">
        <v>2830807</v>
      </c>
    </row>
    <row r="66" ht="15" spans="1:28">
      <c r="A66" s="15" t="s">
        <v>51</v>
      </c>
      <c r="B66" s="16">
        <v>2014</v>
      </c>
      <c r="C66" s="17">
        <f t="shared" si="15"/>
        <v>51.3471604115037</v>
      </c>
      <c r="D66" s="17">
        <f t="shared" si="0"/>
        <v>0.00722751846785325</v>
      </c>
      <c r="E66" s="16">
        <f t="shared" si="1"/>
        <v>2.12921241295426e-6</v>
      </c>
      <c r="F66" s="18">
        <f t="shared" si="2"/>
        <v>0.0209858625743658</v>
      </c>
      <c r="G66" s="17">
        <f t="shared" si="3"/>
        <v>5.42379584726211</v>
      </c>
      <c r="H66" s="19">
        <v>0.719160033930242</v>
      </c>
      <c r="I66" s="26">
        <v>39.88</v>
      </c>
      <c r="J66" s="23">
        <v>255</v>
      </c>
      <c r="K66" s="26">
        <v>82.28</v>
      </c>
      <c r="L66" s="26">
        <v>78.33</v>
      </c>
      <c r="M66" s="26">
        <v>81.83</v>
      </c>
      <c r="N66" s="17">
        <f t="shared" si="17"/>
        <v>0.0309065098357331</v>
      </c>
      <c r="O66" s="17">
        <f t="shared" si="5"/>
        <v>0.00181595941403348</v>
      </c>
      <c r="P66" s="17">
        <f t="shared" si="6"/>
        <v>0.00600625074627997</v>
      </c>
      <c r="Q66" s="16">
        <v>242</v>
      </c>
      <c r="R66" s="32">
        <v>5.6551</v>
      </c>
      <c r="S66" s="38">
        <v>79600</v>
      </c>
      <c r="T66" s="34">
        <v>23.45</v>
      </c>
      <c r="U66" s="38">
        <v>231127</v>
      </c>
      <c r="V66" s="39">
        <v>11013462</v>
      </c>
      <c r="W66" s="38">
        <v>21239</v>
      </c>
      <c r="X66" s="32">
        <v>11.5196</v>
      </c>
      <c r="Y66" s="33">
        <v>81534</v>
      </c>
      <c r="Z66" s="33">
        <v>2</v>
      </c>
      <c r="AA66" s="38">
        <v>15845</v>
      </c>
      <c r="AB66" s="42">
        <v>2638085</v>
      </c>
    </row>
    <row r="67" ht="15" spans="1:28">
      <c r="A67" s="15" t="s">
        <v>44</v>
      </c>
      <c r="B67" s="16">
        <v>2013</v>
      </c>
      <c r="C67" s="17">
        <f t="shared" si="15"/>
        <v>31.1462802591633</v>
      </c>
      <c r="D67" s="17">
        <f t="shared" ref="D67:D82" si="18">S67/V67</f>
        <v>0.0953204570618819</v>
      </c>
      <c r="E67" s="16">
        <f t="shared" ref="E67:E82" si="19">T67/V67</f>
        <v>1.17702038450106e-5</v>
      </c>
      <c r="F67" s="18">
        <f t="shared" ref="F67:F82" si="20">U67/V67</f>
        <v>0.00368440535852621</v>
      </c>
      <c r="G67" s="17">
        <f t="shared" ref="G67:G82" si="21">X67*10000/W67</f>
        <v>6.6825283072954</v>
      </c>
      <c r="H67" s="19">
        <v>0.704465929605392</v>
      </c>
      <c r="I67" s="24">
        <v>39.88</v>
      </c>
      <c r="J67" s="23">
        <v>162</v>
      </c>
      <c r="K67" s="26">
        <v>85</v>
      </c>
      <c r="L67" s="26">
        <v>100</v>
      </c>
      <c r="M67" s="26">
        <v>54.51</v>
      </c>
      <c r="N67" s="17">
        <f t="shared" si="17"/>
        <v>0.0251265241657239</v>
      </c>
      <c r="O67" s="17">
        <f t="shared" ref="O67:O82" si="22">Z67*10000/V67</f>
        <v>0.0348132789782004</v>
      </c>
      <c r="P67" s="17">
        <f t="shared" ref="P67:P82" si="23">AA67/AB67</f>
        <v>0.0354013832264211</v>
      </c>
      <c r="Q67" s="16">
        <v>3452</v>
      </c>
      <c r="R67" s="32">
        <v>7.5152</v>
      </c>
      <c r="S67" s="38">
        <v>2299961</v>
      </c>
      <c r="T67" s="34">
        <v>284</v>
      </c>
      <c r="U67" s="38">
        <v>88900</v>
      </c>
      <c r="V67" s="33">
        <v>24128724</v>
      </c>
      <c r="W67" s="38">
        <v>6977</v>
      </c>
      <c r="X67" s="32">
        <v>4.6624</v>
      </c>
      <c r="Y67" s="33">
        <v>80181</v>
      </c>
      <c r="Z67" s="33">
        <v>84</v>
      </c>
      <c r="AA67" s="38">
        <v>112969</v>
      </c>
      <c r="AB67" s="42">
        <v>3191090</v>
      </c>
    </row>
    <row r="68" ht="15" spans="1:28">
      <c r="A68" s="15" t="s">
        <v>45</v>
      </c>
      <c r="B68" s="16">
        <v>2013</v>
      </c>
      <c r="C68" s="17">
        <f t="shared" ref="C68:C82" si="24">R68*100000000/V68</f>
        <v>46.5726659665439</v>
      </c>
      <c r="D68" s="17">
        <f t="shared" si="18"/>
        <v>0.0192994708959843</v>
      </c>
      <c r="E68" s="16">
        <f t="shared" si="19"/>
        <v>4.26391997862613e-6</v>
      </c>
      <c r="F68" s="18">
        <f t="shared" si="20"/>
        <v>0.00797023551277466</v>
      </c>
      <c r="G68" s="17">
        <f t="shared" si="21"/>
        <v>12.0145358090186</v>
      </c>
      <c r="H68" s="19">
        <v>0.783251172617109</v>
      </c>
      <c r="I68" s="26">
        <v>39.34</v>
      </c>
      <c r="J68" s="23">
        <v>208</v>
      </c>
      <c r="K68" s="26">
        <v>95</v>
      </c>
      <c r="L68" s="26">
        <v>95</v>
      </c>
      <c r="M68" s="26">
        <v>78.34</v>
      </c>
      <c r="N68" s="17">
        <f t="shared" si="17"/>
        <v>0.0593472772069536</v>
      </c>
      <c r="O68" s="17">
        <f t="shared" si="22"/>
        <v>0.0120165017579464</v>
      </c>
      <c r="P68" s="17">
        <f t="shared" si="23"/>
        <v>0.0137417332204398</v>
      </c>
      <c r="Q68" s="16">
        <v>589</v>
      </c>
      <c r="R68" s="32">
        <v>4.8059</v>
      </c>
      <c r="S68" s="38">
        <v>199154</v>
      </c>
      <c r="T68" s="40">
        <v>44</v>
      </c>
      <c r="U68" s="38">
        <v>82246</v>
      </c>
      <c r="V68" s="33">
        <v>10319143</v>
      </c>
      <c r="W68" s="38">
        <v>9425</v>
      </c>
      <c r="X68" s="32">
        <v>11.3237</v>
      </c>
      <c r="Y68" s="33">
        <v>93363</v>
      </c>
      <c r="Z68" s="33">
        <v>12.4</v>
      </c>
      <c r="AA68" s="38">
        <v>21618</v>
      </c>
      <c r="AB68" s="42">
        <v>1573164</v>
      </c>
    </row>
    <row r="69" ht="15" spans="1:28">
      <c r="A69" s="15" t="s">
        <v>46</v>
      </c>
      <c r="B69" s="16">
        <v>2013</v>
      </c>
      <c r="C69" s="17">
        <f t="shared" si="24"/>
        <v>52.0507965111498</v>
      </c>
      <c r="D69" s="17">
        <f t="shared" si="18"/>
        <v>0.0300089282826248</v>
      </c>
      <c r="E69" s="16">
        <f t="shared" si="19"/>
        <v>3.92049424727874e-6</v>
      </c>
      <c r="F69" s="18">
        <f t="shared" si="20"/>
        <v>0.0106100811261717</v>
      </c>
      <c r="G69" s="17">
        <f t="shared" si="21"/>
        <v>6.16076447442383</v>
      </c>
      <c r="H69" s="19">
        <v>0.665270940163823</v>
      </c>
      <c r="I69" s="26">
        <v>50.05</v>
      </c>
      <c r="J69" s="23">
        <v>232</v>
      </c>
      <c r="K69" s="26">
        <v>97.24</v>
      </c>
      <c r="L69" s="26">
        <v>80.17</v>
      </c>
      <c r="M69" s="26">
        <v>86.67</v>
      </c>
      <c r="N69" s="17">
        <v>0.0317564</v>
      </c>
      <c r="O69" s="17">
        <f t="shared" si="22"/>
        <v>0.00243569473613242</v>
      </c>
      <c r="P69" s="17">
        <f t="shared" si="23"/>
        <v>0.00909780087384983</v>
      </c>
      <c r="Q69" s="16">
        <v>214</v>
      </c>
      <c r="R69" s="32">
        <v>5.3425</v>
      </c>
      <c r="S69" s="38">
        <v>308012</v>
      </c>
      <c r="T69" s="34">
        <v>40.24</v>
      </c>
      <c r="U69" s="38">
        <v>108902</v>
      </c>
      <c r="V69" s="33">
        <v>10264012</v>
      </c>
      <c r="W69" s="38">
        <v>10674</v>
      </c>
      <c r="X69" s="32">
        <v>6.576</v>
      </c>
      <c r="Y69" s="33">
        <v>49053</v>
      </c>
      <c r="Z69" s="33">
        <v>2.5</v>
      </c>
      <c r="AA69" s="38">
        <v>14053</v>
      </c>
      <c r="AB69" s="42">
        <v>1544659</v>
      </c>
    </row>
    <row r="70" ht="15" spans="1:28">
      <c r="A70" s="15" t="s">
        <v>47</v>
      </c>
      <c r="B70" s="16">
        <v>2013</v>
      </c>
      <c r="C70" s="17">
        <f t="shared" si="24"/>
        <v>70.3140522159389</v>
      </c>
      <c r="D70" s="17">
        <f t="shared" si="18"/>
        <v>0.0301314354398984</v>
      </c>
      <c r="E70" s="16">
        <f t="shared" si="19"/>
        <v>5.18475279636707e-6</v>
      </c>
      <c r="F70" s="18">
        <f t="shared" si="20"/>
        <v>0.0101849088280786</v>
      </c>
      <c r="G70" s="17">
        <f t="shared" si="21"/>
        <v>9.2838579795022</v>
      </c>
      <c r="H70" s="19">
        <v>0.757109095250443</v>
      </c>
      <c r="I70" s="26">
        <v>36.42</v>
      </c>
      <c r="J70" s="23">
        <v>241</v>
      </c>
      <c r="K70" s="26">
        <v>92.8</v>
      </c>
      <c r="L70" s="26">
        <v>69.02</v>
      </c>
      <c r="M70" s="26">
        <v>83.12</v>
      </c>
      <c r="N70" s="17">
        <f t="shared" ref="N70:N76" si="25">Y70/AB70</f>
        <v>0.30691419396816</v>
      </c>
      <c r="O70" s="17">
        <f t="shared" si="22"/>
        <v>0.00655431013880366</v>
      </c>
      <c r="P70" s="17">
        <f t="shared" si="23"/>
        <v>0.0809191463865601</v>
      </c>
      <c r="Q70" s="16">
        <v>536</v>
      </c>
      <c r="R70" s="32">
        <v>7.1877</v>
      </c>
      <c r="S70" s="38">
        <v>308012</v>
      </c>
      <c r="T70" s="40">
        <v>53</v>
      </c>
      <c r="U70" s="38">
        <v>104113</v>
      </c>
      <c r="V70" s="33">
        <v>10222281</v>
      </c>
      <c r="W70" s="38">
        <v>16392</v>
      </c>
      <c r="X70" s="32">
        <v>15.2181</v>
      </c>
      <c r="Y70" s="33">
        <v>65567</v>
      </c>
      <c r="Z70" s="33">
        <v>6.7</v>
      </c>
      <c r="AA70" s="38">
        <v>17287</v>
      </c>
      <c r="AB70" s="42">
        <v>213633</v>
      </c>
    </row>
    <row r="71" ht="15" spans="1:28">
      <c r="A71" s="15" t="s">
        <v>48</v>
      </c>
      <c r="B71" s="16">
        <v>2013</v>
      </c>
      <c r="C71" s="17">
        <f t="shared" si="24"/>
        <v>133.720709426618</v>
      </c>
      <c r="D71" s="17">
        <f t="shared" si="18"/>
        <v>0.044007662033421</v>
      </c>
      <c r="E71" s="16">
        <f t="shared" si="19"/>
        <v>3.63121232233482e-6</v>
      </c>
      <c r="F71" s="18">
        <f t="shared" si="20"/>
        <v>0.0112919300867079</v>
      </c>
      <c r="G71" s="17">
        <f t="shared" si="21"/>
        <v>7.06290106480502</v>
      </c>
      <c r="H71" s="19">
        <v>0.755483123553395</v>
      </c>
      <c r="I71" s="26">
        <v>33.85</v>
      </c>
      <c r="J71" s="23">
        <v>209</v>
      </c>
      <c r="K71" s="26">
        <v>98.8</v>
      </c>
      <c r="L71" s="26">
        <v>96</v>
      </c>
      <c r="M71" s="26">
        <v>64.1</v>
      </c>
      <c r="N71" s="17">
        <f t="shared" si="25"/>
        <v>0.0373988333956836</v>
      </c>
      <c r="O71" s="17">
        <f t="shared" si="22"/>
        <v>0.0067537040777725</v>
      </c>
      <c r="P71" s="17">
        <f t="shared" si="23"/>
        <v>0.00793418251802708</v>
      </c>
      <c r="Q71" s="16">
        <v>710</v>
      </c>
      <c r="R71" s="32">
        <v>15.2457</v>
      </c>
      <c r="S71" s="38">
        <v>501738</v>
      </c>
      <c r="T71" s="34">
        <v>41.4</v>
      </c>
      <c r="U71" s="38">
        <v>128741</v>
      </c>
      <c r="V71" s="33">
        <v>11401151</v>
      </c>
      <c r="W71" s="38">
        <v>14181</v>
      </c>
      <c r="X71" s="32">
        <v>10.0159</v>
      </c>
      <c r="Y71" s="33">
        <v>85774</v>
      </c>
      <c r="Z71" s="33">
        <v>7.7</v>
      </c>
      <c r="AA71" s="38">
        <v>18197</v>
      </c>
      <c r="AB71" s="42">
        <v>2293494</v>
      </c>
    </row>
    <row r="72" ht="15" spans="1:28">
      <c r="A72" s="15" t="s">
        <v>49</v>
      </c>
      <c r="B72" s="16">
        <v>2013</v>
      </c>
      <c r="C72" s="17">
        <f t="shared" si="24"/>
        <v>97.3573771623539</v>
      </c>
      <c r="D72" s="17">
        <f t="shared" si="18"/>
        <v>0.0169136353632272</v>
      </c>
      <c r="E72" s="16">
        <f t="shared" si="19"/>
        <v>4.81418277796369e-6</v>
      </c>
      <c r="F72" s="18">
        <f t="shared" si="20"/>
        <v>0.00971908968568977</v>
      </c>
      <c r="G72" s="17">
        <f t="shared" si="21"/>
        <v>7.52191742644424</v>
      </c>
      <c r="H72" s="19">
        <v>0.719807503904852</v>
      </c>
      <c r="I72" s="26">
        <v>31.13</v>
      </c>
      <c r="J72" s="23">
        <v>225</v>
      </c>
      <c r="K72" s="26">
        <v>68.11</v>
      </c>
      <c r="L72" s="26">
        <v>42.93</v>
      </c>
      <c r="M72" s="26">
        <v>80.85</v>
      </c>
      <c r="N72" s="17">
        <f t="shared" si="25"/>
        <v>0.0480571859527167</v>
      </c>
      <c r="O72" s="17">
        <f t="shared" si="22"/>
        <v>0.00152734225189203</v>
      </c>
      <c r="P72" s="17">
        <f t="shared" si="23"/>
        <v>0.00497379133310536</v>
      </c>
      <c r="Q72" s="16">
        <v>379</v>
      </c>
      <c r="R72" s="32">
        <v>6.3743</v>
      </c>
      <c r="S72" s="38">
        <v>110739</v>
      </c>
      <c r="T72" s="34">
        <v>31.52</v>
      </c>
      <c r="U72" s="38">
        <v>63634</v>
      </c>
      <c r="V72" s="33">
        <v>6547321</v>
      </c>
      <c r="W72" s="38">
        <v>25117</v>
      </c>
      <c r="X72" s="32">
        <v>18.8928</v>
      </c>
      <c r="Y72" s="33">
        <v>102592</v>
      </c>
      <c r="Z72" s="33">
        <v>1</v>
      </c>
      <c r="AA72" s="33">
        <v>10618</v>
      </c>
      <c r="AB72" s="42">
        <v>2134790</v>
      </c>
    </row>
    <row r="73" ht="15" spans="1:28">
      <c r="A73" s="15" t="s">
        <v>50</v>
      </c>
      <c r="B73" s="16">
        <v>2013</v>
      </c>
      <c r="C73" s="17">
        <f t="shared" si="24"/>
        <v>61.1085260328727</v>
      </c>
      <c r="D73" s="17">
        <f t="shared" si="18"/>
        <v>0.0242502580879472</v>
      </c>
      <c r="E73" s="16">
        <f t="shared" si="19"/>
        <v>4.12532186947593e-6</v>
      </c>
      <c r="F73" s="18">
        <f t="shared" si="20"/>
        <v>0.00744347291802588</v>
      </c>
      <c r="G73" s="17">
        <f t="shared" si="21"/>
        <v>7.8472009864365</v>
      </c>
      <c r="H73" s="19">
        <v>0.751710566568569</v>
      </c>
      <c r="I73" s="26">
        <v>37.91</v>
      </c>
      <c r="J73" s="23">
        <v>240</v>
      </c>
      <c r="K73" s="26">
        <v>82.15</v>
      </c>
      <c r="L73" s="26">
        <v>48.19</v>
      </c>
      <c r="M73" s="26">
        <v>80.85</v>
      </c>
      <c r="N73" s="17">
        <f t="shared" si="25"/>
        <v>0.0480418419947479</v>
      </c>
      <c r="O73" s="17">
        <f t="shared" si="22"/>
        <v>0.00473893183659346</v>
      </c>
      <c r="P73" s="17">
        <f t="shared" si="23"/>
        <v>0.00637778278745072</v>
      </c>
      <c r="Q73" s="16">
        <v>556</v>
      </c>
      <c r="R73" s="32">
        <v>7.4791</v>
      </c>
      <c r="S73" s="38">
        <v>296800</v>
      </c>
      <c r="T73" s="34">
        <v>50.49</v>
      </c>
      <c r="U73" s="38">
        <v>91101</v>
      </c>
      <c r="V73" s="33">
        <v>12239045</v>
      </c>
      <c r="W73" s="38">
        <v>20275</v>
      </c>
      <c r="X73" s="32">
        <v>15.9102</v>
      </c>
      <c r="Y73" s="33">
        <v>127438</v>
      </c>
      <c r="Z73" s="33">
        <v>5.8</v>
      </c>
      <c r="AA73" s="38">
        <v>16918</v>
      </c>
      <c r="AB73" s="42">
        <v>2652646</v>
      </c>
    </row>
    <row r="74" ht="15" spans="1:28">
      <c r="A74" s="15" t="s">
        <v>51</v>
      </c>
      <c r="B74" s="16">
        <v>2013</v>
      </c>
      <c r="C74" s="17">
        <f t="shared" si="24"/>
        <v>46.6245564570774</v>
      </c>
      <c r="D74" s="17">
        <f t="shared" si="18"/>
        <v>0.00704866468094008</v>
      </c>
      <c r="E74" s="16">
        <f t="shared" si="19"/>
        <v>1.77925877511952e-6</v>
      </c>
      <c r="F74" s="18">
        <f t="shared" si="20"/>
        <v>0.00882857460291234</v>
      </c>
      <c r="G74" s="17">
        <f t="shared" si="21"/>
        <v>6.65393850934601</v>
      </c>
      <c r="H74" s="19">
        <v>0.708140120593714</v>
      </c>
      <c r="I74" s="26">
        <v>39.04</v>
      </c>
      <c r="J74" s="23">
        <v>255</v>
      </c>
      <c r="K74" s="26">
        <v>75.32</v>
      </c>
      <c r="L74" s="26">
        <v>51.3</v>
      </c>
      <c r="M74" s="25">
        <v>81.42</v>
      </c>
      <c r="N74" s="17">
        <f t="shared" si="25"/>
        <v>0.0278946698579915</v>
      </c>
      <c r="O74" s="17">
        <f t="shared" si="22"/>
        <v>0.00284876748074945</v>
      </c>
      <c r="P74" s="17">
        <f t="shared" si="23"/>
        <v>0.00885448954540043</v>
      </c>
      <c r="Q74" s="16">
        <v>240</v>
      </c>
      <c r="R74" s="32">
        <v>5.7283</v>
      </c>
      <c r="S74" s="38">
        <v>86600</v>
      </c>
      <c r="T74" s="34">
        <v>21.86</v>
      </c>
      <c r="U74" s="38">
        <v>108468</v>
      </c>
      <c r="V74" s="33">
        <v>12286015</v>
      </c>
      <c r="W74" s="33">
        <v>21239</v>
      </c>
      <c r="X74" s="32">
        <v>14.1323</v>
      </c>
      <c r="Y74" s="33">
        <v>81534</v>
      </c>
      <c r="Z74" s="33">
        <v>3.5</v>
      </c>
      <c r="AA74" s="38">
        <v>25881</v>
      </c>
      <c r="AB74" s="42">
        <v>2922924</v>
      </c>
    </row>
    <row r="75" ht="15" spans="1:28">
      <c r="A75" s="15" t="s">
        <v>44</v>
      </c>
      <c r="B75" s="16">
        <v>2012</v>
      </c>
      <c r="C75" s="17">
        <f t="shared" si="24"/>
        <v>33.2871484117685</v>
      </c>
      <c r="D75" s="17">
        <f t="shared" si="18"/>
        <v>0.0999838368637701</v>
      </c>
      <c r="E75" s="16">
        <f t="shared" si="19"/>
        <v>1.18541202542527e-5</v>
      </c>
      <c r="F75" s="18">
        <f t="shared" si="20"/>
        <v>0.00440332977911621</v>
      </c>
      <c r="G75" s="17">
        <f t="shared" si="21"/>
        <v>7.24408771678372</v>
      </c>
      <c r="H75" s="19">
        <v>0.697895748830407</v>
      </c>
      <c r="I75" s="26">
        <v>39.07</v>
      </c>
      <c r="J75" s="23">
        <v>324</v>
      </c>
      <c r="K75" s="26">
        <v>84.5</v>
      </c>
      <c r="L75" s="26">
        <v>100</v>
      </c>
      <c r="M75" s="26">
        <v>53.77</v>
      </c>
      <c r="N75" s="17">
        <f t="shared" si="25"/>
        <v>0.0467973760203455</v>
      </c>
      <c r="O75" s="17">
        <f t="shared" si="22"/>
        <v>0.0307168809508008</v>
      </c>
      <c r="P75" s="17">
        <f t="shared" si="23"/>
        <v>0.0344119213151724</v>
      </c>
      <c r="Q75" s="16">
        <v>2361</v>
      </c>
      <c r="R75" s="32">
        <v>7.6941</v>
      </c>
      <c r="S75" s="38">
        <v>2311059</v>
      </c>
      <c r="T75" s="40">
        <v>274</v>
      </c>
      <c r="U75" s="38">
        <v>101780</v>
      </c>
      <c r="V75" s="33">
        <v>23114326</v>
      </c>
      <c r="W75" s="38">
        <v>6977</v>
      </c>
      <c r="X75" s="32">
        <v>5.0542</v>
      </c>
      <c r="Y75" s="33">
        <v>129985</v>
      </c>
      <c r="Z75" s="33">
        <v>71</v>
      </c>
      <c r="AA75" s="38">
        <v>95583</v>
      </c>
      <c r="AB75" s="42" t="s">
        <v>52</v>
      </c>
    </row>
    <row r="76" ht="15" spans="1:28">
      <c r="A76" s="15" t="s">
        <v>45</v>
      </c>
      <c r="B76" s="16">
        <v>2012</v>
      </c>
      <c r="C76" s="17">
        <f t="shared" si="24"/>
        <v>47.9110959629879</v>
      </c>
      <c r="D76" s="17">
        <f t="shared" si="18"/>
        <v>0.0186043154642306</v>
      </c>
      <c r="E76" s="16">
        <f t="shared" si="19"/>
        <v>4.14686456557546e-6</v>
      </c>
      <c r="F76" s="18">
        <f t="shared" si="20"/>
        <v>0.00815342688001561</v>
      </c>
      <c r="G76" s="17">
        <f t="shared" si="21"/>
        <v>12.0145358090186</v>
      </c>
      <c r="H76" s="19">
        <v>0.769077611673297</v>
      </c>
      <c r="I76" s="26">
        <v>39.81</v>
      </c>
      <c r="J76" s="23">
        <v>208</v>
      </c>
      <c r="K76" s="26">
        <v>95</v>
      </c>
      <c r="L76" s="26">
        <v>99.24</v>
      </c>
      <c r="M76" s="26">
        <v>80.75</v>
      </c>
      <c r="N76" s="17">
        <f t="shared" si="25"/>
        <v>0.0378475514553699</v>
      </c>
      <c r="O76" s="17">
        <f t="shared" si="22"/>
        <v>0.0102684265433297</v>
      </c>
      <c r="P76" s="17">
        <f t="shared" si="23"/>
        <v>0.0147774600022646</v>
      </c>
      <c r="Q76" s="16">
        <v>466</v>
      </c>
      <c r="R76" s="32">
        <v>4.8525</v>
      </c>
      <c r="S76" s="38">
        <v>188427</v>
      </c>
      <c r="T76" s="40">
        <v>42</v>
      </c>
      <c r="U76" s="38">
        <v>82579</v>
      </c>
      <c r="V76" s="33">
        <v>10128134</v>
      </c>
      <c r="W76" s="38">
        <v>9425</v>
      </c>
      <c r="X76" s="32">
        <v>11.3237</v>
      </c>
      <c r="Y76" s="33">
        <v>49136</v>
      </c>
      <c r="Z76" s="33">
        <v>10.4</v>
      </c>
      <c r="AA76" s="38">
        <v>19185</v>
      </c>
      <c r="AB76" s="33">
        <v>1298261</v>
      </c>
    </row>
    <row r="77" ht="15" spans="1:28">
      <c r="A77" s="15" t="s">
        <v>46</v>
      </c>
      <c r="B77" s="16">
        <v>2012</v>
      </c>
      <c r="C77" s="17">
        <f t="shared" si="24"/>
        <v>50.4229983364442</v>
      </c>
      <c r="D77" s="17">
        <f t="shared" si="18"/>
        <v>0.050922243808532</v>
      </c>
      <c r="E77" s="16">
        <f t="shared" si="19"/>
        <v>3.97172213275918e-6</v>
      </c>
      <c r="F77" s="18">
        <f t="shared" si="20"/>
        <v>0.0113968566599525</v>
      </c>
      <c r="G77" s="17">
        <f t="shared" si="21"/>
        <v>6.16076447442383</v>
      </c>
      <c r="H77" s="19">
        <v>0.625389677603949</v>
      </c>
      <c r="I77" s="26">
        <v>45.98</v>
      </c>
      <c r="J77" s="23">
        <v>232</v>
      </c>
      <c r="K77" s="26">
        <v>100</v>
      </c>
      <c r="L77" s="26">
        <v>77.98</v>
      </c>
      <c r="M77" s="26">
        <v>83.64</v>
      </c>
      <c r="N77" s="17">
        <v>0.0321645</v>
      </c>
      <c r="O77" s="17">
        <f t="shared" si="22"/>
        <v>0.00377313602612122</v>
      </c>
      <c r="P77" s="17">
        <f t="shared" si="23"/>
        <v>0.00894743588451075</v>
      </c>
      <c r="Q77" s="41">
        <v>148</v>
      </c>
      <c r="R77" s="32">
        <v>5.0782</v>
      </c>
      <c r="S77" s="38">
        <v>512848</v>
      </c>
      <c r="T77" s="34">
        <v>40</v>
      </c>
      <c r="U77" s="38">
        <v>114780</v>
      </c>
      <c r="V77" s="33">
        <v>10071198</v>
      </c>
      <c r="W77" s="38">
        <v>10674</v>
      </c>
      <c r="X77" s="32">
        <v>6.576</v>
      </c>
      <c r="Y77" s="33">
        <v>44666</v>
      </c>
      <c r="Z77" s="33">
        <v>3.8</v>
      </c>
      <c r="AA77" s="38">
        <v>12425</v>
      </c>
      <c r="AB77" s="33">
        <v>1388666</v>
      </c>
    </row>
    <row r="78" ht="15" spans="1:28">
      <c r="A78" s="15" t="s">
        <v>47</v>
      </c>
      <c r="B78" s="16">
        <v>2012</v>
      </c>
      <c r="C78" s="17">
        <f t="shared" si="24"/>
        <v>73.1866579576135</v>
      </c>
      <c r="D78" s="17">
        <f t="shared" si="18"/>
        <v>0.0279773264585333</v>
      </c>
      <c r="E78" s="16">
        <f t="shared" si="19"/>
        <v>5.0681175268073e-6</v>
      </c>
      <c r="F78" s="18">
        <f t="shared" si="20"/>
        <v>0.0112894345156643</v>
      </c>
      <c r="G78" s="17">
        <f t="shared" si="21"/>
        <v>9.2838579795022</v>
      </c>
      <c r="H78" s="19">
        <v>0.757935278272915</v>
      </c>
      <c r="I78" s="26">
        <v>37.6</v>
      </c>
      <c r="J78" s="23">
        <v>241</v>
      </c>
      <c r="K78" s="26">
        <v>92.8</v>
      </c>
      <c r="L78" s="26">
        <v>53.36</v>
      </c>
      <c r="M78" s="26">
        <v>81.61</v>
      </c>
      <c r="N78" s="17">
        <f t="shared" ref="N78:N82" si="26">Y78/AB78</f>
        <v>0.0284375285139389</v>
      </c>
      <c r="O78" s="17">
        <f t="shared" si="22"/>
        <v>0.00598037868163261</v>
      </c>
      <c r="P78" s="17">
        <f t="shared" si="23"/>
        <v>0.00786942729176498</v>
      </c>
      <c r="Q78" s="41">
        <v>379</v>
      </c>
      <c r="R78" s="32">
        <v>7.2203</v>
      </c>
      <c r="S78" s="38">
        <v>276013</v>
      </c>
      <c r="T78" s="40">
        <v>50</v>
      </c>
      <c r="U78" s="38">
        <v>111377</v>
      </c>
      <c r="V78" s="33">
        <v>9865596</v>
      </c>
      <c r="W78" s="38">
        <v>16392</v>
      </c>
      <c r="X78" s="32">
        <v>15.2181</v>
      </c>
      <c r="Y78" s="33">
        <v>50801</v>
      </c>
      <c r="Z78" s="33">
        <v>5.9</v>
      </c>
      <c r="AA78" s="38">
        <v>14058</v>
      </c>
      <c r="AB78" s="33">
        <v>1786407</v>
      </c>
    </row>
    <row r="79" ht="15" spans="1:28">
      <c r="A79" s="15" t="s">
        <v>48</v>
      </c>
      <c r="B79" s="16">
        <v>2012</v>
      </c>
      <c r="C79" s="17">
        <f t="shared" si="24"/>
        <v>134.098186328206</v>
      </c>
      <c r="D79" s="17">
        <f t="shared" si="18"/>
        <v>0.0456434839551741</v>
      </c>
      <c r="E79" s="16">
        <f t="shared" si="19"/>
        <v>3.46231291111457e-6</v>
      </c>
      <c r="F79" s="18">
        <f t="shared" si="20"/>
        <v>0.0113869857085081</v>
      </c>
      <c r="G79" s="17">
        <f t="shared" si="21"/>
        <v>7.06290106480502</v>
      </c>
      <c r="H79" s="19">
        <v>0.69756588062237</v>
      </c>
      <c r="I79" s="26">
        <v>32.92</v>
      </c>
      <c r="J79" s="23">
        <v>209</v>
      </c>
      <c r="K79" s="26">
        <v>98.8</v>
      </c>
      <c r="L79" s="26">
        <v>95.87</v>
      </c>
      <c r="M79" s="26">
        <v>63.44</v>
      </c>
      <c r="N79" s="17">
        <f t="shared" si="26"/>
        <v>0.0359512126269294</v>
      </c>
      <c r="O79" s="17">
        <f t="shared" si="22"/>
        <v>0.00196509651711908</v>
      </c>
      <c r="P79" s="17">
        <f t="shared" si="23"/>
        <v>0.00624527777085876</v>
      </c>
      <c r="Q79" s="41">
        <v>515</v>
      </c>
      <c r="R79" s="32">
        <v>14.3304</v>
      </c>
      <c r="S79" s="38">
        <v>487769</v>
      </c>
      <c r="T79" s="40">
        <v>37</v>
      </c>
      <c r="U79" s="38">
        <v>121687</v>
      </c>
      <c r="V79" s="33">
        <v>10686498</v>
      </c>
      <c r="W79" s="38">
        <v>14181</v>
      </c>
      <c r="X79" s="32">
        <v>10.0159</v>
      </c>
      <c r="Y79" s="33">
        <v>69280</v>
      </c>
      <c r="Z79" s="33">
        <v>2.1</v>
      </c>
      <c r="AA79" s="38">
        <v>12035</v>
      </c>
      <c r="AB79" s="33">
        <v>1927056</v>
      </c>
    </row>
    <row r="80" ht="15" spans="1:28">
      <c r="A80" s="15" t="s">
        <v>49</v>
      </c>
      <c r="B80" s="16">
        <v>2012</v>
      </c>
      <c r="C80" s="17">
        <f t="shared" si="24"/>
        <v>102.162208212368</v>
      </c>
      <c r="D80" s="17">
        <f t="shared" si="18"/>
        <v>0.0176003017341824</v>
      </c>
      <c r="E80" s="16">
        <f t="shared" si="19"/>
        <v>4.99239947441307e-6</v>
      </c>
      <c r="F80" s="18">
        <f t="shared" si="20"/>
        <v>0.0105523220374659</v>
      </c>
      <c r="G80" s="17">
        <f t="shared" si="21"/>
        <v>7.52191742644424</v>
      </c>
      <c r="H80" s="19">
        <v>0.69853833620818</v>
      </c>
      <c r="I80" s="26">
        <v>24.63</v>
      </c>
      <c r="J80" s="23">
        <v>225</v>
      </c>
      <c r="K80" s="26">
        <v>45.66</v>
      </c>
      <c r="L80" s="26">
        <v>40.81</v>
      </c>
      <c r="M80" s="26">
        <v>85.44</v>
      </c>
      <c r="N80" s="17">
        <f t="shared" si="26"/>
        <v>0.0408200140363557</v>
      </c>
      <c r="O80" s="17">
        <f t="shared" si="22"/>
        <v>0.00112731601035134</v>
      </c>
      <c r="P80" s="17">
        <f t="shared" si="23"/>
        <v>0.00905697504415282</v>
      </c>
      <c r="Q80" s="41">
        <v>244</v>
      </c>
      <c r="R80" s="32">
        <v>6.3437</v>
      </c>
      <c r="S80" s="38">
        <v>109288</v>
      </c>
      <c r="T80" s="40">
        <v>31</v>
      </c>
      <c r="U80" s="38">
        <v>65524</v>
      </c>
      <c r="V80" s="33">
        <v>6209439</v>
      </c>
      <c r="W80" s="38">
        <v>25117</v>
      </c>
      <c r="X80" s="32">
        <v>18.8928</v>
      </c>
      <c r="Y80" s="33">
        <v>74100</v>
      </c>
      <c r="Z80" s="33">
        <v>0.7</v>
      </c>
      <c r="AA80" s="38">
        <v>16441</v>
      </c>
      <c r="AB80" s="33">
        <v>1815286</v>
      </c>
    </row>
    <row r="81" ht="15" spans="1:28">
      <c r="A81" s="15" t="s">
        <v>50</v>
      </c>
      <c r="B81" s="16">
        <v>2012</v>
      </c>
      <c r="C81" s="17">
        <f t="shared" si="24"/>
        <v>60.9550511878787</v>
      </c>
      <c r="D81" s="17">
        <f t="shared" si="18"/>
        <v>0.0237302204826694</v>
      </c>
      <c r="E81" s="16">
        <f t="shared" si="19"/>
        <v>4.09473547230849e-6</v>
      </c>
      <c r="F81" s="18">
        <f t="shared" si="20"/>
        <v>0.00757272188777788</v>
      </c>
      <c r="G81" s="17">
        <f t="shared" si="21"/>
        <v>7.8472009864365</v>
      </c>
      <c r="H81" s="19">
        <v>0.726526899119173</v>
      </c>
      <c r="I81" s="26">
        <v>37.39</v>
      </c>
      <c r="J81" s="23">
        <v>240</v>
      </c>
      <c r="K81" s="26">
        <v>81.12</v>
      </c>
      <c r="L81" s="26">
        <v>42</v>
      </c>
      <c r="M81" s="26">
        <v>73.34</v>
      </c>
      <c r="N81" s="17">
        <f t="shared" si="26"/>
        <v>0.033368607936696</v>
      </c>
      <c r="O81" s="17">
        <f t="shared" si="22"/>
        <v>0.00401284076286232</v>
      </c>
      <c r="P81" s="17">
        <f t="shared" si="23"/>
        <v>0.0065442018604885</v>
      </c>
      <c r="Q81" s="41">
        <v>400</v>
      </c>
      <c r="R81" s="32">
        <v>7.4431</v>
      </c>
      <c r="S81" s="38">
        <v>289765</v>
      </c>
      <c r="T81" s="40">
        <v>50</v>
      </c>
      <c r="U81" s="38">
        <v>92469</v>
      </c>
      <c r="V81" s="33">
        <v>12210801</v>
      </c>
      <c r="W81" s="38">
        <v>20275</v>
      </c>
      <c r="X81" s="32">
        <v>15.9102</v>
      </c>
      <c r="Y81" s="33">
        <v>74353</v>
      </c>
      <c r="Z81" s="33">
        <v>4.9</v>
      </c>
      <c r="AA81" s="38">
        <v>14582</v>
      </c>
      <c r="AB81" s="33">
        <v>2228232</v>
      </c>
    </row>
    <row r="82" ht="15" spans="1:28">
      <c r="A82" s="15" t="s">
        <v>51</v>
      </c>
      <c r="B82" s="16">
        <v>2012</v>
      </c>
      <c r="C82" s="17">
        <f t="shared" si="24"/>
        <v>48.3413779031952</v>
      </c>
      <c r="D82" s="17">
        <f t="shared" si="18"/>
        <v>0.0061767732357815</v>
      </c>
      <c r="E82" s="16">
        <f t="shared" si="19"/>
        <v>1.77663503860768e-6</v>
      </c>
      <c r="F82" s="18">
        <f t="shared" si="20"/>
        <v>0.00116448430160891</v>
      </c>
      <c r="G82" s="17">
        <f t="shared" si="21"/>
        <v>6.65393850934601</v>
      </c>
      <c r="H82" s="19">
        <v>0.697358239612978</v>
      </c>
      <c r="I82" s="26">
        <v>40</v>
      </c>
      <c r="J82" s="23">
        <v>255</v>
      </c>
      <c r="K82" s="26">
        <v>69</v>
      </c>
      <c r="L82" s="26">
        <v>41.02</v>
      </c>
      <c r="M82" s="26">
        <v>83.71</v>
      </c>
      <c r="N82" s="17">
        <f t="shared" si="26"/>
        <v>0.033080256563287</v>
      </c>
      <c r="O82" s="17">
        <f t="shared" si="22"/>
        <v>0.00276329328969172</v>
      </c>
      <c r="P82" s="17">
        <f t="shared" si="23"/>
        <v>0.00758702869641458</v>
      </c>
      <c r="Q82" s="41">
        <v>247</v>
      </c>
      <c r="R82" s="32">
        <v>5.948</v>
      </c>
      <c r="S82" s="38">
        <v>76000</v>
      </c>
      <c r="T82" s="40">
        <v>21.86</v>
      </c>
      <c r="U82" s="38">
        <v>14328</v>
      </c>
      <c r="V82" s="33">
        <v>12304159</v>
      </c>
      <c r="W82" s="38">
        <v>21239</v>
      </c>
      <c r="X82" s="32">
        <v>14.1323</v>
      </c>
      <c r="Y82" s="33">
        <v>81534</v>
      </c>
      <c r="Z82" s="33">
        <v>3.4</v>
      </c>
      <c r="AA82" s="38">
        <v>18700</v>
      </c>
      <c r="AB82" s="33">
        <v>2464733</v>
      </c>
    </row>
    <row r="83" spans="1:17">
      <c r="A83" s="43" t="s">
        <v>53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</row>
    <row r="84" spans="1:17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</row>
    <row r="85" spans="1:17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</row>
    <row r="86" spans="1:17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</row>
  </sheetData>
  <mergeCells count="2">
    <mergeCell ref="R1:AB1"/>
    <mergeCell ref="A83:Q8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lvzhi</dc:creator>
  <cp:lastModifiedBy>甄诚</cp:lastModifiedBy>
  <dcterms:created xsi:type="dcterms:W3CDTF">2024-03-03T16:22:00Z</dcterms:created>
  <dcterms:modified xsi:type="dcterms:W3CDTF">2024-03-07T11:24:24Z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3721F72A51734D318C606001ACDAFBC9_11</vt:lpwstr>
  </property>
  <property fmtid="{D5CDD505-2E9C-101B-9397-08002B2CF9AE}" pid="3" name="KSOProductBuildVer">
    <vt:lpwstr>2052-12.1.0.16388</vt:lpwstr>
  </property>
</Properties>
</file>