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900" yWindow="1965" windowWidth="12795" windowHeight="13980" activeTab="3"/>
  </bookViews>
  <sheets>
    <sheet name="Table.S1" sheetId="2" r:id="rId1"/>
    <sheet name="Table.S2" sheetId="3" r:id="rId2"/>
    <sheet name="Table.S3" sheetId="4" r:id="rId3"/>
    <sheet name="Table.S4" sheetId="1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/>
  <c r="J24"/>
  <c r="J26" s="1"/>
  <c r="I24"/>
  <c r="I26" s="1"/>
  <c r="H24"/>
  <c r="H26" s="1"/>
  <c r="J23"/>
  <c r="J25" s="1"/>
  <c r="I23"/>
  <c r="H23"/>
  <c r="K23" s="1"/>
  <c r="K26" l="1"/>
  <c r="L23"/>
  <c r="H25"/>
  <c r="K25" s="1"/>
  <c r="L24"/>
  <c r="K24"/>
  <c r="D9" l="1"/>
  <c r="E12" s="1"/>
  <c r="D3"/>
  <c r="E7" s="1"/>
  <c r="E8" l="1"/>
  <c r="E6"/>
  <c r="E13"/>
  <c r="E14"/>
  <c r="F6" l="1"/>
  <c r="G8" s="1"/>
  <c r="H8" s="1"/>
  <c r="G6" l="1"/>
  <c r="H6" s="1"/>
  <c r="G7"/>
  <c r="H7" s="1"/>
  <c r="G12"/>
  <c r="H12" s="1"/>
  <c r="G14"/>
  <c r="H14" s="1"/>
  <c r="G13"/>
  <c r="H13" s="1"/>
  <c r="J14" l="1"/>
  <c r="I14"/>
  <c r="J8"/>
  <c r="I8"/>
</calcChain>
</file>

<file path=xl/sharedStrings.xml><?xml version="1.0" encoding="utf-8"?>
<sst xmlns="http://schemas.openxmlformats.org/spreadsheetml/2006/main" count="239" uniqueCount="164">
  <si>
    <t>Ct</t>
    <phoneticPr fontId="1" type="noConversion"/>
  </si>
  <si>
    <t>pTRV2:00</t>
    <phoneticPr fontId="1" type="noConversion"/>
  </si>
  <si>
    <t>UBQ7</t>
    <phoneticPr fontId="1" type="noConversion"/>
  </si>
  <si>
    <t>Mgene</t>
    <phoneticPr fontId="1" type="noConversion"/>
  </si>
  <si>
    <t>①</t>
  </si>
  <si>
    <t>②</t>
  </si>
  <si>
    <t>③</t>
  </si>
  <si>
    <t>pTRV2:GhPLATZ</t>
    <phoneticPr fontId="1" type="noConversion"/>
  </si>
  <si>
    <t>pTRV3:GhPLATZ</t>
  </si>
  <si>
    <t>pTRV4:GhPLATZ</t>
  </si>
  <si>
    <t>pTRV5:GhPLATZ</t>
  </si>
  <si>
    <t>pTRV6:GhPLATZ</t>
  </si>
  <si>
    <t>pTRV7:GhPLATZ</t>
  </si>
  <si>
    <t>pTRV2::00</t>
    <phoneticPr fontId="1" type="noConversion"/>
  </si>
  <si>
    <t>pTRV2::GhPLATZ</t>
    <phoneticPr fontId="1" type="noConversion"/>
  </si>
  <si>
    <t>·</t>
    <phoneticPr fontId="1" type="noConversion"/>
  </si>
  <si>
    <t>TRV:00</t>
    <phoneticPr fontId="1" type="noConversion"/>
  </si>
  <si>
    <t>TRV:GhPLATZ</t>
    <phoneticPr fontId="1" type="noConversion"/>
  </si>
  <si>
    <r>
      <t>2^(-</t>
    </r>
    <r>
      <rPr>
        <sz val="10"/>
        <color theme="1"/>
        <rFont val="等线"/>
        <family val="2"/>
      </rPr>
      <t>△△</t>
    </r>
    <r>
      <rPr>
        <sz val="10"/>
        <color theme="1"/>
        <rFont val="Times New Roman"/>
        <family val="1"/>
      </rPr>
      <t>Ct)</t>
    </r>
    <phoneticPr fontId="1" type="noConversion"/>
  </si>
  <si>
    <t>Relative expression level</t>
    <phoneticPr fontId="1" type="noConversion"/>
  </si>
  <si>
    <t>Genes</t>
    <phoneticPr fontId="1" type="noConversion"/>
  </si>
  <si>
    <t>Prolin(ug/g)</t>
    <phoneticPr fontId="1" type="noConversion"/>
  </si>
  <si>
    <t>Sample</t>
    <phoneticPr fontId="1" type="noConversion"/>
  </si>
  <si>
    <t>Ct Means</t>
    <phoneticPr fontId="1" type="noConversion"/>
  </si>
  <si>
    <r>
      <rPr>
        <sz val="10"/>
        <color theme="1"/>
        <rFont val="等线"/>
        <family val="2"/>
      </rPr>
      <t>△</t>
    </r>
    <r>
      <rPr>
        <sz val="10"/>
        <color theme="1"/>
        <rFont val="Times New Roman"/>
        <family val="1"/>
      </rPr>
      <t>Ct</t>
    </r>
    <phoneticPr fontId="1" type="noConversion"/>
  </si>
  <si>
    <t>Relative expression level</t>
    <phoneticPr fontId="1" type="noConversion"/>
  </si>
  <si>
    <r>
      <rPr>
        <sz val="10"/>
        <color theme="1"/>
        <rFont val="等线"/>
        <family val="2"/>
      </rPr>
      <t>△△</t>
    </r>
    <r>
      <rPr>
        <sz val="10"/>
        <color theme="1"/>
        <rFont val="Times New Roman"/>
        <family val="1"/>
      </rPr>
      <t>Ct</t>
    </r>
    <phoneticPr fontId="1" type="noConversion"/>
  </si>
  <si>
    <t>Means</t>
    <phoneticPr fontId="1" type="noConversion"/>
  </si>
  <si>
    <t>SD</t>
    <phoneticPr fontId="1" type="noConversion"/>
  </si>
  <si>
    <t>Electrical conductivity(%)</t>
    <phoneticPr fontId="1" type="noConversion"/>
  </si>
  <si>
    <t>Primer ID</t>
    <phoneticPr fontId="1" type="noConversion"/>
  </si>
  <si>
    <t>Sequence(5'-3')</t>
    <phoneticPr fontId="1" type="noConversion"/>
  </si>
  <si>
    <t>Qpcr-GH_A01G1052_F</t>
  </si>
  <si>
    <t>CACCACTCAGAGACGCCG</t>
  </si>
  <si>
    <t>Qpcr-GH_A01G1052_R</t>
  </si>
  <si>
    <t>TCAATTGGGGCAGCAGCA</t>
  </si>
  <si>
    <t>Qpcr-GH_A02G0898_F</t>
  </si>
  <si>
    <t>CGTCGGAACCCTTTGCGT</t>
  </si>
  <si>
    <t>Qpcr-GH_A02G0898_R</t>
  </si>
  <si>
    <t>CCGCCGCCCATATCTGAT</t>
  </si>
  <si>
    <t>Qpcr-GH_A05G1366_F</t>
  </si>
  <si>
    <t>GGTCGGGTTGTTGGAGCA</t>
  </si>
  <si>
    <t>Qpcr-GH_A05G1366_R</t>
  </si>
  <si>
    <t>GCATGGCCGGCTGAAAAG</t>
  </si>
  <si>
    <t>Qpcr-GH_A06G0948_F</t>
  </si>
  <si>
    <t>TATGCTGCAGTGTGGGGC</t>
  </si>
  <si>
    <t>Qpcr-GH_A06G0948_R</t>
  </si>
  <si>
    <t>CCCCGGAAAGGAACGTGG</t>
  </si>
  <si>
    <t>Qpcr-GH_A07G1351_F</t>
  </si>
  <si>
    <t>GGGGGATGCCTCATGTCG</t>
  </si>
  <si>
    <t>Qpcr-GH_A07G1351_R</t>
  </si>
  <si>
    <t>GGCCAACAATTGTCGCCC</t>
  </si>
  <si>
    <t>Qpcr-GH_A12G1885_F</t>
  </si>
  <si>
    <t>CGCTCCATTGCCTGCACT</t>
  </si>
  <si>
    <t>Qpcr-GH_A12G1885_R</t>
  </si>
  <si>
    <t>TGGCTGCCCCTTTCTTCG</t>
  </si>
  <si>
    <t>Qpcr-GH_A13G1204_F</t>
  </si>
  <si>
    <t>TGATGGAGTTGCCGCCTG</t>
  </si>
  <si>
    <t>Qpcr-GH_A13G1204_R</t>
  </si>
  <si>
    <t>AGCGGCACTGAAGTTGCT</t>
  </si>
  <si>
    <t>Qpcr-GH_D05G2845_F</t>
  </si>
  <si>
    <t>TCCATCGGCCTCTGGAGT</t>
  </si>
  <si>
    <t>Qpcr-GH_D05G2845_R</t>
  </si>
  <si>
    <t>CGCAACCCATCGGCAAAC</t>
  </si>
  <si>
    <t>Qpcr-GH_D06G1877_F</t>
  </si>
  <si>
    <t>TCACCGGTGCTTCTTCCG</t>
  </si>
  <si>
    <t>Qpcr-GH_D06G1877_R</t>
  </si>
  <si>
    <t>GATGACGGTGGGCCCAAA</t>
  </si>
  <si>
    <t>Qpcr-GH_D09G2404_F</t>
  </si>
  <si>
    <t>TCGGCGGATCGACAGCTA</t>
  </si>
  <si>
    <t>Qpcr-GH_D09G2404_R</t>
  </si>
  <si>
    <t>ACCAGCTTCAATGGGGCT</t>
  </si>
  <si>
    <t>Qpcr-GH_D10G1486_F</t>
  </si>
  <si>
    <t>TTTCCGGTGGCAGGATCG</t>
  </si>
  <si>
    <t>Qpcr-GH_D10G1486_R</t>
  </si>
  <si>
    <t>GCCCCGGATCGAGTTCTG</t>
  </si>
  <si>
    <t>Qpcr-GH_D10G2061_F</t>
  </si>
  <si>
    <t>CCTGCCCGGGTCCATTAC</t>
  </si>
  <si>
    <t>Qpcr-GH_D10G2061_R</t>
    <phoneticPr fontId="1" type="noConversion"/>
  </si>
  <si>
    <t>GGGGGATTGCACCAACCA</t>
  </si>
  <si>
    <t>VIGS-GhPLATZ_F</t>
    <phoneticPr fontId="1" type="noConversion"/>
  </si>
  <si>
    <t>CGgaattcTGTGAGCGTAGCCTTGTC</t>
    <phoneticPr fontId="1" type="noConversion"/>
  </si>
  <si>
    <t>VIGS-GhPLATZ_R</t>
    <phoneticPr fontId="1" type="noConversion"/>
  </si>
  <si>
    <t>GGggtaccTGTGGAATCCCCTTTCTT</t>
    <phoneticPr fontId="1" type="noConversion"/>
  </si>
  <si>
    <t>Qpcr-GhPLATZ_F</t>
    <phoneticPr fontId="1" type="noConversion"/>
  </si>
  <si>
    <t>GCAGCAGCAGCCATCGAA</t>
  </si>
  <si>
    <t>Qpcr-GhPLATZ_R</t>
    <phoneticPr fontId="1" type="noConversion"/>
  </si>
  <si>
    <t>GGTGGGGGTGTTGATGGG</t>
  </si>
  <si>
    <t>Qpcr-GhUBQ7_F</t>
    <phoneticPr fontId="1" type="noConversion"/>
  </si>
  <si>
    <t>GAAGGCATTCCACCTGACCAAC</t>
  </si>
  <si>
    <t>Qpcr-GhUBQ7_R</t>
    <phoneticPr fontId="1" type="noConversion"/>
  </si>
  <si>
    <t>CTTGACCTTCTTCTTCTTGTGCTTG</t>
  </si>
  <si>
    <t>Pn</t>
    <phoneticPr fontId="1" type="noConversion"/>
  </si>
  <si>
    <t>Fo/Fm</t>
  </si>
  <si>
    <t>Fv/Fo</t>
  </si>
  <si>
    <r>
      <rPr>
        <sz val="10"/>
        <color theme="1"/>
        <rFont val="等线"/>
        <family val="2"/>
      </rPr>
      <t>①</t>
    </r>
  </si>
  <si>
    <r>
      <rPr>
        <sz val="10"/>
        <color theme="1"/>
        <rFont val="等线"/>
        <family val="2"/>
      </rPr>
      <t>②</t>
    </r>
  </si>
  <si>
    <r>
      <rPr>
        <sz val="10"/>
        <color theme="1"/>
        <rFont val="等线"/>
        <family val="2"/>
      </rPr>
      <t>③</t>
    </r>
  </si>
  <si>
    <t>T25</t>
    <phoneticPr fontId="1" type="noConversion"/>
  </si>
  <si>
    <t>T15</t>
    <phoneticPr fontId="1" type="noConversion"/>
  </si>
  <si>
    <t>T10</t>
    <phoneticPr fontId="1" type="noConversion"/>
  </si>
  <si>
    <t>T4</t>
    <phoneticPr fontId="1" type="noConversion"/>
  </si>
  <si>
    <t>Gs</t>
    <phoneticPr fontId="1" type="noConversion"/>
  </si>
  <si>
    <t>Ci</t>
    <phoneticPr fontId="1" type="noConversion"/>
  </si>
  <si>
    <t>Tr</t>
    <phoneticPr fontId="1" type="noConversion"/>
  </si>
  <si>
    <t>Fv/Fm</t>
    <phoneticPr fontId="1" type="noConversion"/>
  </si>
  <si>
    <t>Piabs</t>
    <phoneticPr fontId="1" type="noConversion"/>
  </si>
  <si>
    <t>SampleID</t>
  </si>
  <si>
    <t>Total Reads</t>
  </si>
  <si>
    <t>Clean reads</t>
  </si>
  <si>
    <t>Clean bases</t>
  </si>
  <si>
    <t>GC(%)</t>
  </si>
  <si>
    <t>Q30(%)</t>
  </si>
  <si>
    <t>Mapped Reads</t>
  </si>
  <si>
    <t>Uniq Mapped Reads</t>
  </si>
  <si>
    <t>Multiple Map Reads</t>
  </si>
  <si>
    <t>T25-1</t>
  </si>
  <si>
    <t>43,333,600 (95.48%)</t>
  </si>
  <si>
    <t>41,230,117 (90.85%)</t>
  </si>
  <si>
    <t>2,103,483 (4.63%)</t>
  </si>
  <si>
    <t>T25-2</t>
  </si>
  <si>
    <t>42,471,385 (94.11%)</t>
  </si>
  <si>
    <t>40,579,513 (89.92%)</t>
  </si>
  <si>
    <t>1,891,872 (4.19%)</t>
  </si>
  <si>
    <t>T25-3</t>
  </si>
  <si>
    <t>45,440,426 (93.45%)</t>
  </si>
  <si>
    <t>43,384,308 (89.22%)</t>
  </si>
  <si>
    <t>2,056,118 (4.23%)</t>
  </si>
  <si>
    <t>T15-1</t>
  </si>
  <si>
    <t>46,580,897 (95.39%)</t>
  </si>
  <si>
    <t>44,627,492 (91.39%)</t>
  </si>
  <si>
    <t>1,953,405 (4.00%)</t>
  </si>
  <si>
    <t>T15-2</t>
  </si>
  <si>
    <t>46,336,781 (93.80%)</t>
  </si>
  <si>
    <t>44,181,125 (89.44%)</t>
  </si>
  <si>
    <t>2,155,656 (4.36%)</t>
  </si>
  <si>
    <t>T15-3</t>
  </si>
  <si>
    <t>43,235,933 (94.39%)</t>
  </si>
  <si>
    <t>41,139,381 (89.81%)</t>
  </si>
  <si>
    <t>2,096,552 (4.58%)</t>
  </si>
  <si>
    <t>T10-1</t>
  </si>
  <si>
    <t>44,646,793 (94.92%)</t>
  </si>
  <si>
    <t>42,765,489 (90.92%)</t>
  </si>
  <si>
    <t>1,881,304 (4.00%)</t>
  </si>
  <si>
    <t>T10-2</t>
  </si>
  <si>
    <t>46,083,453 (95.53%)</t>
  </si>
  <si>
    <t>43,431,067 (90.03%)</t>
  </si>
  <si>
    <t>2,652,386 (5.50%)</t>
  </si>
  <si>
    <t>T10-3</t>
  </si>
  <si>
    <t>40,752,686 (94.78%)</t>
  </si>
  <si>
    <t>38,888,420 (90.44%)</t>
  </si>
  <si>
    <t>1,864,266 (4.34%)</t>
  </si>
  <si>
    <t>T4-1</t>
  </si>
  <si>
    <t>45,310,435 (94.88%)</t>
  </si>
  <si>
    <t>42,660,958 (89.33%)</t>
  </si>
  <si>
    <t>2,649,477 (5.55%)</t>
  </si>
  <si>
    <t>T4-2</t>
  </si>
  <si>
    <t>40,195,924 (93.60%)</t>
  </si>
  <si>
    <t>37,771,687 (87.95%)</t>
  </si>
  <si>
    <t>2,424,237 (5.64%)</t>
  </si>
  <si>
    <t>T4-3</t>
  </si>
  <si>
    <t>38,041,951 (93.98%)</t>
  </si>
  <si>
    <t>35,264,474 (87.12%)</t>
  </si>
  <si>
    <t>2,777,477 (6.86%)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</si>
</sst>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77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0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7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36" sqref="B36"/>
    </sheetView>
  </sheetViews>
  <sheetFormatPr defaultRowHeight="15.75" customHeight="1"/>
  <cols>
    <col min="1" max="1" width="21.25" style="4" bestFit="1" customWidth="1"/>
    <col min="2" max="2" width="35.875" style="4" customWidth="1"/>
    <col min="3" max="16384" width="9" style="4"/>
  </cols>
  <sheetData>
    <row r="1" spans="1:2" ht="15.75" customHeight="1" thickBot="1">
      <c r="A1" s="19" t="s">
        <v>30</v>
      </c>
      <c r="B1" s="19" t="s">
        <v>31</v>
      </c>
    </row>
    <row r="2" spans="1:2" ht="15.75" customHeight="1">
      <c r="A2" s="20" t="s">
        <v>32</v>
      </c>
      <c r="B2" s="21" t="s">
        <v>33</v>
      </c>
    </row>
    <row r="3" spans="1:2" ht="15.75" customHeight="1">
      <c r="A3" s="22" t="s">
        <v>34</v>
      </c>
      <c r="B3" s="23" t="s">
        <v>35</v>
      </c>
    </row>
    <row r="4" spans="1:2" ht="15.75" customHeight="1">
      <c r="A4" s="22" t="s">
        <v>36</v>
      </c>
      <c r="B4" s="23" t="s">
        <v>37</v>
      </c>
    </row>
    <row r="5" spans="1:2" ht="15.75" customHeight="1">
      <c r="A5" s="22" t="s">
        <v>38</v>
      </c>
      <c r="B5" s="23" t="s">
        <v>39</v>
      </c>
    </row>
    <row r="6" spans="1:2" ht="15.75" customHeight="1">
      <c r="A6" s="22" t="s">
        <v>40</v>
      </c>
      <c r="B6" s="23" t="s">
        <v>41</v>
      </c>
    </row>
    <row r="7" spans="1:2" ht="15.75" customHeight="1">
      <c r="A7" s="22" t="s">
        <v>42</v>
      </c>
      <c r="B7" s="23" t="s">
        <v>43</v>
      </c>
    </row>
    <row r="8" spans="1:2" ht="15.75" customHeight="1">
      <c r="A8" s="22" t="s">
        <v>44</v>
      </c>
      <c r="B8" s="23" t="s">
        <v>45</v>
      </c>
    </row>
    <row r="9" spans="1:2" ht="15.75" customHeight="1">
      <c r="A9" s="22" t="s">
        <v>46</v>
      </c>
      <c r="B9" s="23" t="s">
        <v>47</v>
      </c>
    </row>
    <row r="10" spans="1:2" ht="15.75" customHeight="1">
      <c r="A10" s="22" t="s">
        <v>48</v>
      </c>
      <c r="B10" s="23" t="s">
        <v>49</v>
      </c>
    </row>
    <row r="11" spans="1:2" ht="15.75" customHeight="1">
      <c r="A11" s="22" t="s">
        <v>50</v>
      </c>
      <c r="B11" s="23" t="s">
        <v>51</v>
      </c>
    </row>
    <row r="12" spans="1:2" ht="15.75" customHeight="1">
      <c r="A12" s="22" t="s">
        <v>52</v>
      </c>
      <c r="B12" s="23" t="s">
        <v>53</v>
      </c>
    </row>
    <row r="13" spans="1:2" ht="15.75" customHeight="1">
      <c r="A13" s="22" t="s">
        <v>54</v>
      </c>
      <c r="B13" s="23" t="s">
        <v>55</v>
      </c>
    </row>
    <row r="14" spans="1:2" ht="15.75" customHeight="1">
      <c r="A14" s="24" t="s">
        <v>56</v>
      </c>
      <c r="B14" s="23" t="s">
        <v>57</v>
      </c>
    </row>
    <row r="15" spans="1:2" ht="15.75" customHeight="1">
      <c r="A15" s="24" t="s">
        <v>58</v>
      </c>
      <c r="B15" s="23" t="s">
        <v>59</v>
      </c>
    </row>
    <row r="16" spans="1:2" ht="15.75" customHeight="1">
      <c r="A16" s="24" t="s">
        <v>60</v>
      </c>
      <c r="B16" s="23" t="s">
        <v>61</v>
      </c>
    </row>
    <row r="17" spans="1:2" ht="15.75" customHeight="1">
      <c r="A17" s="24" t="s">
        <v>62</v>
      </c>
      <c r="B17" s="23" t="s">
        <v>63</v>
      </c>
    </row>
    <row r="18" spans="1:2" ht="15.75" customHeight="1">
      <c r="A18" s="24" t="s">
        <v>64</v>
      </c>
      <c r="B18" s="23" t="s">
        <v>65</v>
      </c>
    </row>
    <row r="19" spans="1:2" ht="15.75" customHeight="1">
      <c r="A19" s="24" t="s">
        <v>66</v>
      </c>
      <c r="B19" s="23" t="s">
        <v>67</v>
      </c>
    </row>
    <row r="20" spans="1:2" ht="15.75" customHeight="1">
      <c r="A20" s="24" t="s">
        <v>68</v>
      </c>
      <c r="B20" s="23" t="s">
        <v>69</v>
      </c>
    </row>
    <row r="21" spans="1:2" ht="15.75" customHeight="1">
      <c r="A21" s="24" t="s">
        <v>70</v>
      </c>
      <c r="B21" s="23" t="s">
        <v>71</v>
      </c>
    </row>
    <row r="22" spans="1:2" ht="15.75" customHeight="1">
      <c r="A22" s="24" t="s">
        <v>72</v>
      </c>
      <c r="B22" s="23" t="s">
        <v>73</v>
      </c>
    </row>
    <row r="23" spans="1:2" ht="15.75" customHeight="1">
      <c r="A23" s="24" t="s">
        <v>74</v>
      </c>
      <c r="B23" s="23" t="s">
        <v>75</v>
      </c>
    </row>
    <row r="24" spans="1:2" ht="15.75" customHeight="1">
      <c r="A24" s="24" t="s">
        <v>76</v>
      </c>
      <c r="B24" s="23" t="s">
        <v>77</v>
      </c>
    </row>
    <row r="25" spans="1:2" ht="15.75" customHeight="1">
      <c r="A25" s="24" t="s">
        <v>78</v>
      </c>
      <c r="B25" s="23" t="s">
        <v>79</v>
      </c>
    </row>
    <row r="26" spans="1:2" ht="15.75" customHeight="1">
      <c r="A26" s="24" t="s">
        <v>80</v>
      </c>
      <c r="B26" s="10" t="s">
        <v>81</v>
      </c>
    </row>
    <row r="27" spans="1:2" ht="15.75" customHeight="1">
      <c r="A27" s="24" t="s">
        <v>82</v>
      </c>
      <c r="B27" s="10" t="s">
        <v>83</v>
      </c>
    </row>
    <row r="28" spans="1:2" ht="15.75" customHeight="1">
      <c r="A28" s="24" t="s">
        <v>84</v>
      </c>
      <c r="B28" s="10" t="s">
        <v>85</v>
      </c>
    </row>
    <row r="29" spans="1:2" ht="15.75" customHeight="1">
      <c r="A29" s="24" t="s">
        <v>86</v>
      </c>
      <c r="B29" s="10" t="s">
        <v>87</v>
      </c>
    </row>
    <row r="30" spans="1:2" ht="15.75" customHeight="1">
      <c r="A30" s="24" t="s">
        <v>88</v>
      </c>
      <c r="B30" s="10" t="s">
        <v>89</v>
      </c>
    </row>
    <row r="31" spans="1:2" ht="15.75" customHeight="1" thickBot="1">
      <c r="A31" s="14" t="s">
        <v>90</v>
      </c>
      <c r="B31" s="2" t="s">
        <v>91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topLeftCell="A16" workbookViewId="0">
      <selection activeCell="G49" sqref="G49"/>
    </sheetView>
  </sheetViews>
  <sheetFormatPr defaultRowHeight="14.25"/>
  <sheetData>
    <row r="1" spans="1:4" ht="15" thickBot="1">
      <c r="A1" s="26" t="s">
        <v>92</v>
      </c>
      <c r="B1" s="13" t="s">
        <v>95</v>
      </c>
      <c r="C1" s="13" t="s">
        <v>96</v>
      </c>
      <c r="D1" s="13" t="s">
        <v>97</v>
      </c>
    </row>
    <row r="2" spans="1:4">
      <c r="A2" s="16" t="s">
        <v>98</v>
      </c>
      <c r="B2" s="8">
        <v>14.439130231473492</v>
      </c>
      <c r="C2" s="8">
        <v>12.259608967728084</v>
      </c>
      <c r="D2" s="8">
        <v>11.557453940047402</v>
      </c>
    </row>
    <row r="3" spans="1:4">
      <c r="A3" s="16" t="s">
        <v>99</v>
      </c>
      <c r="B3" s="8">
        <v>11.731638010369075</v>
      </c>
      <c r="C3" s="8">
        <v>8.281294297277773</v>
      </c>
      <c r="D3" s="8">
        <v>8.3780875180712435</v>
      </c>
    </row>
    <row r="4" spans="1:4">
      <c r="A4" s="16" t="s">
        <v>100</v>
      </c>
      <c r="B4" s="8">
        <v>6.412636158432945</v>
      </c>
      <c r="C4" s="8">
        <v>5.3235639782862565</v>
      </c>
      <c r="D4" s="8">
        <v>6.1823760982215878</v>
      </c>
    </row>
    <row r="5" spans="1:4" ht="15" thickBot="1">
      <c r="A5" s="1" t="s">
        <v>101</v>
      </c>
      <c r="B5" s="13">
        <v>1.4000020827416113</v>
      </c>
      <c r="C5" s="13">
        <v>1.0652967296517615</v>
      </c>
      <c r="D5" s="13">
        <v>1.0603936604350599</v>
      </c>
    </row>
    <row r="6" spans="1:4" ht="15" thickBot="1">
      <c r="A6" s="27"/>
      <c r="B6" s="25"/>
      <c r="C6" s="25"/>
      <c r="D6" s="25"/>
    </row>
    <row r="7" spans="1:4" ht="15" thickBot="1">
      <c r="A7" s="26" t="s">
        <v>102</v>
      </c>
      <c r="B7" s="25" t="s">
        <v>95</v>
      </c>
      <c r="C7" s="25" t="s">
        <v>96</v>
      </c>
      <c r="D7" s="25" t="s">
        <v>97</v>
      </c>
    </row>
    <row r="8" spans="1:4">
      <c r="A8" s="16" t="s">
        <v>98</v>
      </c>
      <c r="B8" s="8">
        <v>0.34765950079921404</v>
      </c>
      <c r="C8" s="8">
        <v>0.34950413030247779</v>
      </c>
      <c r="D8" s="8">
        <v>0.28636038514740919</v>
      </c>
    </row>
    <row r="9" spans="1:4">
      <c r="A9" s="16" t="s">
        <v>99</v>
      </c>
      <c r="B9" s="8">
        <v>0.11652109291345825</v>
      </c>
      <c r="C9" s="8">
        <v>7.9966156744139053E-2</v>
      </c>
      <c r="D9" s="8">
        <v>8.3091209836107321E-2</v>
      </c>
    </row>
    <row r="10" spans="1:4">
      <c r="A10" s="26" t="s">
        <v>100</v>
      </c>
      <c r="B10" s="11">
        <v>3.2834365125808895E-2</v>
      </c>
      <c r="C10" s="11">
        <v>3.1015781889441801E-2</v>
      </c>
      <c r="D10" s="11">
        <v>2.64784816931747E-2</v>
      </c>
    </row>
    <row r="11" spans="1:4" ht="15" thickBot="1">
      <c r="A11" s="1" t="s">
        <v>101</v>
      </c>
      <c r="B11" s="13">
        <v>1.2542798965923814E-2</v>
      </c>
      <c r="C11" s="13">
        <v>1.0927221475328612E-2</v>
      </c>
      <c r="D11" s="13">
        <v>1.3954196934408067E-2</v>
      </c>
    </row>
    <row r="12" spans="1:4" ht="15" thickBot="1">
      <c r="A12" s="27"/>
      <c r="B12" s="25"/>
      <c r="C12" s="25"/>
      <c r="D12" s="25"/>
    </row>
    <row r="13" spans="1:4" ht="15" thickBot="1">
      <c r="A13" s="26" t="s">
        <v>103</v>
      </c>
      <c r="B13" s="25" t="s">
        <v>95</v>
      </c>
      <c r="C13" s="25" t="s">
        <v>96</v>
      </c>
      <c r="D13" s="25" t="s">
        <v>97</v>
      </c>
    </row>
    <row r="14" spans="1:4">
      <c r="A14" s="16" t="s">
        <v>98</v>
      </c>
      <c r="B14" s="8">
        <v>423.01789311974989</v>
      </c>
      <c r="C14" s="8">
        <v>430.37591483881255</v>
      </c>
      <c r="D14" s="8">
        <v>423.39701440284068</v>
      </c>
    </row>
    <row r="15" spans="1:4">
      <c r="A15" s="16" t="s">
        <v>99</v>
      </c>
      <c r="B15" s="8">
        <v>436.07934626692503</v>
      </c>
      <c r="C15" s="8">
        <v>459.89670417254501</v>
      </c>
      <c r="D15" s="8">
        <v>430.15526543752355</v>
      </c>
    </row>
    <row r="16" spans="1:4">
      <c r="A16" s="16" t="s">
        <v>100</v>
      </c>
      <c r="B16" s="8">
        <v>462.87082294420901</v>
      </c>
      <c r="C16" s="8">
        <v>491.16262575027014</v>
      </c>
      <c r="D16" s="8">
        <v>581.13716551850052</v>
      </c>
    </row>
    <row r="17" spans="1:4" ht="15" thickBot="1">
      <c r="A17" s="1" t="s">
        <v>101</v>
      </c>
      <c r="B17" s="13">
        <v>679.6839978999019</v>
      </c>
      <c r="C17" s="13">
        <v>744.65514068622872</v>
      </c>
      <c r="D17" s="13">
        <v>664.74698944106524</v>
      </c>
    </row>
    <row r="18" spans="1:4" ht="15" thickBot="1">
      <c r="A18" s="16"/>
      <c r="B18" s="8"/>
      <c r="C18" s="8"/>
      <c r="D18" s="8"/>
    </row>
    <row r="19" spans="1:4" ht="15" thickBot="1">
      <c r="A19" s="1" t="s">
        <v>104</v>
      </c>
      <c r="B19" s="25" t="s">
        <v>95</v>
      </c>
      <c r="C19" s="25" t="s">
        <v>96</v>
      </c>
      <c r="D19" s="25" t="s">
        <v>97</v>
      </c>
    </row>
    <row r="20" spans="1:4">
      <c r="A20" s="16" t="s">
        <v>98</v>
      </c>
      <c r="B20" s="8">
        <v>5.0010430485980599</v>
      </c>
      <c r="C20" s="8">
        <v>5.0235428557137771</v>
      </c>
      <c r="D20" s="8">
        <v>4.6821041079518686</v>
      </c>
    </row>
    <row r="21" spans="1:4">
      <c r="A21" s="16" t="s">
        <v>99</v>
      </c>
      <c r="B21" s="8">
        <v>2.3963599006823628</v>
      </c>
      <c r="C21" s="8">
        <v>2.1417403879555295</v>
      </c>
      <c r="D21" s="8">
        <v>2.3561161976872786</v>
      </c>
    </row>
    <row r="22" spans="1:4">
      <c r="A22" s="16" t="s">
        <v>100</v>
      </c>
      <c r="B22" s="8">
        <v>0.43051420871492546</v>
      </c>
      <c r="C22" s="8">
        <v>0.51739551024779318</v>
      </c>
      <c r="D22" s="8">
        <v>0.41832445808673613</v>
      </c>
    </row>
    <row r="23" spans="1:4" ht="15" thickBot="1">
      <c r="A23" s="1" t="s">
        <v>101</v>
      </c>
      <c r="B23" s="13">
        <v>0.21141581758162942</v>
      </c>
      <c r="C23" s="13">
        <v>0.23971078619469979</v>
      </c>
      <c r="D23" s="13">
        <v>0.25760983819512451</v>
      </c>
    </row>
    <row r="24" spans="1:4" ht="15" thickBot="1">
      <c r="A24" s="16"/>
      <c r="B24" s="25"/>
      <c r="C24" s="25"/>
      <c r="D24" s="25"/>
    </row>
    <row r="25" spans="1:4" ht="15" thickBot="1">
      <c r="A25" s="1" t="s">
        <v>105</v>
      </c>
      <c r="B25" s="13" t="s">
        <v>95</v>
      </c>
      <c r="C25" s="13" t="s">
        <v>96</v>
      </c>
      <c r="D25" s="13" t="s">
        <v>97</v>
      </c>
    </row>
    <row r="26" spans="1:4">
      <c r="A26" s="16" t="s">
        <v>98</v>
      </c>
      <c r="B26" s="8">
        <v>0.79033333333333344</v>
      </c>
      <c r="C26" s="8">
        <v>0.79500000000000004</v>
      </c>
      <c r="D26" s="8">
        <v>0.8</v>
      </c>
    </row>
    <row r="27" spans="1:4">
      <c r="A27" s="16" t="s">
        <v>99</v>
      </c>
      <c r="B27" s="8">
        <v>0.73333333333333328</v>
      </c>
      <c r="C27" s="8">
        <v>0.77866666666666673</v>
      </c>
      <c r="D27" s="8">
        <v>0.79449999999999998</v>
      </c>
    </row>
    <row r="28" spans="1:4">
      <c r="A28" s="16" t="s">
        <v>100</v>
      </c>
      <c r="B28" s="8">
        <v>0.65033333333333332</v>
      </c>
      <c r="C28" s="8">
        <v>0.70433333333333337</v>
      </c>
      <c r="D28" s="8">
        <v>0.60699999999999998</v>
      </c>
    </row>
    <row r="29" spans="1:4" ht="15" thickBot="1">
      <c r="A29" s="1" t="s">
        <v>101</v>
      </c>
      <c r="B29" s="13">
        <v>0.28166666666666668</v>
      </c>
      <c r="C29" s="13">
        <v>0.27333333333333332</v>
      </c>
      <c r="D29" s="13">
        <v>0.378</v>
      </c>
    </row>
    <row r="30" spans="1:4" ht="15" thickBot="1">
      <c r="A30" s="16"/>
      <c r="B30" s="25"/>
      <c r="C30" s="25"/>
      <c r="D30" s="25"/>
    </row>
    <row r="31" spans="1:4" ht="15" thickBot="1">
      <c r="A31" s="1" t="s">
        <v>106</v>
      </c>
      <c r="B31" s="13" t="s">
        <v>95</v>
      </c>
      <c r="C31" s="13" t="s">
        <v>96</v>
      </c>
      <c r="D31" s="13" t="s">
        <v>97</v>
      </c>
    </row>
    <row r="32" spans="1:4">
      <c r="A32" s="16" t="s">
        <v>98</v>
      </c>
      <c r="B32" s="8">
        <v>3.183666666666666</v>
      </c>
      <c r="C32" s="8">
        <v>4.8106666666666671</v>
      </c>
      <c r="D32" s="8">
        <v>4.9044999999999996</v>
      </c>
    </row>
    <row r="33" spans="1:4">
      <c r="A33" s="16" t="s">
        <v>99</v>
      </c>
      <c r="B33" s="8">
        <v>2.028</v>
      </c>
      <c r="C33" s="8">
        <v>2.2343333333333337</v>
      </c>
      <c r="D33" s="8">
        <v>2.6639999999999997</v>
      </c>
    </row>
    <row r="34" spans="1:4">
      <c r="A34" s="16" t="s">
        <v>100</v>
      </c>
      <c r="B34" s="8">
        <v>0.81400000000000006</v>
      </c>
      <c r="C34" s="8">
        <v>1.151</v>
      </c>
      <c r="D34" s="8">
        <v>1.5994999999999999</v>
      </c>
    </row>
    <row r="35" spans="1:4" ht="15" thickBot="1">
      <c r="A35" s="1" t="s">
        <v>101</v>
      </c>
      <c r="B35" s="13">
        <v>0.12633333333333333</v>
      </c>
      <c r="C35" s="13">
        <v>0.12133333333333333</v>
      </c>
      <c r="D35" s="13">
        <v>9.35E-2</v>
      </c>
    </row>
    <row r="36" spans="1:4" ht="15" thickBot="1">
      <c r="A36" s="16"/>
      <c r="B36" s="13"/>
      <c r="C36" s="13"/>
      <c r="D36" s="13"/>
    </row>
    <row r="37" spans="1:4" ht="15" thickBot="1">
      <c r="A37" s="19" t="s">
        <v>93</v>
      </c>
      <c r="B37" s="13" t="s">
        <v>95</v>
      </c>
      <c r="C37" s="13" t="s">
        <v>96</v>
      </c>
      <c r="D37" s="13" t="s">
        <v>97</v>
      </c>
    </row>
    <row r="38" spans="1:4">
      <c r="A38" s="16" t="s">
        <v>98</v>
      </c>
      <c r="B38" s="8">
        <v>0.20979999999999999</v>
      </c>
      <c r="C38" s="8">
        <v>0.20533333333333334</v>
      </c>
      <c r="D38" s="8">
        <v>0.1996</v>
      </c>
    </row>
    <row r="39" spans="1:4">
      <c r="A39" s="16" t="s">
        <v>99</v>
      </c>
      <c r="B39" s="8">
        <v>0.26663333333333333</v>
      </c>
      <c r="C39" s="8">
        <v>0.22160000000000002</v>
      </c>
      <c r="D39" s="8">
        <v>0.20555000000000001</v>
      </c>
    </row>
    <row r="40" spans="1:4">
      <c r="A40" s="16" t="s">
        <v>100</v>
      </c>
      <c r="B40" s="8">
        <v>0.31633333333333336</v>
      </c>
      <c r="C40" s="8">
        <v>0.29543333333333333</v>
      </c>
      <c r="D40" s="8">
        <v>0.29299999999999998</v>
      </c>
    </row>
    <row r="41" spans="1:4" ht="15" thickBot="1">
      <c r="A41" s="1" t="s">
        <v>101</v>
      </c>
      <c r="B41" s="13">
        <v>0.68500000000000005</v>
      </c>
      <c r="C41" s="13">
        <v>0.6408666666666667</v>
      </c>
      <c r="D41" s="13">
        <v>0.67195000000000005</v>
      </c>
    </row>
    <row r="42" spans="1:4" ht="15" thickBot="1">
      <c r="A42" s="16"/>
      <c r="B42" s="25"/>
      <c r="C42" s="25"/>
      <c r="D42" s="25"/>
    </row>
    <row r="43" spans="1:4" ht="15" thickBot="1">
      <c r="A43" s="19" t="s">
        <v>94</v>
      </c>
      <c r="B43" s="13" t="s">
        <v>95</v>
      </c>
      <c r="C43" s="13" t="s">
        <v>96</v>
      </c>
      <c r="D43" s="13" t="s">
        <v>97</v>
      </c>
    </row>
    <row r="44" spans="1:4">
      <c r="A44" s="16" t="s">
        <v>98</v>
      </c>
      <c r="B44" s="8">
        <v>3.7753333333333337</v>
      </c>
      <c r="C44" s="8">
        <v>3.8706666666666667</v>
      </c>
      <c r="D44" s="8">
        <v>4.0129999999999999</v>
      </c>
    </row>
    <row r="45" spans="1:4">
      <c r="A45" s="16" t="s">
        <v>99</v>
      </c>
      <c r="B45" s="8">
        <v>2.797333333333333</v>
      </c>
      <c r="C45" s="8">
        <v>3.2260000000000004</v>
      </c>
      <c r="D45" s="8">
        <v>3.1159999999999997</v>
      </c>
    </row>
    <row r="46" spans="1:4">
      <c r="A46" s="16" t="s">
        <v>100</v>
      </c>
      <c r="B46" s="8">
        <v>1.9126666666666665</v>
      </c>
      <c r="C46" s="8">
        <v>2.1713333333333336</v>
      </c>
      <c r="D46" s="8">
        <v>2.2309999999999999</v>
      </c>
    </row>
    <row r="47" spans="1:4" ht="15" thickBot="1">
      <c r="A47" s="1" t="s">
        <v>101</v>
      </c>
      <c r="B47" s="13">
        <v>0.49533333333333335</v>
      </c>
      <c r="C47" s="13">
        <v>0.6173333333333334</v>
      </c>
      <c r="D47" s="13">
        <v>0.64850000000000008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G31" sqref="G31"/>
    </sheetView>
  </sheetViews>
  <sheetFormatPr defaultRowHeight="16.5" customHeight="1"/>
  <cols>
    <col min="1" max="1" width="9.5" style="28" bestFit="1" customWidth="1"/>
    <col min="2" max="2" width="11.5" style="28" bestFit="1" customWidth="1"/>
    <col min="3" max="3" width="11.375" style="28" bestFit="1" customWidth="1"/>
    <col min="4" max="4" width="11.5" style="28" bestFit="1" customWidth="1"/>
    <col min="5" max="5" width="7.375" style="28" bestFit="1" customWidth="1"/>
    <col min="6" max="6" width="8.125" style="28" bestFit="1" customWidth="1"/>
    <col min="7" max="7" width="17.375" style="28" bestFit="1" customWidth="1"/>
    <col min="8" max="8" width="19.125" style="28" bestFit="1" customWidth="1"/>
    <col min="9" max="9" width="19.25" style="28" bestFit="1" customWidth="1"/>
    <col min="10" max="16384" width="9" style="28"/>
  </cols>
  <sheetData>
    <row r="1" spans="1:9" ht="21.75" customHeight="1" thickBot="1">
      <c r="A1" s="19" t="s">
        <v>107</v>
      </c>
      <c r="B1" s="19" t="s">
        <v>108</v>
      </c>
      <c r="C1" s="19" t="s">
        <v>109</v>
      </c>
      <c r="D1" s="19" t="s">
        <v>110</v>
      </c>
      <c r="E1" s="19" t="s">
        <v>111</v>
      </c>
      <c r="F1" s="19" t="s">
        <v>112</v>
      </c>
      <c r="G1" s="19" t="s">
        <v>113</v>
      </c>
      <c r="H1" s="19" t="s">
        <v>114</v>
      </c>
      <c r="I1" s="19" t="s">
        <v>115</v>
      </c>
    </row>
    <row r="2" spans="1:9" ht="16.5" customHeight="1">
      <c r="A2" s="18" t="s">
        <v>116</v>
      </c>
      <c r="B2" s="29">
        <v>45384602</v>
      </c>
      <c r="C2" s="29">
        <v>22692301</v>
      </c>
      <c r="D2" s="29">
        <v>6807690300</v>
      </c>
      <c r="E2" s="17">
        <v>43.8</v>
      </c>
      <c r="F2" s="17">
        <v>95.04</v>
      </c>
      <c r="G2" s="17" t="s">
        <v>117</v>
      </c>
      <c r="H2" s="17" t="s">
        <v>118</v>
      </c>
      <c r="I2" s="17" t="s">
        <v>119</v>
      </c>
    </row>
    <row r="3" spans="1:9" ht="16.5" customHeight="1">
      <c r="A3" s="18" t="s">
        <v>120</v>
      </c>
      <c r="B3" s="29">
        <v>45127818</v>
      </c>
      <c r="C3" s="29">
        <v>22563909</v>
      </c>
      <c r="D3" s="29">
        <v>6769172700</v>
      </c>
      <c r="E3" s="17">
        <v>43.71</v>
      </c>
      <c r="F3" s="17">
        <v>90.23</v>
      </c>
      <c r="G3" s="17" t="s">
        <v>121</v>
      </c>
      <c r="H3" s="17" t="s">
        <v>122</v>
      </c>
      <c r="I3" s="17" t="s">
        <v>123</v>
      </c>
    </row>
    <row r="4" spans="1:9" ht="16.5" customHeight="1">
      <c r="A4" s="18" t="s">
        <v>124</v>
      </c>
      <c r="B4" s="29">
        <v>48625694</v>
      </c>
      <c r="C4" s="29">
        <v>24312847</v>
      </c>
      <c r="D4" s="29">
        <v>7293854100</v>
      </c>
      <c r="E4" s="17">
        <v>43.67</v>
      </c>
      <c r="F4" s="17">
        <v>90.7</v>
      </c>
      <c r="G4" s="17" t="s">
        <v>125</v>
      </c>
      <c r="H4" s="17" t="s">
        <v>126</v>
      </c>
      <c r="I4" s="17" t="s">
        <v>127</v>
      </c>
    </row>
    <row r="5" spans="1:9" ht="16.5" customHeight="1">
      <c r="A5" s="18" t="s">
        <v>128</v>
      </c>
      <c r="B5" s="29">
        <v>48833606</v>
      </c>
      <c r="C5" s="29">
        <v>24416803</v>
      </c>
      <c r="D5" s="29">
        <v>7325040900</v>
      </c>
      <c r="E5" s="17">
        <v>43.46</v>
      </c>
      <c r="F5" s="17">
        <v>94.47</v>
      </c>
      <c r="G5" s="17" t="s">
        <v>129</v>
      </c>
      <c r="H5" s="17" t="s">
        <v>130</v>
      </c>
      <c r="I5" s="17" t="s">
        <v>131</v>
      </c>
    </row>
    <row r="6" spans="1:9" ht="16.5" customHeight="1">
      <c r="A6" s="18" t="s">
        <v>132</v>
      </c>
      <c r="B6" s="29">
        <v>49397772</v>
      </c>
      <c r="C6" s="29">
        <v>24698886</v>
      </c>
      <c r="D6" s="29">
        <v>7409665800</v>
      </c>
      <c r="E6" s="17">
        <v>43.71</v>
      </c>
      <c r="F6" s="17">
        <v>90.16</v>
      </c>
      <c r="G6" s="17" t="s">
        <v>133</v>
      </c>
      <c r="H6" s="17" t="s">
        <v>134</v>
      </c>
      <c r="I6" s="17" t="s">
        <v>135</v>
      </c>
    </row>
    <row r="7" spans="1:9" ht="16.5" customHeight="1">
      <c r="A7" s="18" t="s">
        <v>136</v>
      </c>
      <c r="B7" s="29">
        <v>45806752</v>
      </c>
      <c r="C7" s="29">
        <v>22903376</v>
      </c>
      <c r="D7" s="29">
        <v>6871012800</v>
      </c>
      <c r="E7" s="17">
        <v>43.84</v>
      </c>
      <c r="F7" s="17">
        <v>94.49</v>
      </c>
      <c r="G7" s="17" t="s">
        <v>137</v>
      </c>
      <c r="H7" s="17" t="s">
        <v>138</v>
      </c>
      <c r="I7" s="17" t="s">
        <v>139</v>
      </c>
    </row>
    <row r="8" spans="1:9" ht="16.5" customHeight="1">
      <c r="A8" s="18" t="s">
        <v>140</v>
      </c>
      <c r="B8" s="29">
        <v>47038446</v>
      </c>
      <c r="C8" s="29">
        <v>23519223</v>
      </c>
      <c r="D8" s="29">
        <v>7055766900</v>
      </c>
      <c r="E8" s="17">
        <v>43.72</v>
      </c>
      <c r="F8" s="17">
        <v>94.31</v>
      </c>
      <c r="G8" s="17" t="s">
        <v>141</v>
      </c>
      <c r="H8" s="17" t="s">
        <v>142</v>
      </c>
      <c r="I8" s="17" t="s">
        <v>143</v>
      </c>
    </row>
    <row r="9" spans="1:9" ht="16.5" customHeight="1">
      <c r="A9" s="18" t="s">
        <v>144</v>
      </c>
      <c r="B9" s="29">
        <v>48241966</v>
      </c>
      <c r="C9" s="29">
        <v>24120983</v>
      </c>
      <c r="D9" s="29">
        <v>7236294900</v>
      </c>
      <c r="E9" s="17">
        <v>43.77</v>
      </c>
      <c r="F9" s="17">
        <v>94.95</v>
      </c>
      <c r="G9" s="17" t="s">
        <v>145</v>
      </c>
      <c r="H9" s="17" t="s">
        <v>146</v>
      </c>
      <c r="I9" s="17" t="s">
        <v>147</v>
      </c>
    </row>
    <row r="10" spans="1:9" ht="16.5" customHeight="1">
      <c r="A10" s="18" t="s">
        <v>148</v>
      </c>
      <c r="B10" s="29">
        <v>42998574</v>
      </c>
      <c r="C10" s="29">
        <v>21499287</v>
      </c>
      <c r="D10" s="29">
        <v>6449786100</v>
      </c>
      <c r="E10" s="17">
        <v>43.99</v>
      </c>
      <c r="F10" s="17">
        <v>94.75</v>
      </c>
      <c r="G10" s="17" t="s">
        <v>149</v>
      </c>
      <c r="H10" s="17" t="s">
        <v>150</v>
      </c>
      <c r="I10" s="17" t="s">
        <v>151</v>
      </c>
    </row>
    <row r="11" spans="1:9" ht="16.5" customHeight="1">
      <c r="A11" s="18" t="s">
        <v>152</v>
      </c>
      <c r="B11" s="29">
        <v>47754844</v>
      </c>
      <c r="C11" s="29">
        <v>23877422</v>
      </c>
      <c r="D11" s="29">
        <v>7163226600</v>
      </c>
      <c r="E11" s="17">
        <v>44.07</v>
      </c>
      <c r="F11" s="17">
        <v>94.82</v>
      </c>
      <c r="G11" s="17" t="s">
        <v>153</v>
      </c>
      <c r="H11" s="17" t="s">
        <v>154</v>
      </c>
      <c r="I11" s="17" t="s">
        <v>155</v>
      </c>
    </row>
    <row r="12" spans="1:9" ht="16.5" customHeight="1">
      <c r="A12" s="18" t="s">
        <v>156</v>
      </c>
      <c r="B12" s="29">
        <v>42946258</v>
      </c>
      <c r="C12" s="29">
        <v>21473129</v>
      </c>
      <c r="D12" s="29">
        <v>6441938700</v>
      </c>
      <c r="E12" s="17">
        <v>43.85</v>
      </c>
      <c r="F12" s="17">
        <v>90.45</v>
      </c>
      <c r="G12" s="17" t="s">
        <v>157</v>
      </c>
      <c r="H12" s="17" t="s">
        <v>158</v>
      </c>
      <c r="I12" s="17" t="s">
        <v>159</v>
      </c>
    </row>
    <row r="13" spans="1:9" ht="16.5" customHeight="1" thickBot="1">
      <c r="A13" s="19" t="s">
        <v>160</v>
      </c>
      <c r="B13" s="30">
        <v>40476800</v>
      </c>
      <c r="C13" s="30">
        <v>20238400</v>
      </c>
      <c r="D13" s="30">
        <v>6071520000</v>
      </c>
      <c r="E13" s="31">
        <v>44.34</v>
      </c>
      <c r="F13" s="31">
        <v>94.84</v>
      </c>
      <c r="G13" s="31" t="s">
        <v>161</v>
      </c>
      <c r="H13" s="31" t="s">
        <v>162</v>
      </c>
      <c r="I13" s="31" t="s">
        <v>163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E37" sqref="E37"/>
    </sheetView>
  </sheetViews>
  <sheetFormatPr defaultRowHeight="12.75"/>
  <cols>
    <col min="1" max="1" width="21" style="7" customWidth="1"/>
    <col min="2" max="2" width="15.625" style="7" bestFit="1" customWidth="1"/>
    <col min="3" max="3" width="9" style="7"/>
    <col min="4" max="4" width="20" style="7" customWidth="1"/>
    <col min="5" max="5" width="25.75" style="7" bestFit="1" customWidth="1"/>
    <col min="6" max="6" width="20.875" style="7" customWidth="1"/>
    <col min="7" max="7" width="21.625" style="7" bestFit="1" customWidth="1"/>
    <col min="8" max="8" width="13.875" style="7" customWidth="1"/>
    <col min="9" max="10" width="9" style="7"/>
    <col min="11" max="16384" width="9" style="4"/>
  </cols>
  <sheetData>
    <row r="1" spans="1:10" ht="13.5" thickBot="1">
      <c r="A1" s="1" t="s">
        <v>19</v>
      </c>
      <c r="B1" s="2"/>
      <c r="C1" s="3"/>
      <c r="D1" s="2"/>
      <c r="E1" s="2"/>
      <c r="F1" s="2"/>
      <c r="G1" s="2"/>
      <c r="H1" s="3"/>
      <c r="I1" s="3"/>
      <c r="J1" s="3"/>
    </row>
    <row r="2" spans="1:10" ht="13.5" thickBot="1">
      <c r="A2" s="5" t="s">
        <v>22</v>
      </c>
      <c r="B2" s="5" t="s">
        <v>20</v>
      </c>
      <c r="C2" s="6" t="s">
        <v>0</v>
      </c>
      <c r="D2" s="5" t="s">
        <v>23</v>
      </c>
      <c r="E2" s="5" t="s">
        <v>24</v>
      </c>
      <c r="F2" s="5" t="s">
        <v>25</v>
      </c>
      <c r="G2" s="5" t="s">
        <v>26</v>
      </c>
      <c r="H2" s="6" t="s">
        <v>18</v>
      </c>
      <c r="I2" s="6" t="s">
        <v>27</v>
      </c>
      <c r="J2" s="6" t="s">
        <v>28</v>
      </c>
    </row>
    <row r="3" spans="1:10">
      <c r="A3" s="7" t="s">
        <v>1</v>
      </c>
      <c r="B3" s="7" t="s">
        <v>2</v>
      </c>
      <c r="C3" s="7">
        <v>18.677177536902398</v>
      </c>
      <c r="D3" s="8">
        <f>AVERAGE(C3:C5)</f>
        <v>18.381642524840299</v>
      </c>
      <c r="H3" s="9"/>
      <c r="I3" s="9"/>
      <c r="J3" s="9"/>
    </row>
    <row r="4" spans="1:10">
      <c r="A4" s="7" t="s">
        <v>1</v>
      </c>
      <c r="B4" s="7" t="s">
        <v>2</v>
      </c>
      <c r="C4" s="7">
        <v>18.187510148038797</v>
      </c>
      <c r="H4" s="9"/>
      <c r="I4" s="9"/>
      <c r="J4" s="9"/>
    </row>
    <row r="5" spans="1:10">
      <c r="A5" s="7" t="s">
        <v>1</v>
      </c>
      <c r="B5" s="7" t="s">
        <v>2</v>
      </c>
      <c r="C5" s="7">
        <v>18.2802398895797</v>
      </c>
      <c r="H5" s="9"/>
      <c r="I5" s="9"/>
      <c r="J5" s="9"/>
    </row>
    <row r="6" spans="1:10">
      <c r="A6" s="7" t="s">
        <v>1</v>
      </c>
      <c r="B6" s="7" t="s">
        <v>3</v>
      </c>
      <c r="C6" s="7">
        <v>24.149406675628786</v>
      </c>
      <c r="E6" s="8">
        <f>C6-$D$3</f>
        <v>5.7677641507884871</v>
      </c>
      <c r="F6" s="8">
        <f>AVERAGE(E6:E8)</f>
        <v>5.8524174165229637</v>
      </c>
      <c r="G6" s="8">
        <f>E6-$F$6</f>
        <v>-8.4653265734476513E-2</v>
      </c>
      <c r="H6" s="9">
        <f>2^(-G6)</f>
        <v>1.0604328485580767</v>
      </c>
      <c r="I6" s="9"/>
      <c r="J6" s="9"/>
    </row>
    <row r="7" spans="1:10">
      <c r="A7" s="7" t="s">
        <v>1</v>
      </c>
      <c r="B7" s="7" t="s">
        <v>3</v>
      </c>
      <c r="C7" s="7">
        <v>24.293772856286001</v>
      </c>
      <c r="E7" s="8">
        <f t="shared" ref="E7:E8" si="0">C7-$D$3</f>
        <v>5.9121303314457023</v>
      </c>
      <c r="G7" s="8">
        <f t="shared" ref="G7:G14" si="1">E7-$F$6</f>
        <v>5.9712914922738669E-2</v>
      </c>
      <c r="H7" s="9">
        <f t="shared" ref="H7:H14" si="2">2^(-G7)</f>
        <v>0.9594550244078327</v>
      </c>
      <c r="I7" s="9"/>
      <c r="J7" s="9"/>
    </row>
    <row r="8" spans="1:10">
      <c r="A8" s="7" t="s">
        <v>1</v>
      </c>
      <c r="B8" s="7" t="s">
        <v>3</v>
      </c>
      <c r="C8" s="7">
        <v>24.259000292174999</v>
      </c>
      <c r="E8" s="8">
        <f t="shared" si="0"/>
        <v>5.8773577673347006</v>
      </c>
      <c r="F8" s="8"/>
      <c r="G8" s="8">
        <f t="shared" si="1"/>
        <v>2.4940350811736955E-2</v>
      </c>
      <c r="H8" s="9">
        <f t="shared" si="2"/>
        <v>0.98286123475817211</v>
      </c>
      <c r="I8" s="9">
        <f>AVERAGE(H6:H8)</f>
        <v>1.0009163692413605</v>
      </c>
      <c r="J8" s="9">
        <f>STDEV(H6:H8)</f>
        <v>5.285471741892029E-2</v>
      </c>
    </row>
    <row r="9" spans="1:10">
      <c r="A9" s="7" t="s">
        <v>7</v>
      </c>
      <c r="B9" s="7" t="s">
        <v>2</v>
      </c>
      <c r="C9" s="7">
        <v>23.245508843081446</v>
      </c>
      <c r="D9" s="8">
        <f>AVERAGE(C9:C11)</f>
        <v>23.342833552572639</v>
      </c>
      <c r="G9" s="8"/>
      <c r="H9" s="9"/>
      <c r="I9" s="9"/>
      <c r="J9" s="9"/>
    </row>
    <row r="10" spans="1:10">
      <c r="A10" s="7" t="s">
        <v>8</v>
      </c>
      <c r="B10" s="7" t="s">
        <v>2</v>
      </c>
      <c r="C10" s="7">
        <v>23.16968336970087</v>
      </c>
      <c r="G10" s="8"/>
      <c r="H10" s="9"/>
      <c r="I10" s="9"/>
      <c r="J10" s="9"/>
    </row>
    <row r="11" spans="1:10">
      <c r="A11" s="7" t="s">
        <v>9</v>
      </c>
      <c r="B11" s="7" t="s">
        <v>2</v>
      </c>
      <c r="C11" s="7">
        <v>23.613308444935601</v>
      </c>
      <c r="G11" s="8"/>
      <c r="H11" s="9"/>
      <c r="I11" s="9"/>
      <c r="J11" s="9"/>
    </row>
    <row r="12" spans="1:10">
      <c r="A12" s="7" t="s">
        <v>10</v>
      </c>
      <c r="B12" s="7" t="s">
        <v>3</v>
      </c>
      <c r="C12" s="7">
        <v>30.997243879681399</v>
      </c>
      <c r="E12" s="8">
        <f>C12-$D$9</f>
        <v>7.65441032710876</v>
      </c>
      <c r="G12" s="8">
        <f t="shared" si="1"/>
        <v>1.8019929105857964</v>
      </c>
      <c r="H12" s="9">
        <f t="shared" si="2"/>
        <v>0.28677816528312444</v>
      </c>
      <c r="I12" s="9"/>
      <c r="J12" s="9"/>
    </row>
    <row r="13" spans="1:10">
      <c r="A13" s="7" t="s">
        <v>11</v>
      </c>
      <c r="B13" s="7" t="s">
        <v>3</v>
      </c>
      <c r="C13" s="7">
        <v>30.5415334746551</v>
      </c>
      <c r="E13" s="8">
        <f t="shared" ref="E13:E14" si="3">C13-$D$9</f>
        <v>7.1986999220824615</v>
      </c>
      <c r="G13" s="8">
        <f t="shared" si="1"/>
        <v>1.3462825055594978</v>
      </c>
      <c r="H13" s="9">
        <f t="shared" si="2"/>
        <v>0.39330419912079062</v>
      </c>
      <c r="I13" s="9"/>
      <c r="J13" s="9"/>
    </row>
    <row r="14" spans="1:10">
      <c r="A14" s="7" t="s">
        <v>12</v>
      </c>
      <c r="B14" s="7" t="s">
        <v>3</v>
      </c>
      <c r="C14" s="7">
        <v>30.897635638971099</v>
      </c>
      <c r="E14" s="8">
        <f t="shared" si="3"/>
        <v>7.5548020863984604</v>
      </c>
      <c r="F14" s="8"/>
      <c r="G14" s="8">
        <f t="shared" si="1"/>
        <v>1.7023846698754967</v>
      </c>
      <c r="H14" s="9">
        <f t="shared" si="2"/>
        <v>0.30727777554416025</v>
      </c>
      <c r="I14" s="9">
        <f>AVERAGE(H12:H14)</f>
        <v>0.32912004664935846</v>
      </c>
      <c r="J14" s="9">
        <f>STDEV(H12:H14)</f>
        <v>5.6522230817357536E-2</v>
      </c>
    </row>
    <row r="15" spans="1:10">
      <c r="C15" s="9"/>
      <c r="D15" s="8"/>
      <c r="G15" s="8"/>
      <c r="H15" s="9"/>
      <c r="I15" s="9"/>
      <c r="J15" s="9"/>
    </row>
    <row r="16" spans="1:10">
      <c r="A16" s="7" t="s">
        <v>13</v>
      </c>
      <c r="B16" s="7" t="s">
        <v>14</v>
      </c>
      <c r="C16" s="9"/>
      <c r="H16" s="9"/>
      <c r="I16" s="9"/>
      <c r="J16" s="9"/>
    </row>
    <row r="17" spans="1:13">
      <c r="A17" s="7">
        <v>1.0604328485580767</v>
      </c>
      <c r="B17" s="8">
        <v>0.28677816528312444</v>
      </c>
      <c r="C17" s="9"/>
      <c r="E17" s="7">
        <v>1.0604328485580767</v>
      </c>
      <c r="F17" s="7">
        <v>0.9594550244078327</v>
      </c>
      <c r="G17" s="7">
        <v>0.98286123475817211</v>
      </c>
      <c r="H17" s="9"/>
      <c r="I17" s="9"/>
      <c r="J17" s="9"/>
    </row>
    <row r="18" spans="1:13">
      <c r="A18" s="10">
        <v>0.9594550244078327</v>
      </c>
      <c r="B18" s="11">
        <v>0.39330419912079062</v>
      </c>
      <c r="C18" s="10"/>
      <c r="D18" s="10"/>
      <c r="E18" s="11">
        <v>0.28677816528312444</v>
      </c>
      <c r="F18" s="10">
        <v>0.39330419912079062</v>
      </c>
      <c r="G18" s="10">
        <v>0.30727777554416025</v>
      </c>
      <c r="H18" s="12"/>
      <c r="I18" s="12"/>
      <c r="J18" s="12"/>
    </row>
    <row r="19" spans="1:13" ht="13.5" thickBot="1">
      <c r="A19" s="2">
        <v>0.98286123475817211</v>
      </c>
      <c r="B19" s="13">
        <v>0.30727777554416025</v>
      </c>
      <c r="C19" s="2"/>
      <c r="D19" s="2"/>
      <c r="E19" s="13"/>
      <c r="F19" s="2"/>
      <c r="G19" s="2"/>
      <c r="H19" s="3"/>
      <c r="I19" s="3"/>
      <c r="J19" s="3"/>
    </row>
    <row r="20" spans="1:13">
      <c r="E20" s="8"/>
      <c r="F20" s="8"/>
      <c r="G20" s="8"/>
      <c r="H20" s="9"/>
      <c r="I20" s="9"/>
      <c r="J20" s="9"/>
    </row>
    <row r="21" spans="1:13" ht="13.5" thickBot="1">
      <c r="A21" s="1" t="s">
        <v>29</v>
      </c>
      <c r="B21" s="2"/>
      <c r="C21" s="2"/>
      <c r="D21" s="2"/>
      <c r="E21" s="2"/>
      <c r="F21" s="2"/>
      <c r="G21" s="2"/>
      <c r="H21" s="2"/>
      <c r="I21" s="2"/>
      <c r="J21" s="2"/>
      <c r="K21" s="14"/>
      <c r="L21" s="14"/>
    </row>
    <row r="22" spans="1:13">
      <c r="B22" s="7" t="s">
        <v>4</v>
      </c>
      <c r="C22" s="7" t="s">
        <v>5</v>
      </c>
      <c r="D22" s="7" t="s">
        <v>6</v>
      </c>
      <c r="E22" s="7" t="s">
        <v>4</v>
      </c>
      <c r="F22" s="7" t="s">
        <v>5</v>
      </c>
      <c r="G22" s="7" t="s">
        <v>6</v>
      </c>
      <c r="H22" s="7" t="s">
        <v>4</v>
      </c>
      <c r="I22" s="7" t="s">
        <v>5</v>
      </c>
      <c r="J22" s="7" t="s">
        <v>6</v>
      </c>
      <c r="K22" s="7"/>
      <c r="L22" s="7"/>
    </row>
    <row r="23" spans="1:13">
      <c r="A23" s="7" t="s">
        <v>13</v>
      </c>
      <c r="B23" s="7">
        <v>208</v>
      </c>
      <c r="C23" s="7">
        <v>195</v>
      </c>
      <c r="D23" s="7">
        <v>214</v>
      </c>
      <c r="E23" s="7">
        <v>402</v>
      </c>
      <c r="F23" s="7">
        <v>417</v>
      </c>
      <c r="G23" s="7">
        <v>420</v>
      </c>
      <c r="H23" s="7">
        <f t="shared" ref="H23:J24" si="4">B23/E23</f>
        <v>0.51741293532338306</v>
      </c>
      <c r="I23" s="7">
        <f t="shared" si="4"/>
        <v>0.46762589928057552</v>
      </c>
      <c r="J23" s="7">
        <f t="shared" si="4"/>
        <v>0.50952380952380949</v>
      </c>
      <c r="K23" s="15">
        <f t="shared" ref="K23:K24" si="5">AVERAGE(H23:J23)</f>
        <v>0.49818754804258941</v>
      </c>
      <c r="L23" s="7">
        <f t="shared" ref="L23:L24" si="6">STDEV(H23:J23)</f>
        <v>2.6759490984692418E-2</v>
      </c>
    </row>
    <row r="24" spans="1:13">
      <c r="A24" s="7" t="s">
        <v>14</v>
      </c>
      <c r="B24" s="7">
        <v>212</v>
      </c>
      <c r="C24" s="7">
        <v>218</v>
      </c>
      <c r="D24" s="7">
        <v>211</v>
      </c>
      <c r="E24" s="7">
        <v>549</v>
      </c>
      <c r="F24" s="7">
        <v>532</v>
      </c>
      <c r="G24" s="7">
        <v>567</v>
      </c>
      <c r="H24" s="7">
        <f t="shared" si="4"/>
        <v>0.38615664845173042</v>
      </c>
      <c r="I24" s="7">
        <f t="shared" si="4"/>
        <v>0.40977443609022557</v>
      </c>
      <c r="J24" s="7">
        <f t="shared" si="4"/>
        <v>0.37213403880070545</v>
      </c>
      <c r="K24" s="15">
        <f t="shared" si="5"/>
        <v>0.38935504111422053</v>
      </c>
      <c r="L24" s="7">
        <f t="shared" si="6"/>
        <v>1.9022937831623985E-2</v>
      </c>
      <c r="M24" s="4" t="s">
        <v>15</v>
      </c>
    </row>
    <row r="25" spans="1:13">
      <c r="H25" s="7">
        <f>H23*100</f>
        <v>51.741293532338304</v>
      </c>
      <c r="I25" s="7">
        <f t="shared" ref="I25:J26" si="7">I23*100</f>
        <v>46.762589928057551</v>
      </c>
      <c r="J25" s="7">
        <f t="shared" si="7"/>
        <v>50.952380952380949</v>
      </c>
      <c r="K25" s="7">
        <f>AVERAGE(H25:J25)</f>
        <v>49.818754804258937</v>
      </c>
      <c r="L25" s="7"/>
    </row>
    <row r="26" spans="1:13" ht="13.5" thickBot="1">
      <c r="A26" s="2"/>
      <c r="B26" s="2"/>
      <c r="C26" s="2"/>
      <c r="D26" s="2"/>
      <c r="E26" s="2"/>
      <c r="F26" s="2"/>
      <c r="G26" s="2"/>
      <c r="H26" s="2">
        <f>H24*100</f>
        <v>38.615664845173043</v>
      </c>
      <c r="I26" s="2">
        <f t="shared" si="7"/>
        <v>40.977443609022558</v>
      </c>
      <c r="J26" s="2">
        <f t="shared" si="7"/>
        <v>37.213403880070544</v>
      </c>
      <c r="K26" s="2">
        <f>AVERAGE(H26:J26)</f>
        <v>38.935504111422048</v>
      </c>
      <c r="L26" s="2"/>
    </row>
    <row r="28" spans="1:13" ht="13.5" thickBot="1">
      <c r="A28" s="1" t="s">
        <v>21</v>
      </c>
      <c r="B28" s="2"/>
      <c r="C28" s="2"/>
      <c r="D28" s="2"/>
    </row>
    <row r="29" spans="1:13">
      <c r="B29" s="7" t="s">
        <v>4</v>
      </c>
      <c r="C29" s="7" t="s">
        <v>5</v>
      </c>
      <c r="D29" s="7" t="s">
        <v>6</v>
      </c>
    </row>
    <row r="30" spans="1:13">
      <c r="A30" s="7" t="s">
        <v>16</v>
      </c>
      <c r="B30" s="7">
        <v>99.301364084549775</v>
      </c>
      <c r="C30" s="7">
        <v>79.436906082282164</v>
      </c>
      <c r="D30" s="7">
        <v>82.181620371944348</v>
      </c>
    </row>
    <row r="31" spans="1:13" ht="13.5" thickBot="1">
      <c r="A31" s="2" t="s">
        <v>17</v>
      </c>
      <c r="B31" s="2">
        <v>61.33821847448997</v>
      </c>
      <c r="C31" s="2">
        <v>50.614449836112193</v>
      </c>
      <c r="D31" s="2">
        <v>57.42103157638924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Table.S1</vt:lpstr>
      <vt:lpstr>Table.S2</vt:lpstr>
      <vt:lpstr>Table.S3</vt:lpstr>
      <vt:lpstr>Table.S4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STUBLE</dc:creator>
  <cp:lastModifiedBy>lenovo</cp:lastModifiedBy>
  <dcterms:created xsi:type="dcterms:W3CDTF">2015-06-05T18:19:34Z</dcterms:created>
  <dcterms:modified xsi:type="dcterms:W3CDTF">2024-03-04T05:17:26Z</dcterms:modified>
</cp:coreProperties>
</file>