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ts23/Dropbox/current journals/CD80/"/>
    </mc:Choice>
  </mc:AlternateContent>
  <xr:revisionPtr revIDLastSave="0" documentId="13_ncr:1_{A9CE1DC7-5840-A94D-83A1-9D344CCC16C5}" xr6:coauthVersionLast="47" xr6:coauthVersionMax="47" xr10:uidLastSave="{00000000-0000-0000-0000-000000000000}"/>
  <bookViews>
    <workbookView xWindow="0" yWindow="1960" windowWidth="33600" windowHeight="17440" activeTab="4" xr2:uid="{B16A62BF-6C9A-5D42-A111-AF3CB57ABD96}"/>
  </bookViews>
  <sheets>
    <sheet name="Supplementary Table 1 cyto" sheetId="9" r:id="rId1"/>
    <sheet name="Supplementary Table 2 types" sheetId="10" r:id="rId2"/>
    <sheet name="Supplementary Table 3 B" sheetId="3" r:id="rId3"/>
    <sheet name="Supplementary Table 4  T" sheetId="1" r:id="rId4"/>
    <sheet name="Supplementary Table 5 AML" sheetId="2" r:id="rId5"/>
    <sheet name="Supplementary Table 6 mixed" sheetId="8" r:id="rId6"/>
  </sheets>
  <definedNames>
    <definedName name="_xlnm._FilterDatabase" localSheetId="2" hidden="1">'Supplementary Table 3 B'!$A$3:$AU$50</definedName>
    <definedName name="_xlnm._FilterDatabase" localSheetId="3" hidden="1">'Supplementary Table 4  T'!$B$3:$AS$42</definedName>
    <definedName name="_xlnm._FilterDatabase" localSheetId="4" hidden="1">'Supplementary Table 5 AML'!$B$4:$AS$47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2" i="1" l="1"/>
  <c r="AB49" i="2" l="1"/>
  <c r="AE42" i="1"/>
  <c r="U45" i="3"/>
  <c r="AH45" i="3"/>
  <c r="O6" i="8"/>
  <c r="O7" i="8"/>
  <c r="O8" i="8"/>
  <c r="O9" i="8"/>
  <c r="O10" i="8"/>
  <c r="O11" i="8"/>
  <c r="O12" i="8"/>
  <c r="O13" i="8"/>
  <c r="O14" i="8"/>
  <c r="O15" i="8"/>
  <c r="O5" i="8"/>
  <c r="P43" i="2"/>
  <c r="P42" i="2"/>
  <c r="P41" i="2"/>
  <c r="P40" i="2"/>
  <c r="P39" i="2"/>
  <c r="P38" i="2"/>
  <c r="P37" i="2"/>
  <c r="P36" i="2"/>
  <c r="P35" i="2"/>
  <c r="P34" i="2"/>
  <c r="P33" i="2"/>
  <c r="P32" i="2"/>
  <c r="P31" i="2"/>
  <c r="P30" i="2"/>
  <c r="P29" i="2"/>
  <c r="P28" i="2"/>
  <c r="P27" i="2"/>
  <c r="P26" i="2"/>
  <c r="P25" i="2"/>
  <c r="P24" i="2"/>
  <c r="P23" i="2"/>
  <c r="P22" i="2"/>
  <c r="P6" i="2"/>
  <c r="P7" i="2"/>
  <c r="P8" i="2"/>
  <c r="P9" i="2"/>
  <c r="P10" i="2"/>
  <c r="P11" i="2"/>
  <c r="P12" i="2"/>
  <c r="P13" i="2"/>
  <c r="P14" i="2"/>
  <c r="P15" i="2"/>
  <c r="P16" i="2"/>
  <c r="P17" i="2"/>
  <c r="P18" i="2"/>
  <c r="P19" i="2"/>
  <c r="P20" i="2"/>
  <c r="P21" i="2"/>
  <c r="P5" i="2"/>
  <c r="O38" i="1" l="1"/>
  <c r="O37" i="1"/>
  <c r="O36" i="1"/>
  <c r="O15" i="1"/>
  <c r="O4" i="1"/>
  <c r="O5" i="1"/>
  <c r="O6" i="1"/>
  <c r="O7" i="1"/>
  <c r="O16" i="1"/>
  <c r="O17" i="1"/>
  <c r="O18" i="1"/>
  <c r="O19" i="1"/>
  <c r="O25" i="1"/>
  <c r="O26" i="1"/>
  <c r="O27" i="1"/>
  <c r="O28" i="1"/>
  <c r="O29" i="1"/>
  <c r="O30" i="1"/>
  <c r="O31" i="1"/>
  <c r="O24" i="1"/>
  <c r="O8" i="1"/>
  <c r="O14" i="1"/>
  <c r="O9" i="1"/>
  <c r="O10" i="1"/>
  <c r="O11" i="1"/>
  <c r="O12" i="1"/>
  <c r="O13" i="1"/>
  <c r="O20" i="1"/>
  <c r="O21" i="1"/>
  <c r="O22" i="1"/>
  <c r="O34" i="1"/>
  <c r="O35" i="1"/>
  <c r="O23" i="1"/>
  <c r="O32" i="1"/>
  <c r="AE45" i="3"/>
  <c r="AF45" i="3"/>
  <c r="AD45" i="3"/>
  <c r="O40" i="3" l="1"/>
  <c r="O39" i="3"/>
  <c r="O38" i="3"/>
  <c r="O37" i="3"/>
  <c r="O36" i="3"/>
  <c r="O35" i="3"/>
  <c r="O34" i="3"/>
  <c r="O33" i="3"/>
  <c r="O32" i="3"/>
  <c r="O31" i="3"/>
  <c r="O30" i="3"/>
  <c r="O29" i="3"/>
  <c r="O28" i="3"/>
  <c r="O27" i="3"/>
  <c r="O26" i="3"/>
  <c r="O25" i="3"/>
  <c r="O24" i="3"/>
  <c r="O23" i="3"/>
  <c r="O21" i="3"/>
  <c r="O20" i="3"/>
  <c r="O19" i="3"/>
  <c r="O18" i="3"/>
  <c r="O17" i="3"/>
  <c r="O16" i="3"/>
  <c r="O15" i="3"/>
  <c r="O14" i="3"/>
  <c r="O13" i="3"/>
  <c r="O12" i="3"/>
  <c r="O11" i="3"/>
  <c r="O10" i="3"/>
  <c r="O5" i="3"/>
  <c r="O6" i="3"/>
  <c r="O7" i="3"/>
  <c r="O8" i="3"/>
  <c r="O4" i="3"/>
  <c r="C16" i="8"/>
  <c r="C44" i="2"/>
  <c r="U20" i="8" l="1"/>
  <c r="AG20" i="8"/>
  <c r="AH20" i="8"/>
  <c r="AE20" i="8"/>
  <c r="AF20" i="8"/>
  <c r="AD20" i="8"/>
  <c r="AF48" i="2"/>
  <c r="AG48" i="2"/>
  <c r="AH48" i="2"/>
  <c r="AI48" i="2"/>
  <c r="AE48" i="2"/>
  <c r="AH42" i="1" l="1"/>
  <c r="AG42" i="1"/>
  <c r="AD42" i="1"/>
  <c r="C39" i="1"/>
  <c r="C41" i="3" l="1"/>
  <c r="V49" i="2"/>
  <c r="AG45" i="3"/>
</calcChain>
</file>

<file path=xl/sharedStrings.xml><?xml version="1.0" encoding="utf-8"?>
<sst xmlns="http://schemas.openxmlformats.org/spreadsheetml/2006/main" count="1153" uniqueCount="252">
  <si>
    <t>Breed</t>
  </si>
  <si>
    <t>Age</t>
  </si>
  <si>
    <t>Gender</t>
  </si>
  <si>
    <t>Source</t>
  </si>
  <si>
    <t>Date</t>
  </si>
  <si>
    <t>Diagnosis</t>
  </si>
  <si>
    <t>ALP</t>
  </si>
  <si>
    <t>ANBE</t>
  </si>
  <si>
    <t>CAE</t>
  </si>
  <si>
    <t>SBB</t>
  </si>
  <si>
    <t>MPx</t>
  </si>
  <si>
    <t>LN</t>
  </si>
  <si>
    <t>BM</t>
  </si>
  <si>
    <t>CD4</t>
  </si>
  <si>
    <t>CD8</t>
  </si>
  <si>
    <t>MHCII</t>
  </si>
  <si>
    <t>CD34</t>
  </si>
  <si>
    <t>CD3</t>
  </si>
  <si>
    <t>CD5</t>
  </si>
  <si>
    <t>CD45</t>
  </si>
  <si>
    <t>CD21</t>
  </si>
  <si>
    <t>CD22</t>
  </si>
  <si>
    <t>CD14</t>
  </si>
  <si>
    <t>CD80</t>
  </si>
  <si>
    <t>CD11b</t>
  </si>
  <si>
    <t>CD11c</t>
  </si>
  <si>
    <t>CD18</t>
  </si>
  <si>
    <t>Mixed</t>
  </si>
  <si>
    <t>FS</t>
  </si>
  <si>
    <t>PLF</t>
  </si>
  <si>
    <t>ND</t>
  </si>
  <si>
    <t>VB</t>
  </si>
  <si>
    <t>T cell GL CLL: CD8</t>
  </si>
  <si>
    <t xml:space="preserve">Golden retriever </t>
  </si>
  <si>
    <t>T zone lymphoma: Double negative</t>
  </si>
  <si>
    <t>Basset Hound</t>
  </si>
  <si>
    <t>Mi-Ki</t>
  </si>
  <si>
    <t>MN</t>
  </si>
  <si>
    <t>PTF</t>
  </si>
  <si>
    <t>F</t>
  </si>
  <si>
    <t>Shih Tzu</t>
  </si>
  <si>
    <t>Golden Retriever</t>
  </si>
  <si>
    <t>Giant Schnauzer</t>
  </si>
  <si>
    <t>36 w</t>
  </si>
  <si>
    <t>23 w</t>
  </si>
  <si>
    <t>50 w</t>
  </si>
  <si>
    <t>&lt;30</t>
  </si>
  <si>
    <t>77 w</t>
  </si>
  <si>
    <t>Bloodhound</t>
  </si>
  <si>
    <t>M</t>
  </si>
  <si>
    <t>Mediastinal mass</t>
  </si>
  <si>
    <t>Boxer</t>
  </si>
  <si>
    <t>Bull Mastiff</t>
  </si>
  <si>
    <t>Labrador Retriever</t>
  </si>
  <si>
    <t>Staffordshire Bull Terrier</t>
  </si>
  <si>
    <t>Lung mass</t>
  </si>
  <si>
    <t>Australian Shepherd</t>
  </si>
  <si>
    <t>Pug</t>
  </si>
  <si>
    <t>German Shepherd</t>
  </si>
  <si>
    <t>English Bulldog</t>
  </si>
  <si>
    <t>Bernese Mountain Dog</t>
  </si>
  <si>
    <t>Monocytes</t>
  </si>
  <si>
    <t>Doberman</t>
  </si>
  <si>
    <t>30 w</t>
  </si>
  <si>
    <t>80 w</t>
  </si>
  <si>
    <t>American Bulldog</t>
  </si>
  <si>
    <t>T zone lymphoma: CD4</t>
  </si>
  <si>
    <t>Acute myeloid leukemia: M4</t>
  </si>
  <si>
    <t>46 w</t>
  </si>
  <si>
    <t>Laborador Retriever</t>
  </si>
  <si>
    <t>Acute myeloid leukemia: M5</t>
  </si>
  <si>
    <t>70 w</t>
  </si>
  <si>
    <t>Low</t>
  </si>
  <si>
    <t>Pitbull mix</t>
  </si>
  <si>
    <t>Bernese</t>
  </si>
  <si>
    <t>37 w</t>
  </si>
  <si>
    <t>83 w</t>
  </si>
  <si>
    <t>Rottweiler</t>
  </si>
  <si>
    <t>71 w</t>
  </si>
  <si>
    <t>Cavalier King Charles Spaniel</t>
  </si>
  <si>
    <t>33 w</t>
  </si>
  <si>
    <t>Bulldog</t>
  </si>
  <si>
    <t>Maltese</t>
  </si>
  <si>
    <t>Acute myeloid leukemia: M7</t>
  </si>
  <si>
    <t>Soft-coated Wheaten Terrier</t>
  </si>
  <si>
    <t>Swiss Mountain Dog</t>
  </si>
  <si>
    <t>Labradoodle</t>
  </si>
  <si>
    <t>German Shepherd X</t>
  </si>
  <si>
    <t>Lab x Hound</t>
  </si>
  <si>
    <t>Cockapoo</t>
  </si>
  <si>
    <t>Yorkshire Terrier</t>
  </si>
  <si>
    <t>Pembroke Welsh Corgi</t>
  </si>
  <si>
    <t>Rhodesian Ridgeback</t>
  </si>
  <si>
    <t>Bernadoodle</t>
  </si>
  <si>
    <t>Anatolian Shepherd</t>
  </si>
  <si>
    <t>Shepherd mix</t>
  </si>
  <si>
    <t>96 w</t>
  </si>
  <si>
    <t>Bernese mountain dog</t>
  </si>
  <si>
    <t>Jack Russell</t>
  </si>
  <si>
    <t>Belgian Tervuren</t>
  </si>
  <si>
    <t>B cell CLL</t>
  </si>
  <si>
    <t>B cell CLL: Aberrant CD3</t>
  </si>
  <si>
    <t>Bichon Frise</t>
  </si>
  <si>
    <t>Vizsla</t>
  </si>
  <si>
    <t>English Springer Spaniel</t>
  </si>
  <si>
    <t>73 w</t>
  </si>
  <si>
    <t>Number</t>
  </si>
  <si>
    <t>* &gt;5% CD34+ were CD80+</t>
  </si>
  <si>
    <t>&gt;80</t>
  </si>
  <si>
    <t>Positive</t>
  </si>
  <si>
    <t>%</t>
  </si>
  <si>
    <t>Stain</t>
  </si>
  <si>
    <t>Diffuse cytoplasmic stippling, usually &gt;10% of cells</t>
  </si>
  <si>
    <t>Monoblasts (+/-), promonocytes, monocytes, T cells, megakaryocytes, platelets</t>
  </si>
  <si>
    <t>Diffuse cytoplasmic staining, with or without dark focal or multifocal chunks</t>
  </si>
  <si>
    <t>Granular cytoplasmic staining</t>
  </si>
  <si>
    <t>Alkaline phosphatase (ALP)</t>
  </si>
  <si>
    <t>Alpha naphthyl butyrate esterase (ANBE)</t>
  </si>
  <si>
    <t>Chloroacetate esterase (CAE)</t>
  </si>
  <si>
    <t>Myeloperoxidase (MPx)</t>
  </si>
  <si>
    <t>Sudan Black B (SBB)</t>
  </si>
  <si>
    <t>Monoblasts, promonocytes, monocytes (+/-), eosinophils (cytoplasm)</t>
  </si>
  <si>
    <t>Expected staining pattern in acute myeloid leukemia*</t>
  </si>
  <si>
    <t>Diffuse cytoplasmic staining (may be in focal areas) or large dark cytoplasmic granules</t>
  </si>
  <si>
    <t>Mature and immature neutrophils (granules), eosinophils (granules), monocytes (+/-)</t>
  </si>
  <si>
    <t>Mature and immature neutrophils (granules), eosinophils (weak, granules), monocytes (+/-)</t>
  </si>
  <si>
    <t>Mature and immature neutrophils, basophils (granules), mast cells (granules), megakaryocytes</t>
  </si>
  <si>
    <t>* In 3% or more of blasts</t>
  </si>
  <si>
    <t>+/-: Not all cells are positive</t>
  </si>
  <si>
    <t>Positive cells</t>
  </si>
  <si>
    <t>Subtype</t>
  </si>
  <si>
    <t>Criteria for classification</t>
  </si>
  <si>
    <t>Myelomonocytic (AML-M4)</t>
  </si>
  <si>
    <t>Monocytic/monoblastic (AML-M5)</t>
  </si>
  <si>
    <t>Megakaryoblastic (AML-M7)</t>
  </si>
  <si>
    <r>
      <t xml:space="preserve">Micromegakaryocytes in smears </t>
    </r>
    <r>
      <rPr>
        <b/>
        <sz val="12"/>
        <color theme="1"/>
        <rFont val="Aptos Narrow"/>
        <scheme val="minor"/>
      </rPr>
      <t>and</t>
    </r>
    <r>
      <rPr>
        <sz val="12"/>
        <color theme="1"/>
        <rFont val="Aptos Narrow"/>
        <family val="2"/>
        <scheme val="minor"/>
      </rPr>
      <t xml:space="preserve"> &gt;20% CD61+ blasts</t>
    </r>
  </si>
  <si>
    <t>Dog #</t>
  </si>
  <si>
    <t>B cell CLL: Aberrant CD5</t>
  </si>
  <si>
    <r>
      <t xml:space="preserve">B cell </t>
    </r>
    <r>
      <rPr>
        <sz val="11"/>
        <color theme="1"/>
        <rFont val="Aptos Narrow"/>
        <scheme val="minor"/>
      </rPr>
      <t>CLL</t>
    </r>
    <r>
      <rPr>
        <sz val="11"/>
        <color theme="1"/>
        <rFont val="Aptos Narrow"/>
        <family val="2"/>
        <scheme val="minor"/>
      </rPr>
      <t>: Aberrant CD3</t>
    </r>
  </si>
  <si>
    <t>Hematocrit</t>
  </si>
  <si>
    <t>White blood cell count</t>
  </si>
  <si>
    <t>Immature neutrophils</t>
  </si>
  <si>
    <t>Mature neutrophils</t>
  </si>
  <si>
    <t>Lymphocytes</t>
  </si>
  <si>
    <t>Blasts</t>
  </si>
  <si>
    <t>Platelets</t>
  </si>
  <si>
    <t>Blast percentage</t>
  </si>
  <si>
    <t>ALP: Alkaline phosphatase</t>
  </si>
  <si>
    <t>ANBE: Alpha-naphthyl butyrate esterase</t>
  </si>
  <si>
    <t>CAE: Chloroacetate esterase</t>
  </si>
  <si>
    <t>MPx: Myeloperoxidase</t>
  </si>
  <si>
    <t>SBB: Sudan Black B</t>
  </si>
  <si>
    <t>A hemogram was not done</t>
  </si>
  <si>
    <t>ND: Not done</t>
  </si>
  <si>
    <t>Absolute reticulocyte count*</t>
  </si>
  <si>
    <t>* Only done in anemic animals</t>
  </si>
  <si>
    <t>Residual cells</t>
  </si>
  <si>
    <t>47 w</t>
  </si>
  <si>
    <t>Other tests</t>
  </si>
  <si>
    <t>Lymph node histology: High grade lymphoma</t>
  </si>
  <si>
    <t>75 w</t>
  </si>
  <si>
    <t>TCRab+</t>
  </si>
  <si>
    <t xml:space="preserve">Clonal T </t>
  </si>
  <si>
    <t>Hemogram results</t>
  </si>
  <si>
    <t>Other testing</t>
  </si>
  <si>
    <t>Histology, clonality</t>
  </si>
  <si>
    <t>Histopathology: Anaplastic T cell lymphoma in a laryngeal mass: CD3+, CD30+ on immunohistochemical staining of a biopsy</t>
  </si>
  <si>
    <t>Other antibodies</t>
  </si>
  <si>
    <t>Supplementary Table 3: Signalment and  laboratory results in 37 dogs with T cell neoplasia, in which testing for CD80 expression on tumor cells was performed by flow cytometric analysis</t>
  </si>
  <si>
    <t>Acute myeloid leukemia: M4 cytochemistry</t>
  </si>
  <si>
    <t>Acute myeloid leukemia: M5 cytochemistry</t>
  </si>
  <si>
    <t>Bone marrow blast percentage</t>
  </si>
  <si>
    <t>Lymph node/fluid blast percentage</t>
  </si>
  <si>
    <t>Dog</t>
  </si>
  <si>
    <t>Acute myeloid leukemia: Unclassified</t>
  </si>
  <si>
    <t>Unclassified</t>
  </si>
  <si>
    <t>"Mixed lineage" leukemia: CD3+/ myeloid antigens</t>
  </si>
  <si>
    <t>"Mixed lineage" leukemia: CD3+/myeloid antigens</t>
  </si>
  <si>
    <t>"Mixed lineage" leukemia: CD22+/myeloid antigens</t>
  </si>
  <si>
    <t>"Mixed lineage" leukemia: CD5+/myeloid antigens</t>
  </si>
  <si>
    <t>"Mixed lineage" leukemia: CD22+/cytochemistry</t>
  </si>
  <si>
    <t>"Mixed lineage" leukemia: CD3+/cytochemistry</t>
  </si>
  <si>
    <t>"Mixed lineage" leukemia: CD5+/cytochemistry</t>
  </si>
  <si>
    <t>"Mixed lineage" leukemia: CD3+/C5+/cytochemistry</t>
  </si>
  <si>
    <t>Percentage</t>
  </si>
  <si>
    <t>Lymph node blast percentage</t>
  </si>
  <si>
    <t>&gt;50 PLF, &gt;80 mediastinal mass</t>
  </si>
  <si>
    <t>11-92</t>
  </si>
  <si>
    <t>5.7-14.2</t>
  </si>
  <si>
    <t>2.7-9.4</t>
  </si>
  <si>
    <t>0-0.1</t>
  </si>
  <si>
    <t>0.9-4.7</t>
  </si>
  <si>
    <t>0.1-1.3</t>
  </si>
  <si>
    <t>186-545</t>
  </si>
  <si>
    <t>Reference interval</t>
  </si>
  <si>
    <t>&gt;25</t>
  </si>
  <si>
    <t>Selected hemogram results</t>
  </si>
  <si>
    <t>Bolded values in the hemogram: Results outside the reference intervals; In flow cytometry: Results above designated cut-offs for positive cells (CD34, myeloid markers in lymph nodes: &gt;=5%, remaining markers and samples: &gt;=20% for all markers), red values indicate discrepant results between CD21 and CD22 or expression of T cell or myeloid markers</t>
  </si>
  <si>
    <t>Fluid blast percentage</t>
  </si>
  <si>
    <t>&gt;70</t>
  </si>
  <si>
    <t>&gt;90</t>
  </si>
  <si>
    <t>Median age</t>
  </si>
  <si>
    <t>Bolded values in the hemogram: Results outside the reference intervals; In flow cytometry: Results above designated cut-offs for positive cells (CD34, myeloid markers in lymph nodes: &gt;=5%, remaining markers and samples: &gt;=20% for all markers), red values indicate discrepant results between CD3 and CD5 or expression of B cell or myeloid markers</t>
  </si>
  <si>
    <t>W: Weak expression (overlap with isotype control)</t>
  </si>
  <si>
    <t>Flow cytometric results (percentage positive cells in tumor gate)</t>
  </si>
  <si>
    <t>&gt;20</t>
  </si>
  <si>
    <t>Fisher exact</t>
  </si>
  <si>
    <t>CD3 immunocytochemical staining (percentage positive)</t>
  </si>
  <si>
    <t>Select hemogram results</t>
  </si>
  <si>
    <t>Bolded values in the hemogram: Results outside the reference intervals; In flow cytometry: Results above designated cut-offs for positive cells (CD34, myeloid markers in lymph nodes: &gt;=5%, remaining markers and samples: &gt;=20% for all markers)</t>
  </si>
  <si>
    <t>Bolded values in the hemogram: Results outside the reference intervals; In flow cytometry: Results above designated cut-offs for positive cells (CD34, myeloid markers in lymph nodes: &gt;=5%, remaining markers and samples: &gt;=20% for all markers), red values indicate discrepant results between CD3 and CD5 or CD21 and CD22</t>
  </si>
  <si>
    <t>"Mixed lineage" leukemia: CD3+/CD5+/CD22+/myeloid antigens</t>
  </si>
  <si>
    <t>57 w</t>
  </si>
  <si>
    <t>Cytochemical staining results (percentage positive blasts)</t>
  </si>
  <si>
    <t>Other cytologic results</t>
  </si>
  <si>
    <t>Cytochemical results (percentage positive blasts)</t>
  </si>
  <si>
    <t>CD61: 30</t>
  </si>
  <si>
    <t>CD61: 81</t>
  </si>
  <si>
    <t>CD61: 46</t>
  </si>
  <si>
    <t>87 LN</t>
  </si>
  <si>
    <t>27 LN</t>
  </si>
  <si>
    <t>47 LN</t>
  </si>
  <si>
    <t>62 LN</t>
  </si>
  <si>
    <t>86 LN</t>
  </si>
  <si>
    <t>55 LN</t>
  </si>
  <si>
    <t>Supplemental Table 1: Cytochemical stains used to classify an acute myeloid leukemia, with cells demonstrating positive reactions and expected staining patterns (2,3)</t>
  </si>
  <si>
    <r>
      <t xml:space="preserve">&lt;20% immature and mature neutrophils </t>
    </r>
    <r>
      <rPr>
        <sz val="12"/>
        <color theme="1"/>
        <rFont val="Aptos Narrow"/>
        <scheme val="minor"/>
      </rPr>
      <t>and</t>
    </r>
    <r>
      <rPr>
        <sz val="12"/>
        <color theme="1"/>
        <rFont val="Aptos Narrow"/>
        <family val="2"/>
        <scheme val="minor"/>
      </rPr>
      <t xml:space="preserve"> &lt;20% monocytes in a differential count and &lt;20% CD14+ cells in tumor gate, cytochemical staining not done</t>
    </r>
  </si>
  <si>
    <r>
      <t xml:space="preserve">&gt;20% mature and immature neutrophils </t>
    </r>
    <r>
      <rPr>
        <sz val="12"/>
        <color theme="1"/>
        <rFont val="Aptos Narrow"/>
        <scheme val="minor"/>
      </rPr>
      <t>and</t>
    </r>
    <r>
      <rPr>
        <sz val="12"/>
        <color theme="1"/>
        <rFont val="Aptos Narrow"/>
        <family val="2"/>
        <scheme val="minor"/>
      </rPr>
      <t xml:space="preserve"> &gt;20% monocytes </t>
    </r>
    <r>
      <rPr>
        <b/>
        <sz val="12"/>
        <color theme="1"/>
        <rFont val="Aptos Narrow"/>
        <scheme val="minor"/>
      </rPr>
      <t>or</t>
    </r>
    <r>
      <rPr>
        <sz val="12"/>
        <color theme="1"/>
        <rFont val="Aptos Narrow"/>
        <family val="2"/>
        <scheme val="minor"/>
      </rPr>
      <t xml:space="preserve"> &gt;20% CAE+ blasts </t>
    </r>
    <r>
      <rPr>
        <sz val="12"/>
        <color theme="1"/>
        <rFont val="Aptos Narrow"/>
        <scheme val="minor"/>
      </rPr>
      <t>and</t>
    </r>
    <r>
      <rPr>
        <sz val="12"/>
        <color theme="1"/>
        <rFont val="Aptos Narrow"/>
        <family val="2"/>
        <scheme val="minor"/>
      </rPr>
      <t xml:space="preserve"> &gt;20% CD14+ cells in tumor gate or ANBE+ blasts</t>
    </r>
  </si>
  <si>
    <r>
      <t xml:space="preserve">&gt;20% monocytes </t>
    </r>
    <r>
      <rPr>
        <b/>
        <sz val="12"/>
        <color theme="1"/>
        <rFont val="Aptos Narrow"/>
        <scheme val="minor"/>
      </rPr>
      <t xml:space="preserve">and </t>
    </r>
    <r>
      <rPr>
        <sz val="12"/>
        <color theme="1"/>
        <rFont val="Aptos Narrow"/>
        <family val="2"/>
        <scheme val="minor"/>
      </rPr>
      <t xml:space="preserve">&lt;20% mature and immature neutrophils </t>
    </r>
    <r>
      <rPr>
        <b/>
        <sz val="12"/>
        <color theme="1"/>
        <rFont val="Aptos Narrow"/>
        <scheme val="minor"/>
      </rPr>
      <t>or</t>
    </r>
    <r>
      <rPr>
        <sz val="12"/>
        <color theme="1"/>
        <rFont val="Aptos Narrow"/>
        <family val="2"/>
        <scheme val="minor"/>
      </rPr>
      <t xml:space="preserve"> &gt;20% CD14+ cells in tumor gate or &gt;20% ALP+ or ANBE+ blasts </t>
    </r>
    <r>
      <rPr>
        <b/>
        <sz val="12"/>
        <color theme="1"/>
        <rFont val="Aptos Narrow"/>
        <scheme val="minor"/>
      </rPr>
      <t>with</t>
    </r>
    <r>
      <rPr>
        <sz val="12"/>
        <color theme="1"/>
        <rFont val="Aptos Narrow"/>
        <family val="2"/>
        <scheme val="minor"/>
      </rPr>
      <t xml:space="preserve"> &lt;20% CAE+ blasts</t>
    </r>
  </si>
  <si>
    <t>Supplementary Table 4: Signalment and laboratory results in 36 dogs with T cell neoplasia, in which testing for CD80 expression on tumor cells was performed with flow cytometric analysis</t>
  </si>
  <si>
    <t>Post-mortem histopathology: Lung and tracheobronchial lymph node lymphoma: CD3+ on immunohistochemical staining</t>
  </si>
  <si>
    <t>B clonal population in marrow, CD20+ and CD3- on immunocytochemical staining of bone marrow</t>
  </si>
  <si>
    <t>Bonferroni</t>
  </si>
  <si>
    <t>Supplementary Table 5: Signalment and laboratory results in 37 dogs with acute myeloid leukemia (AML), in which testing for CD80 expression on tumor cells was performed with flow cytometric analysis. Dogs were subclassified into categories of AML based on the differential cell count in the analyzed tissue, flow cytometric and cytochemical staining results (see Supplementary Table 2). The term cytochemistry in the diagnosis column indicates that cytochemical staining was used for subclassification and not flow cytometric analysis. Unclassified indicates that cytochemical staining was not done.</t>
  </si>
  <si>
    <t>Supplementary Table 6: Signalment and laboratory results in 11 dogs with "mixed lineage" acute leukemia, in which testing for CD80 expression on tumor cells was performed with flow cytometric analysis. The term "mixed lineage" indicates the tumor was expressing T (CD3, CD5) or B (CD21, CD22) cell markers and myeloid antigens on flow cytometric analysis (myeloid antigens) or had cytochemical staining reactions consistent with acute myeloid leukemia (cytochemistry)</t>
  </si>
  <si>
    <t>Supplemental Table 2: Subclassification of dogs into subtypes of acute myeloid leukemia, not otherwise specified (14,15), based on differential cell counts in modified Wright's-stained smears, flow cytometric-based antigen expression and cytochemical staining reactions</t>
  </si>
  <si>
    <t>B cell lymphoma/leukemia</t>
  </si>
  <si>
    <t>B cell lymphoma/leukemia: Aberrant CD3</t>
  </si>
  <si>
    <t>B cell lymphoma/leukemia: CD34+</t>
  </si>
  <si>
    <t>B cell lymphoma/leukemia: CD34+, aberrant CD3</t>
  </si>
  <si>
    <t>B cell lymphoma/leukemia: CD34+, aberrant CD5</t>
  </si>
  <si>
    <t>T cell lymphoma/leukemia: CD4</t>
  </si>
  <si>
    <t>T cell lymphoma/leukemia: CD8</t>
  </si>
  <si>
    <t>T cell lymphoma/leukemia: Double positive</t>
  </si>
  <si>
    <t>T cell lymphoma/leukemia: Double negative</t>
  </si>
  <si>
    <t>Histology, clonality (PARR)</t>
  </si>
  <si>
    <t>Units</t>
  </si>
  <si>
    <t>12*</t>
  </si>
  <si>
    <t>x 10^9/L</t>
  </si>
  <si>
    <t>L/L</t>
  </si>
  <si>
    <t>0.41-0.58</t>
  </si>
  <si>
    <t>* This dog had 5.5 x 10^9/L  granular lymphocytes with an average of 39% granular lymphocytes in bone marrow. There was  a concurrent T zone lymphocytosis (8.7 x 10^9/L CD45- lymphocytes). Both types of lymphocytosis were persistent (present for 2 months), after which the dog was lost to follow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</si>
</sst>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0"/>
    <numFmt numFmtId="166" formatCode="0.000"/>
  </numFmts>
  <fonts count="30" x14ac:knownFonts="1">
    <font>
      <sz val="12"/>
      <color theme="1"/>
      <name val="Aptos Narrow"/>
      <family val="2"/>
      <scheme val="minor"/>
    </font>
    <font>
      <sz val="12"/>
      <color theme="1"/>
      <name val="Aptos Narrow"/>
      <family val="2"/>
      <scheme val="minor"/>
    </font>
    <font>
      <b/>
      <sz val="11"/>
      <color theme="1"/>
      <name val="Calibri"/>
      <family val="2"/>
    </font>
    <font>
      <b/>
      <sz val="11"/>
      <color theme="1"/>
      <name val="Aptos Narrow"/>
      <family val="2"/>
      <scheme val="minor"/>
    </font>
    <font>
      <sz val="11"/>
      <color theme="1"/>
      <name val="Aptos Narrow"/>
      <family val="2"/>
      <scheme val="minor"/>
    </font>
    <font>
      <sz val="11"/>
      <color theme="1"/>
      <name val="Calibri"/>
      <family val="2"/>
    </font>
    <font>
      <sz val="11"/>
      <color rgb="FFFF0000"/>
      <name val="Calibri"/>
      <family val="2"/>
    </font>
    <font>
      <sz val="10"/>
      <color theme="1"/>
      <name val="Arial"/>
      <family val="2"/>
    </font>
    <font>
      <b/>
      <sz val="11"/>
      <color rgb="FFFF0000"/>
      <name val="Calibri"/>
      <family val="2"/>
    </font>
    <font>
      <sz val="11"/>
      <color rgb="FF000000"/>
      <name val="Aptos Narrow"/>
      <family val="2"/>
      <scheme val="minor"/>
    </font>
    <font>
      <sz val="11"/>
      <color rgb="FFFF0000"/>
      <name val="Aptos Narrow"/>
      <family val="2"/>
      <scheme val="minor"/>
    </font>
    <font>
      <b/>
      <sz val="11"/>
      <color rgb="FF000000"/>
      <name val="Aptos Narrow"/>
      <family val="2"/>
      <scheme val="minor"/>
    </font>
    <font>
      <sz val="11"/>
      <color rgb="FF000000"/>
      <name val="Calibri"/>
      <family val="2"/>
    </font>
    <font>
      <b/>
      <sz val="11"/>
      <color theme="1"/>
      <name val="Aptos Narrow"/>
      <scheme val="minor"/>
    </font>
    <font>
      <sz val="11"/>
      <color theme="1"/>
      <name val="Aptos Narrow"/>
      <scheme val="minor"/>
    </font>
    <font>
      <b/>
      <sz val="11"/>
      <color rgb="FF000000"/>
      <name val="Aptos Narrow"/>
      <scheme val="minor"/>
    </font>
    <font>
      <sz val="12"/>
      <color rgb="FF000000"/>
      <name val="Aptos Narrow"/>
      <family val="2"/>
      <scheme val="minor"/>
    </font>
    <font>
      <b/>
      <sz val="11"/>
      <color rgb="FF000000"/>
      <name val="Calibri"/>
      <family val="2"/>
    </font>
    <font>
      <sz val="11"/>
      <color rgb="FFFF0000"/>
      <name val="Aptos Narrow"/>
      <scheme val="minor"/>
    </font>
    <font>
      <sz val="12"/>
      <color rgb="FFFF0000"/>
      <name val="Aptos Narrow"/>
      <family val="2"/>
      <scheme val="minor"/>
    </font>
    <font>
      <b/>
      <sz val="12"/>
      <color theme="1"/>
      <name val="Aptos Narrow"/>
      <scheme val="minor"/>
    </font>
    <font>
      <b/>
      <sz val="12"/>
      <color theme="1"/>
      <name val="Aptos Narrow"/>
      <family val="2"/>
      <scheme val="minor"/>
    </font>
    <font>
      <sz val="12"/>
      <color theme="1"/>
      <name val="Aptos Narrow"/>
      <scheme val="minor"/>
    </font>
    <font>
      <sz val="12"/>
      <color rgb="FFFF0000"/>
      <name val="Aptos Narrow"/>
      <scheme val="minor"/>
    </font>
    <font>
      <b/>
      <sz val="10"/>
      <color theme="1"/>
      <name val="Arial"/>
      <family val="2"/>
    </font>
    <font>
      <b/>
      <sz val="12"/>
      <color rgb="FF000000"/>
      <name val="Aptos Narrow"/>
      <scheme val="minor"/>
    </font>
    <font>
      <b/>
      <sz val="11"/>
      <color rgb="FFFF0000"/>
      <name val="Aptos Narrow"/>
      <scheme val="minor"/>
    </font>
    <font>
      <i/>
      <sz val="12"/>
      <color theme="1"/>
      <name val="Aptos Narrow"/>
      <scheme val="minor"/>
    </font>
    <font>
      <i/>
      <sz val="12"/>
      <color theme="1"/>
      <name val="Aptos Narrow"/>
      <family val="2"/>
      <scheme val="minor"/>
    </font>
    <font>
      <i/>
      <sz val="11"/>
      <color theme="1"/>
      <name val="Calibri"/>
      <family val="2"/>
    </font>
  </fonts>
  <fills count="5">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rgb="FFFFC000"/>
        <bgColor rgb="FFFF9900"/>
      </patternFill>
    </fill>
  </fills>
  <borders count="5">
    <border>
      <left/>
      <right/>
      <top/>
      <bottom/>
      <diagonal/>
    </border>
    <border>
      <left/>
      <right/>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0" fontId="2" fillId="0" borderId="1" xfId="0" applyFont="1" applyBorder="1"/>
    <xf numFmtId="164" fontId="2" fillId="0" borderId="1" xfId="0" applyNumberFormat="1" applyFont="1" applyBorder="1"/>
    <xf numFmtId="0" fontId="2" fillId="0" borderId="1" xfId="0" applyFont="1" applyBorder="1" applyAlignment="1">
      <alignment horizontal="center"/>
    </xf>
    <xf numFmtId="1" fontId="2" fillId="0" borderId="1" xfId="0" applyNumberFormat="1" applyFont="1" applyBorder="1" applyAlignment="1">
      <alignment horizontal="center"/>
    </xf>
    <xf numFmtId="0" fontId="3" fillId="0" borderId="0" xfId="0" applyFont="1" applyAlignment="1">
      <alignment horizontal="center"/>
    </xf>
    <xf numFmtId="0" fontId="4" fillId="0" borderId="0" xfId="0" applyFont="1"/>
    <xf numFmtId="164" fontId="4" fillId="0" borderId="0" xfId="0" applyNumberFormat="1" applyFont="1"/>
    <xf numFmtId="0" fontId="4" fillId="0" borderId="0" xfId="0" applyFont="1" applyAlignment="1">
      <alignment horizontal="left"/>
    </xf>
    <xf numFmtId="0" fontId="4" fillId="0" borderId="0" xfId="0" applyFont="1" applyAlignment="1">
      <alignment horizontal="center"/>
    </xf>
    <xf numFmtId="1" fontId="4" fillId="0" borderId="0" xfId="0" applyNumberFormat="1" applyFont="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164" fontId="4" fillId="0" borderId="0" xfId="0" applyNumberFormat="1" applyFont="1" applyAlignment="1">
      <alignment horizontal="center"/>
    </xf>
    <xf numFmtId="0" fontId="5" fillId="0" borderId="0" xfId="0" applyFont="1"/>
    <xf numFmtId="164" fontId="5" fillId="0" borderId="0" xfId="0" applyNumberFormat="1" applyFont="1"/>
    <xf numFmtId="1" fontId="3" fillId="0" borderId="0" xfId="0" applyNumberFormat="1" applyFont="1" applyAlignment="1">
      <alignment horizontal="center"/>
    </xf>
    <xf numFmtId="9" fontId="4" fillId="0" borderId="0" xfId="0" applyNumberFormat="1" applyFont="1" applyAlignment="1">
      <alignment horizontal="center"/>
    </xf>
    <xf numFmtId="165" fontId="3" fillId="0" borderId="0" xfId="0" applyNumberFormat="1" applyFont="1" applyAlignment="1">
      <alignment horizontal="center"/>
    </xf>
    <xf numFmtId="1" fontId="6" fillId="0" borderId="0" xfId="0" applyNumberFormat="1" applyFont="1" applyAlignment="1">
      <alignment horizontal="center"/>
    </xf>
    <xf numFmtId="165" fontId="4" fillId="0" borderId="0" xfId="0" applyNumberFormat="1" applyFont="1" applyAlignment="1">
      <alignment horizontal="center"/>
    </xf>
    <xf numFmtId="0" fontId="0" fillId="0" borderId="0" xfId="0" applyAlignment="1">
      <alignment horizontal="center"/>
    </xf>
    <xf numFmtId="9" fontId="3" fillId="0" borderId="0" xfId="0" applyNumberFormat="1" applyFont="1" applyAlignment="1">
      <alignment horizontal="center"/>
    </xf>
    <xf numFmtId="0" fontId="7" fillId="0" borderId="0" xfId="0" applyFont="1"/>
    <xf numFmtId="1" fontId="8" fillId="0" borderId="0" xfId="0" applyNumberFormat="1" applyFont="1" applyAlignment="1">
      <alignment horizontal="center"/>
    </xf>
    <xf numFmtId="0" fontId="9" fillId="0" borderId="0" xfId="0" applyFont="1"/>
    <xf numFmtId="1" fontId="9" fillId="0" borderId="0" xfId="0" applyNumberFormat="1" applyFont="1" applyAlignment="1">
      <alignment horizontal="center"/>
    </xf>
    <xf numFmtId="0" fontId="4" fillId="0" borderId="0" xfId="0" applyFont="1" applyAlignment="1">
      <alignment horizontal="right"/>
    </xf>
    <xf numFmtId="1" fontId="2" fillId="0" borderId="0" xfId="0" applyNumberFormat="1" applyFont="1" applyAlignment="1">
      <alignment horizontal="center"/>
    </xf>
    <xf numFmtId="0" fontId="9" fillId="0" borderId="0" xfId="0" applyFont="1" applyAlignment="1">
      <alignment horizontal="center"/>
    </xf>
    <xf numFmtId="164" fontId="9" fillId="0" borderId="0" xfId="0" applyNumberFormat="1" applyFont="1"/>
    <xf numFmtId="0" fontId="11" fillId="0" borderId="0" xfId="0" applyFont="1" applyAlignment="1">
      <alignment horizontal="center"/>
    </xf>
    <xf numFmtId="0" fontId="9" fillId="0" borderId="0" xfId="0" applyFont="1" applyAlignment="1">
      <alignment horizontal="left"/>
    </xf>
    <xf numFmtId="1" fontId="11" fillId="0" borderId="0" xfId="0" applyNumberFormat="1" applyFont="1" applyAlignment="1">
      <alignment horizontal="center"/>
    </xf>
    <xf numFmtId="1" fontId="12" fillId="0" borderId="0" xfId="0" applyNumberFormat="1" applyFont="1" applyAlignment="1">
      <alignment horizontal="center"/>
    </xf>
    <xf numFmtId="9" fontId="3" fillId="0" borderId="0" xfId="1" applyFont="1" applyAlignment="1">
      <alignment horizontal="center"/>
    </xf>
    <xf numFmtId="0" fontId="14" fillId="0" borderId="0" xfId="0" applyFont="1" applyAlignment="1">
      <alignment horizontal="center"/>
    </xf>
    <xf numFmtId="9" fontId="13" fillId="0" borderId="0" xfId="0" applyNumberFormat="1" applyFont="1" applyAlignment="1">
      <alignment horizontal="center"/>
    </xf>
    <xf numFmtId="0" fontId="12" fillId="0" borderId="0" xfId="0" applyFont="1"/>
    <xf numFmtId="0" fontId="12" fillId="0" borderId="0" xfId="0" applyFont="1" applyAlignment="1">
      <alignment horizontal="center"/>
    </xf>
    <xf numFmtId="0" fontId="16" fillId="0" borderId="0" xfId="0" applyFont="1"/>
    <xf numFmtId="0" fontId="17" fillId="0" borderId="0" xfId="0" applyFont="1" applyAlignment="1">
      <alignment horizontal="center"/>
    </xf>
    <xf numFmtId="1" fontId="17" fillId="0" borderId="0" xfId="0" applyNumberFormat="1" applyFont="1" applyAlignment="1">
      <alignment horizontal="center"/>
    </xf>
    <xf numFmtId="164" fontId="12" fillId="0" borderId="0" xfId="0" applyNumberFormat="1" applyFont="1" applyAlignment="1">
      <alignment horizontal="center"/>
    </xf>
    <xf numFmtId="0" fontId="13" fillId="0" borderId="0" xfId="0" applyFont="1" applyAlignment="1">
      <alignment horizontal="center"/>
    </xf>
    <xf numFmtId="1" fontId="4" fillId="2" borderId="0" xfId="0" applyNumberFormat="1" applyFont="1" applyFill="1" applyAlignment="1">
      <alignment horizontal="center"/>
    </xf>
    <xf numFmtId="1" fontId="5" fillId="2" borderId="0" xfId="0" applyNumberFormat="1" applyFont="1" applyFill="1" applyAlignment="1">
      <alignment horizontal="center"/>
    </xf>
    <xf numFmtId="1" fontId="13" fillId="0" borderId="0" xfId="0" applyNumberFormat="1" applyFont="1" applyAlignment="1">
      <alignment horizontal="center"/>
    </xf>
    <xf numFmtId="1" fontId="2" fillId="3" borderId="0" xfId="0" applyNumberFormat="1" applyFont="1" applyFill="1" applyAlignment="1">
      <alignment horizontal="center"/>
    </xf>
    <xf numFmtId="0" fontId="0" fillId="3" borderId="0" xfId="0" applyFill="1"/>
    <xf numFmtId="166" fontId="0" fillId="0" borderId="0" xfId="0" applyNumberFormat="1"/>
    <xf numFmtId="166" fontId="15" fillId="0" borderId="0" xfId="0" applyNumberFormat="1" applyFont="1" applyAlignment="1">
      <alignment horizontal="center"/>
    </xf>
    <xf numFmtId="9" fontId="0" fillId="0" borderId="0" xfId="1" applyFont="1"/>
    <xf numFmtId="1" fontId="15" fillId="0" borderId="0" xfId="0" applyNumberFormat="1" applyFont="1" applyAlignment="1">
      <alignment horizontal="center"/>
    </xf>
    <xf numFmtId="0" fontId="20" fillId="0" borderId="0" xfId="0" applyFont="1"/>
    <xf numFmtId="0" fontId="0" fillId="0" borderId="0" xfId="0" applyAlignment="1">
      <alignment wrapText="1"/>
    </xf>
    <xf numFmtId="0" fontId="0" fillId="0" borderId="0" xfId="0" quotePrefix="1"/>
    <xf numFmtId="0" fontId="3" fillId="0" borderId="3" xfId="0" applyFont="1" applyBorder="1"/>
    <xf numFmtId="0" fontId="20" fillId="0" borderId="3" xfId="0" applyFont="1" applyBorder="1"/>
    <xf numFmtId="0" fontId="0" fillId="0" borderId="2" xfId="0" applyBorder="1"/>
    <xf numFmtId="0" fontId="0" fillId="0" borderId="2" xfId="0" applyBorder="1" applyAlignment="1">
      <alignment wrapText="1"/>
    </xf>
    <xf numFmtId="0" fontId="2" fillId="0" borderId="0" xfId="0" applyFont="1" applyAlignment="1">
      <alignment horizontal="center"/>
    </xf>
    <xf numFmtId="0" fontId="2" fillId="0" borderId="1" xfId="0" applyFont="1" applyBorder="1" applyAlignment="1">
      <alignment horizontal="center" wrapText="1"/>
    </xf>
    <xf numFmtId="0" fontId="4" fillId="0" borderId="0" xfId="0" quotePrefix="1" applyFont="1" applyAlignment="1">
      <alignment horizontal="left"/>
    </xf>
    <xf numFmtId="1" fontId="5" fillId="4" borderId="0" xfId="0" applyNumberFormat="1" applyFont="1" applyFill="1" applyAlignment="1">
      <alignment horizontal="center"/>
    </xf>
    <xf numFmtId="0" fontId="20" fillId="0" borderId="0" xfId="0" applyFont="1" applyAlignment="1">
      <alignment horizontal="center"/>
    </xf>
    <xf numFmtId="1" fontId="4" fillId="4" borderId="0" xfId="0" applyNumberFormat="1" applyFont="1" applyFill="1" applyAlignment="1">
      <alignment horizontal="center"/>
    </xf>
    <xf numFmtId="0" fontId="21" fillId="0" borderId="0" xfId="0" applyFont="1" applyAlignment="1">
      <alignment horizontal="center"/>
    </xf>
    <xf numFmtId="0" fontId="23" fillId="0" borderId="0" xfId="0" applyFont="1" applyAlignment="1">
      <alignment horizontal="center"/>
    </xf>
    <xf numFmtId="1" fontId="10" fillId="0" borderId="0" xfId="0" applyNumberFormat="1" applyFont="1" applyAlignment="1">
      <alignment horizontal="center"/>
    </xf>
    <xf numFmtId="0" fontId="18" fillId="0" borderId="0" xfId="0" applyFont="1" applyAlignment="1">
      <alignment horizontal="center"/>
    </xf>
    <xf numFmtId="1" fontId="18" fillId="0" borderId="0" xfId="0" applyNumberFormat="1" applyFont="1" applyAlignment="1">
      <alignment horizontal="center"/>
    </xf>
    <xf numFmtId="9" fontId="0" fillId="0" borderId="0" xfId="1" applyFont="1" applyAlignment="1">
      <alignment horizontal="center"/>
    </xf>
    <xf numFmtId="0" fontId="0" fillId="0" borderId="0" xfId="0" applyAlignment="1">
      <alignment horizontal="left"/>
    </xf>
    <xf numFmtId="9" fontId="4" fillId="0" borderId="0" xfId="1" applyFont="1" applyFill="1" applyAlignment="1">
      <alignment horizontal="center"/>
    </xf>
    <xf numFmtId="9" fontId="9" fillId="0" borderId="0" xfId="1" applyFont="1" applyAlignment="1">
      <alignment horizontal="center"/>
    </xf>
    <xf numFmtId="0" fontId="10" fillId="0" borderId="0" xfId="0" applyFont="1" applyAlignment="1">
      <alignment horizontal="center"/>
    </xf>
    <xf numFmtId="0" fontId="20" fillId="0" borderId="0" xfId="0" applyFont="1" applyAlignment="1">
      <alignment horizontal="left"/>
    </xf>
    <xf numFmtId="165" fontId="0" fillId="0" borderId="0" xfId="0" applyNumberFormat="1"/>
    <xf numFmtId="0" fontId="13" fillId="0" borderId="0" xfId="0" applyFont="1"/>
    <xf numFmtId="1" fontId="0" fillId="0" borderId="0" xfId="0" applyNumberFormat="1" applyAlignment="1">
      <alignment horizontal="center"/>
    </xf>
    <xf numFmtId="0" fontId="3" fillId="0" borderId="0" xfId="0" applyFont="1" applyAlignment="1">
      <alignment horizontal="center" wrapText="1"/>
    </xf>
    <xf numFmtId="0" fontId="2" fillId="0" borderId="0" xfId="0" applyFont="1" applyAlignment="1">
      <alignment horizontal="center" wrapText="1"/>
    </xf>
    <xf numFmtId="0" fontId="24" fillId="0" borderId="0" xfId="0" applyFont="1"/>
    <xf numFmtId="0" fontId="13" fillId="0" borderId="4" xfId="0" quotePrefix="1" applyFont="1" applyBorder="1" applyAlignment="1">
      <alignment horizontal="center"/>
    </xf>
    <xf numFmtId="0" fontId="13" fillId="0" borderId="4" xfId="0" applyFont="1" applyBorder="1" applyAlignment="1">
      <alignment horizontal="center"/>
    </xf>
    <xf numFmtId="165" fontId="13" fillId="0" borderId="0" xfId="0" applyNumberFormat="1" applyFont="1" applyAlignment="1">
      <alignment horizontal="center"/>
    </xf>
    <xf numFmtId="0" fontId="15" fillId="0" borderId="0" xfId="0" applyFont="1" applyAlignment="1">
      <alignment horizontal="center"/>
    </xf>
    <xf numFmtId="0" fontId="22" fillId="0" borderId="0" xfId="0" applyFont="1"/>
    <xf numFmtId="0" fontId="22" fillId="0" borderId="0" xfId="0" applyFont="1" applyAlignment="1">
      <alignment horizontal="center"/>
    </xf>
    <xf numFmtId="0" fontId="14" fillId="0" borderId="0" xfId="0" applyFont="1" applyAlignment="1">
      <alignment horizontal="left"/>
    </xf>
    <xf numFmtId="9" fontId="9" fillId="0" borderId="0" xfId="1" applyFont="1" applyFill="1" applyAlignment="1">
      <alignment horizontal="center"/>
    </xf>
    <xf numFmtId="166" fontId="0" fillId="0" borderId="0" xfId="0" applyNumberFormat="1" applyAlignment="1">
      <alignment horizontal="center"/>
    </xf>
    <xf numFmtId="9" fontId="9" fillId="0" borderId="0" xfId="0" applyNumberFormat="1" applyFont="1" applyAlignment="1">
      <alignment horizontal="center"/>
    </xf>
    <xf numFmtId="0" fontId="16" fillId="0" borderId="0" xfId="0" applyFont="1" applyAlignment="1">
      <alignment horizontal="center"/>
    </xf>
    <xf numFmtId="165" fontId="11" fillId="0" borderId="0" xfId="0" applyNumberFormat="1" applyFont="1" applyAlignment="1">
      <alignment horizontal="center"/>
    </xf>
    <xf numFmtId="0" fontId="25" fillId="0" borderId="0" xfId="0" applyFont="1"/>
    <xf numFmtId="1" fontId="4" fillId="0" borderId="2" xfId="0" applyNumberFormat="1" applyFont="1" applyBorder="1" applyAlignment="1">
      <alignment horizontal="center"/>
    </xf>
    <xf numFmtId="0" fontId="19" fillId="0" borderId="0" xfId="0" applyFont="1"/>
    <xf numFmtId="0" fontId="19" fillId="0" borderId="0" xfId="0" applyFont="1" applyAlignment="1">
      <alignment horizontal="center"/>
    </xf>
    <xf numFmtId="1" fontId="26" fillId="0" borderId="0" xfId="0" applyNumberFormat="1" applyFont="1" applyAlignment="1">
      <alignment horizontal="center"/>
    </xf>
    <xf numFmtId="0" fontId="0" fillId="0" borderId="4" xfId="0" applyBorder="1"/>
    <xf numFmtId="9" fontId="3" fillId="0" borderId="4" xfId="1" applyFont="1" applyBorder="1" applyAlignment="1">
      <alignment horizontal="center"/>
    </xf>
    <xf numFmtId="1" fontId="0" fillId="0" borderId="0" xfId="0" applyNumberFormat="1"/>
    <xf numFmtId="0" fontId="13" fillId="0" borderId="0" xfId="0" quotePrefix="1" applyFont="1" applyAlignment="1">
      <alignment horizontal="center"/>
    </xf>
    <xf numFmtId="9" fontId="3" fillId="0" borderId="0" xfId="1" applyFont="1" applyBorder="1" applyAlignment="1">
      <alignment horizontal="center"/>
    </xf>
    <xf numFmtId="9" fontId="3" fillId="0" borderId="0" xfId="1" applyFont="1" applyFill="1" applyBorder="1" applyAlignment="1">
      <alignment horizontal="center"/>
    </xf>
    <xf numFmtId="0" fontId="21" fillId="0" borderId="0" xfId="0" applyFont="1" applyAlignment="1">
      <alignment horizontal="right"/>
    </xf>
    <xf numFmtId="0" fontId="2" fillId="0" borderId="0" xfId="0" applyFont="1"/>
    <xf numFmtId="0" fontId="3" fillId="0" borderId="0" xfId="0" applyFont="1"/>
    <xf numFmtId="0" fontId="21" fillId="0" borderId="0" xfId="0" applyFont="1"/>
    <xf numFmtId="0" fontId="20" fillId="0" borderId="2" xfId="0" applyFont="1" applyBorder="1" applyAlignment="1">
      <alignment horizontal="center"/>
    </xf>
    <xf numFmtId="2" fontId="3" fillId="0" borderId="0" xfId="0" applyNumberFormat="1" applyFont="1" applyAlignment="1">
      <alignment horizontal="center"/>
    </xf>
    <xf numFmtId="2" fontId="4" fillId="0" borderId="0" xfId="0" applyNumberFormat="1" applyFont="1" applyAlignment="1">
      <alignment horizontal="center"/>
    </xf>
    <xf numFmtId="2" fontId="11" fillId="0" borderId="0" xfId="0" applyNumberFormat="1" applyFont="1" applyAlignment="1">
      <alignment horizontal="center"/>
    </xf>
    <xf numFmtId="9" fontId="27" fillId="0" borderId="0" xfId="1" applyFont="1" applyAlignment="1">
      <alignment horizontal="center"/>
    </xf>
    <xf numFmtId="0" fontId="27" fillId="0" borderId="0" xfId="0" applyFont="1" applyAlignment="1">
      <alignment horizontal="left" wrapText="1"/>
    </xf>
    <xf numFmtId="0" fontId="28" fillId="0" borderId="0" xfId="0" applyFont="1" applyAlignment="1">
      <alignment horizontal="center"/>
    </xf>
    <xf numFmtId="1" fontId="29" fillId="0" borderId="0" xfId="0" applyNumberFormat="1"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30403-BB88-674A-8C89-B1BED2193966}">
  <dimension ref="A1:C10"/>
  <sheetViews>
    <sheetView workbookViewId="0">
      <selection activeCell="A2" sqref="A2"/>
    </sheetView>
  </sheetViews>
  <sheetFormatPr baseColWidth="10" defaultRowHeight="16" x14ac:dyDescent="0.2"/>
  <cols>
    <col min="1" max="1" width="42.5" customWidth="1"/>
    <col min="2" max="2" width="43" customWidth="1"/>
    <col min="3" max="3" width="75.6640625" customWidth="1"/>
    <col min="4" max="4" width="12.33203125" customWidth="1"/>
  </cols>
  <sheetData>
    <row r="1" spans="1:3" x14ac:dyDescent="0.2">
      <c r="A1" s="54" t="s">
        <v>225</v>
      </c>
    </row>
    <row r="3" spans="1:3" x14ac:dyDescent="0.2">
      <c r="A3" s="57" t="s">
        <v>111</v>
      </c>
      <c r="B3" s="58" t="s">
        <v>129</v>
      </c>
      <c r="C3" s="58" t="s">
        <v>122</v>
      </c>
    </row>
    <row r="4" spans="1:3" ht="34" x14ac:dyDescent="0.2">
      <c r="A4" t="s">
        <v>116</v>
      </c>
      <c r="B4" s="55" t="s">
        <v>121</v>
      </c>
      <c r="C4" t="s">
        <v>112</v>
      </c>
    </row>
    <row r="5" spans="1:3" ht="34" x14ac:dyDescent="0.2">
      <c r="A5" t="s">
        <v>117</v>
      </c>
      <c r="B5" s="55" t="s">
        <v>113</v>
      </c>
      <c r="C5" t="s">
        <v>114</v>
      </c>
    </row>
    <row r="6" spans="1:3" ht="34" x14ac:dyDescent="0.2">
      <c r="A6" t="s">
        <v>118</v>
      </c>
      <c r="B6" s="55" t="s">
        <v>126</v>
      </c>
      <c r="C6" t="s">
        <v>123</v>
      </c>
    </row>
    <row r="7" spans="1:3" ht="34" x14ac:dyDescent="0.2">
      <c r="A7" t="s">
        <v>119</v>
      </c>
      <c r="B7" s="55" t="s">
        <v>124</v>
      </c>
      <c r="C7" t="s">
        <v>115</v>
      </c>
    </row>
    <row r="8" spans="1:3" ht="34" x14ac:dyDescent="0.2">
      <c r="A8" s="59" t="s">
        <v>120</v>
      </c>
      <c r="B8" s="60" t="s">
        <v>125</v>
      </c>
      <c r="C8" s="59" t="s">
        <v>115</v>
      </c>
    </row>
    <row r="9" spans="1:3" x14ac:dyDescent="0.2">
      <c r="A9" t="s">
        <v>127</v>
      </c>
    </row>
    <row r="10" spans="1:3" x14ac:dyDescent="0.2">
      <c r="A10" s="56" t="s">
        <v>128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E833B-455B-4E43-8888-16EEB999BAB8}">
  <dimension ref="A1:B7"/>
  <sheetViews>
    <sheetView workbookViewId="0">
      <selection activeCell="B22" sqref="B22"/>
    </sheetView>
  </sheetViews>
  <sheetFormatPr baseColWidth="10" defaultRowHeight="16" x14ac:dyDescent="0.2"/>
  <cols>
    <col min="1" max="1" width="36.83203125" customWidth="1"/>
    <col min="2" max="2" width="123" customWidth="1"/>
  </cols>
  <sheetData>
    <row r="1" spans="1:2" x14ac:dyDescent="0.2">
      <c r="A1" s="54" t="s">
        <v>235</v>
      </c>
    </row>
    <row r="3" spans="1:2" x14ac:dyDescent="0.2">
      <c r="A3" s="54" t="s">
        <v>130</v>
      </c>
      <c r="B3" s="54" t="s">
        <v>131</v>
      </c>
    </row>
    <row r="4" spans="1:2" x14ac:dyDescent="0.2">
      <c r="A4" t="s">
        <v>175</v>
      </c>
      <c r="B4" t="s">
        <v>226</v>
      </c>
    </row>
    <row r="5" spans="1:2" x14ac:dyDescent="0.2">
      <c r="A5" t="s">
        <v>132</v>
      </c>
      <c r="B5" t="s">
        <v>227</v>
      </c>
    </row>
    <row r="6" spans="1:2" x14ac:dyDescent="0.2">
      <c r="A6" t="s">
        <v>133</v>
      </c>
      <c r="B6" t="s">
        <v>228</v>
      </c>
    </row>
    <row r="7" spans="1:2" x14ac:dyDescent="0.2">
      <c r="A7" t="s">
        <v>134</v>
      </c>
      <c r="B7"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2BF27-A3F8-574C-A251-01B413864559}">
  <dimension ref="A1:AU50"/>
  <sheetViews>
    <sheetView workbookViewId="0">
      <pane xSplit="5" ySplit="3" topLeftCell="F13" activePane="bottomRight" state="frozen"/>
      <selection pane="topRight" activeCell="J1" sqref="J1"/>
      <selection pane="bottomLeft" activeCell="A2" sqref="A2"/>
      <selection pane="bottomRight" activeCell="F16" sqref="F16"/>
    </sheetView>
  </sheetViews>
  <sheetFormatPr baseColWidth="10" defaultRowHeight="16" x14ac:dyDescent="0.2"/>
  <cols>
    <col min="2" max="2" width="18.6640625" customWidth="1"/>
    <col min="5" max="5" width="37.6640625" customWidth="1"/>
    <col min="16" max="16" width="2.5" customWidth="1"/>
    <col min="17" max="18" width="10.83203125" style="21"/>
    <col min="19" max="19" width="2" customWidth="1"/>
    <col min="35" max="35" width="2.33203125" customWidth="1"/>
    <col min="41" max="41" width="1.6640625" customWidth="1"/>
    <col min="42" max="42" width="19" style="21" customWidth="1"/>
  </cols>
  <sheetData>
    <row r="1" spans="1:47" x14ac:dyDescent="0.2">
      <c r="A1" s="54" t="s">
        <v>168</v>
      </c>
    </row>
    <row r="2" spans="1:47" x14ac:dyDescent="0.2">
      <c r="A2" s="54" t="s">
        <v>197</v>
      </c>
      <c r="F2" s="111" t="s">
        <v>196</v>
      </c>
      <c r="G2" s="111"/>
      <c r="H2" s="111"/>
      <c r="I2" s="111"/>
      <c r="J2" s="111"/>
      <c r="K2" s="111"/>
      <c r="L2" s="111"/>
      <c r="M2" s="111"/>
      <c r="N2" s="111"/>
      <c r="O2" s="111"/>
      <c r="P2" s="65"/>
      <c r="Q2" s="111" t="s">
        <v>214</v>
      </c>
      <c r="R2" s="111"/>
      <c r="S2" s="21"/>
      <c r="T2" s="111" t="s">
        <v>204</v>
      </c>
      <c r="U2" s="111"/>
      <c r="V2" s="111"/>
      <c r="W2" s="111"/>
      <c r="X2" s="111"/>
      <c r="Y2" s="111"/>
      <c r="Z2" s="111"/>
      <c r="AA2" s="111"/>
      <c r="AB2" s="111"/>
      <c r="AC2" s="111"/>
      <c r="AD2" s="111"/>
      <c r="AE2" s="111"/>
      <c r="AF2" s="111"/>
      <c r="AG2" s="111"/>
      <c r="AH2" s="111"/>
      <c r="AI2" s="21"/>
      <c r="AJ2" s="111" t="s">
        <v>213</v>
      </c>
      <c r="AK2" s="111"/>
      <c r="AL2" s="111"/>
      <c r="AM2" s="111"/>
      <c r="AN2" s="111"/>
      <c r="AO2" s="21"/>
      <c r="AP2" s="111" t="s">
        <v>164</v>
      </c>
      <c r="AQ2" s="111"/>
    </row>
    <row r="3" spans="1:47" ht="64" x14ac:dyDescent="0.2">
      <c r="A3" t="s">
        <v>136</v>
      </c>
      <c r="B3" s="1" t="s">
        <v>0</v>
      </c>
      <c r="C3" s="1" t="s">
        <v>1</v>
      </c>
      <c r="D3" s="1" t="s">
        <v>2</v>
      </c>
      <c r="E3" s="1" t="s">
        <v>5</v>
      </c>
      <c r="F3" s="3" t="s">
        <v>139</v>
      </c>
      <c r="G3" s="62" t="s">
        <v>154</v>
      </c>
      <c r="H3" s="62" t="s">
        <v>140</v>
      </c>
      <c r="I3" s="62" t="s">
        <v>142</v>
      </c>
      <c r="J3" s="62" t="s">
        <v>141</v>
      </c>
      <c r="K3" s="3" t="s">
        <v>143</v>
      </c>
      <c r="L3" s="3" t="s">
        <v>61</v>
      </c>
      <c r="M3" s="3" t="s">
        <v>144</v>
      </c>
      <c r="N3" s="3" t="s">
        <v>145</v>
      </c>
      <c r="O3" s="62" t="s">
        <v>146</v>
      </c>
      <c r="P3" s="82"/>
      <c r="Q3" s="82" t="s">
        <v>171</v>
      </c>
      <c r="R3" s="62" t="s">
        <v>198</v>
      </c>
      <c r="S3" s="62"/>
      <c r="T3" s="3" t="s">
        <v>3</v>
      </c>
      <c r="U3" s="4" t="s">
        <v>13</v>
      </c>
      <c r="V3" s="4" t="s">
        <v>14</v>
      </c>
      <c r="W3" s="4" t="s">
        <v>15</v>
      </c>
      <c r="X3" s="4" t="s">
        <v>16</v>
      </c>
      <c r="Y3" s="4" t="s">
        <v>17</v>
      </c>
      <c r="Z3" s="4" t="s">
        <v>18</v>
      </c>
      <c r="AA3" s="4" t="s">
        <v>19</v>
      </c>
      <c r="AB3" s="4" t="s">
        <v>20</v>
      </c>
      <c r="AC3" s="4" t="s">
        <v>21</v>
      </c>
      <c r="AD3" s="4" t="s">
        <v>22</v>
      </c>
      <c r="AE3" s="4" t="s">
        <v>23</v>
      </c>
      <c r="AF3" s="4" t="s">
        <v>24</v>
      </c>
      <c r="AG3" s="4" t="s">
        <v>25</v>
      </c>
      <c r="AH3" s="3" t="s">
        <v>26</v>
      </c>
      <c r="AI3" s="3"/>
      <c r="AJ3" s="3" t="s">
        <v>6</v>
      </c>
      <c r="AK3" s="3" t="s">
        <v>7</v>
      </c>
      <c r="AL3" s="3" t="s">
        <v>8</v>
      </c>
      <c r="AM3" s="3" t="s">
        <v>9</v>
      </c>
      <c r="AN3" s="3" t="s">
        <v>10</v>
      </c>
      <c r="AO3" s="61"/>
      <c r="AP3" s="81" t="s">
        <v>207</v>
      </c>
      <c r="AQ3" s="81" t="s">
        <v>245</v>
      </c>
      <c r="AR3" s="5"/>
      <c r="AS3" s="5"/>
      <c r="AT3" s="5"/>
    </row>
    <row r="4" spans="1:47" ht="15.75" customHeight="1" x14ac:dyDescent="0.2">
      <c r="A4">
        <v>1</v>
      </c>
      <c r="B4" s="14" t="s">
        <v>99</v>
      </c>
      <c r="C4" s="14">
        <v>9</v>
      </c>
      <c r="D4" s="14" t="s">
        <v>37</v>
      </c>
      <c r="E4" s="14" t="s">
        <v>100</v>
      </c>
      <c r="F4" s="5">
        <v>0.35</v>
      </c>
      <c r="G4" s="16">
        <v>111</v>
      </c>
      <c r="H4" s="5">
        <v>66.900000000000006</v>
      </c>
      <c r="I4" s="9">
        <v>8.6999999999999993</v>
      </c>
      <c r="J4" s="9">
        <v>0</v>
      </c>
      <c r="K4" s="5">
        <v>57.6</v>
      </c>
      <c r="L4" s="9">
        <v>0.7</v>
      </c>
      <c r="M4" s="9">
        <v>0</v>
      </c>
      <c r="N4" s="9">
        <v>297</v>
      </c>
      <c r="O4" s="10">
        <f>(M4/H4)*100</f>
        <v>0</v>
      </c>
      <c r="P4" s="10"/>
      <c r="Q4" s="82"/>
      <c r="R4" s="82"/>
      <c r="S4" s="9"/>
      <c r="T4" s="11" t="s">
        <v>31</v>
      </c>
      <c r="U4" s="12">
        <v>3</v>
      </c>
      <c r="V4" s="12">
        <v>1</v>
      </c>
      <c r="W4" s="28">
        <v>100</v>
      </c>
      <c r="X4" s="12">
        <v>0</v>
      </c>
      <c r="Y4" s="12">
        <v>3</v>
      </c>
      <c r="Z4" s="12">
        <v>4</v>
      </c>
      <c r="AA4" s="28">
        <v>100</v>
      </c>
      <c r="AB4" s="28">
        <v>95</v>
      </c>
      <c r="AC4" s="28">
        <v>94</v>
      </c>
      <c r="AD4" s="12">
        <v>1</v>
      </c>
      <c r="AE4" s="12">
        <v>0</v>
      </c>
      <c r="AF4" s="12">
        <v>0</v>
      </c>
      <c r="AG4" s="12" t="s">
        <v>30</v>
      </c>
      <c r="AJ4" s="9"/>
      <c r="AK4" s="9"/>
      <c r="AL4" s="9"/>
      <c r="AM4" s="9"/>
      <c r="AN4" s="9"/>
      <c r="AO4" s="9"/>
      <c r="AR4" s="9"/>
      <c r="AS4" s="9"/>
      <c r="AT4" s="9"/>
    </row>
    <row r="5" spans="1:47" ht="15.75" customHeight="1" x14ac:dyDescent="0.2">
      <c r="A5">
        <v>2</v>
      </c>
      <c r="B5" s="6" t="s">
        <v>27</v>
      </c>
      <c r="C5" s="6">
        <v>7</v>
      </c>
      <c r="D5" s="6" t="s">
        <v>37</v>
      </c>
      <c r="E5" s="6" t="s">
        <v>101</v>
      </c>
      <c r="F5" s="5">
        <v>0.35</v>
      </c>
      <c r="G5" s="10">
        <v>37.1</v>
      </c>
      <c r="H5" s="5">
        <v>25.1</v>
      </c>
      <c r="I5" s="9">
        <v>6.5</v>
      </c>
      <c r="J5" s="9">
        <v>0</v>
      </c>
      <c r="K5" s="5">
        <v>18.100000000000001</v>
      </c>
      <c r="L5" s="9">
        <v>0.5</v>
      </c>
      <c r="M5" s="9">
        <v>0</v>
      </c>
      <c r="N5" s="5">
        <v>57</v>
      </c>
      <c r="O5" s="10">
        <f t="shared" ref="O5:O40" si="0">(M5/H5)*100</f>
        <v>0</v>
      </c>
      <c r="P5" s="10"/>
      <c r="Q5" s="29"/>
      <c r="R5" s="29"/>
      <c r="S5" s="9"/>
      <c r="T5" s="9" t="s">
        <v>31</v>
      </c>
      <c r="U5" s="12">
        <v>5</v>
      </c>
      <c r="V5" s="12">
        <v>1</v>
      </c>
      <c r="W5" s="28">
        <v>99</v>
      </c>
      <c r="X5" s="12">
        <v>0</v>
      </c>
      <c r="Y5" s="28">
        <v>97</v>
      </c>
      <c r="Z5" s="19">
        <v>8</v>
      </c>
      <c r="AA5" s="28">
        <v>100</v>
      </c>
      <c r="AB5" s="28">
        <v>91</v>
      </c>
      <c r="AC5" s="28">
        <v>89</v>
      </c>
      <c r="AD5" s="10" t="s">
        <v>30</v>
      </c>
      <c r="AE5" s="12">
        <v>1</v>
      </c>
      <c r="AF5" s="26" t="s">
        <v>30</v>
      </c>
      <c r="AG5" s="26" t="s">
        <v>30</v>
      </c>
      <c r="AJ5" s="9"/>
      <c r="AK5" s="9"/>
      <c r="AL5" s="9"/>
      <c r="AM5" s="9"/>
      <c r="AN5" s="9"/>
      <c r="AO5" s="9"/>
      <c r="AR5" s="9"/>
      <c r="AS5" s="9"/>
      <c r="AT5" s="9"/>
    </row>
    <row r="6" spans="1:47" ht="15.75" customHeight="1" x14ac:dyDescent="0.2">
      <c r="A6">
        <v>3</v>
      </c>
      <c r="B6" s="14" t="s">
        <v>98</v>
      </c>
      <c r="C6" s="14">
        <v>9</v>
      </c>
      <c r="D6" s="14" t="s">
        <v>37</v>
      </c>
      <c r="E6" s="6" t="s">
        <v>138</v>
      </c>
      <c r="F6" s="5">
        <v>0.28999999999999998</v>
      </c>
      <c r="G6" s="16">
        <v>120</v>
      </c>
      <c r="H6" s="5">
        <v>149.80000000000001</v>
      </c>
      <c r="I6" s="9">
        <v>3</v>
      </c>
      <c r="J6" s="9">
        <v>0</v>
      </c>
      <c r="K6" s="5">
        <v>146.80000000000001</v>
      </c>
      <c r="L6" s="44">
        <v>0</v>
      </c>
      <c r="M6" s="9">
        <v>0</v>
      </c>
      <c r="N6" s="5">
        <v>23</v>
      </c>
      <c r="O6" s="10">
        <f t="shared" si="0"/>
        <v>0</v>
      </c>
      <c r="P6" s="10"/>
      <c r="Q6" s="9"/>
      <c r="R6" s="9"/>
      <c r="S6" s="17"/>
      <c r="T6" s="11" t="s">
        <v>31</v>
      </c>
      <c r="U6" s="12">
        <v>0</v>
      </c>
      <c r="V6" s="12">
        <v>0</v>
      </c>
      <c r="W6" s="28">
        <v>99</v>
      </c>
      <c r="X6" s="12">
        <v>0</v>
      </c>
      <c r="Y6" s="28">
        <v>78</v>
      </c>
      <c r="Z6" s="19">
        <v>1</v>
      </c>
      <c r="AA6" s="28">
        <v>99</v>
      </c>
      <c r="AB6" s="28">
        <v>96</v>
      </c>
      <c r="AC6" s="28">
        <v>88</v>
      </c>
      <c r="AD6" s="12">
        <v>0</v>
      </c>
      <c r="AE6" s="12">
        <v>0</v>
      </c>
      <c r="AF6" s="12">
        <v>0</v>
      </c>
      <c r="AG6" s="12">
        <v>0</v>
      </c>
      <c r="AH6" s="14"/>
      <c r="AI6" s="14"/>
      <c r="AJ6" s="9"/>
      <c r="AK6" s="9"/>
      <c r="AL6" s="9"/>
      <c r="AM6" s="9"/>
      <c r="AN6" s="9"/>
      <c r="AO6" s="9"/>
      <c r="AP6" s="9"/>
      <c r="AR6" s="9"/>
      <c r="AS6" s="9"/>
      <c r="AT6" s="9"/>
    </row>
    <row r="7" spans="1:47" ht="15" customHeight="1" x14ac:dyDescent="0.2">
      <c r="A7">
        <v>4</v>
      </c>
      <c r="B7" s="23" t="s">
        <v>90</v>
      </c>
      <c r="C7" s="23">
        <v>8</v>
      </c>
      <c r="D7" s="23" t="s">
        <v>28</v>
      </c>
      <c r="E7" s="6" t="s">
        <v>101</v>
      </c>
      <c r="F7" s="5">
        <v>0.19</v>
      </c>
      <c r="G7" s="21">
        <v>51</v>
      </c>
      <c r="H7" s="5">
        <v>79.5</v>
      </c>
      <c r="I7" s="5">
        <v>12.7</v>
      </c>
      <c r="J7" s="5">
        <v>2.4</v>
      </c>
      <c r="K7" s="5">
        <v>60.4</v>
      </c>
      <c r="L7" s="5">
        <v>4</v>
      </c>
      <c r="M7" s="21">
        <v>0</v>
      </c>
      <c r="N7" s="65">
        <v>114</v>
      </c>
      <c r="O7" s="10">
        <f t="shared" si="0"/>
        <v>0</v>
      </c>
      <c r="P7" s="10"/>
      <c r="S7" s="21"/>
      <c r="T7" s="9" t="s">
        <v>31</v>
      </c>
      <c r="U7" s="21">
        <v>1</v>
      </c>
      <c r="V7" s="21">
        <v>1</v>
      </c>
      <c r="W7" s="67">
        <v>97</v>
      </c>
      <c r="X7" s="21">
        <v>0</v>
      </c>
      <c r="Y7" s="5">
        <v>26</v>
      </c>
      <c r="Z7" s="99">
        <v>1</v>
      </c>
      <c r="AA7" s="67">
        <v>99</v>
      </c>
      <c r="AB7" s="67">
        <v>53</v>
      </c>
      <c r="AC7" s="67">
        <v>75</v>
      </c>
      <c r="AD7" s="21">
        <v>1</v>
      </c>
      <c r="AE7" s="21">
        <v>0</v>
      </c>
      <c r="AF7" s="21">
        <v>0</v>
      </c>
      <c r="AG7" s="21">
        <v>2</v>
      </c>
      <c r="AH7" s="21">
        <v>1</v>
      </c>
      <c r="AI7" s="21"/>
      <c r="AJ7" s="9">
        <v>0</v>
      </c>
      <c r="AK7" s="9">
        <v>99</v>
      </c>
      <c r="AL7" s="9">
        <v>0</v>
      </c>
      <c r="AM7" s="9">
        <v>0</v>
      </c>
      <c r="AN7" s="9">
        <v>0</v>
      </c>
      <c r="AO7" s="9"/>
    </row>
    <row r="8" spans="1:47" ht="15.75" customHeight="1" x14ac:dyDescent="0.2">
      <c r="A8">
        <v>5</v>
      </c>
      <c r="B8" s="6" t="s">
        <v>102</v>
      </c>
      <c r="C8" s="6">
        <v>10</v>
      </c>
      <c r="D8" s="6" t="s">
        <v>28</v>
      </c>
      <c r="E8" s="14" t="s">
        <v>137</v>
      </c>
      <c r="F8" s="5">
        <v>0.34</v>
      </c>
      <c r="G8" s="16">
        <v>165.4</v>
      </c>
      <c r="H8" s="18">
        <v>85</v>
      </c>
      <c r="I8" s="5">
        <v>11.9</v>
      </c>
      <c r="J8" s="5">
        <v>1.7</v>
      </c>
      <c r="K8" s="5">
        <v>65.400000000000006</v>
      </c>
      <c r="L8" s="5">
        <v>2.6</v>
      </c>
      <c r="M8" s="5">
        <v>2.6</v>
      </c>
      <c r="N8" s="5">
        <v>129</v>
      </c>
      <c r="O8" s="10">
        <f t="shared" si="0"/>
        <v>3.0588235294117649</v>
      </c>
      <c r="P8" s="10"/>
      <c r="S8" s="17"/>
      <c r="T8" s="11" t="s">
        <v>31</v>
      </c>
      <c r="U8" s="12">
        <v>2</v>
      </c>
      <c r="V8" s="12">
        <v>5</v>
      </c>
      <c r="W8" s="28">
        <v>99</v>
      </c>
      <c r="X8" s="12">
        <v>4</v>
      </c>
      <c r="Y8" s="19">
        <v>0</v>
      </c>
      <c r="Z8" s="28">
        <v>25</v>
      </c>
      <c r="AA8" s="28">
        <v>100</v>
      </c>
      <c r="AB8" s="28">
        <v>87</v>
      </c>
      <c r="AC8" s="28">
        <v>91</v>
      </c>
      <c r="AD8" s="12">
        <v>0</v>
      </c>
      <c r="AE8" s="12">
        <v>0</v>
      </c>
      <c r="AF8" s="12">
        <v>0</v>
      </c>
      <c r="AG8" s="12">
        <v>0</v>
      </c>
      <c r="AJ8" s="17"/>
      <c r="AK8" s="17"/>
      <c r="AL8" s="17"/>
      <c r="AM8" s="17"/>
      <c r="AN8" s="17"/>
      <c r="AO8" s="17"/>
      <c r="AP8" s="9"/>
      <c r="AR8" s="9"/>
      <c r="AS8" s="9"/>
      <c r="AT8" s="9"/>
    </row>
    <row r="9" spans="1:47" x14ac:dyDescent="0.2">
      <c r="A9">
        <v>6</v>
      </c>
      <c r="B9" s="14" t="s">
        <v>27</v>
      </c>
      <c r="C9" s="14">
        <v>3</v>
      </c>
      <c r="D9" s="14" t="s">
        <v>37</v>
      </c>
      <c r="E9" s="14" t="s">
        <v>236</v>
      </c>
      <c r="F9" s="8" t="s">
        <v>152</v>
      </c>
      <c r="G9" s="9"/>
      <c r="H9" s="9"/>
      <c r="I9" s="9"/>
      <c r="J9" s="9"/>
      <c r="K9" s="9"/>
      <c r="L9" s="9"/>
      <c r="M9" s="9"/>
      <c r="N9" s="9"/>
      <c r="O9" s="17"/>
      <c r="P9" s="17"/>
      <c r="Q9" s="21" t="s">
        <v>195</v>
      </c>
      <c r="S9" s="9"/>
      <c r="T9" s="11" t="s">
        <v>12</v>
      </c>
      <c r="U9" s="12">
        <v>0</v>
      </c>
      <c r="V9" s="12">
        <v>3</v>
      </c>
      <c r="W9" s="28">
        <v>67</v>
      </c>
      <c r="X9" s="12">
        <v>0</v>
      </c>
      <c r="Y9" s="34">
        <v>0</v>
      </c>
      <c r="Z9" s="12">
        <v>0</v>
      </c>
      <c r="AA9" s="28">
        <v>65</v>
      </c>
      <c r="AB9" s="19">
        <v>0</v>
      </c>
      <c r="AC9" s="28">
        <v>43</v>
      </c>
      <c r="AD9" s="46">
        <v>20</v>
      </c>
      <c r="AE9" s="64">
        <v>17</v>
      </c>
      <c r="AF9" s="12">
        <v>0</v>
      </c>
      <c r="AG9" s="12">
        <v>9</v>
      </c>
      <c r="AH9" s="14"/>
      <c r="AI9" s="14"/>
      <c r="AJ9" s="9"/>
      <c r="AK9" s="9"/>
      <c r="AL9" s="9"/>
      <c r="AM9" s="9"/>
      <c r="AN9" s="9"/>
      <c r="AO9" s="9"/>
      <c r="AP9" s="9">
        <v>0</v>
      </c>
      <c r="AQ9" t="s">
        <v>231</v>
      </c>
      <c r="AR9" s="9"/>
      <c r="AS9" s="9"/>
      <c r="AT9" s="9"/>
    </row>
    <row r="10" spans="1:47" ht="15.75" customHeight="1" x14ac:dyDescent="0.2">
      <c r="A10">
        <v>7</v>
      </c>
      <c r="B10" s="14" t="s">
        <v>58</v>
      </c>
      <c r="C10" s="14">
        <v>9</v>
      </c>
      <c r="D10" s="14" t="s">
        <v>37</v>
      </c>
      <c r="E10" s="14" t="s">
        <v>236</v>
      </c>
      <c r="F10" s="5">
        <v>0.18</v>
      </c>
      <c r="G10" s="16">
        <v>113</v>
      </c>
      <c r="H10" s="5">
        <v>47.9</v>
      </c>
      <c r="I10" s="18">
        <v>2.395</v>
      </c>
      <c r="J10" s="18">
        <v>0.47899999999999998</v>
      </c>
      <c r="K10" s="86">
        <v>0.47899999999999998</v>
      </c>
      <c r="L10" s="18">
        <v>2.395</v>
      </c>
      <c r="M10" s="18">
        <v>42.152000000000001</v>
      </c>
      <c r="N10" s="5">
        <v>65</v>
      </c>
      <c r="O10" s="10">
        <f t="shared" si="0"/>
        <v>88</v>
      </c>
      <c r="P10" s="10"/>
      <c r="S10" s="37"/>
      <c r="T10" s="11" t="s">
        <v>11</v>
      </c>
      <c r="U10" s="12">
        <v>4</v>
      </c>
      <c r="V10" s="12">
        <v>0</v>
      </c>
      <c r="W10" s="28">
        <v>99</v>
      </c>
      <c r="X10" s="12">
        <v>2</v>
      </c>
      <c r="Y10" s="12">
        <v>0</v>
      </c>
      <c r="Z10" s="12">
        <v>5</v>
      </c>
      <c r="AA10" s="28">
        <v>100</v>
      </c>
      <c r="AB10" s="28">
        <v>90</v>
      </c>
      <c r="AC10" s="28">
        <v>91</v>
      </c>
      <c r="AD10" s="12">
        <v>3</v>
      </c>
      <c r="AE10" s="12">
        <v>0</v>
      </c>
      <c r="AF10" s="12">
        <v>0</v>
      </c>
      <c r="AG10" s="12">
        <v>0</v>
      </c>
      <c r="AH10" s="14"/>
      <c r="AI10" s="14"/>
      <c r="AJ10" s="9"/>
      <c r="AK10" s="9"/>
      <c r="AL10" s="9"/>
      <c r="AM10" s="9"/>
      <c r="AN10" s="9"/>
      <c r="AO10" s="9"/>
      <c r="AR10" s="9"/>
      <c r="AS10" s="9"/>
      <c r="AT10" s="9"/>
    </row>
    <row r="11" spans="1:47" ht="15.75" customHeight="1" x14ac:dyDescent="0.2">
      <c r="A11">
        <v>8</v>
      </c>
      <c r="B11" s="6" t="s">
        <v>27</v>
      </c>
      <c r="C11" s="6">
        <v>11</v>
      </c>
      <c r="D11" s="6" t="s">
        <v>28</v>
      </c>
      <c r="E11" s="14" t="s">
        <v>236</v>
      </c>
      <c r="F11" s="5">
        <v>0.38</v>
      </c>
      <c r="G11" s="10">
        <v>38.700000000000003</v>
      </c>
      <c r="H11" s="5">
        <v>24.4</v>
      </c>
      <c r="I11" s="9">
        <v>8.5</v>
      </c>
      <c r="J11" s="5">
        <v>1.7</v>
      </c>
      <c r="K11" s="5">
        <v>7.8</v>
      </c>
      <c r="L11" s="9">
        <v>0.2</v>
      </c>
      <c r="M11" s="5">
        <v>6.1</v>
      </c>
      <c r="N11" s="5">
        <v>42</v>
      </c>
      <c r="O11" s="10">
        <f t="shared" si="0"/>
        <v>25</v>
      </c>
      <c r="P11" s="10"/>
      <c r="S11" s="37"/>
      <c r="T11" s="9" t="s">
        <v>11</v>
      </c>
      <c r="U11" s="12">
        <v>3</v>
      </c>
      <c r="V11" s="12">
        <v>0</v>
      </c>
      <c r="W11" s="28">
        <v>99</v>
      </c>
      <c r="X11" s="12">
        <v>0</v>
      </c>
      <c r="Y11" s="12">
        <v>5</v>
      </c>
      <c r="Z11" s="12">
        <v>5</v>
      </c>
      <c r="AA11" s="28">
        <v>99</v>
      </c>
      <c r="AB11" s="28">
        <v>78</v>
      </c>
      <c r="AC11" s="28">
        <v>94</v>
      </c>
      <c r="AD11" s="12">
        <v>5</v>
      </c>
      <c r="AE11" s="12">
        <v>0</v>
      </c>
      <c r="AF11" s="12">
        <v>1</v>
      </c>
      <c r="AG11" s="12" t="s">
        <v>30</v>
      </c>
      <c r="AJ11" s="17"/>
      <c r="AK11" s="17"/>
      <c r="AL11" s="17"/>
      <c r="AM11" s="17"/>
      <c r="AN11" s="17"/>
      <c r="AO11" s="17"/>
      <c r="AR11" s="9"/>
      <c r="AS11" s="9"/>
      <c r="AT11" s="9"/>
    </row>
    <row r="12" spans="1:47" x14ac:dyDescent="0.2">
      <c r="A12">
        <v>9</v>
      </c>
      <c r="B12" s="6" t="s">
        <v>27</v>
      </c>
      <c r="C12" s="6">
        <v>13</v>
      </c>
      <c r="D12" s="6" t="s">
        <v>28</v>
      </c>
      <c r="E12" s="14" t="s">
        <v>236</v>
      </c>
      <c r="F12" s="9">
        <v>0.45</v>
      </c>
      <c r="G12" s="21"/>
      <c r="H12" s="18">
        <v>63</v>
      </c>
      <c r="I12" s="9">
        <v>3.2</v>
      </c>
      <c r="J12" s="9">
        <v>0</v>
      </c>
      <c r="K12" s="9">
        <v>4.4000000000000004</v>
      </c>
      <c r="L12" s="9">
        <v>0.6</v>
      </c>
      <c r="M12" s="5">
        <v>54.2</v>
      </c>
      <c r="N12" s="9">
        <v>234</v>
      </c>
      <c r="O12" s="10">
        <f t="shared" si="0"/>
        <v>86.031746031746039</v>
      </c>
      <c r="P12" s="10"/>
      <c r="S12" s="37"/>
      <c r="T12" s="9" t="s">
        <v>31</v>
      </c>
      <c r="U12" s="10">
        <v>0</v>
      </c>
      <c r="V12" s="10">
        <v>0</v>
      </c>
      <c r="W12" s="16">
        <v>99.26</v>
      </c>
      <c r="X12" s="47">
        <v>31.29</v>
      </c>
      <c r="Y12" s="10">
        <v>0</v>
      </c>
      <c r="Z12" s="10">
        <v>0</v>
      </c>
      <c r="AA12" s="16">
        <v>99.24</v>
      </c>
      <c r="AB12" s="16">
        <v>80.94</v>
      </c>
      <c r="AC12" s="16">
        <v>92.98</v>
      </c>
      <c r="AD12" s="10">
        <v>0</v>
      </c>
      <c r="AE12" s="10">
        <v>0</v>
      </c>
      <c r="AF12" s="10">
        <v>0</v>
      </c>
      <c r="AG12" s="10">
        <v>0</v>
      </c>
      <c r="AJ12" s="17"/>
      <c r="AK12" s="17"/>
      <c r="AL12" s="17"/>
      <c r="AM12" s="17"/>
      <c r="AN12" s="17"/>
      <c r="AO12" s="17"/>
      <c r="AP12" s="9"/>
      <c r="AS12" s="14"/>
      <c r="AT12" s="14"/>
    </row>
    <row r="13" spans="1:47" ht="15.75" customHeight="1" x14ac:dyDescent="0.2">
      <c r="A13">
        <v>10</v>
      </c>
      <c r="B13" s="23" t="s">
        <v>41</v>
      </c>
      <c r="C13" s="23">
        <v>9</v>
      </c>
      <c r="D13" s="23" t="s">
        <v>37</v>
      </c>
      <c r="E13" s="14" t="s">
        <v>236</v>
      </c>
      <c r="F13" s="5">
        <v>0.34</v>
      </c>
      <c r="G13" s="9">
        <v>12</v>
      </c>
      <c r="H13" s="5">
        <v>12.5</v>
      </c>
      <c r="I13" s="9">
        <v>3.3</v>
      </c>
      <c r="J13" s="9">
        <v>0</v>
      </c>
      <c r="K13" s="9">
        <v>0.9</v>
      </c>
      <c r="L13" s="9">
        <v>0.4</v>
      </c>
      <c r="M13" s="18">
        <v>8</v>
      </c>
      <c r="N13" s="44">
        <v>54</v>
      </c>
      <c r="O13" s="10">
        <f t="shared" si="0"/>
        <v>64</v>
      </c>
      <c r="P13" s="10"/>
      <c r="Q13" s="21">
        <v>47</v>
      </c>
      <c r="S13" s="37"/>
      <c r="T13" s="9" t="s">
        <v>12</v>
      </c>
      <c r="U13" s="12">
        <v>4</v>
      </c>
      <c r="V13" s="12">
        <v>6</v>
      </c>
      <c r="W13" s="28">
        <v>95</v>
      </c>
      <c r="X13" s="12">
        <v>1</v>
      </c>
      <c r="Y13" s="12">
        <v>10</v>
      </c>
      <c r="Z13" s="12">
        <v>9</v>
      </c>
      <c r="AA13" s="28">
        <v>97</v>
      </c>
      <c r="AB13" s="28">
        <v>78</v>
      </c>
      <c r="AC13" s="28">
        <v>82</v>
      </c>
      <c r="AD13" s="12">
        <v>4</v>
      </c>
      <c r="AE13" s="12">
        <v>5</v>
      </c>
      <c r="AF13" s="12">
        <v>1</v>
      </c>
      <c r="AG13" s="12">
        <v>10</v>
      </c>
      <c r="AH13" s="12">
        <v>4</v>
      </c>
      <c r="AI13" s="12"/>
      <c r="AJ13" s="9">
        <v>0</v>
      </c>
      <c r="AK13" s="9">
        <v>0</v>
      </c>
      <c r="AL13" s="9">
        <v>0</v>
      </c>
      <c r="AM13" s="9">
        <v>0</v>
      </c>
      <c r="AN13" s="9">
        <v>0</v>
      </c>
      <c r="AO13" s="9"/>
      <c r="AR13" s="13"/>
      <c r="AS13" s="13"/>
      <c r="AT13" s="13"/>
      <c r="AU13" s="13"/>
    </row>
    <row r="14" spans="1:47" ht="15.75" customHeight="1" x14ac:dyDescent="0.2">
      <c r="A14">
        <v>11</v>
      </c>
      <c r="B14" s="23" t="s">
        <v>40</v>
      </c>
      <c r="C14" s="23">
        <v>11</v>
      </c>
      <c r="D14" s="23" t="s">
        <v>37</v>
      </c>
      <c r="E14" s="14" t="s">
        <v>236</v>
      </c>
      <c r="F14" s="5">
        <v>0.28000000000000003</v>
      </c>
      <c r="G14" s="9" t="s">
        <v>30</v>
      </c>
      <c r="H14" s="5">
        <v>140.6</v>
      </c>
      <c r="I14" s="5">
        <v>15.5</v>
      </c>
      <c r="J14" s="5">
        <v>1.4</v>
      </c>
      <c r="K14" s="44">
        <v>0</v>
      </c>
      <c r="L14" s="5">
        <v>1.4</v>
      </c>
      <c r="M14" s="5">
        <v>122.3</v>
      </c>
      <c r="N14" s="9">
        <v>191</v>
      </c>
      <c r="O14" s="10">
        <f t="shared" si="0"/>
        <v>86.984352773826458</v>
      </c>
      <c r="P14" s="10"/>
      <c r="S14" s="37"/>
      <c r="T14" s="9" t="s">
        <v>31</v>
      </c>
      <c r="U14" s="12">
        <v>1</v>
      </c>
      <c r="V14" s="12">
        <v>0</v>
      </c>
      <c r="W14" s="12">
        <v>9</v>
      </c>
      <c r="X14" s="12">
        <v>1</v>
      </c>
      <c r="Y14" s="12">
        <v>1</v>
      </c>
      <c r="Z14" s="12">
        <v>1</v>
      </c>
      <c r="AA14" s="28">
        <v>99</v>
      </c>
      <c r="AB14" s="28">
        <v>97</v>
      </c>
      <c r="AC14" s="28">
        <v>97</v>
      </c>
      <c r="AD14" s="12">
        <v>1</v>
      </c>
      <c r="AE14" s="12">
        <v>2</v>
      </c>
      <c r="AF14" s="12">
        <v>1</v>
      </c>
      <c r="AG14" s="12">
        <v>1</v>
      </c>
      <c r="AH14" s="12">
        <v>1</v>
      </c>
      <c r="AI14" s="12"/>
      <c r="AJ14" s="9">
        <v>0</v>
      </c>
      <c r="AK14" s="9">
        <v>0</v>
      </c>
      <c r="AL14" s="9" t="s">
        <v>30</v>
      </c>
      <c r="AM14" s="9">
        <v>0</v>
      </c>
      <c r="AN14" s="9">
        <v>0</v>
      </c>
      <c r="AO14" s="9"/>
      <c r="AR14" s="13"/>
      <c r="AS14" s="13"/>
      <c r="AT14" s="13"/>
      <c r="AU14" s="13"/>
    </row>
    <row r="15" spans="1:47" ht="15.75" customHeight="1" x14ac:dyDescent="0.2">
      <c r="A15">
        <v>12</v>
      </c>
      <c r="B15" s="6" t="s">
        <v>27</v>
      </c>
      <c r="C15" s="6">
        <v>3</v>
      </c>
      <c r="D15" s="6" t="s">
        <v>39</v>
      </c>
      <c r="E15" s="14" t="s">
        <v>236</v>
      </c>
      <c r="F15" s="112">
        <v>0.6</v>
      </c>
      <c r="G15" s="10">
        <v>76.400000000000006</v>
      </c>
      <c r="H15" s="9">
        <v>11.9</v>
      </c>
      <c r="I15" s="5">
        <v>10.7</v>
      </c>
      <c r="J15" s="9">
        <v>0.1</v>
      </c>
      <c r="K15" s="5">
        <v>0.8</v>
      </c>
      <c r="L15" s="9">
        <v>0.2</v>
      </c>
      <c r="M15" s="9">
        <v>0</v>
      </c>
      <c r="N15" s="9">
        <v>295</v>
      </c>
      <c r="O15" s="10">
        <f t="shared" si="0"/>
        <v>0</v>
      </c>
      <c r="P15" s="10"/>
      <c r="S15" s="9"/>
      <c r="T15" s="9" t="s">
        <v>11</v>
      </c>
      <c r="U15" s="12">
        <v>8</v>
      </c>
      <c r="V15" s="12">
        <v>3</v>
      </c>
      <c r="W15" s="28">
        <v>98</v>
      </c>
      <c r="X15" s="12">
        <v>0</v>
      </c>
      <c r="Y15" s="12">
        <v>12</v>
      </c>
      <c r="Z15" s="12">
        <v>10</v>
      </c>
      <c r="AA15" s="28">
        <v>100</v>
      </c>
      <c r="AB15" s="28">
        <v>80</v>
      </c>
      <c r="AC15" s="28">
        <v>87</v>
      </c>
      <c r="AD15" s="12" t="s">
        <v>30</v>
      </c>
      <c r="AE15" s="12">
        <v>1</v>
      </c>
      <c r="AF15" s="12" t="s">
        <v>30</v>
      </c>
      <c r="AG15" s="12" t="s">
        <v>30</v>
      </c>
      <c r="AJ15" s="9"/>
      <c r="AK15" s="9"/>
      <c r="AL15" s="9"/>
      <c r="AM15" s="9"/>
      <c r="AN15" s="9"/>
      <c r="AO15" s="9"/>
      <c r="AP15" s="9"/>
      <c r="AR15" s="9"/>
      <c r="AS15" s="9"/>
      <c r="AT15" s="9"/>
    </row>
    <row r="16" spans="1:47" ht="15.75" customHeight="1" x14ac:dyDescent="0.2">
      <c r="A16">
        <v>13</v>
      </c>
      <c r="B16" s="6" t="s">
        <v>27</v>
      </c>
      <c r="C16" s="6">
        <v>9</v>
      </c>
      <c r="D16" s="6" t="s">
        <v>28</v>
      </c>
      <c r="E16" s="14" t="s">
        <v>236</v>
      </c>
      <c r="F16" s="112">
        <v>0.3</v>
      </c>
      <c r="G16" s="16">
        <v>149.30000000000001</v>
      </c>
      <c r="H16" s="5">
        <v>21.6</v>
      </c>
      <c r="I16" s="5">
        <v>16.899999999999999</v>
      </c>
      <c r="J16" s="5">
        <v>2.2000000000000002</v>
      </c>
      <c r="K16" s="9">
        <v>1.1000000000000001</v>
      </c>
      <c r="L16" s="9">
        <v>0.9</v>
      </c>
      <c r="M16" s="5">
        <v>0.4</v>
      </c>
      <c r="N16" s="5">
        <v>136</v>
      </c>
      <c r="O16" s="10">
        <f t="shared" si="0"/>
        <v>1.8518518518518516</v>
      </c>
      <c r="P16" s="10"/>
      <c r="S16" s="17"/>
      <c r="T16" s="9" t="s">
        <v>11</v>
      </c>
      <c r="U16" s="12">
        <v>6</v>
      </c>
      <c r="V16" s="12">
        <v>2</v>
      </c>
      <c r="W16" s="28">
        <v>92</v>
      </c>
      <c r="X16" s="12">
        <v>0</v>
      </c>
      <c r="Y16" s="12">
        <v>4</v>
      </c>
      <c r="Z16" s="12">
        <v>6</v>
      </c>
      <c r="AA16" s="28">
        <v>96</v>
      </c>
      <c r="AB16" s="28">
        <v>83</v>
      </c>
      <c r="AC16" s="28">
        <v>83</v>
      </c>
      <c r="AD16" s="12" t="s">
        <v>30</v>
      </c>
      <c r="AE16" s="12">
        <v>3</v>
      </c>
      <c r="AF16" s="12" t="s">
        <v>30</v>
      </c>
      <c r="AG16" s="12" t="s">
        <v>30</v>
      </c>
      <c r="AJ16" s="17"/>
      <c r="AK16" s="17"/>
      <c r="AL16" s="17"/>
      <c r="AM16" s="17"/>
      <c r="AN16" s="17"/>
      <c r="AO16" s="17"/>
      <c r="AR16" s="9"/>
      <c r="AS16" s="9"/>
      <c r="AT16" s="9"/>
    </row>
    <row r="17" spans="1:46" ht="15.75" customHeight="1" x14ac:dyDescent="0.2">
      <c r="A17">
        <v>14</v>
      </c>
      <c r="B17" s="6" t="s">
        <v>41</v>
      </c>
      <c r="C17" s="6">
        <v>4</v>
      </c>
      <c r="D17" s="6" t="s">
        <v>28</v>
      </c>
      <c r="E17" s="14" t="s">
        <v>236</v>
      </c>
      <c r="F17" s="113">
        <v>0.5</v>
      </c>
      <c r="G17" s="10">
        <v>56.8</v>
      </c>
      <c r="H17" s="5">
        <v>21.4</v>
      </c>
      <c r="I17" s="5">
        <v>12.8</v>
      </c>
      <c r="J17" s="9">
        <v>0</v>
      </c>
      <c r="K17" s="9">
        <v>3.9</v>
      </c>
      <c r="L17" s="9">
        <v>1.3</v>
      </c>
      <c r="M17" s="5">
        <v>0.6</v>
      </c>
      <c r="N17" s="9">
        <v>293</v>
      </c>
      <c r="O17" s="10">
        <f t="shared" si="0"/>
        <v>2.8037383177570092</v>
      </c>
      <c r="P17" s="10"/>
      <c r="S17" s="17"/>
      <c r="T17" s="9" t="s">
        <v>11</v>
      </c>
      <c r="U17" s="12">
        <v>4</v>
      </c>
      <c r="V17" s="12">
        <v>1</v>
      </c>
      <c r="W17" s="28">
        <v>97</v>
      </c>
      <c r="X17" s="12">
        <v>1</v>
      </c>
      <c r="Y17" s="12">
        <v>3</v>
      </c>
      <c r="Z17" s="12">
        <v>3</v>
      </c>
      <c r="AA17" s="28">
        <v>100</v>
      </c>
      <c r="AB17" s="28">
        <v>90</v>
      </c>
      <c r="AC17" s="28">
        <v>93</v>
      </c>
      <c r="AD17" s="12" t="s">
        <v>30</v>
      </c>
      <c r="AE17" s="12">
        <v>3</v>
      </c>
      <c r="AF17" s="12" t="s">
        <v>30</v>
      </c>
      <c r="AG17" s="12" t="s">
        <v>30</v>
      </c>
      <c r="AJ17" s="17"/>
      <c r="AK17" s="17"/>
      <c r="AL17" s="17"/>
      <c r="AM17" s="17"/>
      <c r="AN17" s="17"/>
      <c r="AO17" s="17"/>
      <c r="AR17" s="9"/>
      <c r="AS17" s="9"/>
      <c r="AT17" s="9"/>
    </row>
    <row r="18" spans="1:46" ht="15.75" customHeight="1" x14ac:dyDescent="0.2">
      <c r="A18">
        <v>15</v>
      </c>
      <c r="B18" s="6" t="s">
        <v>27</v>
      </c>
      <c r="C18" s="6">
        <v>13</v>
      </c>
      <c r="D18" s="6" t="s">
        <v>28</v>
      </c>
      <c r="E18" s="14" t="s">
        <v>236</v>
      </c>
      <c r="F18" s="9">
        <v>0.47</v>
      </c>
      <c r="G18" s="10">
        <v>53.2</v>
      </c>
      <c r="H18" s="9">
        <v>9.6999999999999993</v>
      </c>
      <c r="I18" s="9">
        <v>7</v>
      </c>
      <c r="J18" s="9">
        <v>0</v>
      </c>
      <c r="K18" s="9">
        <v>2</v>
      </c>
      <c r="L18" s="9">
        <v>0.7</v>
      </c>
      <c r="M18" s="9">
        <v>0</v>
      </c>
      <c r="N18" s="5">
        <v>160</v>
      </c>
      <c r="O18" s="10">
        <f t="shared" si="0"/>
        <v>0</v>
      </c>
      <c r="P18" s="10"/>
      <c r="S18" s="9"/>
      <c r="T18" s="9" t="s">
        <v>11</v>
      </c>
      <c r="U18" s="12">
        <v>6</v>
      </c>
      <c r="V18" s="12">
        <v>8</v>
      </c>
      <c r="W18" s="28">
        <v>95</v>
      </c>
      <c r="X18" s="12">
        <v>0</v>
      </c>
      <c r="Y18" s="12">
        <v>1</v>
      </c>
      <c r="Z18" s="12">
        <v>7</v>
      </c>
      <c r="AA18" s="28">
        <v>98</v>
      </c>
      <c r="AB18" s="28">
        <v>69</v>
      </c>
      <c r="AC18" s="28">
        <v>85</v>
      </c>
      <c r="AD18" s="12" t="s">
        <v>30</v>
      </c>
      <c r="AE18" s="12">
        <v>3</v>
      </c>
      <c r="AF18" s="12" t="s">
        <v>30</v>
      </c>
      <c r="AG18" s="12" t="s">
        <v>30</v>
      </c>
      <c r="AJ18" s="9"/>
      <c r="AK18" s="9"/>
      <c r="AL18" s="9"/>
      <c r="AM18" s="9"/>
      <c r="AN18" s="9"/>
      <c r="AO18" s="9"/>
      <c r="AR18" s="9"/>
      <c r="AS18" s="9"/>
      <c r="AT18" s="9"/>
    </row>
    <row r="19" spans="1:46" ht="15.75" customHeight="1" x14ac:dyDescent="0.2">
      <c r="A19">
        <v>16</v>
      </c>
      <c r="B19" s="6" t="s">
        <v>56</v>
      </c>
      <c r="C19" s="6">
        <v>9</v>
      </c>
      <c r="D19" s="6" t="s">
        <v>28</v>
      </c>
      <c r="E19" s="14" t="s">
        <v>236</v>
      </c>
      <c r="F19" s="9">
        <v>0.44</v>
      </c>
      <c r="G19" s="16">
        <v>106.6</v>
      </c>
      <c r="H19" s="9">
        <v>5.9</v>
      </c>
      <c r="I19" s="9">
        <v>5.0999999999999996</v>
      </c>
      <c r="J19" s="9">
        <v>0.1</v>
      </c>
      <c r="K19" s="5">
        <v>0.3</v>
      </c>
      <c r="L19" s="9">
        <v>0.3</v>
      </c>
      <c r="M19" s="9">
        <v>0</v>
      </c>
      <c r="N19" s="5">
        <v>86</v>
      </c>
      <c r="O19" s="10">
        <f t="shared" si="0"/>
        <v>0</v>
      </c>
      <c r="P19" s="10"/>
      <c r="S19" s="9"/>
      <c r="T19" s="9" t="s">
        <v>11</v>
      </c>
      <c r="U19" s="12">
        <v>2</v>
      </c>
      <c r="V19" s="12">
        <v>1</v>
      </c>
      <c r="W19" s="28">
        <v>98</v>
      </c>
      <c r="X19" s="12">
        <v>1</v>
      </c>
      <c r="Y19" s="12">
        <v>5</v>
      </c>
      <c r="Z19" s="12">
        <v>6</v>
      </c>
      <c r="AA19" s="28">
        <v>100</v>
      </c>
      <c r="AB19" s="28">
        <v>96</v>
      </c>
      <c r="AC19" s="28">
        <v>97</v>
      </c>
      <c r="AD19" s="12" t="s">
        <v>30</v>
      </c>
      <c r="AE19" s="12">
        <v>2</v>
      </c>
      <c r="AF19" s="12" t="s">
        <v>30</v>
      </c>
      <c r="AG19" s="12" t="s">
        <v>30</v>
      </c>
      <c r="AJ19" s="9"/>
      <c r="AK19" s="9"/>
      <c r="AL19" s="9"/>
      <c r="AM19" s="9"/>
      <c r="AN19" s="9"/>
      <c r="AO19" s="9"/>
      <c r="AR19" s="9"/>
      <c r="AS19" s="9"/>
      <c r="AT19" s="9"/>
    </row>
    <row r="20" spans="1:46" ht="15.75" customHeight="1" x14ac:dyDescent="0.2">
      <c r="A20">
        <v>17</v>
      </c>
      <c r="B20" s="6" t="s">
        <v>58</v>
      </c>
      <c r="C20" s="6">
        <v>4</v>
      </c>
      <c r="D20" s="6" t="s">
        <v>37</v>
      </c>
      <c r="E20" s="14" t="s">
        <v>236</v>
      </c>
      <c r="F20" s="9">
        <v>0.46</v>
      </c>
      <c r="G20" s="10"/>
      <c r="H20" s="5">
        <v>16.8</v>
      </c>
      <c r="I20" s="5">
        <v>15.1</v>
      </c>
      <c r="J20" s="9">
        <v>0</v>
      </c>
      <c r="K20" s="9">
        <v>1</v>
      </c>
      <c r="L20" s="9">
        <v>0.5</v>
      </c>
      <c r="M20" s="9">
        <v>0</v>
      </c>
      <c r="N20" s="5">
        <v>143</v>
      </c>
      <c r="O20" s="10">
        <f t="shared" si="0"/>
        <v>0</v>
      </c>
      <c r="P20" s="10"/>
      <c r="S20" s="9"/>
      <c r="T20" s="9" t="s">
        <v>11</v>
      </c>
      <c r="U20" s="12">
        <v>2</v>
      </c>
      <c r="V20" s="12">
        <v>0</v>
      </c>
      <c r="W20" s="28">
        <v>98</v>
      </c>
      <c r="X20" s="12">
        <v>0</v>
      </c>
      <c r="Y20" s="12">
        <v>1</v>
      </c>
      <c r="Z20" s="12">
        <v>2</v>
      </c>
      <c r="AA20" s="28">
        <v>100</v>
      </c>
      <c r="AB20" s="28">
        <v>97</v>
      </c>
      <c r="AC20" s="28">
        <v>98</v>
      </c>
      <c r="AD20" s="12" t="s">
        <v>30</v>
      </c>
      <c r="AE20" s="12">
        <v>0</v>
      </c>
      <c r="AF20" s="26" t="s">
        <v>30</v>
      </c>
      <c r="AG20" s="26" t="s">
        <v>30</v>
      </c>
      <c r="AJ20" s="9"/>
      <c r="AK20" s="9"/>
      <c r="AL20" s="9"/>
      <c r="AM20" s="9"/>
      <c r="AN20" s="9"/>
      <c r="AO20" s="9"/>
      <c r="AR20" s="11"/>
      <c r="AS20" s="11"/>
      <c r="AT20" s="11"/>
    </row>
    <row r="21" spans="1:46" ht="15.75" customHeight="1" x14ac:dyDescent="0.2">
      <c r="A21">
        <v>18</v>
      </c>
      <c r="B21" s="6" t="s">
        <v>56</v>
      </c>
      <c r="C21" s="6">
        <v>12</v>
      </c>
      <c r="D21" s="6" t="s">
        <v>37</v>
      </c>
      <c r="E21" s="14" t="s">
        <v>236</v>
      </c>
      <c r="F21" s="5">
        <v>0.39</v>
      </c>
      <c r="G21" s="10">
        <v>73.7</v>
      </c>
      <c r="H21" s="9">
        <v>10</v>
      </c>
      <c r="I21" s="9">
        <v>5.9</v>
      </c>
      <c r="J21" s="9">
        <v>0.1</v>
      </c>
      <c r="K21" s="9">
        <v>3</v>
      </c>
      <c r="L21" s="9">
        <v>0.7</v>
      </c>
      <c r="M21" s="5">
        <v>0.3</v>
      </c>
      <c r="N21" s="5">
        <v>30</v>
      </c>
      <c r="O21" s="10">
        <f t="shared" si="0"/>
        <v>3</v>
      </c>
      <c r="P21" s="10"/>
      <c r="S21" s="17"/>
      <c r="T21" s="9" t="s">
        <v>11</v>
      </c>
      <c r="U21" s="12">
        <v>3</v>
      </c>
      <c r="V21" s="12">
        <v>2</v>
      </c>
      <c r="W21" s="28">
        <v>93</v>
      </c>
      <c r="X21" s="12">
        <v>0</v>
      </c>
      <c r="Y21" s="12">
        <v>5</v>
      </c>
      <c r="Z21" s="12">
        <v>5</v>
      </c>
      <c r="AA21" s="28">
        <v>100</v>
      </c>
      <c r="AB21" s="28">
        <v>82</v>
      </c>
      <c r="AC21" s="28">
        <v>93</v>
      </c>
      <c r="AD21" s="12" t="s">
        <v>30</v>
      </c>
      <c r="AE21" s="12">
        <v>1</v>
      </c>
      <c r="AF21" s="26" t="s">
        <v>30</v>
      </c>
      <c r="AG21" s="26" t="s">
        <v>30</v>
      </c>
      <c r="AJ21" s="17"/>
      <c r="AK21" s="17"/>
      <c r="AL21" s="17"/>
      <c r="AM21" s="17"/>
      <c r="AN21" s="17"/>
      <c r="AO21" s="17"/>
      <c r="AR21" s="9"/>
      <c r="AS21" s="9"/>
      <c r="AT21" s="9"/>
    </row>
    <row r="22" spans="1:46" ht="15.75" customHeight="1" x14ac:dyDescent="0.2">
      <c r="A22">
        <v>19</v>
      </c>
      <c r="B22" s="6" t="s">
        <v>27</v>
      </c>
      <c r="C22" s="6">
        <v>2</v>
      </c>
      <c r="D22" s="6" t="s">
        <v>37</v>
      </c>
      <c r="E22" s="14" t="s">
        <v>236</v>
      </c>
      <c r="F22" s="8" t="s">
        <v>152</v>
      </c>
      <c r="G22" s="10"/>
      <c r="H22" s="9"/>
      <c r="I22" s="9"/>
      <c r="J22" s="9"/>
      <c r="K22" s="9"/>
      <c r="L22" s="9"/>
      <c r="M22" s="9"/>
      <c r="N22" s="9"/>
      <c r="O22" s="9"/>
      <c r="P22" s="9"/>
      <c r="R22" s="21" t="s">
        <v>108</v>
      </c>
      <c r="S22" s="9"/>
      <c r="T22" s="11" t="s">
        <v>29</v>
      </c>
      <c r="U22" s="12">
        <v>0</v>
      </c>
      <c r="V22" s="12">
        <v>0</v>
      </c>
      <c r="W22" s="12">
        <v>0</v>
      </c>
      <c r="X22" s="12">
        <v>0</v>
      </c>
      <c r="Y22" s="12">
        <v>0</v>
      </c>
      <c r="Z22" s="12">
        <v>0</v>
      </c>
      <c r="AA22" s="28">
        <v>96</v>
      </c>
      <c r="AB22" s="19">
        <v>0</v>
      </c>
      <c r="AC22" s="28">
        <v>21</v>
      </c>
      <c r="AD22" s="12">
        <v>0</v>
      </c>
      <c r="AE22" s="12">
        <v>0</v>
      </c>
      <c r="AF22" s="12">
        <v>0</v>
      </c>
      <c r="AG22" s="19" t="s">
        <v>157</v>
      </c>
      <c r="AJ22" s="9"/>
      <c r="AK22" s="9"/>
      <c r="AL22" s="9"/>
      <c r="AM22" s="9"/>
      <c r="AN22" s="9"/>
      <c r="AO22" s="9"/>
      <c r="AR22" s="9"/>
      <c r="AS22" s="9"/>
      <c r="AT22" s="9"/>
    </row>
    <row r="23" spans="1:46" ht="15.75" customHeight="1" x14ac:dyDescent="0.2">
      <c r="A23">
        <v>20</v>
      </c>
      <c r="B23" s="6" t="s">
        <v>27</v>
      </c>
      <c r="C23" s="6">
        <v>7</v>
      </c>
      <c r="D23" s="6" t="s">
        <v>37</v>
      </c>
      <c r="E23" s="14" t="s">
        <v>236</v>
      </c>
      <c r="F23" s="9">
        <v>0.42</v>
      </c>
      <c r="G23" s="10"/>
      <c r="H23" s="9">
        <v>10.1</v>
      </c>
      <c r="I23" s="9">
        <v>9.3000000000000007</v>
      </c>
      <c r="J23" s="9">
        <v>0.1</v>
      </c>
      <c r="K23" s="5">
        <v>0.3</v>
      </c>
      <c r="L23" s="9">
        <v>0.2</v>
      </c>
      <c r="M23" s="5">
        <v>0.2</v>
      </c>
      <c r="N23" s="5">
        <v>96</v>
      </c>
      <c r="O23" s="10">
        <f t="shared" si="0"/>
        <v>1.9801980198019802</v>
      </c>
      <c r="P23" s="10"/>
      <c r="S23" s="17"/>
      <c r="T23" s="9" t="s">
        <v>11</v>
      </c>
      <c r="U23" s="12">
        <v>3</v>
      </c>
      <c r="V23" s="12">
        <v>1</v>
      </c>
      <c r="W23" s="28">
        <v>92</v>
      </c>
      <c r="X23" s="12">
        <v>0</v>
      </c>
      <c r="Y23" s="12">
        <v>2</v>
      </c>
      <c r="Z23" s="12">
        <v>3</v>
      </c>
      <c r="AA23" s="28">
        <v>100</v>
      </c>
      <c r="AB23" s="28">
        <v>80</v>
      </c>
      <c r="AC23" s="28">
        <v>82</v>
      </c>
      <c r="AD23" s="12" t="s">
        <v>30</v>
      </c>
      <c r="AE23" s="12">
        <v>2</v>
      </c>
      <c r="AF23" s="26" t="s">
        <v>30</v>
      </c>
      <c r="AG23" s="26" t="s">
        <v>30</v>
      </c>
      <c r="AJ23" s="17"/>
      <c r="AK23" s="17"/>
      <c r="AL23" s="17"/>
      <c r="AM23" s="17"/>
      <c r="AN23" s="17"/>
      <c r="AO23" s="17"/>
      <c r="AP23" s="9"/>
      <c r="AR23" s="9"/>
      <c r="AS23" s="9"/>
      <c r="AT23" s="9"/>
    </row>
    <row r="24" spans="1:46" ht="15.75" customHeight="1" x14ac:dyDescent="0.2">
      <c r="A24">
        <v>21</v>
      </c>
      <c r="B24" s="6" t="s">
        <v>27</v>
      </c>
      <c r="C24" s="6">
        <v>7</v>
      </c>
      <c r="D24" s="6" t="s">
        <v>37</v>
      </c>
      <c r="E24" s="14" t="s">
        <v>236</v>
      </c>
      <c r="F24" s="9">
        <v>0.41</v>
      </c>
      <c r="G24" s="10"/>
      <c r="H24" s="9">
        <v>9.9</v>
      </c>
      <c r="I24" s="9">
        <v>5.0999999999999996</v>
      </c>
      <c r="J24" s="9">
        <v>0</v>
      </c>
      <c r="K24" s="9">
        <v>4.4000000000000004</v>
      </c>
      <c r="L24" s="9">
        <v>0.2</v>
      </c>
      <c r="M24" s="9">
        <v>0</v>
      </c>
      <c r="N24" s="9">
        <v>336</v>
      </c>
      <c r="O24" s="10">
        <f t="shared" si="0"/>
        <v>0</v>
      </c>
      <c r="P24" s="10"/>
      <c r="S24" s="9"/>
      <c r="T24" s="9" t="s">
        <v>11</v>
      </c>
      <c r="U24" s="12">
        <v>4</v>
      </c>
      <c r="V24" s="12">
        <v>2</v>
      </c>
      <c r="W24" s="28">
        <v>99</v>
      </c>
      <c r="X24" s="12">
        <v>0</v>
      </c>
      <c r="Y24" s="12">
        <v>6</v>
      </c>
      <c r="Z24" s="12">
        <v>7</v>
      </c>
      <c r="AA24" s="28">
        <v>100</v>
      </c>
      <c r="AB24" s="28">
        <v>92</v>
      </c>
      <c r="AC24" s="28">
        <v>95</v>
      </c>
      <c r="AD24" s="12" t="s">
        <v>30</v>
      </c>
      <c r="AE24" s="12">
        <v>1</v>
      </c>
      <c r="AF24" s="26" t="s">
        <v>30</v>
      </c>
      <c r="AG24" s="26" t="s">
        <v>30</v>
      </c>
      <c r="AJ24" s="9"/>
      <c r="AK24" s="9"/>
      <c r="AL24" s="9"/>
      <c r="AM24" s="9"/>
      <c r="AN24" s="9"/>
      <c r="AO24" s="9"/>
      <c r="AR24" s="11"/>
      <c r="AS24" s="11"/>
      <c r="AT24" s="11"/>
    </row>
    <row r="25" spans="1:46" ht="15.75" customHeight="1" x14ac:dyDescent="0.2">
      <c r="A25">
        <v>22</v>
      </c>
      <c r="B25" s="6" t="s">
        <v>58</v>
      </c>
      <c r="C25" s="6">
        <v>6</v>
      </c>
      <c r="D25" s="6" t="s">
        <v>37</v>
      </c>
      <c r="E25" s="14" t="s">
        <v>236</v>
      </c>
      <c r="F25" s="9">
        <v>0.53</v>
      </c>
      <c r="G25" s="10"/>
      <c r="H25" s="9">
        <v>13.9</v>
      </c>
      <c r="I25" s="5">
        <v>10.3</v>
      </c>
      <c r="J25" s="9">
        <v>0</v>
      </c>
      <c r="K25" s="9">
        <v>2.2000000000000002</v>
      </c>
      <c r="L25" s="9">
        <v>0.8</v>
      </c>
      <c r="M25" s="9">
        <v>0</v>
      </c>
      <c r="N25" s="9">
        <v>318</v>
      </c>
      <c r="O25" s="10">
        <f t="shared" si="0"/>
        <v>0</v>
      </c>
      <c r="P25" s="10"/>
      <c r="S25" s="9"/>
      <c r="T25" s="9" t="s">
        <v>11</v>
      </c>
      <c r="U25" s="12">
        <v>9</v>
      </c>
      <c r="V25" s="12">
        <v>1</v>
      </c>
      <c r="W25" s="28">
        <v>96</v>
      </c>
      <c r="X25" s="12">
        <v>0</v>
      </c>
      <c r="Y25" s="12">
        <v>1</v>
      </c>
      <c r="Z25" s="12">
        <v>9</v>
      </c>
      <c r="AA25" s="28">
        <v>99</v>
      </c>
      <c r="AB25" s="28">
        <v>78</v>
      </c>
      <c r="AC25" s="28">
        <v>71</v>
      </c>
      <c r="AD25" s="12" t="s">
        <v>30</v>
      </c>
      <c r="AE25" s="12">
        <v>0</v>
      </c>
      <c r="AF25" s="26" t="s">
        <v>30</v>
      </c>
      <c r="AG25" s="26" t="s">
        <v>30</v>
      </c>
      <c r="AJ25" s="9"/>
      <c r="AK25" s="9"/>
      <c r="AL25" s="9"/>
      <c r="AM25" s="9"/>
      <c r="AN25" s="9"/>
      <c r="AO25" s="9"/>
      <c r="AR25" s="11"/>
      <c r="AS25" s="11"/>
      <c r="AT25" s="11"/>
    </row>
    <row r="26" spans="1:46" ht="15.75" customHeight="1" x14ac:dyDescent="0.2">
      <c r="A26">
        <v>23</v>
      </c>
      <c r="B26" s="6" t="s">
        <v>27</v>
      </c>
      <c r="C26" s="6">
        <v>7</v>
      </c>
      <c r="D26" s="6" t="s">
        <v>28</v>
      </c>
      <c r="E26" s="14" t="s">
        <v>236</v>
      </c>
      <c r="F26" s="5">
        <v>0.33</v>
      </c>
      <c r="G26" s="10">
        <v>89.4</v>
      </c>
      <c r="H26" s="9">
        <v>6.4</v>
      </c>
      <c r="I26" s="9">
        <v>4.7</v>
      </c>
      <c r="J26" s="9">
        <v>0</v>
      </c>
      <c r="K26" s="5">
        <v>0.8</v>
      </c>
      <c r="L26" s="9">
        <v>0.6</v>
      </c>
      <c r="M26" s="9">
        <v>0</v>
      </c>
      <c r="N26" s="5">
        <v>151</v>
      </c>
      <c r="O26" s="10">
        <f t="shared" si="0"/>
        <v>0</v>
      </c>
      <c r="P26" s="10"/>
      <c r="S26" s="9"/>
      <c r="T26" s="9" t="s">
        <v>11</v>
      </c>
      <c r="U26" s="12">
        <v>8</v>
      </c>
      <c r="V26" s="12">
        <v>6</v>
      </c>
      <c r="W26" s="28">
        <v>99</v>
      </c>
      <c r="X26" s="12">
        <v>0</v>
      </c>
      <c r="Y26" s="12">
        <v>6</v>
      </c>
      <c r="Z26" s="12">
        <v>16</v>
      </c>
      <c r="AA26" s="28">
        <v>100</v>
      </c>
      <c r="AB26" s="28">
        <v>87</v>
      </c>
      <c r="AC26" s="28">
        <v>85</v>
      </c>
      <c r="AD26" s="12" t="s">
        <v>30</v>
      </c>
      <c r="AE26" s="12">
        <v>1</v>
      </c>
      <c r="AF26" s="26" t="s">
        <v>30</v>
      </c>
      <c r="AG26" s="26" t="s">
        <v>30</v>
      </c>
      <c r="AJ26" s="9"/>
      <c r="AK26" s="9"/>
      <c r="AL26" s="9"/>
      <c r="AM26" s="9"/>
      <c r="AN26" s="9"/>
      <c r="AO26" s="9"/>
      <c r="AR26" s="11"/>
      <c r="AS26" s="11"/>
      <c r="AT26" s="11"/>
    </row>
    <row r="27" spans="1:46" ht="15.75" customHeight="1" x14ac:dyDescent="0.2">
      <c r="A27">
        <v>24</v>
      </c>
      <c r="B27" s="6" t="s">
        <v>77</v>
      </c>
      <c r="C27" s="6">
        <v>8</v>
      </c>
      <c r="D27" s="6" t="s">
        <v>28</v>
      </c>
      <c r="E27" s="14" t="s">
        <v>236</v>
      </c>
      <c r="F27" s="5">
        <v>0.36</v>
      </c>
      <c r="G27" s="10">
        <v>42.5</v>
      </c>
      <c r="H27" s="9">
        <v>8.8000000000000007</v>
      </c>
      <c r="I27" s="9">
        <v>6.2</v>
      </c>
      <c r="J27" s="9">
        <v>0</v>
      </c>
      <c r="K27" s="9">
        <v>1.6</v>
      </c>
      <c r="L27" s="9">
        <v>0.9</v>
      </c>
      <c r="M27" s="9">
        <v>0</v>
      </c>
      <c r="N27" s="9">
        <v>284</v>
      </c>
      <c r="O27" s="10">
        <f t="shared" si="0"/>
        <v>0</v>
      </c>
      <c r="P27" s="10"/>
      <c r="S27" s="9"/>
      <c r="T27" s="9" t="s">
        <v>11</v>
      </c>
      <c r="U27" s="46">
        <v>24</v>
      </c>
      <c r="V27" s="46">
        <v>7</v>
      </c>
      <c r="W27" s="28">
        <v>94</v>
      </c>
      <c r="X27" s="12">
        <v>0</v>
      </c>
      <c r="Y27" s="46">
        <v>23</v>
      </c>
      <c r="Z27" s="46">
        <v>31</v>
      </c>
      <c r="AA27" s="28">
        <v>100</v>
      </c>
      <c r="AB27" s="28">
        <v>68</v>
      </c>
      <c r="AC27" s="28">
        <v>67</v>
      </c>
      <c r="AD27" s="12" t="s">
        <v>30</v>
      </c>
      <c r="AE27" s="12">
        <v>2</v>
      </c>
      <c r="AF27" s="26" t="s">
        <v>30</v>
      </c>
      <c r="AG27" s="26" t="s">
        <v>30</v>
      </c>
      <c r="AJ27" s="9"/>
      <c r="AK27" s="9"/>
      <c r="AL27" s="9"/>
      <c r="AM27" s="9"/>
      <c r="AN27" s="9"/>
      <c r="AO27" s="9"/>
      <c r="AR27" s="11"/>
      <c r="AS27" s="11"/>
      <c r="AT27" s="11"/>
    </row>
    <row r="28" spans="1:46" x14ac:dyDescent="0.2">
      <c r="A28">
        <v>25</v>
      </c>
      <c r="B28" s="6" t="s">
        <v>27</v>
      </c>
      <c r="C28" s="6">
        <v>8</v>
      </c>
      <c r="D28" s="6" t="s">
        <v>28</v>
      </c>
      <c r="E28" s="14" t="s">
        <v>236</v>
      </c>
      <c r="F28" s="5">
        <v>0.38</v>
      </c>
      <c r="G28" s="9">
        <v>72</v>
      </c>
      <c r="H28" s="9">
        <v>8.4</v>
      </c>
      <c r="I28" s="9">
        <v>5.6</v>
      </c>
      <c r="J28" s="9">
        <v>0</v>
      </c>
      <c r="K28" s="9">
        <v>1.3</v>
      </c>
      <c r="L28" s="9">
        <v>0.6</v>
      </c>
      <c r="M28" s="5">
        <v>0.8</v>
      </c>
      <c r="N28" s="5">
        <v>67</v>
      </c>
      <c r="O28" s="10">
        <f t="shared" si="0"/>
        <v>9.5238095238095237</v>
      </c>
      <c r="P28" s="10"/>
      <c r="S28" s="17"/>
      <c r="T28" s="9" t="s">
        <v>11</v>
      </c>
      <c r="U28" s="9">
        <v>0</v>
      </c>
      <c r="V28" s="10">
        <v>0</v>
      </c>
      <c r="W28" s="5">
        <v>99</v>
      </c>
      <c r="X28" s="21">
        <v>0</v>
      </c>
      <c r="Y28" s="21">
        <v>0</v>
      </c>
      <c r="Z28" s="10">
        <v>0</v>
      </c>
      <c r="AA28" s="5">
        <v>99</v>
      </c>
      <c r="AB28" s="5">
        <v>98</v>
      </c>
      <c r="AC28" s="68">
        <v>0</v>
      </c>
      <c r="AD28" s="21">
        <v>0</v>
      </c>
      <c r="AE28" s="21">
        <v>0</v>
      </c>
      <c r="AF28" s="21">
        <v>0</v>
      </c>
      <c r="AG28" s="21">
        <v>0</v>
      </c>
      <c r="AJ28" s="17"/>
      <c r="AK28" s="17"/>
      <c r="AL28" s="17"/>
      <c r="AM28" s="17"/>
      <c r="AN28" s="17"/>
      <c r="AO28" s="17"/>
      <c r="AP28" s="9"/>
      <c r="AR28" s="6"/>
      <c r="AS28" s="6"/>
      <c r="AT28" s="6"/>
    </row>
    <row r="29" spans="1:46" x14ac:dyDescent="0.2">
      <c r="A29">
        <v>26</v>
      </c>
      <c r="B29" s="6" t="s">
        <v>104</v>
      </c>
      <c r="C29" s="6">
        <v>7</v>
      </c>
      <c r="D29" s="6" t="s">
        <v>37</v>
      </c>
      <c r="E29" s="14" t="s">
        <v>236</v>
      </c>
      <c r="F29" s="9">
        <v>0.48</v>
      </c>
      <c r="G29" s="21"/>
      <c r="H29" s="9">
        <v>9.6999999999999993</v>
      </c>
      <c r="I29" s="9">
        <v>7.3</v>
      </c>
      <c r="J29" s="9">
        <v>0</v>
      </c>
      <c r="K29" s="9">
        <v>1.3</v>
      </c>
      <c r="L29" s="9">
        <v>0.8</v>
      </c>
      <c r="M29" s="21">
        <v>0</v>
      </c>
      <c r="N29" s="9">
        <v>309</v>
      </c>
      <c r="O29" s="10">
        <f t="shared" si="0"/>
        <v>0</v>
      </c>
      <c r="P29" s="10"/>
      <c r="S29" s="21"/>
      <c r="T29" s="9" t="s">
        <v>11</v>
      </c>
      <c r="U29" s="9">
        <v>7</v>
      </c>
      <c r="V29" s="9">
        <v>3</v>
      </c>
      <c r="W29" s="5">
        <v>99</v>
      </c>
      <c r="X29" s="21">
        <v>0</v>
      </c>
      <c r="Y29" s="9">
        <v>12</v>
      </c>
      <c r="Z29" s="9">
        <v>7</v>
      </c>
      <c r="AA29" s="5">
        <v>100</v>
      </c>
      <c r="AB29" s="5">
        <v>91</v>
      </c>
      <c r="AC29" s="5">
        <v>98</v>
      </c>
      <c r="AD29" s="9" t="s">
        <v>30</v>
      </c>
      <c r="AE29" s="21">
        <v>0</v>
      </c>
      <c r="AF29" s="9" t="s">
        <v>30</v>
      </c>
      <c r="AG29" s="9" t="s">
        <v>30</v>
      </c>
      <c r="AJ29" s="21"/>
      <c r="AK29" s="21"/>
      <c r="AL29" s="21"/>
      <c r="AM29" s="21"/>
      <c r="AN29" s="21"/>
      <c r="AO29" s="21"/>
      <c r="AP29" s="9"/>
    </row>
    <row r="30" spans="1:46" ht="15.75" customHeight="1" x14ac:dyDescent="0.2">
      <c r="A30">
        <v>27</v>
      </c>
      <c r="B30" s="6" t="s">
        <v>27</v>
      </c>
      <c r="C30" s="6">
        <v>11</v>
      </c>
      <c r="D30" s="6" t="s">
        <v>28</v>
      </c>
      <c r="E30" s="6" t="s">
        <v>237</v>
      </c>
      <c r="F30" s="9">
        <v>0.48</v>
      </c>
      <c r="G30" s="9"/>
      <c r="H30" s="9">
        <v>8.6</v>
      </c>
      <c r="I30" s="9">
        <v>6.8</v>
      </c>
      <c r="J30" s="9">
        <v>0</v>
      </c>
      <c r="K30" s="9">
        <v>1.3</v>
      </c>
      <c r="L30" s="9">
        <v>0.3</v>
      </c>
      <c r="M30" s="9">
        <v>0</v>
      </c>
      <c r="N30" s="9">
        <v>267</v>
      </c>
      <c r="O30" s="10">
        <f t="shared" si="0"/>
        <v>0</v>
      </c>
      <c r="P30" s="10"/>
      <c r="S30" s="9"/>
      <c r="T30" s="9" t="s">
        <v>11</v>
      </c>
      <c r="U30" s="12">
        <v>0</v>
      </c>
      <c r="V30" s="12">
        <v>1</v>
      </c>
      <c r="W30" s="28">
        <v>98</v>
      </c>
      <c r="X30" s="12">
        <v>0</v>
      </c>
      <c r="Y30" s="28">
        <v>88</v>
      </c>
      <c r="Z30" s="19">
        <v>1</v>
      </c>
      <c r="AA30" s="28">
        <v>100</v>
      </c>
      <c r="AB30" s="28">
        <v>100</v>
      </c>
      <c r="AC30" s="28">
        <v>100</v>
      </c>
      <c r="AD30" s="12" t="s">
        <v>30</v>
      </c>
      <c r="AE30" s="12">
        <v>0</v>
      </c>
      <c r="AF30" s="12" t="s">
        <v>30</v>
      </c>
      <c r="AG30" s="12" t="s">
        <v>30</v>
      </c>
      <c r="AJ30" s="9"/>
      <c r="AK30" s="9"/>
      <c r="AL30" s="9"/>
      <c r="AM30" s="9"/>
      <c r="AN30" s="9"/>
      <c r="AO30" s="9"/>
      <c r="AR30" s="11"/>
      <c r="AS30" s="11"/>
      <c r="AT30" s="11"/>
    </row>
    <row r="31" spans="1:46" ht="15.75" customHeight="1" x14ac:dyDescent="0.2">
      <c r="A31">
        <v>28</v>
      </c>
      <c r="B31" s="6" t="s">
        <v>27</v>
      </c>
      <c r="C31" s="6">
        <v>11</v>
      </c>
      <c r="D31" s="6" t="s">
        <v>28</v>
      </c>
      <c r="E31" s="6" t="s">
        <v>237</v>
      </c>
      <c r="F31" s="9">
        <v>0.42</v>
      </c>
      <c r="G31" s="9"/>
      <c r="H31" s="9">
        <v>7.6</v>
      </c>
      <c r="I31" s="9">
        <v>5.7</v>
      </c>
      <c r="J31" s="9">
        <v>0</v>
      </c>
      <c r="K31" s="9">
        <v>1.3</v>
      </c>
      <c r="L31" s="9">
        <v>0.3</v>
      </c>
      <c r="M31" s="9">
        <v>0</v>
      </c>
      <c r="N31" s="9">
        <v>291</v>
      </c>
      <c r="O31" s="10">
        <f t="shared" si="0"/>
        <v>0</v>
      </c>
      <c r="P31" s="10"/>
      <c r="S31" s="9"/>
      <c r="T31" s="9" t="s">
        <v>11</v>
      </c>
      <c r="U31" s="12">
        <v>2</v>
      </c>
      <c r="V31" s="12">
        <v>1</v>
      </c>
      <c r="W31" s="28">
        <v>100</v>
      </c>
      <c r="X31" s="12">
        <v>0</v>
      </c>
      <c r="Y31" s="28">
        <v>94</v>
      </c>
      <c r="Z31" s="19">
        <v>10</v>
      </c>
      <c r="AA31" s="28">
        <v>100</v>
      </c>
      <c r="AB31" s="28">
        <v>99</v>
      </c>
      <c r="AC31" s="28">
        <v>98</v>
      </c>
      <c r="AD31" s="12" t="s">
        <v>30</v>
      </c>
      <c r="AE31" s="12">
        <v>1</v>
      </c>
      <c r="AF31" s="12" t="s">
        <v>30</v>
      </c>
      <c r="AG31" s="12" t="s">
        <v>30</v>
      </c>
      <c r="AJ31" s="9"/>
      <c r="AK31" s="9"/>
      <c r="AL31" s="9"/>
      <c r="AM31" s="9"/>
      <c r="AN31" s="9"/>
      <c r="AO31" s="9"/>
      <c r="AR31" s="9"/>
      <c r="AS31" s="9"/>
      <c r="AT31" s="9"/>
    </row>
    <row r="32" spans="1:46" ht="15.75" customHeight="1" x14ac:dyDescent="0.2">
      <c r="A32">
        <v>29</v>
      </c>
      <c r="B32" s="6" t="s">
        <v>103</v>
      </c>
      <c r="C32" s="6">
        <v>11</v>
      </c>
      <c r="D32" s="6" t="s">
        <v>28</v>
      </c>
      <c r="E32" s="6" t="s">
        <v>238</v>
      </c>
      <c r="F32" s="9">
        <v>0.48</v>
      </c>
      <c r="G32" s="10"/>
      <c r="H32" s="9">
        <v>7.6</v>
      </c>
      <c r="I32" s="9">
        <v>5.8</v>
      </c>
      <c r="J32" s="9">
        <v>0</v>
      </c>
      <c r="K32" s="9">
        <v>1.1000000000000001</v>
      </c>
      <c r="L32" s="9">
        <v>0.5</v>
      </c>
      <c r="M32" s="9">
        <v>0</v>
      </c>
      <c r="N32" s="9">
        <v>198</v>
      </c>
      <c r="O32" s="10">
        <f t="shared" si="0"/>
        <v>0</v>
      </c>
      <c r="P32" s="10"/>
      <c r="S32" s="9"/>
      <c r="T32" s="9" t="s">
        <v>11</v>
      </c>
      <c r="U32" s="12">
        <v>2</v>
      </c>
      <c r="V32" s="12">
        <v>1</v>
      </c>
      <c r="W32" s="28">
        <v>99</v>
      </c>
      <c r="X32" s="28">
        <v>35</v>
      </c>
      <c r="Y32" s="12">
        <v>0</v>
      </c>
      <c r="Z32" s="12">
        <v>2</v>
      </c>
      <c r="AA32" s="28">
        <v>100</v>
      </c>
      <c r="AB32" s="28">
        <v>97</v>
      </c>
      <c r="AC32" s="28">
        <v>98</v>
      </c>
      <c r="AD32" s="12" t="s">
        <v>30</v>
      </c>
      <c r="AE32" s="12">
        <v>1</v>
      </c>
      <c r="AF32" s="26" t="s">
        <v>30</v>
      </c>
      <c r="AG32" s="26" t="s">
        <v>30</v>
      </c>
      <c r="AJ32" s="9"/>
      <c r="AK32" s="9"/>
      <c r="AL32" s="9"/>
      <c r="AM32" s="9"/>
      <c r="AN32" s="9"/>
      <c r="AO32" s="9"/>
      <c r="AP32" s="9"/>
      <c r="AR32" s="9"/>
      <c r="AS32" s="9"/>
      <c r="AT32" s="9"/>
    </row>
    <row r="33" spans="1:47" ht="15.75" customHeight="1" x14ac:dyDescent="0.2">
      <c r="A33">
        <v>30</v>
      </c>
      <c r="B33" s="6" t="s">
        <v>58</v>
      </c>
      <c r="C33" s="6">
        <v>8</v>
      </c>
      <c r="D33" s="6" t="s">
        <v>28</v>
      </c>
      <c r="E33" s="6" t="s">
        <v>238</v>
      </c>
      <c r="F33" s="9">
        <v>0.48</v>
      </c>
      <c r="G33" s="10"/>
      <c r="H33" s="9">
        <v>13.4</v>
      </c>
      <c r="I33" s="5">
        <v>11.5</v>
      </c>
      <c r="J33" s="5">
        <v>0.3</v>
      </c>
      <c r="K33" s="5">
        <v>0.8</v>
      </c>
      <c r="L33" s="9">
        <v>0.5</v>
      </c>
      <c r="M33" s="9">
        <v>0</v>
      </c>
      <c r="N33" s="5">
        <v>127</v>
      </c>
      <c r="O33" s="10">
        <f t="shared" si="0"/>
        <v>0</v>
      </c>
      <c r="P33" s="10"/>
      <c r="S33" s="9"/>
      <c r="T33" s="9" t="s">
        <v>11</v>
      </c>
      <c r="U33" s="12">
        <v>1</v>
      </c>
      <c r="V33" s="12">
        <v>0</v>
      </c>
      <c r="W33" s="28">
        <v>100</v>
      </c>
      <c r="X33" s="28">
        <v>87</v>
      </c>
      <c r="Y33" s="12">
        <v>3</v>
      </c>
      <c r="Z33" s="12">
        <v>1</v>
      </c>
      <c r="AA33" s="28">
        <v>100</v>
      </c>
      <c r="AB33" s="28">
        <v>97</v>
      </c>
      <c r="AC33" s="28">
        <v>98</v>
      </c>
      <c r="AD33" s="12" t="s">
        <v>30</v>
      </c>
      <c r="AE33" s="12">
        <v>1</v>
      </c>
      <c r="AF33" s="26" t="s">
        <v>30</v>
      </c>
      <c r="AG33" s="26" t="s">
        <v>30</v>
      </c>
      <c r="AJ33" s="9"/>
      <c r="AK33" s="9"/>
      <c r="AL33" s="9"/>
      <c r="AM33" s="9"/>
      <c r="AN33" s="9"/>
      <c r="AO33" s="9"/>
      <c r="AP33" s="9"/>
      <c r="AR33" s="9"/>
      <c r="AS33" s="9"/>
      <c r="AT33" s="9"/>
    </row>
    <row r="34" spans="1:47" ht="15.75" customHeight="1" x14ac:dyDescent="0.2">
      <c r="A34">
        <v>31</v>
      </c>
      <c r="B34" s="6" t="s">
        <v>58</v>
      </c>
      <c r="C34" s="6">
        <v>6</v>
      </c>
      <c r="D34" s="6" t="s">
        <v>49</v>
      </c>
      <c r="E34" s="6" t="s">
        <v>238</v>
      </c>
      <c r="F34" s="113">
        <v>0.5</v>
      </c>
      <c r="G34" s="10"/>
      <c r="H34" s="5">
        <v>20.399999999999999</v>
      </c>
      <c r="I34" s="5">
        <v>17.5</v>
      </c>
      <c r="J34" s="5">
        <v>0.2</v>
      </c>
      <c r="K34" s="9">
        <v>1.2</v>
      </c>
      <c r="L34" s="9">
        <v>1.2</v>
      </c>
      <c r="M34" s="9">
        <v>0</v>
      </c>
      <c r="N34" s="9">
        <v>190</v>
      </c>
      <c r="O34" s="10">
        <f t="shared" si="0"/>
        <v>0</v>
      </c>
      <c r="P34" s="10"/>
      <c r="S34" s="9"/>
      <c r="T34" s="9" t="s">
        <v>11</v>
      </c>
      <c r="U34" s="12">
        <v>3</v>
      </c>
      <c r="V34" s="12">
        <v>1</v>
      </c>
      <c r="W34" s="28">
        <v>98</v>
      </c>
      <c r="X34" s="28">
        <v>33</v>
      </c>
      <c r="Y34" s="12">
        <v>2</v>
      </c>
      <c r="Z34" s="12">
        <v>4</v>
      </c>
      <c r="AA34" s="28">
        <v>99</v>
      </c>
      <c r="AB34" s="28">
        <v>92</v>
      </c>
      <c r="AC34" s="28">
        <v>92</v>
      </c>
      <c r="AD34" s="12" t="s">
        <v>30</v>
      </c>
      <c r="AE34" s="12">
        <v>0</v>
      </c>
      <c r="AF34" s="12" t="s">
        <v>30</v>
      </c>
      <c r="AG34" s="12" t="s">
        <v>30</v>
      </c>
      <c r="AJ34" s="9"/>
      <c r="AK34" s="9"/>
      <c r="AL34" s="9"/>
      <c r="AM34" s="9"/>
      <c r="AN34" s="9"/>
      <c r="AO34" s="9"/>
      <c r="AR34" s="9"/>
      <c r="AS34" s="9"/>
      <c r="AT34" s="9"/>
    </row>
    <row r="35" spans="1:47" ht="15.75" customHeight="1" x14ac:dyDescent="0.2">
      <c r="A35">
        <v>32</v>
      </c>
      <c r="B35" s="14" t="s">
        <v>41</v>
      </c>
      <c r="C35" s="14">
        <v>6</v>
      </c>
      <c r="D35" s="14" t="s">
        <v>28</v>
      </c>
      <c r="E35" s="6" t="s">
        <v>238</v>
      </c>
      <c r="F35" s="9">
        <v>0.46</v>
      </c>
      <c r="G35" s="10"/>
      <c r="H35" s="9">
        <v>8.6999999999999993</v>
      </c>
      <c r="I35" s="9">
        <v>4.0999999999999996</v>
      </c>
      <c r="J35" s="9">
        <v>0.1</v>
      </c>
      <c r="K35" s="9">
        <v>2.4</v>
      </c>
      <c r="L35" s="9">
        <v>0.3</v>
      </c>
      <c r="M35" s="5">
        <v>1.7</v>
      </c>
      <c r="N35" s="9">
        <v>204</v>
      </c>
      <c r="O35" s="10">
        <f t="shared" si="0"/>
        <v>19.540229885057471</v>
      </c>
      <c r="P35" s="10"/>
      <c r="S35" s="17"/>
      <c r="T35" s="11" t="s">
        <v>11</v>
      </c>
      <c r="U35" s="12">
        <v>0</v>
      </c>
      <c r="V35" s="12">
        <v>0</v>
      </c>
      <c r="W35" s="28">
        <v>100</v>
      </c>
      <c r="X35" s="28">
        <v>5</v>
      </c>
      <c r="Y35" s="12">
        <v>0</v>
      </c>
      <c r="Z35" s="12">
        <v>0</v>
      </c>
      <c r="AA35" s="28">
        <v>100</v>
      </c>
      <c r="AB35" s="28">
        <v>99</v>
      </c>
      <c r="AC35" s="28">
        <v>97</v>
      </c>
      <c r="AD35" s="12">
        <v>0</v>
      </c>
      <c r="AE35" s="12">
        <v>0</v>
      </c>
      <c r="AF35" s="12">
        <v>0</v>
      </c>
      <c r="AG35" s="12">
        <v>0</v>
      </c>
      <c r="AH35" s="14"/>
      <c r="AI35" s="14"/>
      <c r="AJ35" s="9"/>
      <c r="AK35" s="9"/>
      <c r="AL35" s="9"/>
      <c r="AM35" s="9"/>
      <c r="AN35" s="9"/>
      <c r="AO35" s="9"/>
      <c r="AQ35" t="s">
        <v>159</v>
      </c>
      <c r="AR35" s="9"/>
      <c r="AS35" s="9"/>
      <c r="AT35" s="9"/>
    </row>
    <row r="36" spans="1:47" ht="15.75" customHeight="1" x14ac:dyDescent="0.2">
      <c r="A36">
        <v>33</v>
      </c>
      <c r="B36" s="6" t="s">
        <v>77</v>
      </c>
      <c r="C36" s="6">
        <v>3</v>
      </c>
      <c r="D36" s="6" t="s">
        <v>37</v>
      </c>
      <c r="E36" s="6" t="s">
        <v>238</v>
      </c>
      <c r="F36" s="9">
        <v>0.46</v>
      </c>
      <c r="G36" s="10"/>
      <c r="H36" s="5">
        <v>5.5</v>
      </c>
      <c r="I36" s="9">
        <v>3.8</v>
      </c>
      <c r="J36" s="9">
        <v>0</v>
      </c>
      <c r="K36" s="9">
        <v>1.2</v>
      </c>
      <c r="L36" s="9">
        <v>0.3</v>
      </c>
      <c r="M36" s="9">
        <v>0</v>
      </c>
      <c r="N36" s="9">
        <v>190</v>
      </c>
      <c r="O36" s="10">
        <f t="shared" si="0"/>
        <v>0</v>
      </c>
      <c r="P36" s="10"/>
      <c r="S36" s="9"/>
      <c r="T36" s="9" t="s">
        <v>11</v>
      </c>
      <c r="U36" s="12">
        <v>1.98</v>
      </c>
      <c r="V36" s="12">
        <v>2.02</v>
      </c>
      <c r="W36" s="28">
        <v>98.78</v>
      </c>
      <c r="X36" s="28">
        <v>77.61</v>
      </c>
      <c r="Y36" s="12">
        <v>1</v>
      </c>
      <c r="Z36" s="12">
        <v>0.99</v>
      </c>
      <c r="AA36" s="28">
        <v>99.83</v>
      </c>
      <c r="AB36" s="28">
        <v>98.42</v>
      </c>
      <c r="AC36" s="28">
        <v>98.81</v>
      </c>
      <c r="AD36" s="12">
        <v>0</v>
      </c>
      <c r="AE36" s="12">
        <v>7.0000000000000007E-2</v>
      </c>
      <c r="AF36" s="12">
        <v>0</v>
      </c>
      <c r="AG36" s="12">
        <v>0</v>
      </c>
      <c r="AJ36" s="9"/>
      <c r="AK36" s="9"/>
      <c r="AL36" s="9"/>
      <c r="AM36" s="9"/>
      <c r="AN36" s="9"/>
      <c r="AO36" s="9"/>
      <c r="AP36" s="9"/>
      <c r="AR36" s="11"/>
      <c r="AS36" s="11"/>
      <c r="AT36" s="11"/>
    </row>
    <row r="37" spans="1:47" x14ac:dyDescent="0.2">
      <c r="A37">
        <v>34</v>
      </c>
      <c r="B37" s="6" t="s">
        <v>27</v>
      </c>
      <c r="C37" s="6">
        <v>12</v>
      </c>
      <c r="D37" s="6" t="s">
        <v>28</v>
      </c>
      <c r="E37" s="6" t="s">
        <v>238</v>
      </c>
      <c r="F37" s="5">
        <v>0.36</v>
      </c>
      <c r="G37" s="5">
        <v>108</v>
      </c>
      <c r="H37" s="9">
        <v>7.5</v>
      </c>
      <c r="I37" s="9">
        <v>6</v>
      </c>
      <c r="J37" s="9">
        <v>0</v>
      </c>
      <c r="K37" s="9">
        <v>1</v>
      </c>
      <c r="L37" s="9">
        <v>0.4</v>
      </c>
      <c r="M37" s="21">
        <v>0</v>
      </c>
      <c r="N37" s="9">
        <v>421</v>
      </c>
      <c r="O37" s="10">
        <f t="shared" si="0"/>
        <v>0</v>
      </c>
      <c r="P37" s="10"/>
      <c r="S37" s="21"/>
      <c r="T37" s="9" t="s">
        <v>11</v>
      </c>
      <c r="U37" s="10">
        <v>0</v>
      </c>
      <c r="V37" s="10">
        <v>0</v>
      </c>
      <c r="W37" s="16">
        <v>99.11</v>
      </c>
      <c r="X37" s="16">
        <v>64.510000000000005</v>
      </c>
      <c r="Y37" s="10">
        <v>0</v>
      </c>
      <c r="Z37" s="10">
        <v>0</v>
      </c>
      <c r="AA37" s="16">
        <v>99.24</v>
      </c>
      <c r="AB37" s="16">
        <v>97.3</v>
      </c>
      <c r="AC37" s="16">
        <v>98.96</v>
      </c>
      <c r="AD37" s="12" t="s">
        <v>30</v>
      </c>
      <c r="AE37" s="10">
        <v>0</v>
      </c>
      <c r="AF37" s="12" t="s">
        <v>30</v>
      </c>
      <c r="AG37" s="12" t="s">
        <v>30</v>
      </c>
      <c r="AJ37" s="21"/>
      <c r="AK37" s="21"/>
      <c r="AL37" s="21"/>
      <c r="AM37" s="21"/>
      <c r="AN37" s="21"/>
      <c r="AO37" s="21"/>
      <c r="AP37" s="9"/>
      <c r="AR37" s="9"/>
      <c r="AS37" s="9"/>
      <c r="AT37" s="9"/>
    </row>
    <row r="38" spans="1:47" x14ac:dyDescent="0.2">
      <c r="A38">
        <v>35</v>
      </c>
      <c r="B38" s="14" t="s">
        <v>97</v>
      </c>
      <c r="C38" s="14">
        <v>5</v>
      </c>
      <c r="D38" s="14" t="s">
        <v>39</v>
      </c>
      <c r="E38" s="6" t="s">
        <v>239</v>
      </c>
      <c r="F38" s="5">
        <v>0.38</v>
      </c>
      <c r="G38" s="10">
        <v>23</v>
      </c>
      <c r="H38" s="5">
        <v>12.3</v>
      </c>
      <c r="I38" s="5">
        <v>11.1</v>
      </c>
      <c r="J38" s="5">
        <v>0.6</v>
      </c>
      <c r="K38" s="5">
        <v>0.5</v>
      </c>
      <c r="L38" s="9">
        <v>0.1</v>
      </c>
      <c r="M38" s="9">
        <v>0</v>
      </c>
      <c r="N38" s="5">
        <v>137</v>
      </c>
      <c r="O38" s="10">
        <f t="shared" si="0"/>
        <v>0</v>
      </c>
      <c r="P38" s="10"/>
      <c r="S38" s="9"/>
      <c r="T38" s="11" t="s">
        <v>11</v>
      </c>
      <c r="U38" s="12">
        <v>1</v>
      </c>
      <c r="V38" s="12">
        <v>0</v>
      </c>
      <c r="W38" s="28">
        <v>99</v>
      </c>
      <c r="X38" s="28">
        <v>22</v>
      </c>
      <c r="Y38" s="28">
        <v>98</v>
      </c>
      <c r="Z38" s="19">
        <v>16</v>
      </c>
      <c r="AA38" s="28">
        <v>100</v>
      </c>
      <c r="AB38" s="28">
        <v>97</v>
      </c>
      <c r="AC38" s="28">
        <v>99</v>
      </c>
      <c r="AD38" s="12">
        <v>0</v>
      </c>
      <c r="AE38" s="12">
        <v>1</v>
      </c>
      <c r="AF38" s="12">
        <v>0</v>
      </c>
      <c r="AG38" s="12">
        <v>0</v>
      </c>
      <c r="AH38" s="14"/>
      <c r="AI38" s="14"/>
      <c r="AJ38" s="9"/>
      <c r="AK38" s="9"/>
      <c r="AL38" s="9"/>
      <c r="AM38" s="9"/>
      <c r="AN38" s="9"/>
      <c r="AO38" s="9"/>
      <c r="AR38" s="9"/>
      <c r="AS38" s="9"/>
      <c r="AT38" s="9"/>
    </row>
    <row r="39" spans="1:47" ht="15.75" customHeight="1" x14ac:dyDescent="0.2">
      <c r="A39">
        <v>36</v>
      </c>
      <c r="B39" s="6" t="s">
        <v>27</v>
      </c>
      <c r="C39" s="6">
        <v>4</v>
      </c>
      <c r="D39" s="6" t="s">
        <v>28</v>
      </c>
      <c r="E39" s="6" t="s">
        <v>239</v>
      </c>
      <c r="F39" s="112">
        <v>0.4</v>
      </c>
      <c r="G39" s="16">
        <v>115.3</v>
      </c>
      <c r="H39" s="9">
        <v>6.2</v>
      </c>
      <c r="I39" s="9">
        <v>5</v>
      </c>
      <c r="J39" s="9">
        <v>0</v>
      </c>
      <c r="K39" s="5">
        <v>0.7</v>
      </c>
      <c r="L39" s="9">
        <v>0.4</v>
      </c>
      <c r="M39" s="5">
        <v>0.1</v>
      </c>
      <c r="N39" s="5">
        <v>112</v>
      </c>
      <c r="O39" s="10">
        <f t="shared" si="0"/>
        <v>1.6129032258064515</v>
      </c>
      <c r="P39" s="10"/>
      <c r="S39" s="17"/>
      <c r="T39" s="9" t="s">
        <v>11</v>
      </c>
      <c r="U39" s="12">
        <v>1</v>
      </c>
      <c r="V39" s="12">
        <v>1</v>
      </c>
      <c r="W39" s="28">
        <v>100</v>
      </c>
      <c r="X39" s="28">
        <v>42</v>
      </c>
      <c r="Y39" s="28">
        <v>80</v>
      </c>
      <c r="Z39" s="19">
        <v>2</v>
      </c>
      <c r="AA39" s="28">
        <v>100</v>
      </c>
      <c r="AB39" s="28">
        <v>97</v>
      </c>
      <c r="AC39" s="28">
        <v>98</v>
      </c>
      <c r="AD39" s="12" t="s">
        <v>30</v>
      </c>
      <c r="AE39" s="12">
        <v>1</v>
      </c>
      <c r="AF39" s="26" t="s">
        <v>30</v>
      </c>
      <c r="AG39" s="26" t="s">
        <v>30</v>
      </c>
      <c r="AJ39" s="17"/>
      <c r="AK39" s="17"/>
      <c r="AL39" s="17"/>
      <c r="AM39" s="17"/>
      <c r="AN39" s="17"/>
      <c r="AO39" s="17"/>
      <c r="AP39" s="9"/>
      <c r="AR39" s="11"/>
      <c r="AS39" s="11"/>
      <c r="AT39" s="11"/>
    </row>
    <row r="40" spans="1:47" ht="15.75" customHeight="1" x14ac:dyDescent="0.2">
      <c r="A40">
        <v>37</v>
      </c>
      <c r="B40" s="6" t="s">
        <v>27</v>
      </c>
      <c r="C40" s="6">
        <v>6</v>
      </c>
      <c r="D40" s="6" t="s">
        <v>49</v>
      </c>
      <c r="E40" s="6" t="s">
        <v>240</v>
      </c>
      <c r="F40" s="5">
        <v>0.38</v>
      </c>
      <c r="G40" s="16">
        <v>95.4</v>
      </c>
      <c r="H40" s="9">
        <v>14.1</v>
      </c>
      <c r="I40" s="5">
        <v>11.3</v>
      </c>
      <c r="J40" s="9">
        <v>0</v>
      </c>
      <c r="K40" s="9">
        <v>1</v>
      </c>
      <c r="L40" s="9">
        <v>1.3</v>
      </c>
      <c r="M40" s="9">
        <v>0</v>
      </c>
      <c r="N40" s="9">
        <v>272</v>
      </c>
      <c r="O40" s="10">
        <f t="shared" si="0"/>
        <v>0</v>
      </c>
      <c r="P40" s="10"/>
      <c r="S40" s="9"/>
      <c r="T40" s="9" t="s">
        <v>11</v>
      </c>
      <c r="U40" s="12">
        <v>2</v>
      </c>
      <c r="V40" s="12">
        <v>1</v>
      </c>
      <c r="W40" s="28">
        <v>100</v>
      </c>
      <c r="X40" s="28">
        <v>44</v>
      </c>
      <c r="Y40" s="19">
        <v>0</v>
      </c>
      <c r="Z40" s="28">
        <v>75</v>
      </c>
      <c r="AA40" s="28">
        <v>100</v>
      </c>
      <c r="AB40" s="28">
        <v>95</v>
      </c>
      <c r="AC40" s="28">
        <v>98</v>
      </c>
      <c r="AD40" s="12" t="s">
        <v>30</v>
      </c>
      <c r="AE40" s="12">
        <v>2</v>
      </c>
      <c r="AF40" s="26" t="s">
        <v>30</v>
      </c>
      <c r="AG40" s="26" t="s">
        <v>30</v>
      </c>
      <c r="AJ40" s="9"/>
      <c r="AK40" s="9"/>
      <c r="AL40" s="9"/>
      <c r="AM40" s="9"/>
      <c r="AN40" s="9"/>
      <c r="AO40" s="9"/>
      <c r="AP40" s="9"/>
      <c r="AR40" s="11"/>
      <c r="AS40" s="11"/>
      <c r="AT40" s="11"/>
    </row>
    <row r="41" spans="1:47" ht="15.75" customHeight="1" x14ac:dyDescent="0.2">
      <c r="B41" s="79" t="s">
        <v>201</v>
      </c>
      <c r="C41">
        <f>MEDIAN(C4:C40)</f>
        <v>8</v>
      </c>
      <c r="D41" s="23"/>
      <c r="E41" s="83" t="s">
        <v>194</v>
      </c>
      <c r="F41" s="84" t="s">
        <v>250</v>
      </c>
      <c r="G41" s="84" t="s">
        <v>187</v>
      </c>
      <c r="H41" s="85" t="s">
        <v>188</v>
      </c>
      <c r="I41" s="85" t="s">
        <v>189</v>
      </c>
      <c r="J41" s="85" t="s">
        <v>190</v>
      </c>
      <c r="K41" s="85" t="s">
        <v>191</v>
      </c>
      <c r="L41" s="85" t="s">
        <v>192</v>
      </c>
      <c r="M41" s="85">
        <v>0</v>
      </c>
      <c r="N41" s="85" t="s">
        <v>193</v>
      </c>
      <c r="O41" s="102"/>
      <c r="P41" s="35"/>
      <c r="S41" s="35"/>
      <c r="T41" s="9"/>
      <c r="U41" s="46" t="s">
        <v>156</v>
      </c>
      <c r="V41" s="46" t="s">
        <v>156</v>
      </c>
      <c r="W41" s="24"/>
      <c r="X41" s="12"/>
      <c r="Y41" s="46" t="s">
        <v>156</v>
      </c>
      <c r="Z41" s="46" t="s">
        <v>156</v>
      </c>
      <c r="AA41" s="12"/>
      <c r="AB41" s="12"/>
      <c r="AC41" s="12"/>
      <c r="AD41" s="46" t="s">
        <v>156</v>
      </c>
      <c r="AE41" s="46" t="s">
        <v>156</v>
      </c>
      <c r="AF41" s="12"/>
      <c r="AG41" s="12"/>
      <c r="AH41" s="12"/>
      <c r="AI41" s="12"/>
      <c r="AJ41" s="9"/>
      <c r="AK41" s="9"/>
      <c r="AL41" s="9"/>
      <c r="AM41" s="9"/>
      <c r="AN41" s="9"/>
      <c r="AO41" s="9"/>
      <c r="AR41" s="13"/>
      <c r="AS41" s="13"/>
      <c r="AT41" s="13"/>
      <c r="AU41" s="13"/>
    </row>
    <row r="42" spans="1:47" ht="15.75" customHeight="1" x14ac:dyDescent="0.2">
      <c r="B42" s="79"/>
      <c r="D42" s="23"/>
      <c r="E42" s="83" t="s">
        <v>246</v>
      </c>
      <c r="F42" s="104" t="s">
        <v>249</v>
      </c>
      <c r="G42" s="104" t="s">
        <v>248</v>
      </c>
      <c r="H42" s="104" t="s">
        <v>248</v>
      </c>
      <c r="I42" s="104" t="s">
        <v>248</v>
      </c>
      <c r="J42" s="104" t="s">
        <v>248</v>
      </c>
      <c r="K42" s="104" t="s">
        <v>248</v>
      </c>
      <c r="L42" s="104" t="s">
        <v>248</v>
      </c>
      <c r="M42" s="104" t="s">
        <v>248</v>
      </c>
      <c r="N42" s="104" t="s">
        <v>248</v>
      </c>
      <c r="O42" s="105" t="s">
        <v>110</v>
      </c>
      <c r="P42" s="35"/>
      <c r="S42" s="35"/>
      <c r="AJ42" s="8" t="s">
        <v>147</v>
      </c>
    </row>
    <row r="43" spans="1:47" x14ac:dyDescent="0.2">
      <c r="E43" s="6"/>
      <c r="G43" t="s">
        <v>153</v>
      </c>
      <c r="T43" s="54" t="s">
        <v>109</v>
      </c>
      <c r="U43" s="21">
        <v>0</v>
      </c>
      <c r="AC43" s="54" t="s">
        <v>109</v>
      </c>
      <c r="AD43" s="21">
        <v>0</v>
      </c>
      <c r="AE43" s="12">
        <v>0</v>
      </c>
      <c r="AF43" s="21">
        <v>0</v>
      </c>
      <c r="AG43" s="21">
        <v>1</v>
      </c>
      <c r="AH43" s="21">
        <v>0</v>
      </c>
      <c r="AJ43" s="8" t="s">
        <v>148</v>
      </c>
    </row>
    <row r="44" spans="1:47" x14ac:dyDescent="0.2">
      <c r="G44" t="s">
        <v>155</v>
      </c>
      <c r="T44" s="54" t="s">
        <v>106</v>
      </c>
      <c r="U44" s="21">
        <v>37</v>
      </c>
      <c r="AC44" s="54" t="s">
        <v>106</v>
      </c>
      <c r="AD44" s="21">
        <v>15</v>
      </c>
      <c r="AE44" s="12">
        <v>37</v>
      </c>
      <c r="AF44" s="21">
        <v>15</v>
      </c>
      <c r="AG44" s="21">
        <v>13</v>
      </c>
      <c r="AH44" s="21">
        <v>3</v>
      </c>
      <c r="AJ44" s="8" t="s">
        <v>149</v>
      </c>
    </row>
    <row r="45" spans="1:47" x14ac:dyDescent="0.2">
      <c r="T45" s="54" t="s">
        <v>110</v>
      </c>
      <c r="U45" s="72">
        <f>U43/U44</f>
        <v>0</v>
      </c>
      <c r="AC45" s="54" t="s">
        <v>110</v>
      </c>
      <c r="AD45" s="72">
        <f>AD43/AD44</f>
        <v>0</v>
      </c>
      <c r="AE45" s="72">
        <f t="shared" ref="AE45:AH45" si="1">AE43/AE44</f>
        <v>0</v>
      </c>
      <c r="AF45" s="72">
        <f t="shared" si="1"/>
        <v>0</v>
      </c>
      <c r="AG45" s="72">
        <f>AG43/AG44</f>
        <v>7.6923076923076927E-2</v>
      </c>
      <c r="AH45" s="72">
        <f t="shared" si="1"/>
        <v>0</v>
      </c>
      <c r="AJ45" s="8" t="s">
        <v>150</v>
      </c>
    </row>
    <row r="46" spans="1:47" x14ac:dyDescent="0.2">
      <c r="T46" s="73" t="s">
        <v>203</v>
      </c>
      <c r="AJ46" s="8" t="s">
        <v>151</v>
      </c>
    </row>
    <row r="47" spans="1:47" x14ac:dyDescent="0.2">
      <c r="T47" s="73" t="s">
        <v>153</v>
      </c>
      <c r="AJ47" s="63"/>
    </row>
    <row r="49" spans="36:36" x14ac:dyDescent="0.2">
      <c r="AJ49" s="63"/>
    </row>
    <row r="50" spans="36:36" x14ac:dyDescent="0.2">
      <c r="AJ50" s="8"/>
    </row>
  </sheetData>
  <autoFilter ref="A3:AU50" xr:uid="{67B2BF27-A3F8-574C-A251-01B413864559}"/>
  <mergeCells count="5">
    <mergeCell ref="F2:O2"/>
    <mergeCell ref="AJ2:AN2"/>
    <mergeCell ref="T2:AH2"/>
    <mergeCell ref="AP2:AQ2"/>
    <mergeCell ref="Q2:R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0A0CA-A130-E445-B86C-AAD09849C122}">
  <dimension ref="A1:AS47"/>
  <sheetViews>
    <sheetView workbookViewId="0">
      <pane xSplit="5" ySplit="3" topLeftCell="Y12" activePane="bottomRight" state="frozen"/>
      <selection pane="topRight" activeCell="J1" sqref="J1"/>
      <selection pane="bottomLeft" activeCell="A2" sqref="A2"/>
      <selection pane="bottomRight" activeCell="AG43" sqref="AG43"/>
    </sheetView>
  </sheetViews>
  <sheetFormatPr baseColWidth="10" defaultRowHeight="16" x14ac:dyDescent="0.2"/>
  <cols>
    <col min="2" max="2" width="20.83203125" customWidth="1"/>
    <col min="5" max="5" width="39.33203125" customWidth="1"/>
    <col min="16" max="16" width="2.83203125" customWidth="1"/>
    <col min="19" max="19" width="2.6640625" customWidth="1"/>
    <col min="20" max="20" width="16.83203125" style="21" customWidth="1"/>
    <col min="36" max="36" width="4.33203125" customWidth="1"/>
    <col min="42" max="42" width="3.1640625" customWidth="1"/>
    <col min="43" max="43" width="20.1640625" style="21" customWidth="1"/>
  </cols>
  <sheetData>
    <row r="1" spans="1:45" x14ac:dyDescent="0.2">
      <c r="A1" s="54" t="s">
        <v>229</v>
      </c>
    </row>
    <row r="2" spans="1:45" x14ac:dyDescent="0.2">
      <c r="A2" s="54" t="s">
        <v>202</v>
      </c>
      <c r="F2" s="111" t="s">
        <v>196</v>
      </c>
      <c r="G2" s="111"/>
      <c r="H2" s="111"/>
      <c r="I2" s="111"/>
      <c r="J2" s="111"/>
      <c r="K2" s="111"/>
      <c r="L2" s="111"/>
      <c r="M2" s="111"/>
      <c r="N2" s="111"/>
      <c r="O2" s="111"/>
      <c r="P2" s="65"/>
      <c r="Q2" s="111" t="s">
        <v>214</v>
      </c>
      <c r="R2" s="111"/>
      <c r="S2" s="65"/>
      <c r="T2" s="111" t="s">
        <v>204</v>
      </c>
      <c r="U2" s="111"/>
      <c r="V2" s="111"/>
      <c r="W2" s="111"/>
      <c r="X2" s="111"/>
      <c r="Y2" s="111"/>
      <c r="Z2" s="111"/>
      <c r="AA2" s="111"/>
      <c r="AB2" s="111"/>
      <c r="AC2" s="111"/>
      <c r="AD2" s="111"/>
      <c r="AE2" s="111"/>
      <c r="AF2" s="111"/>
      <c r="AG2" s="111"/>
      <c r="AH2" s="111"/>
      <c r="AI2" s="111"/>
      <c r="AJ2" s="21"/>
      <c r="AK2" s="111" t="s">
        <v>213</v>
      </c>
      <c r="AL2" s="111"/>
      <c r="AM2" s="111"/>
      <c r="AN2" s="111"/>
      <c r="AO2" s="111"/>
      <c r="AQ2" s="111" t="s">
        <v>158</v>
      </c>
      <c r="AR2" s="111"/>
    </row>
    <row r="3" spans="1:45" ht="66" customHeight="1" x14ac:dyDescent="0.2">
      <c r="A3" t="s">
        <v>136</v>
      </c>
      <c r="B3" s="1" t="s">
        <v>0</v>
      </c>
      <c r="C3" s="1" t="s">
        <v>1</v>
      </c>
      <c r="D3" s="1" t="s">
        <v>2</v>
      </c>
      <c r="E3" s="1" t="s">
        <v>5</v>
      </c>
      <c r="F3" s="3" t="s">
        <v>139</v>
      </c>
      <c r="G3" s="62" t="s">
        <v>154</v>
      </c>
      <c r="H3" s="62" t="s">
        <v>140</v>
      </c>
      <c r="I3" s="62" t="s">
        <v>142</v>
      </c>
      <c r="J3" s="62" t="s">
        <v>141</v>
      </c>
      <c r="K3" s="3" t="s">
        <v>143</v>
      </c>
      <c r="L3" s="3" t="s">
        <v>61</v>
      </c>
      <c r="M3" s="3" t="s">
        <v>144</v>
      </c>
      <c r="N3" s="3" t="s">
        <v>145</v>
      </c>
      <c r="O3" s="62" t="s">
        <v>146</v>
      </c>
      <c r="P3" s="82"/>
      <c r="Q3" s="82" t="s">
        <v>171</v>
      </c>
      <c r="R3" s="62" t="s">
        <v>198</v>
      </c>
      <c r="S3" s="62"/>
      <c r="T3" s="3" t="s">
        <v>3</v>
      </c>
      <c r="U3" s="4" t="s">
        <v>13</v>
      </c>
      <c r="V3" s="4" t="s">
        <v>14</v>
      </c>
      <c r="W3" s="4" t="s">
        <v>15</v>
      </c>
      <c r="X3" s="4" t="s">
        <v>16</v>
      </c>
      <c r="Y3" s="4" t="s">
        <v>17</v>
      </c>
      <c r="Z3" s="4" t="s">
        <v>18</v>
      </c>
      <c r="AA3" s="4" t="s">
        <v>19</v>
      </c>
      <c r="AB3" s="4" t="s">
        <v>20</v>
      </c>
      <c r="AC3" s="4" t="s">
        <v>21</v>
      </c>
      <c r="AD3" s="4" t="s">
        <v>22</v>
      </c>
      <c r="AE3" s="4" t="s">
        <v>23</v>
      </c>
      <c r="AF3" s="4" t="s">
        <v>24</v>
      </c>
      <c r="AG3" s="4" t="s">
        <v>25</v>
      </c>
      <c r="AH3" s="4" t="s">
        <v>26</v>
      </c>
      <c r="AI3" s="62" t="s">
        <v>167</v>
      </c>
      <c r="AJ3" s="3"/>
      <c r="AK3" s="3" t="s">
        <v>6</v>
      </c>
      <c r="AL3" s="3" t="s">
        <v>7</v>
      </c>
      <c r="AM3" s="3" t="s">
        <v>8</v>
      </c>
      <c r="AN3" s="3" t="s">
        <v>9</v>
      </c>
      <c r="AO3" s="3" t="s">
        <v>10</v>
      </c>
      <c r="AP3" s="61"/>
      <c r="AQ3" s="81" t="s">
        <v>207</v>
      </c>
      <c r="AR3" s="81" t="s">
        <v>245</v>
      </c>
      <c r="AS3" s="5"/>
    </row>
    <row r="4" spans="1:45" x14ac:dyDescent="0.2">
      <c r="A4">
        <v>1</v>
      </c>
      <c r="B4" s="6" t="s">
        <v>35</v>
      </c>
      <c r="C4" s="6">
        <v>10</v>
      </c>
      <c r="D4" s="6" t="s">
        <v>28</v>
      </c>
      <c r="E4" s="14" t="s">
        <v>32</v>
      </c>
      <c r="F4" s="5">
        <v>0.38</v>
      </c>
      <c r="G4" s="16">
        <v>114</v>
      </c>
      <c r="H4" s="5">
        <v>116.8</v>
      </c>
      <c r="I4" s="5">
        <v>23.4</v>
      </c>
      <c r="J4" s="5">
        <v>1.2</v>
      </c>
      <c r="K4" s="5">
        <v>85.3</v>
      </c>
      <c r="L4" s="5">
        <v>4.7</v>
      </c>
      <c r="M4" s="9">
        <v>0</v>
      </c>
      <c r="N4" s="5">
        <v>153</v>
      </c>
      <c r="O4" s="10">
        <f t="shared" ref="O4:O38" si="0">(M4/H4)*100</f>
        <v>0</v>
      </c>
      <c r="P4" s="10"/>
      <c r="Q4" s="10"/>
      <c r="R4" s="10"/>
      <c r="S4" s="9"/>
      <c r="T4" s="11" t="s">
        <v>31</v>
      </c>
      <c r="U4" s="12">
        <v>3</v>
      </c>
      <c r="V4" s="28">
        <v>92</v>
      </c>
      <c r="W4" s="28">
        <v>99</v>
      </c>
      <c r="X4" s="12">
        <v>0</v>
      </c>
      <c r="Y4" s="28">
        <v>75</v>
      </c>
      <c r="Z4" s="28">
        <v>93</v>
      </c>
      <c r="AA4" s="28">
        <v>100</v>
      </c>
      <c r="AB4" s="12">
        <v>0</v>
      </c>
      <c r="AC4" s="12">
        <v>0</v>
      </c>
      <c r="AD4" s="12">
        <v>7</v>
      </c>
      <c r="AE4" s="12">
        <v>7</v>
      </c>
      <c r="AF4" s="12">
        <v>7</v>
      </c>
      <c r="AG4" s="24">
        <v>98</v>
      </c>
      <c r="AH4" s="12" t="s">
        <v>30</v>
      </c>
      <c r="AI4" s="6"/>
      <c r="AJ4" s="6"/>
      <c r="AK4" s="21"/>
      <c r="AL4" s="21"/>
      <c r="AM4" s="21"/>
      <c r="AN4" s="21"/>
      <c r="AO4" s="21"/>
      <c r="AP4" s="21"/>
      <c r="AQ4" s="9"/>
      <c r="AS4" s="9"/>
    </row>
    <row r="5" spans="1:45" ht="15.75" customHeight="1" x14ac:dyDescent="0.2">
      <c r="A5">
        <v>2</v>
      </c>
      <c r="B5" s="6" t="s">
        <v>41</v>
      </c>
      <c r="C5" s="6">
        <v>9</v>
      </c>
      <c r="D5" s="6" t="s">
        <v>28</v>
      </c>
      <c r="E5" s="14" t="s">
        <v>32</v>
      </c>
      <c r="F5" s="9">
        <v>0.52</v>
      </c>
      <c r="G5" s="10"/>
      <c r="H5" s="5">
        <v>95.4</v>
      </c>
      <c r="I5" s="9">
        <v>2.9</v>
      </c>
      <c r="J5" s="9">
        <v>0</v>
      </c>
      <c r="K5" s="5">
        <v>89.7</v>
      </c>
      <c r="L5" s="5">
        <v>1.9</v>
      </c>
      <c r="M5" s="9">
        <v>0</v>
      </c>
      <c r="N5" s="9">
        <v>325</v>
      </c>
      <c r="O5" s="10">
        <f t="shared" si="0"/>
        <v>0</v>
      </c>
      <c r="P5" s="10"/>
      <c r="Q5" s="10"/>
      <c r="R5" s="10"/>
      <c r="S5" s="21"/>
      <c r="T5" s="9" t="s">
        <v>31</v>
      </c>
      <c r="U5" s="10">
        <v>0</v>
      </c>
      <c r="V5" s="16">
        <v>98.88</v>
      </c>
      <c r="W5" s="16">
        <v>99.9</v>
      </c>
      <c r="X5" s="10">
        <v>0</v>
      </c>
      <c r="Y5" s="16">
        <v>99.49</v>
      </c>
      <c r="Z5" s="16">
        <v>99.08</v>
      </c>
      <c r="AA5" s="16">
        <v>99.66</v>
      </c>
      <c r="AB5" s="10">
        <v>0</v>
      </c>
      <c r="AC5" s="10">
        <v>0</v>
      </c>
      <c r="AD5" s="10">
        <v>0</v>
      </c>
      <c r="AE5" s="10">
        <v>0</v>
      </c>
      <c r="AF5" s="10">
        <v>0</v>
      </c>
      <c r="AG5" s="10">
        <v>0</v>
      </c>
      <c r="AH5" s="12" t="s">
        <v>30</v>
      </c>
      <c r="AK5" s="9"/>
      <c r="AL5" s="9"/>
      <c r="AM5" s="9"/>
      <c r="AN5" s="9"/>
      <c r="AO5" s="9"/>
      <c r="AP5" s="9"/>
      <c r="AQ5" s="9"/>
      <c r="AS5" s="9"/>
    </row>
    <row r="6" spans="1:45" ht="15.75" customHeight="1" x14ac:dyDescent="0.2">
      <c r="A6">
        <v>3</v>
      </c>
      <c r="B6" s="14" t="s">
        <v>27</v>
      </c>
      <c r="C6" s="14">
        <v>5</v>
      </c>
      <c r="D6" s="14" t="s">
        <v>37</v>
      </c>
      <c r="E6" s="14" t="s">
        <v>241</v>
      </c>
      <c r="F6" s="9">
        <v>0.56999999999999995</v>
      </c>
      <c r="G6" s="10"/>
      <c r="H6" s="9">
        <v>7.9</v>
      </c>
      <c r="I6" s="9">
        <v>4.0999999999999996</v>
      </c>
      <c r="J6" s="9">
        <v>0.1</v>
      </c>
      <c r="K6" s="9">
        <v>0.9</v>
      </c>
      <c r="L6" s="9">
        <v>0.8</v>
      </c>
      <c r="M6" s="9">
        <v>0</v>
      </c>
      <c r="N6" s="44">
        <v>36</v>
      </c>
      <c r="O6" s="10">
        <f t="shared" si="0"/>
        <v>0</v>
      </c>
      <c r="P6" s="10"/>
      <c r="Q6" s="10" t="s">
        <v>199</v>
      </c>
      <c r="R6" s="10"/>
      <c r="S6" s="17"/>
      <c r="T6" s="11" t="s">
        <v>12</v>
      </c>
      <c r="U6" s="28">
        <v>94</v>
      </c>
      <c r="V6" s="12">
        <v>0</v>
      </c>
      <c r="W6" s="12">
        <v>10</v>
      </c>
      <c r="X6" s="12">
        <v>0</v>
      </c>
      <c r="Y6" s="28">
        <v>97</v>
      </c>
      <c r="Z6" s="28">
        <v>89</v>
      </c>
      <c r="AA6" s="28">
        <v>97</v>
      </c>
      <c r="AB6" s="12">
        <v>0</v>
      </c>
      <c r="AC6" s="12">
        <v>0</v>
      </c>
      <c r="AD6" s="12">
        <v>0</v>
      </c>
      <c r="AE6" s="12">
        <v>0</v>
      </c>
      <c r="AF6" s="12">
        <v>0</v>
      </c>
      <c r="AG6" s="12">
        <v>0</v>
      </c>
      <c r="AH6" s="12" t="s">
        <v>30</v>
      </c>
      <c r="AK6" s="9"/>
      <c r="AL6" s="9"/>
      <c r="AM6" s="9"/>
      <c r="AN6" s="9"/>
      <c r="AO6" s="9"/>
      <c r="AP6" s="9"/>
      <c r="AQ6" s="21">
        <v>100</v>
      </c>
      <c r="AS6" s="11"/>
    </row>
    <row r="7" spans="1:45" x14ac:dyDescent="0.2">
      <c r="A7">
        <v>4</v>
      </c>
      <c r="B7" s="6" t="s">
        <v>41</v>
      </c>
      <c r="C7" s="6">
        <v>4</v>
      </c>
      <c r="D7" s="6" t="s">
        <v>37</v>
      </c>
      <c r="E7" s="14" t="s">
        <v>241</v>
      </c>
      <c r="F7" s="9">
        <v>0.52</v>
      </c>
      <c r="G7" s="10"/>
      <c r="H7" s="5">
        <v>5.4</v>
      </c>
      <c r="I7" s="5">
        <v>1.6</v>
      </c>
      <c r="J7" s="9">
        <v>0</v>
      </c>
      <c r="K7" s="9">
        <v>3.2</v>
      </c>
      <c r="L7" s="9">
        <v>0.5</v>
      </c>
      <c r="M7" s="9">
        <v>0</v>
      </c>
      <c r="N7" s="5">
        <v>50</v>
      </c>
      <c r="O7" s="10">
        <f t="shared" si="0"/>
        <v>0</v>
      </c>
      <c r="P7" s="10"/>
      <c r="Q7" s="10" t="s">
        <v>108</v>
      </c>
      <c r="R7" s="10"/>
      <c r="S7" s="9"/>
      <c r="T7" s="9" t="s">
        <v>12</v>
      </c>
      <c r="U7" s="28">
        <v>94.08</v>
      </c>
      <c r="V7" s="12">
        <v>1</v>
      </c>
      <c r="W7" s="12">
        <v>0</v>
      </c>
      <c r="X7" s="28">
        <v>8.3800000000000008</v>
      </c>
      <c r="Y7" s="28">
        <v>83.17</v>
      </c>
      <c r="Z7" s="28">
        <v>93.55</v>
      </c>
      <c r="AA7" s="28">
        <v>98.01</v>
      </c>
      <c r="AB7" s="12">
        <v>0.65</v>
      </c>
      <c r="AC7" s="12">
        <v>0.32</v>
      </c>
      <c r="AD7" s="12">
        <v>1.44</v>
      </c>
      <c r="AE7" s="12">
        <v>2.2799999999999998</v>
      </c>
      <c r="AF7" s="12">
        <v>3.87</v>
      </c>
      <c r="AG7" s="12">
        <v>5.44</v>
      </c>
      <c r="AH7" s="12" t="s">
        <v>30</v>
      </c>
      <c r="AK7" s="17"/>
      <c r="AL7" s="17"/>
      <c r="AM7" s="17"/>
      <c r="AN7" s="17"/>
      <c r="AO7" s="17"/>
      <c r="AP7" s="17"/>
      <c r="AQ7" s="9"/>
      <c r="AS7" s="6"/>
    </row>
    <row r="8" spans="1:45" ht="15.75" customHeight="1" x14ac:dyDescent="0.2">
      <c r="A8">
        <v>5</v>
      </c>
      <c r="B8" s="6" t="s">
        <v>57</v>
      </c>
      <c r="C8" s="6">
        <v>8</v>
      </c>
      <c r="D8" s="6" t="s">
        <v>37</v>
      </c>
      <c r="E8" s="14" t="s">
        <v>241</v>
      </c>
      <c r="F8" s="9">
        <v>0.45</v>
      </c>
      <c r="G8" s="10"/>
      <c r="H8" s="9">
        <v>9.3000000000000007</v>
      </c>
      <c r="I8" s="9">
        <v>6.2</v>
      </c>
      <c r="J8" s="5">
        <v>0.2</v>
      </c>
      <c r="K8" s="9">
        <v>1.3</v>
      </c>
      <c r="L8" s="5">
        <v>1.5</v>
      </c>
      <c r="M8" s="9">
        <v>0</v>
      </c>
      <c r="N8" s="5">
        <v>126</v>
      </c>
      <c r="O8" s="10">
        <f t="shared" ref="O8:O14" si="1">(M8/H8)*100</f>
        <v>0</v>
      </c>
      <c r="P8" s="10"/>
      <c r="Q8" s="10"/>
      <c r="R8" s="10"/>
      <c r="S8" s="9"/>
      <c r="T8" s="9" t="s">
        <v>11</v>
      </c>
      <c r="U8" s="28">
        <v>95</v>
      </c>
      <c r="V8" s="12">
        <v>1</v>
      </c>
      <c r="W8" s="12">
        <v>6</v>
      </c>
      <c r="X8" s="12">
        <v>0</v>
      </c>
      <c r="Y8" s="28">
        <v>97</v>
      </c>
      <c r="Z8" s="19">
        <v>7</v>
      </c>
      <c r="AA8" s="28">
        <v>100</v>
      </c>
      <c r="AB8" s="12">
        <v>3</v>
      </c>
      <c r="AC8" s="12">
        <v>1</v>
      </c>
      <c r="AD8" s="12" t="s">
        <v>30</v>
      </c>
      <c r="AE8" s="12">
        <v>0</v>
      </c>
      <c r="AF8" s="26" t="s">
        <v>30</v>
      </c>
      <c r="AG8" s="26" t="s">
        <v>30</v>
      </c>
      <c r="AH8" s="12" t="s">
        <v>30</v>
      </c>
      <c r="AK8" s="9"/>
      <c r="AL8" s="9"/>
      <c r="AM8" s="9"/>
      <c r="AN8" s="9"/>
      <c r="AO8" s="9"/>
      <c r="AP8" s="9"/>
      <c r="AS8" s="13"/>
    </row>
    <row r="9" spans="1:45" ht="15.75" customHeight="1" x14ac:dyDescent="0.2">
      <c r="A9">
        <v>6</v>
      </c>
      <c r="B9" s="6" t="s">
        <v>48</v>
      </c>
      <c r="C9" s="6">
        <v>5</v>
      </c>
      <c r="D9" s="6" t="s">
        <v>49</v>
      </c>
      <c r="E9" s="14" t="s">
        <v>241</v>
      </c>
      <c r="F9" s="9">
        <v>0.56999999999999995</v>
      </c>
      <c r="G9" s="10"/>
      <c r="H9" s="9">
        <v>12</v>
      </c>
      <c r="I9" s="5">
        <v>9.6</v>
      </c>
      <c r="J9" s="9">
        <v>0.1</v>
      </c>
      <c r="K9" s="5">
        <v>0.8</v>
      </c>
      <c r="L9" s="5">
        <v>1.4</v>
      </c>
      <c r="M9" s="9">
        <v>0</v>
      </c>
      <c r="N9" s="9">
        <v>249</v>
      </c>
      <c r="O9" s="10">
        <f t="shared" si="1"/>
        <v>0</v>
      </c>
      <c r="P9" s="10"/>
      <c r="Q9" s="10"/>
      <c r="R9" s="10"/>
      <c r="S9" s="9"/>
      <c r="T9" s="9" t="s">
        <v>50</v>
      </c>
      <c r="U9" s="28">
        <v>94</v>
      </c>
      <c r="V9" s="12">
        <v>1</v>
      </c>
      <c r="W9" s="12">
        <v>8</v>
      </c>
      <c r="X9" s="12">
        <v>0</v>
      </c>
      <c r="Y9" s="28">
        <v>94</v>
      </c>
      <c r="Z9" s="28">
        <v>93</v>
      </c>
      <c r="AA9" s="28">
        <v>98</v>
      </c>
      <c r="AB9" s="12">
        <v>0</v>
      </c>
      <c r="AC9" s="12">
        <v>0</v>
      </c>
      <c r="AD9" s="12" t="s">
        <v>30</v>
      </c>
      <c r="AE9" s="12">
        <v>9</v>
      </c>
      <c r="AF9" s="12" t="s">
        <v>30</v>
      </c>
      <c r="AG9" s="12" t="s">
        <v>30</v>
      </c>
      <c r="AH9" s="12" t="s">
        <v>30</v>
      </c>
      <c r="AI9" s="6"/>
      <c r="AJ9" s="6"/>
      <c r="AK9" s="9"/>
      <c r="AL9" s="9"/>
      <c r="AM9" s="9"/>
      <c r="AN9" s="9"/>
      <c r="AO9" s="9"/>
      <c r="AP9" s="9"/>
      <c r="AS9" s="9"/>
    </row>
    <row r="10" spans="1:45" ht="15.75" customHeight="1" x14ac:dyDescent="0.2">
      <c r="A10">
        <v>7</v>
      </c>
      <c r="B10" s="6" t="s">
        <v>51</v>
      </c>
      <c r="C10" s="6">
        <v>6</v>
      </c>
      <c r="D10" s="6" t="s">
        <v>28</v>
      </c>
      <c r="E10" s="14" t="s">
        <v>241</v>
      </c>
      <c r="F10" s="5">
        <v>0.37</v>
      </c>
      <c r="G10" s="16">
        <v>102.7</v>
      </c>
      <c r="H10" s="5">
        <v>4.3</v>
      </c>
      <c r="I10" s="9">
        <v>2.9</v>
      </c>
      <c r="J10" s="5">
        <v>0.2</v>
      </c>
      <c r="K10" s="5">
        <v>0.7</v>
      </c>
      <c r="L10" s="9">
        <v>0.5</v>
      </c>
      <c r="M10" s="9">
        <v>0</v>
      </c>
      <c r="N10" s="5">
        <v>69</v>
      </c>
      <c r="O10" s="10">
        <f t="shared" si="1"/>
        <v>0</v>
      </c>
      <c r="P10" s="10"/>
      <c r="Q10" s="10"/>
      <c r="R10" s="10"/>
      <c r="S10" s="9"/>
      <c r="T10" s="9" t="s">
        <v>11</v>
      </c>
      <c r="U10" s="28">
        <v>96</v>
      </c>
      <c r="V10" s="12">
        <v>0</v>
      </c>
      <c r="W10" s="28">
        <v>50</v>
      </c>
      <c r="X10" s="12">
        <v>0</v>
      </c>
      <c r="Y10" s="28">
        <v>97</v>
      </c>
      <c r="Z10" s="28">
        <v>98</v>
      </c>
      <c r="AA10" s="28">
        <v>100</v>
      </c>
      <c r="AB10" s="12">
        <v>1</v>
      </c>
      <c r="AC10" s="12">
        <v>2</v>
      </c>
      <c r="AD10" s="12" t="s">
        <v>30</v>
      </c>
      <c r="AE10" s="12">
        <v>0</v>
      </c>
      <c r="AF10" s="12" t="s">
        <v>30</v>
      </c>
      <c r="AG10" s="12" t="s">
        <v>30</v>
      </c>
      <c r="AH10" s="12" t="s">
        <v>30</v>
      </c>
      <c r="AK10" s="9"/>
      <c r="AL10" s="9"/>
      <c r="AM10" s="9"/>
      <c r="AN10" s="9"/>
      <c r="AO10" s="9"/>
      <c r="AP10" s="9"/>
      <c r="AS10" s="11"/>
    </row>
    <row r="11" spans="1:45" ht="15.75" customHeight="1" x14ac:dyDescent="0.2">
      <c r="A11">
        <v>8</v>
      </c>
      <c r="B11" s="6" t="s">
        <v>58</v>
      </c>
      <c r="C11" s="6">
        <v>5</v>
      </c>
      <c r="D11" s="6" t="s">
        <v>49</v>
      </c>
      <c r="E11" s="14" t="s">
        <v>241</v>
      </c>
      <c r="F11" s="9">
        <v>0.54</v>
      </c>
      <c r="G11" s="10"/>
      <c r="H11" s="9">
        <v>13</v>
      </c>
      <c r="I11" s="44">
        <v>10.9</v>
      </c>
      <c r="J11" s="9">
        <v>0.1</v>
      </c>
      <c r="K11" s="9">
        <v>1</v>
      </c>
      <c r="L11" s="9">
        <v>0.9</v>
      </c>
      <c r="M11" s="9">
        <v>0</v>
      </c>
      <c r="N11" s="9">
        <v>203</v>
      </c>
      <c r="O11" s="10">
        <f t="shared" si="1"/>
        <v>0</v>
      </c>
      <c r="P11" s="10"/>
      <c r="Q11" s="10"/>
      <c r="R11" s="10"/>
      <c r="S11" s="9"/>
      <c r="T11" s="9" t="s">
        <v>11</v>
      </c>
      <c r="U11" s="28">
        <v>93</v>
      </c>
      <c r="V11" s="12">
        <v>3</v>
      </c>
      <c r="W11" s="28">
        <v>20</v>
      </c>
      <c r="X11" s="12">
        <v>0</v>
      </c>
      <c r="Y11" s="28">
        <v>93</v>
      </c>
      <c r="Z11" s="28">
        <v>93</v>
      </c>
      <c r="AA11" s="28">
        <v>100</v>
      </c>
      <c r="AB11" s="12">
        <v>3</v>
      </c>
      <c r="AC11" s="12">
        <v>1</v>
      </c>
      <c r="AD11" s="12" t="s">
        <v>30</v>
      </c>
      <c r="AE11" s="12">
        <v>1</v>
      </c>
      <c r="AF11" s="26" t="s">
        <v>30</v>
      </c>
      <c r="AG11" s="26" t="s">
        <v>30</v>
      </c>
      <c r="AH11" s="12" t="s">
        <v>30</v>
      </c>
      <c r="AK11" s="9"/>
      <c r="AL11" s="9"/>
      <c r="AM11" s="9"/>
      <c r="AN11" s="9"/>
      <c r="AO11" s="9"/>
      <c r="AP11" s="9"/>
      <c r="AS11" s="11"/>
    </row>
    <row r="12" spans="1:45" x14ac:dyDescent="0.2">
      <c r="A12">
        <v>9</v>
      </c>
      <c r="B12" s="6" t="s">
        <v>53</v>
      </c>
      <c r="C12" s="6">
        <v>6</v>
      </c>
      <c r="D12" s="6" t="s">
        <v>37</v>
      </c>
      <c r="E12" s="14" t="s">
        <v>241</v>
      </c>
      <c r="F12" s="9">
        <v>0.52</v>
      </c>
      <c r="G12" s="10"/>
      <c r="H12" s="9">
        <v>9.6999999999999993</v>
      </c>
      <c r="I12" s="9">
        <v>7.2</v>
      </c>
      <c r="J12" s="9">
        <v>0</v>
      </c>
      <c r="K12" s="9">
        <v>1.6</v>
      </c>
      <c r="L12" s="9">
        <v>0.9</v>
      </c>
      <c r="M12" s="9">
        <v>0</v>
      </c>
      <c r="N12" s="9">
        <v>83</v>
      </c>
      <c r="O12" s="10">
        <f t="shared" si="1"/>
        <v>0</v>
      </c>
      <c r="P12" s="10"/>
      <c r="Q12" s="10"/>
      <c r="R12" s="10"/>
      <c r="S12" s="9"/>
      <c r="T12" s="9" t="s">
        <v>11</v>
      </c>
      <c r="U12" s="28">
        <v>97</v>
      </c>
      <c r="V12" s="12">
        <v>1</v>
      </c>
      <c r="W12" s="12">
        <v>3</v>
      </c>
      <c r="X12" s="12">
        <v>0</v>
      </c>
      <c r="Y12" s="28">
        <v>99</v>
      </c>
      <c r="Z12" s="28">
        <v>97</v>
      </c>
      <c r="AA12" s="28">
        <v>99</v>
      </c>
      <c r="AB12" s="12">
        <v>1</v>
      </c>
      <c r="AC12" s="12">
        <v>0</v>
      </c>
      <c r="AD12" s="12" t="s">
        <v>30</v>
      </c>
      <c r="AE12" s="12">
        <v>1</v>
      </c>
      <c r="AF12" s="26" t="s">
        <v>30</v>
      </c>
      <c r="AG12" s="26" t="s">
        <v>30</v>
      </c>
      <c r="AH12" s="12" t="s">
        <v>30</v>
      </c>
      <c r="AK12" s="21"/>
      <c r="AL12" s="21"/>
      <c r="AM12" s="21"/>
      <c r="AN12" s="21"/>
      <c r="AO12" s="21"/>
      <c r="AP12" s="21"/>
      <c r="AQ12" s="9"/>
    </row>
    <row r="13" spans="1:45" ht="15.75" customHeight="1" x14ac:dyDescent="0.2">
      <c r="A13">
        <v>10</v>
      </c>
      <c r="B13" s="6" t="s">
        <v>41</v>
      </c>
      <c r="C13" s="6">
        <v>6</v>
      </c>
      <c r="D13" s="6" t="s">
        <v>37</v>
      </c>
      <c r="E13" s="14" t="s">
        <v>241</v>
      </c>
      <c r="F13" s="113">
        <v>0.5</v>
      </c>
      <c r="G13" s="21"/>
      <c r="H13" s="9">
        <v>12.1</v>
      </c>
      <c r="I13" s="5">
        <v>10.5</v>
      </c>
      <c r="J13" s="9">
        <v>0</v>
      </c>
      <c r="K13" s="5">
        <v>0.4</v>
      </c>
      <c r="L13" s="9">
        <v>1.2</v>
      </c>
      <c r="M13" s="21">
        <v>0</v>
      </c>
      <c r="N13" s="9">
        <v>196</v>
      </c>
      <c r="O13" s="10">
        <f t="shared" si="1"/>
        <v>0</v>
      </c>
      <c r="P13" s="10"/>
      <c r="Q13" s="10"/>
      <c r="R13" s="10"/>
      <c r="S13" s="21"/>
      <c r="T13" s="9" t="s">
        <v>11</v>
      </c>
      <c r="U13" s="5">
        <v>78</v>
      </c>
      <c r="V13" s="9">
        <v>3</v>
      </c>
      <c r="W13" s="44">
        <v>22</v>
      </c>
      <c r="X13" s="44">
        <v>7</v>
      </c>
      <c r="Y13" s="5">
        <v>80</v>
      </c>
      <c r="Z13" s="70">
        <v>15</v>
      </c>
      <c r="AA13" s="5">
        <v>100</v>
      </c>
      <c r="AB13" s="9">
        <v>5</v>
      </c>
      <c r="AC13" s="9">
        <v>4</v>
      </c>
      <c r="AD13" s="9" t="s">
        <v>30</v>
      </c>
      <c r="AE13" s="21">
        <v>0</v>
      </c>
      <c r="AF13" s="9" t="s">
        <v>30</v>
      </c>
      <c r="AG13" s="9" t="s">
        <v>30</v>
      </c>
      <c r="AH13" s="12" t="s">
        <v>30</v>
      </c>
      <c r="AK13" s="9"/>
      <c r="AL13" s="9"/>
      <c r="AM13" s="9"/>
      <c r="AN13" s="9"/>
      <c r="AO13" s="9"/>
      <c r="AP13" s="9"/>
      <c r="AQ13" s="9"/>
      <c r="AS13" s="9"/>
    </row>
    <row r="14" spans="1:45" ht="15.75" customHeight="1" x14ac:dyDescent="0.2">
      <c r="A14">
        <v>11</v>
      </c>
      <c r="B14" s="14" t="s">
        <v>27</v>
      </c>
      <c r="C14" s="6">
        <v>11</v>
      </c>
      <c r="D14" s="14" t="s">
        <v>28</v>
      </c>
      <c r="E14" s="14" t="s">
        <v>241</v>
      </c>
      <c r="F14" s="5">
        <v>0.13</v>
      </c>
      <c r="G14" s="47">
        <v>5</v>
      </c>
      <c r="H14" s="9">
        <v>12.6</v>
      </c>
      <c r="I14" s="9">
        <v>4.4000000000000004</v>
      </c>
      <c r="J14" s="5">
        <v>0.6</v>
      </c>
      <c r="K14" s="9">
        <v>4.4000000000000004</v>
      </c>
      <c r="L14" s="9">
        <v>0.6</v>
      </c>
      <c r="M14" s="5">
        <v>2.5</v>
      </c>
      <c r="N14" s="5">
        <v>15</v>
      </c>
      <c r="O14" s="10">
        <f t="shared" si="1"/>
        <v>19.841269841269842</v>
      </c>
      <c r="P14" s="10"/>
      <c r="Q14" s="10"/>
      <c r="R14" s="10"/>
      <c r="S14" s="17"/>
      <c r="T14" s="11" t="s">
        <v>31</v>
      </c>
      <c r="U14" s="28">
        <v>91</v>
      </c>
      <c r="V14" s="12">
        <v>19</v>
      </c>
      <c r="W14" s="12">
        <v>12</v>
      </c>
      <c r="X14" s="12">
        <v>0</v>
      </c>
      <c r="Y14" s="28">
        <v>92</v>
      </c>
      <c r="Z14" s="19">
        <v>15</v>
      </c>
      <c r="AA14" s="28">
        <v>98</v>
      </c>
      <c r="AB14" s="12">
        <v>0</v>
      </c>
      <c r="AC14" s="12">
        <v>0</v>
      </c>
      <c r="AD14" s="12">
        <v>4</v>
      </c>
      <c r="AE14" s="12">
        <v>0</v>
      </c>
      <c r="AF14" s="12">
        <v>0</v>
      </c>
      <c r="AG14" s="12">
        <v>0</v>
      </c>
      <c r="AH14" s="12" t="s">
        <v>30</v>
      </c>
      <c r="AK14" s="9"/>
      <c r="AL14" s="9"/>
      <c r="AM14" s="9"/>
      <c r="AN14" s="9"/>
      <c r="AO14" s="9"/>
      <c r="AP14" s="9"/>
      <c r="AQ14" s="9"/>
      <c r="AS14" s="9"/>
    </row>
    <row r="15" spans="1:45" s="110" customFormat="1" ht="15.75" customHeight="1" x14ac:dyDescent="0.2">
      <c r="A15" s="107" t="s">
        <v>247</v>
      </c>
      <c r="B15" s="108" t="s">
        <v>33</v>
      </c>
      <c r="C15" s="108">
        <v>11</v>
      </c>
      <c r="D15" s="108" t="s">
        <v>28</v>
      </c>
      <c r="E15" s="108" t="s">
        <v>242</v>
      </c>
      <c r="F15" s="5">
        <v>0.56000000000000005</v>
      </c>
      <c r="G15" s="16"/>
      <c r="H15" s="44">
        <v>19.7</v>
      </c>
      <c r="I15" s="5">
        <v>4.9000000000000004</v>
      </c>
      <c r="J15" s="5">
        <v>0</v>
      </c>
      <c r="K15" s="18">
        <v>14.2</v>
      </c>
      <c r="L15" s="5">
        <v>0.4</v>
      </c>
      <c r="M15" s="5">
        <v>0</v>
      </c>
      <c r="N15" s="5">
        <v>339</v>
      </c>
      <c r="O15" s="16">
        <f>(M15/H15)*100</f>
        <v>0</v>
      </c>
      <c r="P15" s="16"/>
      <c r="Q15" s="16"/>
      <c r="R15" s="16"/>
      <c r="S15" s="5"/>
      <c r="T15" s="61" t="s">
        <v>31</v>
      </c>
      <c r="U15" s="28">
        <v>5</v>
      </c>
      <c r="V15" s="28">
        <v>42</v>
      </c>
      <c r="W15" s="28">
        <v>98</v>
      </c>
      <c r="X15" s="28">
        <v>4</v>
      </c>
      <c r="Y15" s="24">
        <v>0</v>
      </c>
      <c r="Z15" s="28">
        <v>57</v>
      </c>
      <c r="AA15" s="28">
        <v>31</v>
      </c>
      <c r="AB15" s="28">
        <v>0</v>
      </c>
      <c r="AC15" s="28">
        <v>0</v>
      </c>
      <c r="AD15" s="28">
        <v>1</v>
      </c>
      <c r="AE15" s="28">
        <v>0</v>
      </c>
      <c r="AF15" s="28">
        <v>0</v>
      </c>
      <c r="AG15" s="28">
        <v>0</v>
      </c>
      <c r="AH15" s="28" t="s">
        <v>30</v>
      </c>
      <c r="AI15" s="109"/>
      <c r="AJ15" s="109"/>
      <c r="AK15" s="5"/>
      <c r="AL15" s="5"/>
      <c r="AM15" s="5"/>
      <c r="AN15" s="5"/>
      <c r="AO15" s="5"/>
      <c r="AP15" s="5"/>
      <c r="AQ15" s="67"/>
      <c r="AS15" s="5"/>
    </row>
    <row r="16" spans="1:45" ht="15.75" customHeight="1" x14ac:dyDescent="0.2">
      <c r="A16">
        <v>13</v>
      </c>
      <c r="B16" s="6" t="s">
        <v>60</v>
      </c>
      <c r="C16" s="6">
        <v>6</v>
      </c>
      <c r="D16" s="6" t="s">
        <v>28</v>
      </c>
      <c r="E16" s="6" t="s">
        <v>242</v>
      </c>
      <c r="F16" s="5">
        <v>0.32</v>
      </c>
      <c r="G16" s="5">
        <v>118</v>
      </c>
      <c r="H16" s="5">
        <v>40.700000000000003</v>
      </c>
      <c r="I16" s="5">
        <v>18.3</v>
      </c>
      <c r="J16" s="9">
        <v>0</v>
      </c>
      <c r="K16" s="9">
        <v>2</v>
      </c>
      <c r="L16" s="5">
        <v>2.4</v>
      </c>
      <c r="M16" s="5">
        <v>17.5</v>
      </c>
      <c r="N16" s="9">
        <v>473</v>
      </c>
      <c r="O16" s="10">
        <f t="shared" si="0"/>
        <v>42.997542997542993</v>
      </c>
      <c r="P16" s="10"/>
      <c r="Q16" s="10"/>
      <c r="R16" s="10"/>
      <c r="S16" s="37"/>
      <c r="T16" s="9" t="s">
        <v>31</v>
      </c>
      <c r="U16" s="10">
        <v>15</v>
      </c>
      <c r="V16" s="47">
        <v>72.86</v>
      </c>
      <c r="W16" s="47">
        <v>89.49</v>
      </c>
      <c r="X16" s="10">
        <v>0</v>
      </c>
      <c r="Y16" s="16">
        <v>19.600000000000001</v>
      </c>
      <c r="Z16" s="16">
        <v>77.75</v>
      </c>
      <c r="AA16" s="16">
        <v>99.93</v>
      </c>
      <c r="AB16" s="10">
        <v>0</v>
      </c>
      <c r="AC16" s="71">
        <v>30.34</v>
      </c>
      <c r="AD16" s="45">
        <v>20.99</v>
      </c>
      <c r="AE16" s="66">
        <v>24.78</v>
      </c>
      <c r="AF16" s="45">
        <v>23.36</v>
      </c>
      <c r="AG16" s="100">
        <v>59.32</v>
      </c>
      <c r="AH16" s="12" t="s">
        <v>30</v>
      </c>
      <c r="AI16" s="6"/>
      <c r="AJ16" s="6"/>
      <c r="AK16" s="22"/>
      <c r="AL16" s="22"/>
      <c r="AM16" s="22"/>
      <c r="AN16" s="22"/>
      <c r="AO16" s="22"/>
      <c r="AP16" s="22"/>
      <c r="AS16" s="13"/>
    </row>
    <row r="17" spans="1:45" x14ac:dyDescent="0.2">
      <c r="A17">
        <v>14</v>
      </c>
      <c r="B17" s="6" t="s">
        <v>42</v>
      </c>
      <c r="C17" s="6">
        <v>8</v>
      </c>
      <c r="D17" s="6" t="s">
        <v>28</v>
      </c>
      <c r="E17" s="6" t="s">
        <v>242</v>
      </c>
      <c r="F17" s="5">
        <v>0.34</v>
      </c>
      <c r="G17" s="9" t="s">
        <v>30</v>
      </c>
      <c r="H17" s="5">
        <v>79.7</v>
      </c>
      <c r="I17" s="5">
        <v>17.5</v>
      </c>
      <c r="J17" s="5">
        <v>4.8</v>
      </c>
      <c r="K17" s="9">
        <v>3.2</v>
      </c>
      <c r="L17" s="5">
        <v>9.6</v>
      </c>
      <c r="M17" s="5">
        <v>44.6</v>
      </c>
      <c r="N17" s="5">
        <v>53</v>
      </c>
      <c r="O17" s="10">
        <f t="shared" si="0"/>
        <v>55.959849435382679</v>
      </c>
      <c r="P17" s="10"/>
      <c r="Q17" s="10"/>
      <c r="R17" s="10"/>
      <c r="S17" s="37"/>
      <c r="T17" s="21" t="s">
        <v>31</v>
      </c>
      <c r="U17" s="12">
        <v>4</v>
      </c>
      <c r="V17" s="28" t="s">
        <v>43</v>
      </c>
      <c r="W17" s="28">
        <v>93</v>
      </c>
      <c r="X17" s="12">
        <v>0</v>
      </c>
      <c r="Y17" s="19">
        <v>1</v>
      </c>
      <c r="Z17" s="28">
        <v>87</v>
      </c>
      <c r="AA17" s="28">
        <v>99</v>
      </c>
      <c r="AB17" s="12">
        <v>0</v>
      </c>
      <c r="AC17" s="12">
        <v>0</v>
      </c>
      <c r="AD17" s="12">
        <v>6</v>
      </c>
      <c r="AE17" s="12">
        <v>10</v>
      </c>
      <c r="AF17" s="12">
        <v>1</v>
      </c>
      <c r="AG17" s="12">
        <v>1</v>
      </c>
      <c r="AH17" s="12">
        <v>1</v>
      </c>
      <c r="AK17" s="36">
        <v>0</v>
      </c>
      <c r="AL17" s="36">
        <v>100</v>
      </c>
      <c r="AM17" s="36">
        <v>0</v>
      </c>
      <c r="AN17" s="36">
        <v>0</v>
      </c>
      <c r="AO17" s="36">
        <v>0</v>
      </c>
      <c r="AP17" s="22"/>
      <c r="AQ17" s="21">
        <v>100</v>
      </c>
    </row>
    <row r="18" spans="1:45" ht="15.75" customHeight="1" x14ac:dyDescent="0.2">
      <c r="A18">
        <v>15</v>
      </c>
      <c r="B18" s="6" t="s">
        <v>62</v>
      </c>
      <c r="C18" s="6">
        <v>4</v>
      </c>
      <c r="D18" s="6" t="s">
        <v>37</v>
      </c>
      <c r="E18" s="6" t="s">
        <v>242</v>
      </c>
      <c r="F18" s="9">
        <v>0.49</v>
      </c>
      <c r="G18" s="9"/>
      <c r="H18" s="5">
        <v>144</v>
      </c>
      <c r="I18" s="5">
        <v>20.2</v>
      </c>
      <c r="J18" s="9">
        <v>0</v>
      </c>
      <c r="K18" s="5">
        <v>0</v>
      </c>
      <c r="L18" s="5">
        <v>11.5</v>
      </c>
      <c r="M18" s="5">
        <v>112.3</v>
      </c>
      <c r="N18" s="9">
        <v>45</v>
      </c>
      <c r="O18" s="10">
        <f t="shared" si="0"/>
        <v>77.986111111111114</v>
      </c>
      <c r="P18" s="10"/>
      <c r="Q18" s="10"/>
      <c r="R18" s="10"/>
      <c r="S18" s="37"/>
      <c r="T18" s="9" t="s">
        <v>31</v>
      </c>
      <c r="U18" s="10">
        <v>9</v>
      </c>
      <c r="V18" s="16" t="s">
        <v>63</v>
      </c>
      <c r="W18" s="16" t="s">
        <v>64</v>
      </c>
      <c r="X18" s="10">
        <v>0</v>
      </c>
      <c r="Y18" s="69">
        <v>2</v>
      </c>
      <c r="Z18" s="47" t="s">
        <v>64</v>
      </c>
      <c r="AA18" s="16">
        <v>100</v>
      </c>
      <c r="AB18" s="10">
        <v>0</v>
      </c>
      <c r="AC18" s="10">
        <v>0</v>
      </c>
      <c r="AD18" s="10">
        <v>4</v>
      </c>
      <c r="AE18" s="10">
        <v>6</v>
      </c>
      <c r="AF18" s="10">
        <v>7</v>
      </c>
      <c r="AG18" s="10" t="s">
        <v>30</v>
      </c>
      <c r="AH18" s="12" t="s">
        <v>30</v>
      </c>
      <c r="AK18" s="36">
        <v>0</v>
      </c>
      <c r="AL18" s="36">
        <v>81</v>
      </c>
      <c r="AM18" s="36">
        <v>0</v>
      </c>
      <c r="AN18" s="36">
        <v>0</v>
      </c>
      <c r="AO18" s="36">
        <v>0</v>
      </c>
      <c r="AP18" s="17"/>
      <c r="AQ18" s="21">
        <v>36</v>
      </c>
      <c r="AS18" s="9"/>
    </row>
    <row r="19" spans="1:45" ht="15.75" customHeight="1" x14ac:dyDescent="0.2">
      <c r="A19">
        <v>16</v>
      </c>
      <c r="B19" s="14" t="s">
        <v>40</v>
      </c>
      <c r="C19" s="6">
        <v>6</v>
      </c>
      <c r="D19" s="6" t="s">
        <v>37</v>
      </c>
      <c r="E19" s="6" t="s">
        <v>242</v>
      </c>
      <c r="F19" s="44">
        <v>0.35</v>
      </c>
      <c r="G19" s="10" t="s">
        <v>30</v>
      </c>
      <c r="H19" s="44">
        <v>24.7</v>
      </c>
      <c r="I19" s="20">
        <v>5.4340000000000002</v>
      </c>
      <c r="J19" s="18">
        <v>1.482</v>
      </c>
      <c r="K19" s="18">
        <v>6.9160000000000004</v>
      </c>
      <c r="L19" s="20">
        <v>1.7290000000000001</v>
      </c>
      <c r="M19" s="18">
        <v>9.1389999999999993</v>
      </c>
      <c r="N19" s="5">
        <v>28</v>
      </c>
      <c r="O19" s="10">
        <f t="shared" si="0"/>
        <v>37</v>
      </c>
      <c r="P19" s="10"/>
      <c r="Q19" s="10"/>
      <c r="R19" s="10"/>
      <c r="S19" s="37"/>
      <c r="T19" s="11" t="s">
        <v>31</v>
      </c>
      <c r="U19" s="12">
        <v>7</v>
      </c>
      <c r="V19" s="28">
        <v>84</v>
      </c>
      <c r="W19" s="28">
        <v>95</v>
      </c>
      <c r="X19" s="12">
        <v>0</v>
      </c>
      <c r="Y19" s="28">
        <v>87</v>
      </c>
      <c r="Z19" s="28">
        <v>86</v>
      </c>
      <c r="AA19" s="28">
        <v>99</v>
      </c>
      <c r="AB19" s="12">
        <v>1</v>
      </c>
      <c r="AC19" s="12">
        <v>1</v>
      </c>
      <c r="AD19" s="12">
        <v>11</v>
      </c>
      <c r="AE19" s="12">
        <v>10</v>
      </c>
      <c r="AF19" s="12">
        <v>1</v>
      </c>
      <c r="AG19" s="12">
        <v>0</v>
      </c>
      <c r="AH19" s="12" t="s">
        <v>30</v>
      </c>
      <c r="AI19" s="6"/>
      <c r="AJ19" s="6"/>
      <c r="AP19" s="22"/>
      <c r="AS19" s="13"/>
    </row>
    <row r="20" spans="1:45" ht="15.75" customHeight="1" x14ac:dyDescent="0.2">
      <c r="A20">
        <v>17</v>
      </c>
      <c r="B20" s="14" t="s">
        <v>27</v>
      </c>
      <c r="C20" s="14">
        <v>11</v>
      </c>
      <c r="D20" s="14" t="s">
        <v>37</v>
      </c>
      <c r="E20" s="6" t="s">
        <v>242</v>
      </c>
      <c r="F20" s="5">
        <v>0.34</v>
      </c>
      <c r="G20" s="16">
        <v>121.9</v>
      </c>
      <c r="H20" s="5">
        <v>34.299999999999997</v>
      </c>
      <c r="I20" s="5">
        <v>27.4</v>
      </c>
      <c r="J20" s="9">
        <v>0</v>
      </c>
      <c r="K20" s="5">
        <v>0.3</v>
      </c>
      <c r="L20" s="5">
        <v>6.5</v>
      </c>
      <c r="M20" s="9">
        <v>0</v>
      </c>
      <c r="N20" s="9">
        <v>434</v>
      </c>
      <c r="O20" s="10">
        <f t="shared" si="0"/>
        <v>0</v>
      </c>
      <c r="P20" s="10"/>
      <c r="Q20" s="10"/>
      <c r="R20" s="10" t="s">
        <v>200</v>
      </c>
      <c r="S20" s="9"/>
      <c r="T20" s="11" t="s">
        <v>29</v>
      </c>
      <c r="U20" s="12">
        <v>0</v>
      </c>
      <c r="V20" s="28">
        <v>71</v>
      </c>
      <c r="W20" s="28">
        <v>97</v>
      </c>
      <c r="X20" s="12">
        <v>0</v>
      </c>
      <c r="Y20" s="12">
        <v>0</v>
      </c>
      <c r="Z20" s="12">
        <v>0</v>
      </c>
      <c r="AA20" s="28">
        <v>100</v>
      </c>
      <c r="AB20" s="12">
        <v>0</v>
      </c>
      <c r="AC20" s="12">
        <v>0</v>
      </c>
      <c r="AD20" s="12">
        <v>0</v>
      </c>
      <c r="AE20" s="12">
        <v>0</v>
      </c>
      <c r="AF20" s="24">
        <v>63</v>
      </c>
      <c r="AG20" s="24">
        <v>32</v>
      </c>
      <c r="AH20" s="12" t="s">
        <v>30</v>
      </c>
      <c r="AI20" s="9" t="s">
        <v>161</v>
      </c>
      <c r="AK20" s="9"/>
      <c r="AL20" s="9"/>
      <c r="AM20" s="9"/>
      <c r="AN20" s="9"/>
      <c r="AO20" s="9"/>
      <c r="AP20" s="9"/>
      <c r="AQ20" s="9"/>
      <c r="AS20" s="9"/>
    </row>
    <row r="21" spans="1:45" ht="15.75" customHeight="1" x14ac:dyDescent="0.2">
      <c r="A21">
        <v>18</v>
      </c>
      <c r="B21" s="6" t="s">
        <v>27</v>
      </c>
      <c r="C21" s="6">
        <v>6</v>
      </c>
      <c r="D21" s="6" t="s">
        <v>39</v>
      </c>
      <c r="E21" s="6" t="s">
        <v>242</v>
      </c>
      <c r="F21" s="112">
        <v>0.4</v>
      </c>
      <c r="G21" s="16">
        <v>132.4</v>
      </c>
      <c r="H21" s="9">
        <v>8</v>
      </c>
      <c r="I21" s="9">
        <v>5.2</v>
      </c>
      <c r="J21" s="5">
        <v>0.2</v>
      </c>
      <c r="K21" s="9">
        <v>1.8</v>
      </c>
      <c r="L21" s="9">
        <v>0.6</v>
      </c>
      <c r="M21" s="9">
        <v>0</v>
      </c>
      <c r="N21" s="9">
        <v>239</v>
      </c>
      <c r="O21" s="10">
        <f t="shared" si="0"/>
        <v>0</v>
      </c>
      <c r="P21" s="10"/>
      <c r="Q21" s="10"/>
      <c r="R21" s="10"/>
      <c r="S21" s="9"/>
      <c r="T21" s="9" t="s">
        <v>11</v>
      </c>
      <c r="U21" s="12">
        <v>10</v>
      </c>
      <c r="V21" s="28">
        <v>87</v>
      </c>
      <c r="W21" s="28">
        <v>56</v>
      </c>
      <c r="X21" s="12">
        <v>1</v>
      </c>
      <c r="Y21" s="28">
        <v>97</v>
      </c>
      <c r="Z21" s="28">
        <v>65</v>
      </c>
      <c r="AA21" s="28">
        <v>93</v>
      </c>
      <c r="AB21" s="12">
        <v>1</v>
      </c>
      <c r="AC21" s="12">
        <v>2</v>
      </c>
      <c r="AD21" s="12" t="s">
        <v>30</v>
      </c>
      <c r="AE21" s="12">
        <v>1</v>
      </c>
      <c r="AF21" s="12" t="s">
        <v>30</v>
      </c>
      <c r="AG21" s="12" t="s">
        <v>30</v>
      </c>
      <c r="AH21" s="12" t="s">
        <v>30</v>
      </c>
      <c r="AK21" s="9"/>
      <c r="AL21" s="9"/>
      <c r="AM21" s="9"/>
      <c r="AN21" s="9"/>
      <c r="AO21" s="9"/>
      <c r="AP21" s="9"/>
      <c r="AS21" s="11"/>
    </row>
    <row r="22" spans="1:45" ht="15.75" customHeight="1" x14ac:dyDescent="0.2">
      <c r="A22">
        <v>19</v>
      </c>
      <c r="B22" s="6" t="s">
        <v>27</v>
      </c>
      <c r="C22" s="6">
        <v>14</v>
      </c>
      <c r="D22" s="6" t="s">
        <v>37</v>
      </c>
      <c r="E22" s="6" t="s">
        <v>242</v>
      </c>
      <c r="F22" s="112">
        <v>0.4</v>
      </c>
      <c r="G22" s="10">
        <v>76.3</v>
      </c>
      <c r="H22" s="5">
        <v>28.1</v>
      </c>
      <c r="I22" s="5">
        <v>13.8</v>
      </c>
      <c r="J22" s="9">
        <v>0</v>
      </c>
      <c r="K22" s="5">
        <v>9.8000000000000007</v>
      </c>
      <c r="L22" s="5">
        <v>3.1</v>
      </c>
      <c r="M22" s="9">
        <v>0</v>
      </c>
      <c r="N22" s="9">
        <v>345</v>
      </c>
      <c r="O22" s="10">
        <f t="shared" si="0"/>
        <v>0</v>
      </c>
      <c r="P22" s="10"/>
      <c r="Q22" s="10"/>
      <c r="R22" s="10"/>
      <c r="S22" s="9"/>
      <c r="T22" s="9" t="s">
        <v>11</v>
      </c>
      <c r="U22" s="12">
        <v>2</v>
      </c>
      <c r="V22" s="28">
        <v>94</v>
      </c>
      <c r="W22" s="28">
        <v>99</v>
      </c>
      <c r="X22" s="12">
        <v>0</v>
      </c>
      <c r="Y22" s="28">
        <v>82</v>
      </c>
      <c r="Z22" s="28">
        <v>96</v>
      </c>
      <c r="AA22" s="28">
        <v>100</v>
      </c>
      <c r="AB22" s="12">
        <v>1</v>
      </c>
      <c r="AC22" s="12">
        <v>0</v>
      </c>
      <c r="AD22" s="12" t="s">
        <v>30</v>
      </c>
      <c r="AE22" s="12">
        <v>0</v>
      </c>
      <c r="AF22" s="26" t="s">
        <v>30</v>
      </c>
      <c r="AG22" s="26" t="s">
        <v>30</v>
      </c>
      <c r="AH22" s="12" t="s">
        <v>30</v>
      </c>
      <c r="AK22" s="9"/>
      <c r="AL22" s="9"/>
      <c r="AM22" s="9"/>
      <c r="AN22" s="9"/>
      <c r="AO22" s="9"/>
      <c r="AP22" s="9"/>
      <c r="AQ22" s="9"/>
      <c r="AS22" s="9"/>
    </row>
    <row r="23" spans="1:45" ht="15.75" customHeight="1" x14ac:dyDescent="0.2">
      <c r="A23">
        <v>20</v>
      </c>
      <c r="B23" s="14" t="s">
        <v>56</v>
      </c>
      <c r="C23" s="14">
        <v>1</v>
      </c>
      <c r="D23" s="14" t="s">
        <v>49</v>
      </c>
      <c r="E23" s="14" t="s">
        <v>243</v>
      </c>
      <c r="F23" s="9">
        <v>0.55000000000000004</v>
      </c>
      <c r="G23" s="10"/>
      <c r="H23" s="9">
        <v>5.7</v>
      </c>
      <c r="I23" s="9">
        <v>3.5</v>
      </c>
      <c r="J23" s="9">
        <v>0</v>
      </c>
      <c r="K23" s="9">
        <v>1.5</v>
      </c>
      <c r="L23" s="9">
        <v>0.2</v>
      </c>
      <c r="M23" s="9">
        <v>0</v>
      </c>
      <c r="N23" s="9">
        <v>230</v>
      </c>
      <c r="O23" s="10">
        <f t="shared" ref="O23:O32" si="2">(M23/H23)*100</f>
        <v>0</v>
      </c>
      <c r="P23" s="10"/>
      <c r="Q23" s="10"/>
      <c r="R23" s="10"/>
      <c r="S23" s="9"/>
      <c r="T23" s="11" t="s">
        <v>11</v>
      </c>
      <c r="U23" s="28">
        <v>97</v>
      </c>
      <c r="V23" s="28">
        <v>97</v>
      </c>
      <c r="W23" s="12">
        <v>0</v>
      </c>
      <c r="X23" s="12">
        <v>0</v>
      </c>
      <c r="Y23" s="28">
        <v>26</v>
      </c>
      <c r="Z23" s="28">
        <v>96</v>
      </c>
      <c r="AA23" s="28">
        <v>97</v>
      </c>
      <c r="AB23" s="12">
        <v>0</v>
      </c>
      <c r="AC23" s="12">
        <v>0</v>
      </c>
      <c r="AD23" s="12" t="s">
        <v>30</v>
      </c>
      <c r="AE23" s="12">
        <v>0</v>
      </c>
      <c r="AF23" s="26" t="s">
        <v>30</v>
      </c>
      <c r="AG23" s="26" t="s">
        <v>30</v>
      </c>
      <c r="AH23" s="12" t="s">
        <v>30</v>
      </c>
      <c r="AK23" s="9"/>
      <c r="AL23" s="9"/>
      <c r="AM23" s="9"/>
      <c r="AN23" s="9"/>
      <c r="AO23" s="9"/>
      <c r="AP23" s="9"/>
      <c r="AR23" s="8" t="s">
        <v>230</v>
      </c>
      <c r="AS23" s="9"/>
    </row>
    <row r="24" spans="1:45" ht="15.75" customHeight="1" x14ac:dyDescent="0.2">
      <c r="A24">
        <v>21</v>
      </c>
      <c r="B24" s="14" t="s">
        <v>27</v>
      </c>
      <c r="C24" s="14">
        <v>13</v>
      </c>
      <c r="D24" s="14" t="s">
        <v>28</v>
      </c>
      <c r="E24" s="14" t="s">
        <v>243</v>
      </c>
      <c r="F24" s="5">
        <v>0.34</v>
      </c>
      <c r="G24" s="10">
        <v>39</v>
      </c>
      <c r="H24" s="5">
        <v>476.5</v>
      </c>
      <c r="I24" s="18">
        <v>57.18</v>
      </c>
      <c r="J24" s="86">
        <v>4.7649999999999997</v>
      </c>
      <c r="K24" s="18">
        <v>0</v>
      </c>
      <c r="L24" s="18">
        <v>28.59</v>
      </c>
      <c r="M24" s="18">
        <v>385.96500000000003</v>
      </c>
      <c r="N24" s="9">
        <v>90</v>
      </c>
      <c r="O24" s="10">
        <f t="shared" si="2"/>
        <v>81</v>
      </c>
      <c r="P24" s="10"/>
      <c r="Q24" s="10"/>
      <c r="R24" s="10"/>
      <c r="S24" s="17"/>
      <c r="T24" s="11" t="s">
        <v>31</v>
      </c>
      <c r="U24" s="28">
        <v>98</v>
      </c>
      <c r="V24" s="28">
        <v>98</v>
      </c>
      <c r="W24" s="12">
        <v>0</v>
      </c>
      <c r="X24" s="12">
        <v>0</v>
      </c>
      <c r="Y24" s="28">
        <v>97</v>
      </c>
      <c r="Z24" s="28">
        <v>98</v>
      </c>
      <c r="AA24" s="12">
        <v>7</v>
      </c>
      <c r="AB24" s="12">
        <v>0</v>
      </c>
      <c r="AC24" s="12">
        <v>0</v>
      </c>
      <c r="AD24" s="12">
        <v>0</v>
      </c>
      <c r="AE24" s="12">
        <v>0</v>
      </c>
      <c r="AF24" s="12">
        <v>0</v>
      </c>
      <c r="AG24" s="12">
        <v>0</v>
      </c>
      <c r="AH24" s="12" t="s">
        <v>30</v>
      </c>
      <c r="AK24" s="9"/>
      <c r="AL24" s="9"/>
      <c r="AM24" s="9"/>
      <c r="AN24" s="9"/>
      <c r="AO24" s="9"/>
      <c r="AP24" s="9"/>
      <c r="AQ24" s="9"/>
      <c r="AR24" t="s">
        <v>166</v>
      </c>
      <c r="AS24" s="9"/>
    </row>
    <row r="25" spans="1:45" ht="15.75" customHeight="1" x14ac:dyDescent="0.2">
      <c r="A25">
        <v>22</v>
      </c>
      <c r="B25" s="6" t="s">
        <v>53</v>
      </c>
      <c r="C25" s="6">
        <v>5</v>
      </c>
      <c r="D25" s="6" t="s">
        <v>37</v>
      </c>
      <c r="E25" s="14" t="s">
        <v>244</v>
      </c>
      <c r="F25" s="5">
        <v>0.22</v>
      </c>
      <c r="G25" s="9">
        <v>14</v>
      </c>
      <c r="H25" s="5">
        <v>52.1</v>
      </c>
      <c r="I25" s="18">
        <v>1</v>
      </c>
      <c r="J25" s="9">
        <v>0</v>
      </c>
      <c r="K25" s="9">
        <v>2.1</v>
      </c>
      <c r="L25" s="44">
        <v>0</v>
      </c>
      <c r="M25" s="5">
        <v>49</v>
      </c>
      <c r="N25" s="5">
        <v>24</v>
      </c>
      <c r="O25" s="10">
        <f t="shared" si="2"/>
        <v>94.049904030710181</v>
      </c>
      <c r="P25" s="10"/>
      <c r="Q25" s="10"/>
      <c r="R25" s="10"/>
      <c r="S25" s="37"/>
      <c r="T25" s="9" t="s">
        <v>31</v>
      </c>
      <c r="U25" s="12">
        <v>1</v>
      </c>
      <c r="V25" s="12">
        <v>1</v>
      </c>
      <c r="W25" s="12">
        <v>3</v>
      </c>
      <c r="X25" s="28">
        <v>84</v>
      </c>
      <c r="Y25" s="28">
        <v>63</v>
      </c>
      <c r="Z25" s="28">
        <v>97</v>
      </c>
      <c r="AA25" s="28">
        <v>100</v>
      </c>
      <c r="AB25" s="12">
        <v>1</v>
      </c>
      <c r="AC25" s="12">
        <v>1</v>
      </c>
      <c r="AD25" s="12">
        <v>0</v>
      </c>
      <c r="AE25" s="12">
        <v>0</v>
      </c>
      <c r="AF25" s="12">
        <v>1</v>
      </c>
      <c r="AG25" s="12">
        <v>1</v>
      </c>
      <c r="AH25" s="12" t="s">
        <v>30</v>
      </c>
      <c r="AK25" s="36">
        <v>100</v>
      </c>
      <c r="AL25" s="36">
        <v>0</v>
      </c>
      <c r="AM25" s="36">
        <v>0</v>
      </c>
      <c r="AN25" s="36">
        <v>0</v>
      </c>
      <c r="AO25" s="36">
        <v>0</v>
      </c>
      <c r="AP25" s="22"/>
      <c r="AQ25" s="21">
        <v>24</v>
      </c>
      <c r="AS25" s="13"/>
    </row>
    <row r="26" spans="1:45" ht="15.75" customHeight="1" x14ac:dyDescent="0.2">
      <c r="A26">
        <v>23</v>
      </c>
      <c r="B26" s="6" t="s">
        <v>41</v>
      </c>
      <c r="C26" s="6">
        <v>4</v>
      </c>
      <c r="D26" s="6" t="s">
        <v>28</v>
      </c>
      <c r="E26" s="14" t="s">
        <v>244</v>
      </c>
      <c r="F26" s="9">
        <v>0.49</v>
      </c>
      <c r="G26" s="9"/>
      <c r="H26" s="5">
        <v>93.6</v>
      </c>
      <c r="I26" s="5">
        <v>27.1</v>
      </c>
      <c r="J26" s="5">
        <v>0.9</v>
      </c>
      <c r="K26" s="9">
        <v>2.8</v>
      </c>
      <c r="L26" s="5">
        <v>2.8</v>
      </c>
      <c r="M26" s="5">
        <v>60</v>
      </c>
      <c r="N26" s="5">
        <v>43</v>
      </c>
      <c r="O26" s="10">
        <f t="shared" si="2"/>
        <v>64.102564102564102</v>
      </c>
      <c r="P26" s="10"/>
      <c r="Q26" s="10"/>
      <c r="R26" s="10"/>
      <c r="S26" s="37"/>
      <c r="T26" s="9" t="s">
        <v>31</v>
      </c>
      <c r="U26" s="12">
        <v>1</v>
      </c>
      <c r="V26" s="12">
        <v>0</v>
      </c>
      <c r="W26" s="12">
        <v>2</v>
      </c>
      <c r="X26" s="12">
        <v>0</v>
      </c>
      <c r="Y26" s="28">
        <v>97</v>
      </c>
      <c r="Z26" s="28">
        <v>98</v>
      </c>
      <c r="AA26" s="28">
        <v>100</v>
      </c>
      <c r="AB26" s="12">
        <v>0</v>
      </c>
      <c r="AC26" s="12">
        <v>0</v>
      </c>
      <c r="AD26" s="12">
        <v>2</v>
      </c>
      <c r="AE26" s="12">
        <v>1</v>
      </c>
      <c r="AF26" s="12">
        <v>1</v>
      </c>
      <c r="AG26" s="12">
        <v>1</v>
      </c>
      <c r="AH26" s="12" t="s">
        <v>30</v>
      </c>
      <c r="AK26" s="36">
        <v>0</v>
      </c>
      <c r="AL26" s="36">
        <v>98</v>
      </c>
      <c r="AM26" s="36">
        <v>0</v>
      </c>
      <c r="AN26" s="36">
        <v>0</v>
      </c>
      <c r="AO26" s="36">
        <v>0</v>
      </c>
      <c r="AP26" s="17"/>
      <c r="AQ26" s="21">
        <v>94</v>
      </c>
      <c r="AS26" s="13"/>
    </row>
    <row r="27" spans="1:45" ht="15.75" customHeight="1" x14ac:dyDescent="0.2">
      <c r="A27">
        <v>24</v>
      </c>
      <c r="B27" s="6" t="s">
        <v>58</v>
      </c>
      <c r="C27" s="6">
        <v>9</v>
      </c>
      <c r="D27" s="6" t="s">
        <v>37</v>
      </c>
      <c r="E27" s="14" t="s">
        <v>244</v>
      </c>
      <c r="F27" s="5">
        <v>0.19</v>
      </c>
      <c r="G27" s="9" t="s">
        <v>30</v>
      </c>
      <c r="H27" s="5">
        <v>598.70000000000005</v>
      </c>
      <c r="I27" s="5">
        <v>65.900000000000006</v>
      </c>
      <c r="J27" s="9">
        <v>0</v>
      </c>
      <c r="K27" s="44">
        <v>0</v>
      </c>
      <c r="L27" s="44">
        <v>0</v>
      </c>
      <c r="M27" s="5">
        <v>532.79999999999995</v>
      </c>
      <c r="N27" s="5">
        <v>37</v>
      </c>
      <c r="O27" s="10">
        <f t="shared" si="2"/>
        <v>88.992817771838972</v>
      </c>
      <c r="P27" s="10"/>
      <c r="Q27" s="10"/>
      <c r="R27" s="10"/>
      <c r="S27" s="37"/>
      <c r="T27" s="9" t="s">
        <v>31</v>
      </c>
      <c r="U27" s="12">
        <v>1</v>
      </c>
      <c r="V27" s="12">
        <v>0</v>
      </c>
      <c r="W27" s="12">
        <v>1</v>
      </c>
      <c r="X27" s="28">
        <v>95</v>
      </c>
      <c r="Y27" s="12">
        <v>1</v>
      </c>
      <c r="Z27" s="12">
        <v>0</v>
      </c>
      <c r="AA27" s="28">
        <v>99</v>
      </c>
      <c r="AB27" s="12">
        <v>0</v>
      </c>
      <c r="AC27" s="12">
        <v>2</v>
      </c>
      <c r="AD27" s="12">
        <v>2</v>
      </c>
      <c r="AE27" s="12">
        <v>2</v>
      </c>
      <c r="AF27" s="12">
        <v>1</v>
      </c>
      <c r="AG27" s="12">
        <v>2</v>
      </c>
      <c r="AH27" s="12">
        <v>1</v>
      </c>
      <c r="AK27" s="9">
        <v>0</v>
      </c>
      <c r="AL27" s="9">
        <v>96</v>
      </c>
      <c r="AM27" s="36">
        <v>0</v>
      </c>
      <c r="AN27" s="36">
        <v>0</v>
      </c>
      <c r="AO27" s="36">
        <v>0</v>
      </c>
      <c r="AP27" s="22"/>
      <c r="AQ27" s="21">
        <v>77</v>
      </c>
      <c r="AS27" s="13"/>
    </row>
    <row r="28" spans="1:45" ht="15.75" customHeight="1" x14ac:dyDescent="0.2">
      <c r="A28">
        <v>25</v>
      </c>
      <c r="B28" s="14" t="s">
        <v>27</v>
      </c>
      <c r="C28" s="14">
        <v>2</v>
      </c>
      <c r="D28" s="14" t="s">
        <v>37</v>
      </c>
      <c r="E28" s="14" t="s">
        <v>244</v>
      </c>
      <c r="F28" s="5">
        <v>0.38</v>
      </c>
      <c r="G28" s="10">
        <v>47</v>
      </c>
      <c r="H28" s="5">
        <v>343.8</v>
      </c>
      <c r="I28" s="9">
        <v>6.9</v>
      </c>
      <c r="J28" s="9">
        <v>0</v>
      </c>
      <c r="K28" s="44">
        <v>0</v>
      </c>
      <c r="L28" s="44">
        <v>0</v>
      </c>
      <c r="M28" s="5">
        <v>336.9</v>
      </c>
      <c r="N28" s="5" t="s">
        <v>46</v>
      </c>
      <c r="O28" s="10">
        <f t="shared" si="2"/>
        <v>97.993019197207659</v>
      </c>
      <c r="P28" s="10"/>
      <c r="Q28" s="10"/>
      <c r="R28" s="10"/>
      <c r="S28" s="37"/>
      <c r="T28" s="11" t="s">
        <v>31</v>
      </c>
      <c r="U28" s="12">
        <v>0</v>
      </c>
      <c r="V28" s="12">
        <v>0</v>
      </c>
      <c r="W28" s="28" t="s">
        <v>47</v>
      </c>
      <c r="X28" s="12">
        <v>0</v>
      </c>
      <c r="Y28" s="28">
        <v>99</v>
      </c>
      <c r="Z28" s="28">
        <v>99</v>
      </c>
      <c r="AA28" s="28">
        <v>100</v>
      </c>
      <c r="AB28" s="12">
        <v>0</v>
      </c>
      <c r="AC28" s="12">
        <v>0</v>
      </c>
      <c r="AD28" s="12">
        <v>0</v>
      </c>
      <c r="AE28" s="12">
        <v>0</v>
      </c>
      <c r="AF28" s="12">
        <v>0</v>
      </c>
      <c r="AG28" s="24" t="s">
        <v>160</v>
      </c>
      <c r="AH28" s="12" t="s">
        <v>30</v>
      </c>
      <c r="AK28" s="9"/>
      <c r="AL28" s="9"/>
      <c r="AM28" s="9"/>
      <c r="AN28" s="9"/>
      <c r="AO28" s="9"/>
      <c r="AP28" s="9"/>
      <c r="AQ28" s="9"/>
      <c r="AS28" s="11"/>
    </row>
    <row r="29" spans="1:45" ht="15.75" customHeight="1" x14ac:dyDescent="0.2">
      <c r="A29">
        <v>26</v>
      </c>
      <c r="B29" s="6" t="s">
        <v>59</v>
      </c>
      <c r="C29" s="6">
        <v>2</v>
      </c>
      <c r="D29" s="6" t="s">
        <v>37</v>
      </c>
      <c r="E29" s="14" t="s">
        <v>244</v>
      </c>
      <c r="F29" s="113">
        <v>0.5</v>
      </c>
      <c r="G29" s="10"/>
      <c r="H29" s="5">
        <v>37.799999999999997</v>
      </c>
      <c r="I29" s="5">
        <v>11.3</v>
      </c>
      <c r="J29" s="5">
        <v>0.4</v>
      </c>
      <c r="K29" s="5">
        <v>0</v>
      </c>
      <c r="L29" s="9">
        <v>0.4</v>
      </c>
      <c r="M29" s="5">
        <v>25.7</v>
      </c>
      <c r="N29" s="5">
        <v>74</v>
      </c>
      <c r="O29" s="10">
        <f t="shared" si="2"/>
        <v>67.989417989417987</v>
      </c>
      <c r="P29" s="10"/>
      <c r="Q29" s="10"/>
      <c r="R29" s="10"/>
      <c r="S29" s="37"/>
      <c r="T29" s="9" t="s">
        <v>31</v>
      </c>
      <c r="U29" s="12">
        <v>3.04</v>
      </c>
      <c r="V29" s="12">
        <v>10</v>
      </c>
      <c r="W29" s="12">
        <v>17.190000000000001</v>
      </c>
      <c r="X29" s="12">
        <v>3.12</v>
      </c>
      <c r="Y29" s="28">
        <v>88.56</v>
      </c>
      <c r="Z29" s="28">
        <v>94.19</v>
      </c>
      <c r="AA29" s="28">
        <v>99.64</v>
      </c>
      <c r="AB29" s="12">
        <v>1.87</v>
      </c>
      <c r="AC29" s="12">
        <v>3.31</v>
      </c>
      <c r="AD29" s="12">
        <v>0.49</v>
      </c>
      <c r="AE29" s="12">
        <v>1.1100000000000001</v>
      </c>
      <c r="AF29" s="12">
        <v>17.399999999999999</v>
      </c>
      <c r="AG29" s="12">
        <v>2.11</v>
      </c>
      <c r="AH29" s="12" t="s">
        <v>30</v>
      </c>
      <c r="AK29" s="9"/>
      <c r="AL29" s="9"/>
      <c r="AM29" s="9"/>
      <c r="AN29" s="9"/>
      <c r="AO29" s="9"/>
      <c r="AP29" s="9"/>
      <c r="AS29" s="11"/>
    </row>
    <row r="30" spans="1:45" ht="15.75" customHeight="1" x14ac:dyDescent="0.2">
      <c r="A30">
        <v>27</v>
      </c>
      <c r="B30" s="6" t="s">
        <v>41</v>
      </c>
      <c r="C30" s="6">
        <v>0.75</v>
      </c>
      <c r="D30" s="6" t="s">
        <v>49</v>
      </c>
      <c r="E30" s="14" t="s">
        <v>244</v>
      </c>
      <c r="F30" s="9">
        <v>0.55000000000000004</v>
      </c>
      <c r="G30" s="10"/>
      <c r="H30" s="5">
        <v>58.2</v>
      </c>
      <c r="I30" s="5">
        <v>16.899999999999999</v>
      </c>
      <c r="J30" s="5">
        <v>5.8</v>
      </c>
      <c r="K30" s="5">
        <v>0.6</v>
      </c>
      <c r="L30" s="9">
        <v>1.2</v>
      </c>
      <c r="M30" s="5">
        <v>33.799999999999997</v>
      </c>
      <c r="N30" s="5">
        <v>74</v>
      </c>
      <c r="O30" s="10">
        <f t="shared" si="2"/>
        <v>58.075601374570439</v>
      </c>
      <c r="P30" s="10"/>
      <c r="Q30" s="10"/>
      <c r="R30" s="10"/>
      <c r="S30" s="37"/>
      <c r="T30" s="9" t="s">
        <v>31</v>
      </c>
      <c r="U30" s="12">
        <v>5</v>
      </c>
      <c r="V30" s="12">
        <v>1</v>
      </c>
      <c r="W30" s="28">
        <v>93</v>
      </c>
      <c r="X30" s="12">
        <v>0</v>
      </c>
      <c r="Y30" s="28">
        <v>79</v>
      </c>
      <c r="Z30" s="19">
        <v>2</v>
      </c>
      <c r="AA30" s="28">
        <v>100</v>
      </c>
      <c r="AB30" s="12">
        <v>2</v>
      </c>
      <c r="AC30" s="12">
        <v>2</v>
      </c>
      <c r="AD30" s="12">
        <v>5</v>
      </c>
      <c r="AE30" s="12">
        <v>5</v>
      </c>
      <c r="AF30" s="12">
        <v>5</v>
      </c>
      <c r="AG30" s="12" t="s">
        <v>30</v>
      </c>
      <c r="AH30" s="12" t="s">
        <v>30</v>
      </c>
      <c r="AI30" s="6"/>
      <c r="AJ30" s="6"/>
      <c r="AK30" s="9">
        <v>0</v>
      </c>
      <c r="AL30" s="9">
        <v>56</v>
      </c>
      <c r="AM30" s="36">
        <v>0</v>
      </c>
      <c r="AN30" s="36">
        <v>0</v>
      </c>
      <c r="AO30" s="36">
        <v>0</v>
      </c>
      <c r="AP30" s="17"/>
      <c r="AS30" s="9"/>
    </row>
    <row r="31" spans="1:45" ht="15.75" customHeight="1" x14ac:dyDescent="0.2">
      <c r="A31">
        <v>28</v>
      </c>
      <c r="B31" s="6" t="s">
        <v>27</v>
      </c>
      <c r="C31" s="6">
        <v>7</v>
      </c>
      <c r="D31" s="6" t="s">
        <v>37</v>
      </c>
      <c r="E31" s="14" t="s">
        <v>244</v>
      </c>
      <c r="F31" s="5">
        <v>0.17</v>
      </c>
      <c r="G31" s="10">
        <v>28.5</v>
      </c>
      <c r="H31" s="5">
        <v>73.900000000000006</v>
      </c>
      <c r="I31" s="5">
        <v>45.1</v>
      </c>
      <c r="J31" s="5">
        <v>1.5</v>
      </c>
      <c r="K31" s="9">
        <v>1.5</v>
      </c>
      <c r="L31" s="9">
        <v>0.7</v>
      </c>
      <c r="M31" s="5">
        <v>25.1</v>
      </c>
      <c r="N31" s="5">
        <v>99</v>
      </c>
      <c r="O31" s="10">
        <f t="shared" si="2"/>
        <v>33.964817320703652</v>
      </c>
      <c r="P31" s="10"/>
      <c r="Q31" s="10"/>
      <c r="R31" s="10"/>
      <c r="S31" s="37"/>
      <c r="T31" s="11" t="s">
        <v>31</v>
      </c>
      <c r="U31" s="12">
        <v>0</v>
      </c>
      <c r="V31" s="12">
        <v>0</v>
      </c>
      <c r="W31" s="12">
        <v>11</v>
      </c>
      <c r="X31" s="12">
        <v>0</v>
      </c>
      <c r="Y31" s="28">
        <v>95</v>
      </c>
      <c r="Z31" s="28">
        <v>94</v>
      </c>
      <c r="AA31" s="28">
        <v>99</v>
      </c>
      <c r="AB31" s="12">
        <v>0</v>
      </c>
      <c r="AC31" s="12">
        <v>0</v>
      </c>
      <c r="AD31" s="12">
        <v>0</v>
      </c>
      <c r="AE31" s="12">
        <v>0</v>
      </c>
      <c r="AF31" s="12">
        <v>9</v>
      </c>
      <c r="AG31" s="24">
        <v>99</v>
      </c>
      <c r="AH31" s="12" t="s">
        <v>30</v>
      </c>
      <c r="AK31" s="9"/>
      <c r="AL31" s="9"/>
      <c r="AM31" s="9"/>
      <c r="AN31" s="9"/>
      <c r="AO31" s="9"/>
      <c r="AP31" s="9"/>
      <c r="AS31" s="11"/>
    </row>
    <row r="32" spans="1:45" ht="15.75" customHeight="1" x14ac:dyDescent="0.2">
      <c r="A32">
        <v>29</v>
      </c>
      <c r="B32" s="6" t="s">
        <v>27</v>
      </c>
      <c r="C32" s="6">
        <v>5</v>
      </c>
      <c r="D32" s="6" t="s">
        <v>28</v>
      </c>
      <c r="E32" s="14" t="s">
        <v>244</v>
      </c>
      <c r="F32" s="9">
        <v>0.43</v>
      </c>
      <c r="G32" s="10"/>
      <c r="H32" s="5">
        <v>15.9</v>
      </c>
      <c r="I32" s="5">
        <v>14.5</v>
      </c>
      <c r="J32" s="5">
        <v>9.1999999999999993</v>
      </c>
      <c r="K32" s="9">
        <v>1.1000000000000001</v>
      </c>
      <c r="L32" s="9">
        <v>9.1999999999999993</v>
      </c>
      <c r="M32" s="9">
        <v>0</v>
      </c>
      <c r="N32" s="9">
        <v>249</v>
      </c>
      <c r="O32" s="10">
        <f t="shared" si="2"/>
        <v>0</v>
      </c>
      <c r="P32" s="10"/>
      <c r="Q32" s="10"/>
      <c r="R32" s="10">
        <v>86</v>
      </c>
      <c r="S32" s="9"/>
      <c r="T32" s="9" t="s">
        <v>29</v>
      </c>
      <c r="U32" s="12">
        <v>7</v>
      </c>
      <c r="V32" s="12">
        <v>0</v>
      </c>
      <c r="W32" s="28">
        <v>92</v>
      </c>
      <c r="X32" s="12">
        <v>0</v>
      </c>
      <c r="Y32" s="28">
        <v>90</v>
      </c>
      <c r="Z32" s="28">
        <v>92</v>
      </c>
      <c r="AA32" s="28">
        <v>100</v>
      </c>
      <c r="AB32" s="12">
        <v>0</v>
      </c>
      <c r="AC32" s="12">
        <v>1</v>
      </c>
      <c r="AD32" s="12">
        <v>2</v>
      </c>
      <c r="AE32" s="12">
        <v>3</v>
      </c>
      <c r="AF32" s="12">
        <v>3</v>
      </c>
      <c r="AG32" s="12" t="s">
        <v>30</v>
      </c>
      <c r="AH32" s="12" t="s">
        <v>30</v>
      </c>
      <c r="AK32" s="9"/>
      <c r="AL32" s="9"/>
      <c r="AM32" s="9"/>
      <c r="AN32" s="9"/>
      <c r="AO32" s="9"/>
      <c r="AP32" s="9"/>
      <c r="AQ32" s="9"/>
      <c r="AS32" s="9"/>
    </row>
    <row r="33" spans="1:45" ht="15.75" customHeight="1" x14ac:dyDescent="0.2">
      <c r="A33">
        <v>30</v>
      </c>
      <c r="B33" s="6" t="s">
        <v>36</v>
      </c>
      <c r="C33" s="6">
        <v>11</v>
      </c>
      <c r="D33" s="14" t="s">
        <v>37</v>
      </c>
      <c r="E33" s="14" t="s">
        <v>244</v>
      </c>
      <c r="F33" s="8" t="s">
        <v>152</v>
      </c>
      <c r="G33" s="10"/>
      <c r="H33" s="9"/>
      <c r="I33" s="9"/>
      <c r="J33" s="9"/>
      <c r="K33" s="9"/>
      <c r="L33" s="9"/>
      <c r="M33" s="9"/>
      <c r="N33" s="9"/>
      <c r="O33" s="9"/>
      <c r="P33" s="9"/>
      <c r="Q33" s="9"/>
      <c r="R33" s="9" t="s">
        <v>200</v>
      </c>
      <c r="S33" s="9"/>
      <c r="T33" s="11" t="s">
        <v>38</v>
      </c>
      <c r="U33" s="12">
        <v>0</v>
      </c>
      <c r="V33" s="12">
        <v>0</v>
      </c>
      <c r="W33" s="28">
        <v>46</v>
      </c>
      <c r="X33" s="12">
        <v>0</v>
      </c>
      <c r="Y33" s="28">
        <v>30</v>
      </c>
      <c r="Z33" s="28">
        <v>98</v>
      </c>
      <c r="AA33" s="28">
        <v>100</v>
      </c>
      <c r="AB33" s="12">
        <v>0</v>
      </c>
      <c r="AC33" s="12">
        <v>0</v>
      </c>
      <c r="AD33" s="12">
        <v>0</v>
      </c>
      <c r="AE33" s="12">
        <v>0</v>
      </c>
      <c r="AF33" s="12">
        <v>0</v>
      </c>
      <c r="AG33" s="12">
        <v>0</v>
      </c>
      <c r="AH33" s="12" t="s">
        <v>30</v>
      </c>
      <c r="AK33" s="9"/>
      <c r="AL33" s="9"/>
      <c r="AM33" s="9"/>
      <c r="AN33" s="9"/>
      <c r="AO33" s="9"/>
      <c r="AP33" s="9"/>
      <c r="AQ33" s="9"/>
      <c r="AS33" s="9"/>
    </row>
    <row r="34" spans="1:45" x14ac:dyDescent="0.2">
      <c r="A34">
        <v>31</v>
      </c>
      <c r="B34" s="6" t="s">
        <v>53</v>
      </c>
      <c r="C34" s="6">
        <v>5</v>
      </c>
      <c r="D34" s="6" t="s">
        <v>49</v>
      </c>
      <c r="E34" s="14" t="s">
        <v>244</v>
      </c>
      <c r="F34" s="5">
        <v>0.33</v>
      </c>
      <c r="G34" s="16">
        <v>127</v>
      </c>
      <c r="H34" s="5">
        <v>15.9</v>
      </c>
      <c r="I34" s="18">
        <v>13</v>
      </c>
      <c r="J34" s="9">
        <v>0</v>
      </c>
      <c r="K34" s="5">
        <v>0.8</v>
      </c>
      <c r="L34" s="5">
        <v>2.1</v>
      </c>
      <c r="M34" s="9">
        <v>0</v>
      </c>
      <c r="N34" s="9">
        <v>341</v>
      </c>
      <c r="O34" s="10">
        <f t="shared" si="0"/>
        <v>0</v>
      </c>
      <c r="P34" s="10"/>
      <c r="Q34" s="10"/>
      <c r="R34" s="10"/>
      <c r="S34" s="9"/>
      <c r="T34" s="9" t="s">
        <v>11</v>
      </c>
      <c r="U34" s="12">
        <v>1</v>
      </c>
      <c r="V34" s="12">
        <v>0</v>
      </c>
      <c r="W34" s="28">
        <v>51</v>
      </c>
      <c r="X34" s="12">
        <v>0</v>
      </c>
      <c r="Y34" s="28">
        <v>87</v>
      </c>
      <c r="Z34" s="28">
        <v>54</v>
      </c>
      <c r="AA34" s="28">
        <v>100</v>
      </c>
      <c r="AB34" s="12">
        <v>0</v>
      </c>
      <c r="AC34" s="12">
        <v>0</v>
      </c>
      <c r="AD34" s="12" t="s">
        <v>30</v>
      </c>
      <c r="AE34" s="12">
        <v>3</v>
      </c>
      <c r="AF34" s="26" t="s">
        <v>30</v>
      </c>
      <c r="AG34" s="26" t="s">
        <v>30</v>
      </c>
      <c r="AH34" s="12" t="s">
        <v>30</v>
      </c>
      <c r="AK34" s="9"/>
      <c r="AL34" s="9"/>
      <c r="AM34" s="9"/>
      <c r="AN34" s="9"/>
      <c r="AO34" s="9"/>
      <c r="AP34" s="9"/>
      <c r="AR34" s="8" t="s">
        <v>162</v>
      </c>
      <c r="AS34" s="9"/>
    </row>
    <row r="35" spans="1:45" ht="15.75" customHeight="1" x14ac:dyDescent="0.2">
      <c r="A35">
        <v>32</v>
      </c>
      <c r="B35" s="8" t="s">
        <v>54</v>
      </c>
      <c r="C35" s="27">
        <v>7</v>
      </c>
      <c r="D35" s="8" t="s">
        <v>28</v>
      </c>
      <c r="E35" s="14" t="s">
        <v>244</v>
      </c>
      <c r="F35" s="9">
        <v>0.47</v>
      </c>
      <c r="G35" s="10"/>
      <c r="H35" s="9">
        <v>9.4</v>
      </c>
      <c r="I35" s="9">
        <v>7.3</v>
      </c>
      <c r="J35" s="9">
        <v>0</v>
      </c>
      <c r="K35" s="9">
        <v>1.3</v>
      </c>
      <c r="L35" s="9">
        <v>0.6</v>
      </c>
      <c r="M35" s="9">
        <v>0</v>
      </c>
      <c r="N35" s="9">
        <v>237</v>
      </c>
      <c r="O35" s="10">
        <f t="shared" si="0"/>
        <v>0</v>
      </c>
      <c r="P35" s="10"/>
      <c r="Q35" s="10"/>
      <c r="R35" s="10"/>
      <c r="S35" s="9"/>
      <c r="T35" s="9" t="s">
        <v>55</v>
      </c>
      <c r="U35" s="10">
        <v>10</v>
      </c>
      <c r="V35" s="10">
        <v>11</v>
      </c>
      <c r="W35" s="47">
        <v>75</v>
      </c>
      <c r="X35" s="10">
        <v>1</v>
      </c>
      <c r="Y35" s="47">
        <v>70</v>
      </c>
      <c r="Z35" s="71">
        <v>11</v>
      </c>
      <c r="AA35" s="16">
        <v>98</v>
      </c>
      <c r="AB35" s="10">
        <v>2</v>
      </c>
      <c r="AC35" s="10">
        <v>2</v>
      </c>
      <c r="AD35" s="10" t="s">
        <v>30</v>
      </c>
      <c r="AE35" s="10">
        <v>14</v>
      </c>
      <c r="AF35" s="26" t="s">
        <v>30</v>
      </c>
      <c r="AG35" s="26" t="s">
        <v>30</v>
      </c>
      <c r="AH35" s="12" t="s">
        <v>30</v>
      </c>
      <c r="AK35" s="9"/>
      <c r="AL35" s="9"/>
      <c r="AM35" s="9"/>
      <c r="AN35" s="9"/>
      <c r="AO35" s="9"/>
      <c r="AP35" s="9"/>
      <c r="AQ35" s="9"/>
      <c r="AS35" s="13"/>
    </row>
    <row r="36" spans="1:45" ht="15.75" customHeight="1" x14ac:dyDescent="0.2">
      <c r="A36">
        <v>33</v>
      </c>
      <c r="B36" s="6" t="s">
        <v>65</v>
      </c>
      <c r="C36" s="6">
        <v>3</v>
      </c>
      <c r="D36" s="6" t="s">
        <v>37</v>
      </c>
      <c r="E36" s="14" t="s">
        <v>244</v>
      </c>
      <c r="F36" s="5">
        <v>0.23</v>
      </c>
      <c r="G36" s="16">
        <v>173.5</v>
      </c>
      <c r="H36" s="9">
        <v>5.9</v>
      </c>
      <c r="I36" s="9">
        <v>4.0999999999999996</v>
      </c>
      <c r="J36" s="9">
        <v>0.1</v>
      </c>
      <c r="K36" s="9">
        <v>0.9</v>
      </c>
      <c r="L36" s="9">
        <v>0.7</v>
      </c>
      <c r="M36" s="9">
        <v>0</v>
      </c>
      <c r="N36" s="5">
        <v>24</v>
      </c>
      <c r="O36" s="10">
        <f t="shared" si="0"/>
        <v>0</v>
      </c>
      <c r="P36" s="10"/>
      <c r="Q36" s="10"/>
      <c r="R36" s="10"/>
      <c r="S36" s="9"/>
      <c r="T36" s="9" t="s">
        <v>11</v>
      </c>
      <c r="U36" s="12">
        <v>1.28</v>
      </c>
      <c r="V36" s="12">
        <v>3.82</v>
      </c>
      <c r="W36" s="12">
        <v>2</v>
      </c>
      <c r="X36" s="28">
        <v>44</v>
      </c>
      <c r="Y36" s="19">
        <v>5.93</v>
      </c>
      <c r="Z36" s="28">
        <v>79.8</v>
      </c>
      <c r="AA36" s="28">
        <v>99.36</v>
      </c>
      <c r="AB36" s="12">
        <v>0.41</v>
      </c>
      <c r="AC36" s="12">
        <v>1.61</v>
      </c>
      <c r="AD36" s="12">
        <v>0.55000000000000004</v>
      </c>
      <c r="AE36" s="12">
        <v>1.01</v>
      </c>
      <c r="AF36" s="24">
        <v>5.28</v>
      </c>
      <c r="AG36" s="24">
        <v>13</v>
      </c>
      <c r="AH36" s="12" t="s">
        <v>30</v>
      </c>
      <c r="AK36" s="9"/>
      <c r="AL36" s="9"/>
      <c r="AM36" s="9"/>
      <c r="AN36" s="9"/>
      <c r="AO36" s="9"/>
      <c r="AP36" s="9"/>
      <c r="AS36" s="9"/>
    </row>
    <row r="37" spans="1:45" ht="15.75" customHeight="1" x14ac:dyDescent="0.2">
      <c r="A37">
        <v>34</v>
      </c>
      <c r="B37" s="14" t="s">
        <v>40</v>
      </c>
      <c r="C37" s="14">
        <v>13</v>
      </c>
      <c r="D37" s="14" t="s">
        <v>37</v>
      </c>
      <c r="E37" s="14" t="s">
        <v>66</v>
      </c>
      <c r="F37" s="5">
        <v>0.32</v>
      </c>
      <c r="G37" s="10">
        <v>85</v>
      </c>
      <c r="H37" s="5">
        <v>75.3</v>
      </c>
      <c r="I37" s="5">
        <v>23.3</v>
      </c>
      <c r="J37" s="5">
        <v>0.8</v>
      </c>
      <c r="K37" s="5">
        <v>48.9</v>
      </c>
      <c r="L37" s="5">
        <v>2.2999999999999998</v>
      </c>
      <c r="M37" s="9">
        <v>0</v>
      </c>
      <c r="N37" s="9">
        <v>275</v>
      </c>
      <c r="O37" s="10">
        <f t="shared" si="0"/>
        <v>0</v>
      </c>
      <c r="P37" s="10"/>
      <c r="Q37" s="10"/>
      <c r="R37" s="10"/>
      <c r="S37" s="9"/>
      <c r="T37" s="11" t="s">
        <v>31</v>
      </c>
      <c r="U37" s="28">
        <v>88</v>
      </c>
      <c r="V37" s="12">
        <v>2</v>
      </c>
      <c r="W37" s="28">
        <v>93</v>
      </c>
      <c r="X37" s="12">
        <v>0</v>
      </c>
      <c r="Y37" s="28">
        <v>41</v>
      </c>
      <c r="Z37" s="28">
        <v>85</v>
      </c>
      <c r="AA37" s="12">
        <v>12</v>
      </c>
      <c r="AB37" s="12">
        <v>0</v>
      </c>
      <c r="AC37" s="12">
        <v>0</v>
      </c>
      <c r="AD37" s="12" t="s">
        <v>30</v>
      </c>
      <c r="AE37" s="12">
        <v>11</v>
      </c>
      <c r="AF37" s="12" t="s">
        <v>30</v>
      </c>
      <c r="AG37" s="12" t="s">
        <v>30</v>
      </c>
      <c r="AH37" s="12" t="s">
        <v>30</v>
      </c>
      <c r="AI37" s="14"/>
      <c r="AJ37" s="14"/>
      <c r="AK37" s="9"/>
      <c r="AL37" s="9"/>
      <c r="AM37" s="9"/>
      <c r="AN37" s="9"/>
      <c r="AO37" s="9"/>
      <c r="AP37" s="9"/>
      <c r="AS37" s="9"/>
    </row>
    <row r="38" spans="1:45" x14ac:dyDescent="0.2">
      <c r="A38">
        <v>35</v>
      </c>
      <c r="B38" s="6" t="s">
        <v>52</v>
      </c>
      <c r="C38" s="6">
        <v>7</v>
      </c>
      <c r="D38" s="6" t="s">
        <v>37</v>
      </c>
      <c r="E38" s="6" t="s">
        <v>34</v>
      </c>
      <c r="F38" s="9">
        <v>0.56000000000000005</v>
      </c>
      <c r="G38" s="10"/>
      <c r="H38" s="9">
        <v>9.1999999999999993</v>
      </c>
      <c r="I38" s="9">
        <v>4.8</v>
      </c>
      <c r="J38" s="9">
        <v>0</v>
      </c>
      <c r="K38" s="9">
        <v>4</v>
      </c>
      <c r="L38" s="9">
        <v>0.4</v>
      </c>
      <c r="M38" s="9">
        <v>0</v>
      </c>
      <c r="N38" s="5">
        <v>155</v>
      </c>
      <c r="O38" s="10">
        <f t="shared" si="0"/>
        <v>0</v>
      </c>
      <c r="P38" s="10"/>
      <c r="Q38" s="10"/>
      <c r="R38" s="10"/>
      <c r="S38" s="9"/>
      <c r="T38" s="9" t="s">
        <v>11</v>
      </c>
      <c r="U38" s="12">
        <v>9</v>
      </c>
      <c r="V38" s="12">
        <v>6</v>
      </c>
      <c r="W38" s="28">
        <v>96</v>
      </c>
      <c r="X38" s="12">
        <v>0</v>
      </c>
      <c r="Y38" s="28">
        <v>87</v>
      </c>
      <c r="Z38" s="28">
        <v>85</v>
      </c>
      <c r="AA38" s="12">
        <v>31</v>
      </c>
      <c r="AB38" s="12">
        <v>9</v>
      </c>
      <c r="AC38" s="12">
        <v>15</v>
      </c>
      <c r="AD38" s="12" t="s">
        <v>30</v>
      </c>
      <c r="AE38" s="12">
        <v>0</v>
      </c>
      <c r="AF38" s="12" t="s">
        <v>30</v>
      </c>
      <c r="AG38" s="12" t="s">
        <v>30</v>
      </c>
      <c r="AH38" s="12" t="s">
        <v>30</v>
      </c>
    </row>
    <row r="39" spans="1:45" x14ac:dyDescent="0.2">
      <c r="B39" s="79" t="s">
        <v>201</v>
      </c>
      <c r="C39">
        <f>MEDIAN(C4:C38)</f>
        <v>6</v>
      </c>
      <c r="E39" s="79" t="s">
        <v>194</v>
      </c>
      <c r="F39" s="84" t="s">
        <v>250</v>
      </c>
      <c r="G39" s="84" t="s">
        <v>187</v>
      </c>
      <c r="H39" s="85" t="s">
        <v>188</v>
      </c>
      <c r="I39" s="85" t="s">
        <v>189</v>
      </c>
      <c r="J39" s="85" t="s">
        <v>190</v>
      </c>
      <c r="K39" s="85" t="s">
        <v>191</v>
      </c>
      <c r="L39" s="85" t="s">
        <v>192</v>
      </c>
      <c r="M39" s="85">
        <v>0</v>
      </c>
      <c r="N39" s="85" t="s">
        <v>193</v>
      </c>
      <c r="O39" s="101"/>
      <c r="T39" s="73" t="s">
        <v>203</v>
      </c>
      <c r="AD39" s="46" t="s">
        <v>156</v>
      </c>
      <c r="AE39" s="46" t="s">
        <v>156</v>
      </c>
      <c r="AF39" s="46" t="s">
        <v>156</v>
      </c>
      <c r="AG39" s="46" t="s">
        <v>156</v>
      </c>
      <c r="AK39" s="8" t="s">
        <v>147</v>
      </c>
    </row>
    <row r="40" spans="1:45" x14ac:dyDescent="0.2">
      <c r="E40" s="83" t="s">
        <v>246</v>
      </c>
      <c r="F40" s="104" t="s">
        <v>249</v>
      </c>
      <c r="G40" s="104" t="s">
        <v>248</v>
      </c>
      <c r="H40" s="104" t="s">
        <v>248</v>
      </c>
      <c r="I40" s="104" t="s">
        <v>248</v>
      </c>
      <c r="J40" s="104" t="s">
        <v>248</v>
      </c>
      <c r="K40" s="104" t="s">
        <v>248</v>
      </c>
      <c r="L40" s="104" t="s">
        <v>248</v>
      </c>
      <c r="M40" s="104" t="s">
        <v>248</v>
      </c>
      <c r="N40" s="104" t="s">
        <v>248</v>
      </c>
      <c r="O40" s="105" t="s">
        <v>110</v>
      </c>
      <c r="T40" s="73" t="s">
        <v>153</v>
      </c>
      <c r="Z40" s="12"/>
      <c r="AC40" s="54" t="s">
        <v>109</v>
      </c>
      <c r="AD40" s="21">
        <v>0</v>
      </c>
      <c r="AE40" s="12">
        <v>0</v>
      </c>
      <c r="AF40" s="12">
        <v>2</v>
      </c>
      <c r="AG40" s="12">
        <v>6</v>
      </c>
      <c r="AH40" s="21">
        <v>0</v>
      </c>
      <c r="AK40" s="8" t="s">
        <v>148</v>
      </c>
    </row>
    <row r="41" spans="1:45" ht="16" customHeight="1" x14ac:dyDescent="0.2">
      <c r="A41" s="116" t="s">
        <v>251</v>
      </c>
      <c r="B41" s="116"/>
      <c r="C41" s="116"/>
      <c r="D41" s="116"/>
      <c r="E41" s="116"/>
      <c r="G41" t="s">
        <v>153</v>
      </c>
      <c r="T41" s="73"/>
      <c r="AC41" s="54" t="s">
        <v>106</v>
      </c>
      <c r="AD41" s="117">
        <v>22</v>
      </c>
      <c r="AE41" s="118">
        <v>35</v>
      </c>
      <c r="AF41" s="118">
        <v>22</v>
      </c>
      <c r="AG41" s="118">
        <v>19</v>
      </c>
      <c r="AH41" s="21">
        <v>2</v>
      </c>
      <c r="AK41" s="8" t="s">
        <v>149</v>
      </c>
    </row>
    <row r="42" spans="1:45" x14ac:dyDescent="0.2">
      <c r="A42" s="116"/>
      <c r="B42" s="116"/>
      <c r="C42" s="116"/>
      <c r="D42" s="116"/>
      <c r="E42" s="116"/>
      <c r="G42" t="s">
        <v>155</v>
      </c>
      <c r="AC42" s="54" t="s">
        <v>110</v>
      </c>
      <c r="AD42" s="72">
        <f>AD40/AD41</f>
        <v>0</v>
      </c>
      <c r="AE42" s="72">
        <f>AE40/AE41</f>
        <v>0</v>
      </c>
      <c r="AF42" s="72">
        <f>AF40/AF41</f>
        <v>9.0909090909090912E-2</v>
      </c>
      <c r="AG42" s="115">
        <f t="shared" ref="AG42:AH42" si="3">AG40/AG41</f>
        <v>0.31578947368421051</v>
      </c>
      <c r="AH42" s="72">
        <f t="shared" si="3"/>
        <v>0</v>
      </c>
      <c r="AK42" s="8" t="s">
        <v>150</v>
      </c>
    </row>
    <row r="43" spans="1:45" x14ac:dyDescent="0.2">
      <c r="A43" s="116"/>
      <c r="B43" s="116"/>
      <c r="C43" s="116"/>
      <c r="D43" s="116"/>
      <c r="E43" s="116"/>
      <c r="AK43" s="8" t="s">
        <v>151</v>
      </c>
    </row>
    <row r="45" spans="1:45" x14ac:dyDescent="0.2">
      <c r="AK45" s="63"/>
    </row>
    <row r="46" spans="1:45" ht="15.75" customHeight="1" x14ac:dyDescent="0.2">
      <c r="AK46" s="63"/>
      <c r="AL46" s="9"/>
      <c r="AM46" s="9"/>
      <c r="AN46" s="9"/>
      <c r="AO46" s="9"/>
      <c r="AP46" s="9"/>
      <c r="AS46" s="13"/>
    </row>
    <row r="47" spans="1:45" x14ac:dyDescent="0.2">
      <c r="AK47" s="8"/>
    </row>
  </sheetData>
  <autoFilter ref="B3:AS42" xr:uid="{86B0A0CA-A130-E445-B86C-AAD09849C122}"/>
  <mergeCells count="6">
    <mergeCell ref="A41:E43"/>
    <mergeCell ref="F2:O2"/>
    <mergeCell ref="T2:AI2"/>
    <mergeCell ref="AQ2:AR2"/>
    <mergeCell ref="AK2:AO2"/>
    <mergeCell ref="Q2:R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0F964-5A9C-CB48-AAA7-1BF852511314}">
  <dimension ref="A1:AS50"/>
  <sheetViews>
    <sheetView tabSelected="1" zoomScaleNormal="100" workbookViewId="0">
      <pane xSplit="6" ySplit="4" topLeftCell="H5" activePane="bottomRight" state="frozen"/>
      <selection pane="topRight" activeCell="J1" sqref="J1"/>
      <selection pane="bottomLeft" activeCell="A2" sqref="A2"/>
      <selection pane="bottomRight" activeCell="G45" sqref="G45:O45"/>
    </sheetView>
  </sheetViews>
  <sheetFormatPr baseColWidth="10" defaultRowHeight="16" x14ac:dyDescent="0.2"/>
  <cols>
    <col min="2" max="2" width="23.5" customWidth="1"/>
    <col min="6" max="6" width="33.5" customWidth="1"/>
    <col min="17" max="17" width="3.5" customWidth="1"/>
    <col min="20" max="20" width="4.6640625" customWidth="1"/>
    <col min="37" max="37" width="2.83203125" customWidth="1"/>
    <col min="38" max="42" width="10.83203125" style="21"/>
    <col min="43" max="43" width="2.83203125" style="21" customWidth="1"/>
    <col min="44" max="44" width="17.83203125" customWidth="1"/>
  </cols>
  <sheetData>
    <row r="1" spans="1:45" x14ac:dyDescent="0.2">
      <c r="A1" s="54" t="s">
        <v>233</v>
      </c>
    </row>
    <row r="2" spans="1:45" x14ac:dyDescent="0.2">
      <c r="A2" s="54" t="s">
        <v>209</v>
      </c>
    </row>
    <row r="3" spans="1:45" x14ac:dyDescent="0.2">
      <c r="G3" s="111" t="s">
        <v>163</v>
      </c>
      <c r="H3" s="111"/>
      <c r="I3" s="111"/>
      <c r="J3" s="111"/>
      <c r="K3" s="111"/>
      <c r="L3" s="111"/>
      <c r="M3" s="111"/>
      <c r="N3" s="111"/>
      <c r="O3" s="111"/>
      <c r="P3" s="111"/>
      <c r="Q3" s="65"/>
      <c r="R3" s="111" t="s">
        <v>214</v>
      </c>
      <c r="S3" s="111"/>
      <c r="U3" s="111" t="s">
        <v>204</v>
      </c>
      <c r="V3" s="111"/>
      <c r="W3" s="111"/>
      <c r="X3" s="111"/>
      <c r="Y3" s="111"/>
      <c r="Z3" s="111"/>
      <c r="AA3" s="111"/>
      <c r="AB3" s="111"/>
      <c r="AC3" s="111"/>
      <c r="AD3" s="111"/>
      <c r="AE3" s="111"/>
      <c r="AF3" s="111"/>
      <c r="AG3" s="111"/>
      <c r="AH3" s="111"/>
      <c r="AI3" s="111"/>
      <c r="AJ3" s="111"/>
      <c r="AL3" s="111" t="s">
        <v>213</v>
      </c>
      <c r="AM3" s="111"/>
      <c r="AN3" s="111"/>
      <c r="AO3" s="111"/>
      <c r="AP3" s="111"/>
      <c r="AR3" s="111" t="s">
        <v>164</v>
      </c>
      <c r="AS3" s="111"/>
    </row>
    <row r="4" spans="1:45" ht="64" x14ac:dyDescent="0.2">
      <c r="A4" t="s">
        <v>173</v>
      </c>
      <c r="B4" s="1" t="s">
        <v>0</v>
      </c>
      <c r="C4" s="1" t="s">
        <v>1</v>
      </c>
      <c r="D4" s="1" t="s">
        <v>2</v>
      </c>
      <c r="E4" s="2" t="s">
        <v>4</v>
      </c>
      <c r="F4" s="1" t="s">
        <v>5</v>
      </c>
      <c r="G4" s="3" t="s">
        <v>139</v>
      </c>
      <c r="H4" s="62" t="s">
        <v>154</v>
      </c>
      <c r="I4" s="62" t="s">
        <v>140</v>
      </c>
      <c r="J4" s="62" t="s">
        <v>142</v>
      </c>
      <c r="K4" s="62" t="s">
        <v>141</v>
      </c>
      <c r="L4" s="3" t="s">
        <v>143</v>
      </c>
      <c r="M4" s="3" t="s">
        <v>61</v>
      </c>
      <c r="N4" s="3" t="s">
        <v>144</v>
      </c>
      <c r="O4" s="3" t="s">
        <v>145</v>
      </c>
      <c r="P4" s="62" t="s">
        <v>146</v>
      </c>
      <c r="Q4" s="62"/>
      <c r="R4" s="62" t="s">
        <v>171</v>
      </c>
      <c r="S4" s="62" t="s">
        <v>172</v>
      </c>
      <c r="U4" s="3" t="s">
        <v>3</v>
      </c>
      <c r="V4" s="4" t="s">
        <v>13</v>
      </c>
      <c r="W4" s="4" t="s">
        <v>14</v>
      </c>
      <c r="X4" s="4" t="s">
        <v>15</v>
      </c>
      <c r="Y4" s="4" t="s">
        <v>16</v>
      </c>
      <c r="Z4" s="4" t="s">
        <v>17</v>
      </c>
      <c r="AA4" s="4" t="s">
        <v>18</v>
      </c>
      <c r="AB4" s="4" t="s">
        <v>19</v>
      </c>
      <c r="AC4" s="4" t="s">
        <v>20</v>
      </c>
      <c r="AD4" s="4" t="s">
        <v>21</v>
      </c>
      <c r="AE4" s="4" t="s">
        <v>22</v>
      </c>
      <c r="AF4" s="4" t="s">
        <v>23</v>
      </c>
      <c r="AG4" s="4" t="s">
        <v>24</v>
      </c>
      <c r="AH4" s="4" t="s">
        <v>25</v>
      </c>
      <c r="AI4" s="4" t="s">
        <v>26</v>
      </c>
      <c r="AJ4" s="62" t="s">
        <v>167</v>
      </c>
      <c r="AK4" s="4"/>
      <c r="AL4" s="3" t="s">
        <v>6</v>
      </c>
      <c r="AM4" s="3" t="s">
        <v>7</v>
      </c>
      <c r="AN4" s="3" t="s">
        <v>8</v>
      </c>
      <c r="AO4" s="3" t="s">
        <v>9</v>
      </c>
      <c r="AP4" s="3" t="s">
        <v>10</v>
      </c>
      <c r="AQ4" s="61"/>
      <c r="AR4" s="81" t="s">
        <v>207</v>
      </c>
      <c r="AS4" s="81" t="s">
        <v>165</v>
      </c>
    </row>
    <row r="5" spans="1:45" x14ac:dyDescent="0.2">
      <c r="A5">
        <v>1</v>
      </c>
      <c r="B5" s="25" t="s">
        <v>27</v>
      </c>
      <c r="C5" s="25">
        <v>8</v>
      </c>
      <c r="D5" s="25" t="s">
        <v>37</v>
      </c>
      <c r="E5" s="30">
        <v>43893</v>
      </c>
      <c r="F5" s="25" t="s">
        <v>174</v>
      </c>
      <c r="G5" s="31">
        <v>0.37</v>
      </c>
      <c r="H5" s="26">
        <v>12</v>
      </c>
      <c r="I5" s="31">
        <v>72.599999999999994</v>
      </c>
      <c r="J5" s="29">
        <v>5.0999999999999996</v>
      </c>
      <c r="K5" s="29">
        <v>0</v>
      </c>
      <c r="L5" s="29">
        <v>2.2000000000000002</v>
      </c>
      <c r="M5" s="87">
        <v>0</v>
      </c>
      <c r="N5" s="31">
        <v>65.400000000000006</v>
      </c>
      <c r="O5" s="31">
        <v>39</v>
      </c>
      <c r="P5" s="10">
        <f>(N5/I5)*100</f>
        <v>90.082644628099189</v>
      </c>
      <c r="Q5" s="10"/>
      <c r="R5" s="29"/>
      <c r="S5" s="29"/>
      <c r="U5" s="29" t="s">
        <v>31</v>
      </c>
      <c r="V5" s="53">
        <v>96</v>
      </c>
      <c r="W5" s="26">
        <v>1</v>
      </c>
      <c r="X5" s="26">
        <v>2</v>
      </c>
      <c r="Y5" s="53">
        <v>33</v>
      </c>
      <c r="Z5" s="26">
        <v>2</v>
      </c>
      <c r="AA5" s="26">
        <v>11</v>
      </c>
      <c r="AB5" s="33">
        <v>99</v>
      </c>
      <c r="AC5" s="26">
        <v>1</v>
      </c>
      <c r="AD5" s="26">
        <v>1</v>
      </c>
      <c r="AE5" s="26">
        <v>1</v>
      </c>
      <c r="AF5" s="26">
        <v>2</v>
      </c>
      <c r="AG5" s="26">
        <v>15</v>
      </c>
      <c r="AH5" s="26">
        <v>3</v>
      </c>
      <c r="AI5" s="29" t="s">
        <v>30</v>
      </c>
      <c r="AJ5" s="29"/>
      <c r="AK5" s="29"/>
      <c r="AL5" s="21" t="s">
        <v>30</v>
      </c>
      <c r="AM5" s="93" t="s">
        <v>30</v>
      </c>
      <c r="AN5" s="93" t="s">
        <v>30</v>
      </c>
      <c r="AO5" s="93" t="s">
        <v>30</v>
      </c>
      <c r="AP5" s="93" t="s">
        <v>30</v>
      </c>
      <c r="AQ5" s="93"/>
      <c r="AR5" s="29"/>
      <c r="AS5" s="25"/>
    </row>
    <row r="6" spans="1:45" ht="15.75" customHeight="1" x14ac:dyDescent="0.2">
      <c r="A6">
        <v>2</v>
      </c>
      <c r="B6" s="14" t="s">
        <v>58</v>
      </c>
      <c r="C6" s="6">
        <v>9</v>
      </c>
      <c r="D6" s="14" t="s">
        <v>37</v>
      </c>
      <c r="E6" s="15">
        <v>42134</v>
      </c>
      <c r="F6" s="25" t="s">
        <v>67</v>
      </c>
      <c r="G6" s="5">
        <v>0.26</v>
      </c>
      <c r="H6" s="10">
        <v>13</v>
      </c>
      <c r="I6" s="5">
        <v>25.4</v>
      </c>
      <c r="J6" s="5">
        <v>10.7</v>
      </c>
      <c r="K6" s="5">
        <v>2.5</v>
      </c>
      <c r="L6" s="5">
        <v>0.5</v>
      </c>
      <c r="M6" s="44">
        <v>0</v>
      </c>
      <c r="N6" s="5">
        <v>9.4</v>
      </c>
      <c r="O6" s="5">
        <v>16</v>
      </c>
      <c r="P6" s="10">
        <f t="shared" ref="P6:P43" si="0">(N6/I6)*100</f>
        <v>37.00787401574803</v>
      </c>
      <c r="Q6" s="10"/>
      <c r="R6" s="9"/>
      <c r="S6" s="9"/>
      <c r="U6" s="11" t="s">
        <v>31</v>
      </c>
      <c r="V6" s="28">
        <v>92</v>
      </c>
      <c r="W6" s="12">
        <v>0</v>
      </c>
      <c r="X6" s="12">
        <v>2</v>
      </c>
      <c r="Y6" s="28">
        <v>98</v>
      </c>
      <c r="Z6" s="12">
        <v>0</v>
      </c>
      <c r="AA6" s="12">
        <v>1</v>
      </c>
      <c r="AB6" s="28">
        <v>100</v>
      </c>
      <c r="AC6" s="12">
        <v>1</v>
      </c>
      <c r="AD6" s="12">
        <v>1</v>
      </c>
      <c r="AE6" s="12">
        <v>1</v>
      </c>
      <c r="AF6" s="12">
        <v>2</v>
      </c>
      <c r="AG6" s="28">
        <v>89</v>
      </c>
      <c r="AH6" s="12">
        <v>0</v>
      </c>
      <c r="AI6" s="29" t="s">
        <v>30</v>
      </c>
      <c r="AJ6" s="12"/>
      <c r="AK6" s="12"/>
      <c r="AL6" s="9">
        <v>100</v>
      </c>
      <c r="AM6" s="9">
        <v>100</v>
      </c>
      <c r="AN6" s="9">
        <v>0</v>
      </c>
      <c r="AO6" s="9" t="s">
        <v>30</v>
      </c>
      <c r="AP6" s="9" t="s">
        <v>30</v>
      </c>
      <c r="AQ6" s="9"/>
      <c r="AR6" s="12"/>
    </row>
    <row r="7" spans="1:45" ht="15.75" customHeight="1" x14ac:dyDescent="0.2">
      <c r="A7">
        <v>3</v>
      </c>
      <c r="B7" s="14" t="s">
        <v>58</v>
      </c>
      <c r="C7" s="14">
        <v>5</v>
      </c>
      <c r="D7" s="14" t="s">
        <v>28</v>
      </c>
      <c r="E7" s="15">
        <v>42416</v>
      </c>
      <c r="F7" s="25" t="s">
        <v>67</v>
      </c>
      <c r="G7" s="5">
        <v>0.36</v>
      </c>
      <c r="H7" s="10">
        <v>80</v>
      </c>
      <c r="I7" s="5">
        <v>45.2</v>
      </c>
      <c r="J7" s="9">
        <v>4.0999999999999996</v>
      </c>
      <c r="K7" s="9">
        <v>0</v>
      </c>
      <c r="L7" s="5">
        <v>17.600000000000001</v>
      </c>
      <c r="M7" s="44">
        <v>0</v>
      </c>
      <c r="N7" s="5">
        <v>22.5</v>
      </c>
      <c r="O7" s="5">
        <v>14</v>
      </c>
      <c r="P7" s="10">
        <f t="shared" si="0"/>
        <v>49.778761061946895</v>
      </c>
      <c r="Q7" s="10"/>
      <c r="R7" s="9"/>
      <c r="S7" s="9"/>
      <c r="U7" s="11" t="s">
        <v>31</v>
      </c>
      <c r="V7" s="12">
        <v>0</v>
      </c>
      <c r="W7" s="12">
        <v>2</v>
      </c>
      <c r="X7" s="12">
        <v>0</v>
      </c>
      <c r="Y7" s="28">
        <v>85</v>
      </c>
      <c r="Z7" s="12">
        <v>0</v>
      </c>
      <c r="AA7" s="12">
        <v>17</v>
      </c>
      <c r="AB7" s="28">
        <v>100</v>
      </c>
      <c r="AC7" s="12">
        <v>0</v>
      </c>
      <c r="AD7" s="12">
        <v>0</v>
      </c>
      <c r="AE7" s="12">
        <v>0</v>
      </c>
      <c r="AF7" s="12">
        <v>0</v>
      </c>
      <c r="AG7" s="12">
        <v>1</v>
      </c>
      <c r="AH7" s="28">
        <v>23</v>
      </c>
      <c r="AI7" s="29" t="s">
        <v>30</v>
      </c>
      <c r="AJ7" s="12"/>
      <c r="AK7" s="12"/>
      <c r="AL7" s="21">
        <v>100</v>
      </c>
      <c r="AM7" s="94">
        <v>4</v>
      </c>
      <c r="AN7" s="94">
        <v>84</v>
      </c>
      <c r="AO7" s="17" t="s">
        <v>30</v>
      </c>
      <c r="AP7" s="94">
        <v>0</v>
      </c>
      <c r="AQ7" s="94"/>
      <c r="AR7" s="12"/>
    </row>
    <row r="8" spans="1:45" ht="15.75" customHeight="1" x14ac:dyDescent="0.2">
      <c r="A8">
        <v>4</v>
      </c>
      <c r="B8" s="6" t="s">
        <v>81</v>
      </c>
      <c r="C8" s="14">
        <v>2</v>
      </c>
      <c r="D8" s="6" t="s">
        <v>49</v>
      </c>
      <c r="E8" s="15">
        <v>43253</v>
      </c>
      <c r="F8" s="25" t="s">
        <v>67</v>
      </c>
      <c r="G8" s="5">
        <v>0.21</v>
      </c>
      <c r="H8" s="47">
        <v>10</v>
      </c>
      <c r="I8" s="5">
        <v>15.6</v>
      </c>
      <c r="J8" s="9">
        <v>3.3</v>
      </c>
      <c r="K8" s="5">
        <v>1.9</v>
      </c>
      <c r="L8" s="9">
        <v>2.2999999999999998</v>
      </c>
      <c r="M8" s="9">
        <v>0.3</v>
      </c>
      <c r="N8" s="5">
        <v>7.5</v>
      </c>
      <c r="O8" s="9">
        <v>213</v>
      </c>
      <c r="P8" s="10">
        <f t="shared" si="0"/>
        <v>48.07692307692308</v>
      </c>
      <c r="Q8" s="10"/>
      <c r="R8" s="9">
        <v>94</v>
      </c>
      <c r="S8" s="8"/>
      <c r="U8" s="11" t="s">
        <v>12</v>
      </c>
      <c r="V8" s="28">
        <v>21</v>
      </c>
      <c r="W8" s="12">
        <v>0</v>
      </c>
      <c r="X8" s="12">
        <v>6</v>
      </c>
      <c r="Y8" s="28">
        <v>59</v>
      </c>
      <c r="Z8" s="12">
        <v>0</v>
      </c>
      <c r="AA8" s="12">
        <v>0</v>
      </c>
      <c r="AB8" s="28">
        <v>99</v>
      </c>
      <c r="AC8" s="12">
        <v>0</v>
      </c>
      <c r="AD8" s="12">
        <v>0</v>
      </c>
      <c r="AE8" s="12">
        <v>0</v>
      </c>
      <c r="AF8" s="12">
        <v>0</v>
      </c>
      <c r="AG8" s="12">
        <v>0</v>
      </c>
      <c r="AH8" s="12">
        <v>0</v>
      </c>
      <c r="AI8" s="29" t="s">
        <v>30</v>
      </c>
      <c r="AJ8" s="12"/>
      <c r="AK8" s="12"/>
      <c r="AL8" s="9">
        <v>96</v>
      </c>
      <c r="AM8" s="9">
        <v>96</v>
      </c>
      <c r="AN8" s="9">
        <v>18</v>
      </c>
      <c r="AO8" s="9" t="s">
        <v>30</v>
      </c>
      <c r="AP8" s="9" t="s">
        <v>30</v>
      </c>
      <c r="AQ8" s="9"/>
      <c r="AR8" s="12"/>
    </row>
    <row r="9" spans="1:45" ht="15.75" customHeight="1" x14ac:dyDescent="0.2">
      <c r="A9">
        <v>5</v>
      </c>
      <c r="B9" s="6" t="s">
        <v>41</v>
      </c>
      <c r="C9" s="6">
        <v>12</v>
      </c>
      <c r="D9" s="6" t="s">
        <v>37</v>
      </c>
      <c r="E9" s="7">
        <v>44816</v>
      </c>
      <c r="F9" s="25" t="s">
        <v>67</v>
      </c>
      <c r="G9" s="9">
        <v>0.45</v>
      </c>
      <c r="H9" s="9"/>
      <c r="I9" s="5">
        <v>43.8</v>
      </c>
      <c r="J9" s="5">
        <v>1.8</v>
      </c>
      <c r="K9" s="5">
        <v>0.9</v>
      </c>
      <c r="L9" s="9">
        <v>2.2000000000000002</v>
      </c>
      <c r="M9" s="9">
        <v>0.4</v>
      </c>
      <c r="N9" s="5">
        <v>38.5</v>
      </c>
      <c r="O9" s="5">
        <v>28</v>
      </c>
      <c r="P9" s="10">
        <f t="shared" si="0"/>
        <v>87.899543378995432</v>
      </c>
      <c r="Q9" s="10"/>
      <c r="R9" s="9">
        <v>89</v>
      </c>
      <c r="S9" s="9"/>
      <c r="U9" s="9" t="s">
        <v>12</v>
      </c>
      <c r="V9" s="12">
        <v>0</v>
      </c>
      <c r="W9" s="12">
        <v>0</v>
      </c>
      <c r="X9" s="12">
        <v>1</v>
      </c>
      <c r="Y9" s="28">
        <v>40</v>
      </c>
      <c r="Z9" s="12">
        <v>1</v>
      </c>
      <c r="AA9" s="12">
        <v>1</v>
      </c>
      <c r="AB9" s="28">
        <v>100</v>
      </c>
      <c r="AC9" s="12">
        <v>0</v>
      </c>
      <c r="AD9" s="12">
        <v>1</v>
      </c>
      <c r="AE9" s="12">
        <v>0</v>
      </c>
      <c r="AF9" s="28">
        <v>31</v>
      </c>
      <c r="AG9" s="28">
        <v>26</v>
      </c>
      <c r="AH9" s="12">
        <v>18</v>
      </c>
      <c r="AI9" s="12">
        <v>1</v>
      </c>
      <c r="AJ9" s="12"/>
      <c r="AK9" s="12"/>
      <c r="AL9" s="94">
        <v>100</v>
      </c>
      <c r="AM9" s="94">
        <v>80</v>
      </c>
      <c r="AN9" s="94">
        <v>30</v>
      </c>
      <c r="AO9" s="94">
        <v>0</v>
      </c>
      <c r="AP9" s="94">
        <v>0</v>
      </c>
      <c r="AQ9" s="94"/>
      <c r="AR9" s="12">
        <v>0</v>
      </c>
    </row>
    <row r="10" spans="1:45" ht="15.75" customHeight="1" x14ac:dyDescent="0.2">
      <c r="A10">
        <v>6</v>
      </c>
      <c r="B10" s="6" t="s">
        <v>41</v>
      </c>
      <c r="C10" s="6">
        <v>9</v>
      </c>
      <c r="D10" s="6" t="s">
        <v>37</v>
      </c>
      <c r="E10" s="7">
        <v>44830</v>
      </c>
      <c r="F10" s="25" t="s">
        <v>67</v>
      </c>
      <c r="G10" s="44">
        <v>0.3</v>
      </c>
      <c r="H10" s="9">
        <v>47</v>
      </c>
      <c r="I10" s="5">
        <v>256.3</v>
      </c>
      <c r="J10" s="5">
        <v>2.6</v>
      </c>
      <c r="K10" s="36">
        <v>0</v>
      </c>
      <c r="L10" s="9">
        <v>2.6</v>
      </c>
      <c r="M10" s="5">
        <v>2.6</v>
      </c>
      <c r="N10" s="5">
        <v>246</v>
      </c>
      <c r="O10" s="5">
        <v>133</v>
      </c>
      <c r="P10" s="10">
        <f t="shared" si="0"/>
        <v>95.98127194693717</v>
      </c>
      <c r="Q10" s="10"/>
      <c r="R10" s="9">
        <v>96</v>
      </c>
      <c r="S10" s="9"/>
      <c r="U10" s="9" t="s">
        <v>31</v>
      </c>
      <c r="V10" s="12">
        <v>1</v>
      </c>
      <c r="W10" s="12">
        <v>0</v>
      </c>
      <c r="X10" s="12">
        <v>3</v>
      </c>
      <c r="Y10" s="28">
        <v>55</v>
      </c>
      <c r="Z10" s="12">
        <v>2</v>
      </c>
      <c r="AA10" s="12">
        <v>1</v>
      </c>
      <c r="AB10" s="28">
        <v>100</v>
      </c>
      <c r="AC10" s="12">
        <v>0</v>
      </c>
      <c r="AD10" s="12">
        <v>2</v>
      </c>
      <c r="AE10" s="12">
        <v>11</v>
      </c>
      <c r="AF10" s="28">
        <v>93</v>
      </c>
      <c r="AG10" s="28">
        <v>43</v>
      </c>
      <c r="AH10" s="28">
        <v>60</v>
      </c>
      <c r="AI10" s="28">
        <v>54</v>
      </c>
      <c r="AJ10" s="28"/>
      <c r="AK10" s="28"/>
      <c r="AL10" s="21">
        <v>100</v>
      </c>
      <c r="AM10" s="94">
        <v>100</v>
      </c>
      <c r="AN10" s="94">
        <v>92</v>
      </c>
      <c r="AO10" s="94">
        <v>0</v>
      </c>
      <c r="AP10" s="94">
        <v>0</v>
      </c>
      <c r="AQ10" s="94"/>
      <c r="AR10" s="12">
        <v>0</v>
      </c>
    </row>
    <row r="11" spans="1:45" ht="15.75" customHeight="1" x14ac:dyDescent="0.2">
      <c r="A11">
        <v>7</v>
      </c>
      <c r="B11" s="6" t="s">
        <v>95</v>
      </c>
      <c r="C11" s="6">
        <v>8</v>
      </c>
      <c r="D11" s="6" t="s">
        <v>37</v>
      </c>
      <c r="E11" s="7">
        <v>45101</v>
      </c>
      <c r="F11" s="25" t="s">
        <v>67</v>
      </c>
      <c r="G11" s="5">
        <v>0.37</v>
      </c>
      <c r="H11" s="9">
        <v>23</v>
      </c>
      <c r="I11" s="5">
        <v>59.5</v>
      </c>
      <c r="J11" s="5">
        <v>10.7</v>
      </c>
      <c r="K11" s="5">
        <v>4.2</v>
      </c>
      <c r="L11" s="5">
        <v>0.6</v>
      </c>
      <c r="M11" s="5">
        <v>30.9</v>
      </c>
      <c r="N11" s="5">
        <v>13.1</v>
      </c>
      <c r="O11" s="5">
        <v>120</v>
      </c>
      <c r="P11" s="10">
        <f t="shared" si="0"/>
        <v>22.016806722689076</v>
      </c>
      <c r="Q11" s="10"/>
      <c r="R11" s="9"/>
      <c r="S11" s="9"/>
      <c r="U11" s="9" t="s">
        <v>31</v>
      </c>
      <c r="V11" s="28">
        <v>60</v>
      </c>
      <c r="W11" s="12">
        <v>0.5</v>
      </c>
      <c r="X11" s="12">
        <v>2</v>
      </c>
      <c r="Y11" s="12">
        <v>2</v>
      </c>
      <c r="Z11" s="12">
        <v>1</v>
      </c>
      <c r="AA11" s="12">
        <v>1</v>
      </c>
      <c r="AB11" s="28">
        <v>99</v>
      </c>
      <c r="AC11" s="12">
        <v>1</v>
      </c>
      <c r="AD11" s="12">
        <v>5</v>
      </c>
      <c r="AE11" s="28" t="s">
        <v>96</v>
      </c>
      <c r="AF11" s="28">
        <v>99</v>
      </c>
      <c r="AG11" s="28">
        <v>85</v>
      </c>
      <c r="AH11" s="28">
        <v>82</v>
      </c>
      <c r="AI11" s="28">
        <v>60</v>
      </c>
      <c r="AJ11" s="28"/>
      <c r="AK11" s="28"/>
      <c r="AL11" s="36">
        <v>9</v>
      </c>
      <c r="AM11" s="36">
        <v>71</v>
      </c>
      <c r="AN11" s="36">
        <v>0</v>
      </c>
      <c r="AO11" s="36">
        <v>60</v>
      </c>
      <c r="AP11" s="36">
        <v>24</v>
      </c>
      <c r="AQ11" s="36"/>
      <c r="AR11" s="12"/>
    </row>
    <row r="12" spans="1:45" ht="15.75" customHeight="1" x14ac:dyDescent="0.2">
      <c r="A12">
        <v>8</v>
      </c>
      <c r="B12" s="6" t="s">
        <v>41</v>
      </c>
      <c r="C12" s="6">
        <v>9</v>
      </c>
      <c r="D12" s="6" t="s">
        <v>37</v>
      </c>
      <c r="E12" s="7">
        <v>45054</v>
      </c>
      <c r="F12" s="25" t="s">
        <v>67</v>
      </c>
      <c r="G12" s="5">
        <v>0.28999999999999998</v>
      </c>
      <c r="H12" s="9" t="s">
        <v>30</v>
      </c>
      <c r="I12" s="9">
        <v>7.3</v>
      </c>
      <c r="J12" s="5">
        <v>0.1</v>
      </c>
      <c r="K12" s="9">
        <v>0</v>
      </c>
      <c r="L12" s="9">
        <v>1.3</v>
      </c>
      <c r="M12" s="9">
        <v>0.1</v>
      </c>
      <c r="N12" s="5">
        <v>5.8</v>
      </c>
      <c r="O12" s="44">
        <v>37</v>
      </c>
      <c r="P12" s="10">
        <f t="shared" si="0"/>
        <v>79.452054794520549</v>
      </c>
      <c r="Q12" s="10"/>
      <c r="R12" s="9"/>
      <c r="S12" s="9"/>
      <c r="U12" s="9" t="s">
        <v>31</v>
      </c>
      <c r="V12" s="12">
        <v>3</v>
      </c>
      <c r="W12" s="12">
        <v>1</v>
      </c>
      <c r="X12" s="12">
        <v>6</v>
      </c>
      <c r="Y12" s="28">
        <v>63</v>
      </c>
      <c r="Z12" s="12">
        <v>5</v>
      </c>
      <c r="AA12" s="12">
        <v>5</v>
      </c>
      <c r="AB12" s="28">
        <v>92</v>
      </c>
      <c r="AC12" s="12">
        <v>1</v>
      </c>
      <c r="AD12" s="12">
        <v>1</v>
      </c>
      <c r="AE12" s="12">
        <v>3</v>
      </c>
      <c r="AF12" s="28">
        <v>72</v>
      </c>
      <c r="AG12" s="12">
        <v>3</v>
      </c>
      <c r="AH12" s="28">
        <v>39</v>
      </c>
      <c r="AI12" s="28">
        <v>23</v>
      </c>
      <c r="AJ12" s="28"/>
      <c r="AK12" s="28"/>
      <c r="AL12" s="94">
        <v>95</v>
      </c>
      <c r="AM12" s="94">
        <v>99</v>
      </c>
      <c r="AN12" s="94">
        <v>32</v>
      </c>
      <c r="AO12" s="94">
        <v>0</v>
      </c>
      <c r="AP12" s="94">
        <v>0</v>
      </c>
      <c r="AQ12" s="94"/>
      <c r="AR12" s="12">
        <v>0</v>
      </c>
    </row>
    <row r="13" spans="1:45" ht="15.75" customHeight="1" x14ac:dyDescent="0.2">
      <c r="A13">
        <v>9</v>
      </c>
      <c r="B13" s="6" t="s">
        <v>73</v>
      </c>
      <c r="C13" s="14">
        <v>8</v>
      </c>
      <c r="D13" s="14" t="s">
        <v>28</v>
      </c>
      <c r="E13" s="15">
        <v>44578</v>
      </c>
      <c r="F13" s="25" t="s">
        <v>67</v>
      </c>
      <c r="G13" s="5">
        <v>0.21</v>
      </c>
      <c r="H13" s="10">
        <v>71.900000000000006</v>
      </c>
      <c r="I13" s="5">
        <v>1.1000000000000001</v>
      </c>
      <c r="J13" s="5">
        <v>0.2</v>
      </c>
      <c r="K13" s="9">
        <v>0</v>
      </c>
      <c r="L13" s="5">
        <v>0.6</v>
      </c>
      <c r="M13" s="9">
        <v>0.2</v>
      </c>
      <c r="N13" s="5">
        <v>0.1</v>
      </c>
      <c r="O13" s="9">
        <v>259</v>
      </c>
      <c r="P13" s="10">
        <f t="shared" si="0"/>
        <v>9.0909090909090917</v>
      </c>
      <c r="Q13" s="10"/>
      <c r="R13" s="74"/>
      <c r="S13" s="29" t="s">
        <v>219</v>
      </c>
      <c r="U13" s="11" t="s">
        <v>11</v>
      </c>
      <c r="V13" s="28">
        <v>62</v>
      </c>
      <c r="W13" s="12">
        <v>0</v>
      </c>
      <c r="X13" s="12">
        <v>0</v>
      </c>
      <c r="Y13" s="12">
        <v>0</v>
      </c>
      <c r="Z13" s="12">
        <v>0</v>
      </c>
      <c r="AA13" s="12">
        <v>0</v>
      </c>
      <c r="AB13" s="28">
        <v>100</v>
      </c>
      <c r="AC13" s="12">
        <v>0</v>
      </c>
      <c r="AD13" s="12">
        <v>0</v>
      </c>
      <c r="AE13" s="28">
        <v>52</v>
      </c>
      <c r="AF13" s="28">
        <v>94</v>
      </c>
      <c r="AG13" s="28">
        <v>96</v>
      </c>
      <c r="AH13" s="28">
        <v>94</v>
      </c>
      <c r="AI13" s="29" t="s">
        <v>30</v>
      </c>
      <c r="AJ13" s="12"/>
      <c r="AK13" s="12"/>
      <c r="AL13" s="9">
        <v>56</v>
      </c>
      <c r="AM13" s="9">
        <v>0</v>
      </c>
      <c r="AN13" s="36">
        <v>23</v>
      </c>
      <c r="AO13" s="9">
        <v>3</v>
      </c>
      <c r="AP13" s="9">
        <v>0</v>
      </c>
      <c r="AQ13" s="9"/>
      <c r="AR13" s="12">
        <v>0</v>
      </c>
    </row>
    <row r="14" spans="1:45" ht="15.75" customHeight="1" x14ac:dyDescent="0.2">
      <c r="A14">
        <v>10</v>
      </c>
      <c r="B14" s="6" t="s">
        <v>88</v>
      </c>
      <c r="C14" s="6">
        <v>10</v>
      </c>
      <c r="D14" s="6" t="s">
        <v>28</v>
      </c>
      <c r="E14" s="7">
        <v>44727</v>
      </c>
      <c r="F14" s="25" t="s">
        <v>67</v>
      </c>
      <c r="G14" s="5">
        <v>0.19</v>
      </c>
      <c r="H14" s="9" t="s">
        <v>30</v>
      </c>
      <c r="I14" s="5">
        <v>31.4</v>
      </c>
      <c r="J14" s="5">
        <v>10</v>
      </c>
      <c r="K14" s="5">
        <v>3.8</v>
      </c>
      <c r="L14" s="9">
        <v>0.9</v>
      </c>
      <c r="M14" s="5">
        <v>16.600000000000001</v>
      </c>
      <c r="N14" s="9">
        <v>0</v>
      </c>
      <c r="O14" s="5">
        <v>155</v>
      </c>
      <c r="P14" s="10">
        <f t="shared" si="0"/>
        <v>0</v>
      </c>
      <c r="Q14" s="10"/>
      <c r="R14" s="9"/>
      <c r="S14" s="29" t="s">
        <v>220</v>
      </c>
      <c r="U14" s="9" t="s">
        <v>11</v>
      </c>
      <c r="V14" s="28">
        <v>65</v>
      </c>
      <c r="W14" s="12">
        <v>2</v>
      </c>
      <c r="X14" s="12">
        <v>8</v>
      </c>
      <c r="Y14" s="12">
        <v>3</v>
      </c>
      <c r="Z14" s="12">
        <v>3</v>
      </c>
      <c r="AA14" s="12">
        <v>4</v>
      </c>
      <c r="AB14" s="28">
        <v>100</v>
      </c>
      <c r="AC14" s="12">
        <v>4</v>
      </c>
      <c r="AD14" s="12">
        <v>4</v>
      </c>
      <c r="AE14" s="28">
        <v>83</v>
      </c>
      <c r="AF14" s="28">
        <v>63</v>
      </c>
      <c r="AG14" s="28">
        <v>67</v>
      </c>
      <c r="AH14" s="12" t="s">
        <v>30</v>
      </c>
      <c r="AI14" s="29" t="s">
        <v>30</v>
      </c>
      <c r="AJ14" s="12"/>
      <c r="AK14" s="12"/>
      <c r="AL14" s="94">
        <v>12</v>
      </c>
      <c r="AM14" s="94">
        <v>16</v>
      </c>
      <c r="AN14" s="94">
        <v>6</v>
      </c>
      <c r="AO14" s="94">
        <v>0</v>
      </c>
      <c r="AP14" s="94">
        <v>0</v>
      </c>
      <c r="AQ14" s="94"/>
      <c r="AR14" s="12">
        <v>0</v>
      </c>
    </row>
    <row r="15" spans="1:45" ht="15.75" customHeight="1" x14ac:dyDescent="0.2">
      <c r="A15">
        <v>11</v>
      </c>
      <c r="B15" s="6" t="s">
        <v>53</v>
      </c>
      <c r="C15" s="14">
        <v>8</v>
      </c>
      <c r="D15" s="14" t="s">
        <v>37</v>
      </c>
      <c r="E15" s="15">
        <v>42497</v>
      </c>
      <c r="F15" s="6" t="s">
        <v>70</v>
      </c>
      <c r="G15" s="5">
        <v>0.25</v>
      </c>
      <c r="H15" s="10">
        <v>34</v>
      </c>
      <c r="I15" s="5">
        <v>108.2</v>
      </c>
      <c r="J15" s="5">
        <v>1.1000000000000001</v>
      </c>
      <c r="K15" s="9">
        <v>0</v>
      </c>
      <c r="L15" s="5">
        <v>6.5</v>
      </c>
      <c r="M15" s="5">
        <v>2.2000000000000002</v>
      </c>
      <c r="N15" s="5">
        <v>98.5</v>
      </c>
      <c r="O15" s="5">
        <v>75</v>
      </c>
      <c r="P15" s="10">
        <f t="shared" si="0"/>
        <v>91.035120147874309</v>
      </c>
      <c r="Q15" s="10"/>
      <c r="R15" s="9"/>
      <c r="S15" s="9"/>
      <c r="U15" s="11" t="s">
        <v>31</v>
      </c>
      <c r="V15" s="28">
        <v>34</v>
      </c>
      <c r="W15" s="12">
        <v>0</v>
      </c>
      <c r="X15" s="12">
        <v>0</v>
      </c>
      <c r="Y15" s="28">
        <v>79</v>
      </c>
      <c r="Z15" s="12">
        <v>0</v>
      </c>
      <c r="AA15" s="12">
        <v>0</v>
      </c>
      <c r="AB15" s="28">
        <v>99</v>
      </c>
      <c r="AC15" s="12">
        <v>0</v>
      </c>
      <c r="AD15" s="12">
        <v>0</v>
      </c>
      <c r="AE15" s="28">
        <v>20</v>
      </c>
      <c r="AF15" s="28">
        <v>20</v>
      </c>
      <c r="AG15" s="28">
        <v>76</v>
      </c>
      <c r="AH15" s="28">
        <v>77</v>
      </c>
      <c r="AI15" s="29" t="s">
        <v>30</v>
      </c>
      <c r="AJ15" s="12"/>
      <c r="AK15" s="12"/>
      <c r="AL15" s="9">
        <v>11</v>
      </c>
      <c r="AM15" s="9">
        <v>0</v>
      </c>
      <c r="AN15" s="9">
        <v>0</v>
      </c>
      <c r="AO15" s="9">
        <v>0</v>
      </c>
      <c r="AP15" s="9" t="s">
        <v>30</v>
      </c>
      <c r="AQ15" s="9"/>
      <c r="AR15" s="12">
        <v>1</v>
      </c>
      <c r="AS15" s="6"/>
    </row>
    <row r="16" spans="1:45" ht="15.75" customHeight="1" x14ac:dyDescent="0.2">
      <c r="A16">
        <v>12</v>
      </c>
      <c r="B16" s="6" t="s">
        <v>41</v>
      </c>
      <c r="C16" s="6">
        <v>14</v>
      </c>
      <c r="D16" s="6" t="s">
        <v>28</v>
      </c>
      <c r="E16" s="7">
        <v>44629</v>
      </c>
      <c r="F16" s="6" t="s">
        <v>70</v>
      </c>
      <c r="G16" s="9">
        <v>0.46</v>
      </c>
      <c r="H16" s="10"/>
      <c r="I16" s="9">
        <v>5.8</v>
      </c>
      <c r="J16" s="9">
        <v>3.5</v>
      </c>
      <c r="K16" s="9">
        <v>0</v>
      </c>
      <c r="L16" s="9">
        <v>1.8</v>
      </c>
      <c r="M16" s="9">
        <v>0.2</v>
      </c>
      <c r="N16" s="9">
        <v>0</v>
      </c>
      <c r="O16" s="9">
        <v>209</v>
      </c>
      <c r="P16" s="10">
        <f t="shared" si="0"/>
        <v>0</v>
      </c>
      <c r="Q16" s="10"/>
      <c r="R16" s="29">
        <v>4</v>
      </c>
      <c r="S16" s="29" t="s">
        <v>221</v>
      </c>
      <c r="U16" s="9" t="s">
        <v>11</v>
      </c>
      <c r="V16" s="46">
        <v>12</v>
      </c>
      <c r="W16" s="46">
        <v>21</v>
      </c>
      <c r="X16" s="46">
        <v>32</v>
      </c>
      <c r="Y16" s="12">
        <v>4</v>
      </c>
      <c r="Z16" s="46">
        <v>43</v>
      </c>
      <c r="AA16" s="46">
        <v>37</v>
      </c>
      <c r="AB16" s="28">
        <v>96</v>
      </c>
      <c r="AC16" s="12">
        <v>9</v>
      </c>
      <c r="AD16" s="12">
        <v>9</v>
      </c>
      <c r="AE16" s="28">
        <v>52</v>
      </c>
      <c r="AF16" s="28">
        <v>27</v>
      </c>
      <c r="AG16" s="28">
        <v>25</v>
      </c>
      <c r="AH16" s="28">
        <v>30</v>
      </c>
      <c r="AI16" s="29" t="s">
        <v>30</v>
      </c>
      <c r="AL16" s="9">
        <v>100</v>
      </c>
      <c r="AM16" s="9">
        <v>100</v>
      </c>
      <c r="AN16" s="9">
        <v>3</v>
      </c>
      <c r="AO16" s="9">
        <v>0</v>
      </c>
      <c r="AP16" s="9">
        <v>0</v>
      </c>
      <c r="AQ16" s="9"/>
      <c r="AR16" s="12">
        <v>4</v>
      </c>
    </row>
    <row r="17" spans="1:45" ht="15.75" customHeight="1" x14ac:dyDescent="0.2">
      <c r="A17">
        <v>13</v>
      </c>
      <c r="B17" s="6" t="s">
        <v>91</v>
      </c>
      <c r="C17" s="14">
        <v>3</v>
      </c>
      <c r="D17" s="14" t="s">
        <v>28</v>
      </c>
      <c r="E17" s="15">
        <v>44216</v>
      </c>
      <c r="F17" s="6" t="s">
        <v>70</v>
      </c>
      <c r="G17" s="5">
        <v>0.33</v>
      </c>
      <c r="H17" s="10" t="s">
        <v>30</v>
      </c>
      <c r="I17" s="9">
        <v>7.1</v>
      </c>
      <c r="J17" s="5">
        <v>0.7</v>
      </c>
      <c r="K17" s="5">
        <v>0.3</v>
      </c>
      <c r="L17" s="9">
        <v>0.9</v>
      </c>
      <c r="M17" s="5">
        <v>2.2999999999999998</v>
      </c>
      <c r="N17" s="5">
        <v>2.8</v>
      </c>
      <c r="O17" s="44" t="s">
        <v>72</v>
      </c>
      <c r="P17" s="10">
        <f t="shared" si="0"/>
        <v>39.436619718309856</v>
      </c>
      <c r="Q17" s="10"/>
      <c r="R17" s="9"/>
      <c r="S17" s="9"/>
      <c r="U17" s="11" t="s">
        <v>31</v>
      </c>
      <c r="V17" s="28">
        <v>34</v>
      </c>
      <c r="W17" s="12">
        <v>1</v>
      </c>
      <c r="X17" s="12">
        <v>4</v>
      </c>
      <c r="Y17" s="44">
        <v>20</v>
      </c>
      <c r="Z17" s="12">
        <v>4</v>
      </c>
      <c r="AA17" s="12">
        <v>5</v>
      </c>
      <c r="AB17" s="28">
        <v>100</v>
      </c>
      <c r="AC17" s="12">
        <v>1</v>
      </c>
      <c r="AD17" s="12">
        <v>1</v>
      </c>
      <c r="AE17" s="46">
        <v>30</v>
      </c>
      <c r="AF17" s="28">
        <v>94</v>
      </c>
      <c r="AG17" s="46">
        <v>28</v>
      </c>
      <c r="AH17" s="46">
        <v>28</v>
      </c>
      <c r="AI17" s="29" t="s">
        <v>30</v>
      </c>
      <c r="AJ17" s="12"/>
      <c r="AK17" s="12"/>
      <c r="AL17" s="94">
        <v>100</v>
      </c>
      <c r="AM17" s="94">
        <v>68</v>
      </c>
      <c r="AN17" s="94">
        <v>0</v>
      </c>
      <c r="AO17" s="94">
        <v>11</v>
      </c>
      <c r="AP17" s="94">
        <v>10</v>
      </c>
      <c r="AQ17" s="94"/>
      <c r="AR17" s="12">
        <v>6</v>
      </c>
    </row>
    <row r="18" spans="1:45" ht="15.75" customHeight="1" x14ac:dyDescent="0.2">
      <c r="A18">
        <v>14</v>
      </c>
      <c r="B18" s="14" t="s">
        <v>74</v>
      </c>
      <c r="C18" s="14">
        <v>2</v>
      </c>
      <c r="D18" s="14" t="s">
        <v>28</v>
      </c>
      <c r="E18" s="15">
        <v>42307</v>
      </c>
      <c r="F18" s="6" t="s">
        <v>70</v>
      </c>
      <c r="G18" s="5">
        <v>0.36</v>
      </c>
      <c r="H18" s="10">
        <v>24</v>
      </c>
      <c r="I18" s="5">
        <v>3.5</v>
      </c>
      <c r="J18" s="9">
        <v>2.8</v>
      </c>
      <c r="K18" s="9">
        <v>0</v>
      </c>
      <c r="L18" s="44">
        <v>0.5</v>
      </c>
      <c r="M18" s="9">
        <v>0.2</v>
      </c>
      <c r="N18" s="9">
        <v>0</v>
      </c>
      <c r="O18" s="5">
        <v>54</v>
      </c>
      <c r="P18" s="10">
        <f t="shared" si="0"/>
        <v>0</v>
      </c>
      <c r="Q18" s="10"/>
      <c r="R18" s="29">
        <v>83</v>
      </c>
      <c r="S18" s="8"/>
      <c r="U18" s="11" t="s">
        <v>12</v>
      </c>
      <c r="V18" s="12">
        <v>1</v>
      </c>
      <c r="W18" s="12">
        <v>0</v>
      </c>
      <c r="X18" s="12">
        <v>11</v>
      </c>
      <c r="Y18" s="28">
        <v>18</v>
      </c>
      <c r="Z18" s="12">
        <v>0</v>
      </c>
      <c r="AA18" s="12">
        <v>1</v>
      </c>
      <c r="AB18" s="28">
        <v>100</v>
      </c>
      <c r="AC18" s="12">
        <v>0</v>
      </c>
      <c r="AD18" s="12">
        <v>0</v>
      </c>
      <c r="AE18" s="12">
        <v>0</v>
      </c>
      <c r="AF18" s="12">
        <v>2</v>
      </c>
      <c r="AG18" s="28">
        <v>28</v>
      </c>
      <c r="AH18" s="12">
        <v>0</v>
      </c>
      <c r="AI18" s="29" t="s">
        <v>30</v>
      </c>
      <c r="AJ18" s="12"/>
      <c r="AK18" s="12"/>
      <c r="AL18" s="9">
        <v>83</v>
      </c>
      <c r="AM18" s="9">
        <v>29</v>
      </c>
      <c r="AN18" s="9">
        <v>12</v>
      </c>
      <c r="AO18" s="9">
        <v>0</v>
      </c>
      <c r="AP18" s="9" t="s">
        <v>30</v>
      </c>
      <c r="AQ18" s="9"/>
      <c r="AR18" s="12"/>
    </row>
    <row r="19" spans="1:45" ht="15.75" customHeight="1" x14ac:dyDescent="0.2">
      <c r="A19">
        <v>15</v>
      </c>
      <c r="B19" s="14" t="s">
        <v>41</v>
      </c>
      <c r="C19" s="14">
        <v>11</v>
      </c>
      <c r="D19" s="14" t="s">
        <v>37</v>
      </c>
      <c r="E19" s="15">
        <v>42292</v>
      </c>
      <c r="F19" s="6" t="s">
        <v>70</v>
      </c>
      <c r="G19" s="5">
        <v>0.38</v>
      </c>
      <c r="H19" s="10">
        <v>42</v>
      </c>
      <c r="I19" s="5">
        <v>3.7</v>
      </c>
      <c r="J19" s="5">
        <v>1.5</v>
      </c>
      <c r="K19" s="9">
        <v>0</v>
      </c>
      <c r="L19" s="9">
        <v>2.2000000000000002</v>
      </c>
      <c r="M19" s="44">
        <v>0</v>
      </c>
      <c r="N19" s="36">
        <v>0</v>
      </c>
      <c r="O19" s="5">
        <v>169</v>
      </c>
      <c r="P19" s="10">
        <f t="shared" si="0"/>
        <v>0</v>
      </c>
      <c r="Q19" s="10"/>
      <c r="R19" s="29">
        <v>100</v>
      </c>
      <c r="S19" s="9"/>
      <c r="U19" s="11" t="s">
        <v>12</v>
      </c>
      <c r="V19" s="28" t="s">
        <v>75</v>
      </c>
      <c r="W19" s="12">
        <v>1</v>
      </c>
      <c r="X19" s="12">
        <v>0</v>
      </c>
      <c r="Y19" s="28">
        <v>97</v>
      </c>
      <c r="Z19" s="12">
        <v>0</v>
      </c>
      <c r="AA19" s="12">
        <v>0</v>
      </c>
      <c r="AB19" s="28">
        <v>100</v>
      </c>
      <c r="AC19" s="12">
        <v>0</v>
      </c>
      <c r="AD19" s="12">
        <v>0</v>
      </c>
      <c r="AE19" s="12">
        <v>0</v>
      </c>
      <c r="AF19" s="28">
        <v>74</v>
      </c>
      <c r="AG19" s="28">
        <v>75</v>
      </c>
      <c r="AH19" s="12">
        <v>8</v>
      </c>
      <c r="AI19" s="29" t="s">
        <v>30</v>
      </c>
      <c r="AJ19" s="12"/>
      <c r="AK19" s="12"/>
      <c r="AL19" s="29">
        <v>90</v>
      </c>
      <c r="AM19" s="29">
        <v>4</v>
      </c>
      <c r="AN19" s="29">
        <v>0</v>
      </c>
      <c r="AO19" s="29">
        <v>0</v>
      </c>
      <c r="AP19" s="29" t="s">
        <v>30</v>
      </c>
      <c r="AQ19" s="29"/>
      <c r="AR19" s="12"/>
    </row>
    <row r="20" spans="1:45" ht="15.75" customHeight="1" x14ac:dyDescent="0.2">
      <c r="A20">
        <v>16</v>
      </c>
      <c r="B20" s="6" t="s">
        <v>82</v>
      </c>
      <c r="C20" s="6">
        <v>12</v>
      </c>
      <c r="D20" s="6" t="s">
        <v>37</v>
      </c>
      <c r="E20" s="7">
        <v>43636</v>
      </c>
      <c r="F20" s="6" t="s">
        <v>70</v>
      </c>
      <c r="G20" s="5">
        <v>0.21</v>
      </c>
      <c r="H20" s="10">
        <v>32.700000000000003</v>
      </c>
      <c r="I20" s="5">
        <v>2.9</v>
      </c>
      <c r="J20" s="5">
        <v>0.8</v>
      </c>
      <c r="K20" s="9">
        <v>0</v>
      </c>
      <c r="L20" s="20">
        <v>2</v>
      </c>
      <c r="M20" s="9">
        <v>0.1</v>
      </c>
      <c r="N20" s="44">
        <v>0.1</v>
      </c>
      <c r="O20" s="5">
        <v>175</v>
      </c>
      <c r="P20" s="10">
        <f t="shared" si="0"/>
        <v>3.4482758620689653</v>
      </c>
      <c r="Q20" s="10"/>
      <c r="R20" s="29">
        <v>65</v>
      </c>
      <c r="S20" s="8"/>
      <c r="U20" s="9" t="s">
        <v>12</v>
      </c>
      <c r="V20" s="28">
        <v>33.630000000000003</v>
      </c>
      <c r="W20" s="12">
        <v>1</v>
      </c>
      <c r="X20" s="12">
        <v>1.38</v>
      </c>
      <c r="Y20" s="28">
        <v>51.49</v>
      </c>
      <c r="Z20" s="12">
        <v>0.76</v>
      </c>
      <c r="AA20" s="12">
        <v>0.68</v>
      </c>
      <c r="AB20" s="28">
        <v>97.88</v>
      </c>
      <c r="AC20" s="12">
        <v>0.28999999999999998</v>
      </c>
      <c r="AD20" s="12">
        <v>1.37</v>
      </c>
      <c r="AE20" s="28">
        <v>56.24</v>
      </c>
      <c r="AF20" s="28">
        <v>87.61</v>
      </c>
      <c r="AG20" s="28">
        <v>54.46</v>
      </c>
      <c r="AH20" s="28">
        <v>38.44</v>
      </c>
      <c r="AI20" s="29" t="s">
        <v>30</v>
      </c>
      <c r="AJ20" s="12"/>
      <c r="AK20" s="12"/>
      <c r="AL20" s="94">
        <v>42</v>
      </c>
      <c r="AM20" s="94">
        <v>39</v>
      </c>
      <c r="AN20" s="9">
        <v>0</v>
      </c>
      <c r="AO20" s="17" t="s">
        <v>30</v>
      </c>
      <c r="AP20" s="17" t="s">
        <v>30</v>
      </c>
      <c r="AQ20" s="17"/>
      <c r="AR20" s="12"/>
    </row>
    <row r="21" spans="1:45" x14ac:dyDescent="0.2">
      <c r="A21">
        <v>17</v>
      </c>
      <c r="B21" s="6" t="s">
        <v>84</v>
      </c>
      <c r="C21" s="6">
        <v>11</v>
      </c>
      <c r="D21" s="6" t="s">
        <v>49</v>
      </c>
      <c r="E21" s="7">
        <v>43515</v>
      </c>
      <c r="F21" s="6" t="s">
        <v>70</v>
      </c>
      <c r="G21" s="9">
        <v>0.48</v>
      </c>
      <c r="H21" s="10" t="s">
        <v>30</v>
      </c>
      <c r="I21" s="5">
        <v>3.1</v>
      </c>
      <c r="J21" s="5">
        <v>2.2000000000000002</v>
      </c>
      <c r="K21" s="9">
        <v>0</v>
      </c>
      <c r="L21" s="5">
        <v>0.7</v>
      </c>
      <c r="M21" s="9">
        <v>0.1</v>
      </c>
      <c r="N21" s="9">
        <v>0</v>
      </c>
      <c r="O21" s="9">
        <v>287</v>
      </c>
      <c r="P21" s="10">
        <f t="shared" si="0"/>
        <v>0</v>
      </c>
      <c r="Q21" s="10"/>
      <c r="R21" s="88"/>
      <c r="S21" s="90" t="s">
        <v>186</v>
      </c>
      <c r="U21" s="9" t="s">
        <v>29</v>
      </c>
      <c r="V21" s="10">
        <v>12.52</v>
      </c>
      <c r="W21" s="10">
        <v>0</v>
      </c>
      <c r="X21" s="10">
        <v>1.97</v>
      </c>
      <c r="Y21" s="16">
        <v>66.31</v>
      </c>
      <c r="Z21" s="10">
        <v>0</v>
      </c>
      <c r="AA21" s="10">
        <v>0</v>
      </c>
      <c r="AB21" s="16">
        <v>98.64</v>
      </c>
      <c r="AC21" s="10">
        <v>0</v>
      </c>
      <c r="AD21" s="10">
        <v>0</v>
      </c>
      <c r="AE21" s="10">
        <v>16.45</v>
      </c>
      <c r="AF21" s="16">
        <v>56.93</v>
      </c>
      <c r="AG21" s="47">
        <v>67.87</v>
      </c>
      <c r="AH21" s="10">
        <v>17.38</v>
      </c>
      <c r="AI21" s="29" t="s">
        <v>30</v>
      </c>
      <c r="AJ21" s="10"/>
      <c r="AK21" s="10"/>
      <c r="AL21" s="94">
        <v>11</v>
      </c>
      <c r="AM21" s="9" t="s">
        <v>30</v>
      </c>
      <c r="AN21" s="9">
        <v>0</v>
      </c>
      <c r="AO21" s="9" t="s">
        <v>30</v>
      </c>
      <c r="AP21" s="9" t="s">
        <v>30</v>
      </c>
      <c r="AQ21" s="9"/>
      <c r="AR21" s="10"/>
      <c r="AS21" s="6"/>
    </row>
    <row r="22" spans="1:45" ht="15.75" customHeight="1" x14ac:dyDescent="0.2">
      <c r="A22">
        <v>18</v>
      </c>
      <c r="B22" s="6" t="s">
        <v>58</v>
      </c>
      <c r="C22" s="6">
        <v>4</v>
      </c>
      <c r="D22" s="6" t="s">
        <v>37</v>
      </c>
      <c r="E22" s="7">
        <v>44648</v>
      </c>
      <c r="F22" s="6" t="s">
        <v>70</v>
      </c>
      <c r="G22" s="5">
        <v>0.23</v>
      </c>
      <c r="H22" s="9">
        <v>30</v>
      </c>
      <c r="I22" s="5">
        <v>294.5</v>
      </c>
      <c r="J22" s="5">
        <v>0</v>
      </c>
      <c r="K22" s="9">
        <v>0</v>
      </c>
      <c r="L22" s="9">
        <v>2.9</v>
      </c>
      <c r="M22" s="5">
        <v>2.9</v>
      </c>
      <c r="N22" s="5">
        <v>288.60000000000002</v>
      </c>
      <c r="O22" s="5">
        <v>67</v>
      </c>
      <c r="P22" s="10">
        <f t="shared" si="0"/>
        <v>97.996604414261469</v>
      </c>
      <c r="Q22" s="10"/>
      <c r="R22" s="36"/>
      <c r="S22" s="9"/>
      <c r="U22" s="9" t="s">
        <v>31</v>
      </c>
      <c r="V22" s="12">
        <v>1</v>
      </c>
      <c r="W22" s="12">
        <v>0</v>
      </c>
      <c r="X22" s="12">
        <v>0</v>
      </c>
      <c r="Y22" s="28">
        <v>22</v>
      </c>
      <c r="Z22" s="12">
        <v>0</v>
      </c>
      <c r="AA22" s="12">
        <v>0</v>
      </c>
      <c r="AB22" s="28">
        <v>99</v>
      </c>
      <c r="AC22" s="12">
        <v>0</v>
      </c>
      <c r="AD22" s="12">
        <v>0</v>
      </c>
      <c r="AE22" s="12">
        <v>2</v>
      </c>
      <c r="AF22" s="28">
        <v>41</v>
      </c>
      <c r="AG22" s="12">
        <v>3</v>
      </c>
      <c r="AH22" s="28">
        <v>25</v>
      </c>
      <c r="AI22" s="29" t="s">
        <v>30</v>
      </c>
      <c r="AJ22" s="12"/>
      <c r="AK22" s="12"/>
      <c r="AL22" s="94">
        <v>97</v>
      </c>
      <c r="AM22" s="94">
        <v>90</v>
      </c>
      <c r="AN22" s="94">
        <v>6</v>
      </c>
      <c r="AO22" s="9">
        <v>0</v>
      </c>
      <c r="AP22" s="9">
        <v>0</v>
      </c>
      <c r="AQ22" s="9"/>
      <c r="AR22" s="12">
        <v>0</v>
      </c>
    </row>
    <row r="23" spans="1:45" ht="15.75" customHeight="1" x14ac:dyDescent="0.2">
      <c r="A23">
        <v>19</v>
      </c>
      <c r="B23" s="6" t="s">
        <v>87</v>
      </c>
      <c r="C23" s="6">
        <v>7</v>
      </c>
      <c r="D23" s="6" t="s">
        <v>37</v>
      </c>
      <c r="E23" s="7">
        <v>44650</v>
      </c>
      <c r="F23" s="6" t="s">
        <v>70</v>
      </c>
      <c r="G23" s="5">
        <v>0.37</v>
      </c>
      <c r="H23" s="9">
        <v>14</v>
      </c>
      <c r="I23" s="9">
        <v>10.8</v>
      </c>
      <c r="J23" s="9">
        <v>9.8000000000000007</v>
      </c>
      <c r="K23" s="9">
        <v>0</v>
      </c>
      <c r="L23" s="5">
        <v>0.3</v>
      </c>
      <c r="M23" s="9">
        <v>0.5</v>
      </c>
      <c r="N23" s="5">
        <v>0.1</v>
      </c>
      <c r="O23" s="9">
        <v>289</v>
      </c>
      <c r="P23" s="10">
        <f t="shared" si="0"/>
        <v>0.92592592592592582</v>
      </c>
      <c r="Q23" s="10"/>
      <c r="R23" s="36"/>
      <c r="S23" s="29" t="s">
        <v>222</v>
      </c>
      <c r="U23" s="9" t="s">
        <v>11</v>
      </c>
      <c r="V23" s="12">
        <v>11</v>
      </c>
      <c r="W23" s="12">
        <v>3</v>
      </c>
      <c r="X23" s="28">
        <v>64</v>
      </c>
      <c r="Y23" s="28">
        <v>65</v>
      </c>
      <c r="Z23" s="12">
        <v>2</v>
      </c>
      <c r="AA23" s="12">
        <v>13</v>
      </c>
      <c r="AB23" s="28">
        <v>99</v>
      </c>
      <c r="AC23" s="12">
        <v>15</v>
      </c>
      <c r="AD23" s="12">
        <v>13</v>
      </c>
      <c r="AE23" s="28">
        <v>5</v>
      </c>
      <c r="AF23" s="28">
        <v>41</v>
      </c>
      <c r="AG23" s="28">
        <v>5</v>
      </c>
      <c r="AH23" s="28">
        <v>14</v>
      </c>
      <c r="AI23" s="29" t="s">
        <v>30</v>
      </c>
      <c r="AJ23" s="12"/>
      <c r="AK23" s="12"/>
      <c r="AL23" s="94">
        <v>100</v>
      </c>
      <c r="AM23" s="94">
        <v>53</v>
      </c>
      <c r="AN23" s="9">
        <v>0</v>
      </c>
      <c r="AO23" s="9">
        <v>0</v>
      </c>
      <c r="AP23" s="9">
        <v>0</v>
      </c>
      <c r="AQ23" s="9"/>
      <c r="AR23" s="12">
        <v>0</v>
      </c>
    </row>
    <row r="24" spans="1:45" ht="15.75" customHeight="1" x14ac:dyDescent="0.2">
      <c r="A24">
        <v>20</v>
      </c>
      <c r="B24" s="6" t="s">
        <v>27</v>
      </c>
      <c r="C24" s="6">
        <v>14</v>
      </c>
      <c r="D24" s="6" t="s">
        <v>37</v>
      </c>
      <c r="E24" s="7">
        <v>44677</v>
      </c>
      <c r="F24" s="6" t="s">
        <v>70</v>
      </c>
      <c r="G24" s="5">
        <v>0.32</v>
      </c>
      <c r="H24" s="9" t="s">
        <v>30</v>
      </c>
      <c r="I24" s="5">
        <v>0.9</v>
      </c>
      <c r="J24" s="5">
        <v>0.5</v>
      </c>
      <c r="K24" s="9">
        <v>0.1</v>
      </c>
      <c r="L24" s="5">
        <v>0.1</v>
      </c>
      <c r="M24" s="9">
        <v>0.2</v>
      </c>
      <c r="N24" s="5">
        <v>0.04</v>
      </c>
      <c r="O24" s="5">
        <v>106</v>
      </c>
      <c r="P24" s="10">
        <f t="shared" si="0"/>
        <v>4.4444444444444446</v>
      </c>
      <c r="Q24" s="10"/>
      <c r="R24" s="36"/>
      <c r="S24" s="29" t="s">
        <v>223</v>
      </c>
      <c r="U24" s="9" t="s">
        <v>11</v>
      </c>
      <c r="V24" s="12">
        <v>1</v>
      </c>
      <c r="W24" s="12">
        <v>1</v>
      </c>
      <c r="X24" s="12">
        <v>3</v>
      </c>
      <c r="Y24" s="28">
        <v>84</v>
      </c>
      <c r="Z24" s="12">
        <v>0</v>
      </c>
      <c r="AA24" s="12">
        <v>1</v>
      </c>
      <c r="AB24" s="28">
        <v>100</v>
      </c>
      <c r="AC24" s="12">
        <v>0</v>
      </c>
      <c r="AD24" s="12">
        <v>1</v>
      </c>
      <c r="AE24" s="28">
        <v>15</v>
      </c>
      <c r="AF24" s="28">
        <v>56</v>
      </c>
      <c r="AG24" s="28">
        <v>6</v>
      </c>
      <c r="AH24" s="28">
        <v>30</v>
      </c>
      <c r="AI24" s="29" t="s">
        <v>30</v>
      </c>
      <c r="AJ24" s="12"/>
      <c r="AK24" s="12"/>
      <c r="AL24" s="94">
        <v>61</v>
      </c>
      <c r="AM24" s="94">
        <v>5</v>
      </c>
      <c r="AN24" s="9">
        <v>0</v>
      </c>
      <c r="AO24" s="9">
        <v>0</v>
      </c>
      <c r="AP24" s="9">
        <v>0</v>
      </c>
      <c r="AQ24" s="9"/>
      <c r="AR24" s="12">
        <v>1</v>
      </c>
    </row>
    <row r="25" spans="1:45" ht="15.75" customHeight="1" x14ac:dyDescent="0.2">
      <c r="A25">
        <v>21</v>
      </c>
      <c r="B25" s="6" t="s">
        <v>89</v>
      </c>
      <c r="C25" s="6">
        <v>3.5</v>
      </c>
      <c r="D25" s="6" t="s">
        <v>28</v>
      </c>
      <c r="E25" s="7">
        <v>44835</v>
      </c>
      <c r="F25" s="6" t="s">
        <v>70</v>
      </c>
      <c r="G25" s="5">
        <v>0.08</v>
      </c>
      <c r="H25" s="9">
        <v>59</v>
      </c>
      <c r="I25" s="5">
        <v>55.7</v>
      </c>
      <c r="J25" s="9">
        <v>6.7</v>
      </c>
      <c r="K25" s="5">
        <v>2.8</v>
      </c>
      <c r="L25" s="9">
        <v>1.7</v>
      </c>
      <c r="M25" s="18">
        <v>39</v>
      </c>
      <c r="N25" s="5">
        <v>5.6</v>
      </c>
      <c r="O25" s="5">
        <v>52</v>
      </c>
      <c r="P25" s="10">
        <f t="shared" si="0"/>
        <v>10.053859964093355</v>
      </c>
      <c r="Q25" s="10"/>
      <c r="R25" s="36"/>
      <c r="S25" s="36" t="s">
        <v>224</v>
      </c>
      <c r="U25" s="9" t="s">
        <v>31</v>
      </c>
      <c r="V25" s="28">
        <v>21</v>
      </c>
      <c r="W25" s="12">
        <v>0</v>
      </c>
      <c r="X25" s="12">
        <v>1</v>
      </c>
      <c r="Y25" s="12">
        <v>1</v>
      </c>
      <c r="Z25" s="12">
        <v>0</v>
      </c>
      <c r="AA25" s="12">
        <v>1</v>
      </c>
      <c r="AB25" s="28">
        <v>79</v>
      </c>
      <c r="AC25" s="12">
        <v>0</v>
      </c>
      <c r="AD25" s="12">
        <v>0</v>
      </c>
      <c r="AE25" s="46">
        <v>85</v>
      </c>
      <c r="AF25" s="28">
        <v>96</v>
      </c>
      <c r="AG25" s="46">
        <v>80</v>
      </c>
      <c r="AH25" s="12">
        <v>0</v>
      </c>
      <c r="AI25" s="28">
        <v>95</v>
      </c>
      <c r="AJ25" s="12"/>
      <c r="AK25" s="12"/>
      <c r="AL25" s="94">
        <v>97</v>
      </c>
      <c r="AM25" s="94">
        <v>15</v>
      </c>
      <c r="AN25" s="9">
        <v>0</v>
      </c>
      <c r="AO25" s="36">
        <v>8</v>
      </c>
      <c r="AP25" s="9">
        <v>0</v>
      </c>
      <c r="AQ25" s="9"/>
      <c r="AR25" s="12">
        <v>0</v>
      </c>
    </row>
    <row r="26" spans="1:45" ht="15.75" customHeight="1" x14ac:dyDescent="0.2">
      <c r="A26">
        <v>22</v>
      </c>
      <c r="B26" s="6" t="s">
        <v>41</v>
      </c>
      <c r="C26" s="6">
        <v>6</v>
      </c>
      <c r="D26" s="6" t="s">
        <v>49</v>
      </c>
      <c r="E26" s="7">
        <v>44855</v>
      </c>
      <c r="F26" s="6" t="s">
        <v>70</v>
      </c>
      <c r="G26" s="5">
        <v>0.28000000000000003</v>
      </c>
      <c r="H26" s="9">
        <v>39</v>
      </c>
      <c r="I26" s="5">
        <v>35.700000000000003</v>
      </c>
      <c r="J26" s="5">
        <v>0.7</v>
      </c>
      <c r="K26" s="9">
        <v>0</v>
      </c>
      <c r="L26" s="9">
        <v>1.1000000000000001</v>
      </c>
      <c r="M26" s="9">
        <v>1.1000000000000001</v>
      </c>
      <c r="N26" s="5">
        <v>32.5</v>
      </c>
      <c r="O26" s="5">
        <v>100</v>
      </c>
      <c r="P26" s="10">
        <f t="shared" si="0"/>
        <v>91.03641456582632</v>
      </c>
      <c r="Q26" s="10"/>
      <c r="R26" s="36"/>
      <c r="S26" s="9"/>
      <c r="U26" s="9" t="s">
        <v>31</v>
      </c>
      <c r="V26" s="12">
        <v>7</v>
      </c>
      <c r="W26" s="12">
        <v>0</v>
      </c>
      <c r="X26" s="12">
        <v>2</v>
      </c>
      <c r="Y26" s="12">
        <v>0</v>
      </c>
      <c r="Z26" s="12">
        <v>1</v>
      </c>
      <c r="AA26" s="12">
        <v>0</v>
      </c>
      <c r="AB26" s="28">
        <v>94</v>
      </c>
      <c r="AC26" s="12">
        <v>0</v>
      </c>
      <c r="AD26" s="12">
        <v>0</v>
      </c>
      <c r="AE26" s="12">
        <v>9</v>
      </c>
      <c r="AF26" s="28">
        <v>89</v>
      </c>
      <c r="AG26" s="28">
        <v>34</v>
      </c>
      <c r="AH26" s="12" t="s">
        <v>30</v>
      </c>
      <c r="AI26" s="28">
        <v>87</v>
      </c>
      <c r="AJ26" s="28"/>
      <c r="AK26" s="28"/>
      <c r="AL26" s="94">
        <v>54</v>
      </c>
      <c r="AM26" s="94">
        <v>88</v>
      </c>
      <c r="AN26" s="94">
        <v>17</v>
      </c>
      <c r="AO26" s="9">
        <v>0</v>
      </c>
      <c r="AP26" s="9">
        <v>0</v>
      </c>
      <c r="AQ26" s="9"/>
      <c r="AR26" s="12">
        <v>0</v>
      </c>
    </row>
    <row r="27" spans="1:45" ht="15.75" customHeight="1" x14ac:dyDescent="0.2">
      <c r="A27">
        <v>23</v>
      </c>
      <c r="B27" s="6" t="s">
        <v>41</v>
      </c>
      <c r="C27" s="6">
        <v>6</v>
      </c>
      <c r="D27" s="6" t="s">
        <v>37</v>
      </c>
      <c r="E27" s="7">
        <v>44947</v>
      </c>
      <c r="F27" s="6" t="s">
        <v>70</v>
      </c>
      <c r="G27" s="5">
        <v>0.38</v>
      </c>
      <c r="H27" s="9">
        <v>72</v>
      </c>
      <c r="I27" s="9">
        <v>4.2</v>
      </c>
      <c r="J27" s="5">
        <v>1.6</v>
      </c>
      <c r="K27" s="5">
        <v>0.3</v>
      </c>
      <c r="L27" s="44">
        <v>0.7</v>
      </c>
      <c r="M27" s="9">
        <v>0.1</v>
      </c>
      <c r="N27" s="5">
        <v>1.5</v>
      </c>
      <c r="O27" s="5">
        <v>72</v>
      </c>
      <c r="P27" s="10">
        <f t="shared" si="0"/>
        <v>35.714285714285715</v>
      </c>
      <c r="Q27" s="10"/>
      <c r="R27" s="36">
        <v>76</v>
      </c>
      <c r="S27" s="9"/>
      <c r="U27" s="9" t="s">
        <v>12</v>
      </c>
      <c r="V27" s="12">
        <v>7</v>
      </c>
      <c r="W27" s="12">
        <v>1</v>
      </c>
      <c r="X27" s="12">
        <v>6</v>
      </c>
      <c r="Y27" s="28">
        <v>51</v>
      </c>
      <c r="Z27" s="12">
        <v>4</v>
      </c>
      <c r="AA27" s="12">
        <v>4</v>
      </c>
      <c r="AB27" s="28">
        <v>78</v>
      </c>
      <c r="AC27" s="12">
        <v>2</v>
      </c>
      <c r="AD27" s="12">
        <v>2</v>
      </c>
      <c r="AE27" s="28">
        <v>33</v>
      </c>
      <c r="AF27" s="28">
        <v>40</v>
      </c>
      <c r="AG27" s="12">
        <v>13</v>
      </c>
      <c r="AH27" s="28">
        <v>35</v>
      </c>
      <c r="AI27" s="28">
        <v>28</v>
      </c>
      <c r="AJ27" s="28"/>
      <c r="AK27" s="28"/>
      <c r="AL27" s="94">
        <v>99</v>
      </c>
      <c r="AM27" s="94">
        <v>78</v>
      </c>
      <c r="AN27" s="94">
        <v>4</v>
      </c>
      <c r="AO27" s="94">
        <v>5</v>
      </c>
      <c r="AP27" s="9">
        <v>0</v>
      </c>
      <c r="AQ27" s="9"/>
      <c r="AR27" s="12">
        <v>0</v>
      </c>
    </row>
    <row r="28" spans="1:45" ht="15.75" customHeight="1" x14ac:dyDescent="0.2">
      <c r="A28">
        <v>24</v>
      </c>
      <c r="B28" s="6" t="s">
        <v>53</v>
      </c>
      <c r="C28" s="6">
        <v>7</v>
      </c>
      <c r="D28" s="6" t="s">
        <v>37</v>
      </c>
      <c r="E28" s="7">
        <v>44947</v>
      </c>
      <c r="F28" s="6" t="s">
        <v>70</v>
      </c>
      <c r="G28" s="112">
        <v>0.2</v>
      </c>
      <c r="H28" s="9">
        <v>11</v>
      </c>
      <c r="I28" s="5">
        <v>65.599999999999994</v>
      </c>
      <c r="J28" s="5">
        <v>1.8</v>
      </c>
      <c r="K28" s="36">
        <v>0</v>
      </c>
      <c r="L28" s="44">
        <v>0.4</v>
      </c>
      <c r="M28" s="5">
        <v>1.8</v>
      </c>
      <c r="N28" s="5">
        <v>40.4</v>
      </c>
      <c r="O28" s="9">
        <v>221</v>
      </c>
      <c r="P28" s="10">
        <f t="shared" si="0"/>
        <v>61.585365853658537</v>
      </c>
      <c r="Q28" s="10"/>
      <c r="R28" s="36"/>
      <c r="S28" s="9"/>
      <c r="U28" s="9" t="s">
        <v>31</v>
      </c>
      <c r="V28" s="12">
        <v>0</v>
      </c>
      <c r="W28" s="12">
        <v>0</v>
      </c>
      <c r="X28" s="12">
        <v>1</v>
      </c>
      <c r="Y28" s="28">
        <v>56</v>
      </c>
      <c r="Z28" s="12">
        <v>0</v>
      </c>
      <c r="AA28" s="12">
        <v>1</v>
      </c>
      <c r="AB28" s="28">
        <v>74</v>
      </c>
      <c r="AC28" s="12">
        <v>0</v>
      </c>
      <c r="AD28" s="12">
        <v>1</v>
      </c>
      <c r="AE28" s="28">
        <v>49</v>
      </c>
      <c r="AF28" s="28">
        <v>79</v>
      </c>
      <c r="AG28" s="12">
        <v>1</v>
      </c>
      <c r="AH28" s="28">
        <v>81</v>
      </c>
      <c r="AI28" s="28">
        <v>29</v>
      </c>
      <c r="AJ28" s="28"/>
      <c r="AK28" s="28"/>
      <c r="AL28" s="94">
        <v>35</v>
      </c>
      <c r="AM28" s="9">
        <v>0</v>
      </c>
      <c r="AN28" s="94">
        <v>4</v>
      </c>
      <c r="AO28" s="9">
        <v>0</v>
      </c>
      <c r="AP28" s="9">
        <v>0</v>
      </c>
      <c r="AQ28" s="9"/>
      <c r="AR28" s="12">
        <v>1</v>
      </c>
    </row>
    <row r="29" spans="1:45" ht="15.75" customHeight="1" x14ac:dyDescent="0.2">
      <c r="A29">
        <v>25</v>
      </c>
      <c r="B29" s="6" t="s">
        <v>41</v>
      </c>
      <c r="C29" s="6">
        <v>7</v>
      </c>
      <c r="D29" s="6" t="s">
        <v>28</v>
      </c>
      <c r="E29" s="7">
        <v>44950</v>
      </c>
      <c r="F29" s="6" t="s">
        <v>70</v>
      </c>
      <c r="G29" s="5">
        <v>0.25</v>
      </c>
      <c r="H29" s="9">
        <v>56</v>
      </c>
      <c r="I29" s="86">
        <v>16</v>
      </c>
      <c r="J29" s="5">
        <v>1.6</v>
      </c>
      <c r="K29" s="5">
        <v>0.2</v>
      </c>
      <c r="L29" s="20">
        <v>1</v>
      </c>
      <c r="M29" s="5">
        <v>7.4</v>
      </c>
      <c r="N29" s="5">
        <v>5.9</v>
      </c>
      <c r="O29" s="5">
        <v>110</v>
      </c>
      <c r="P29" s="10">
        <f t="shared" si="0"/>
        <v>36.875</v>
      </c>
      <c r="Q29" s="10"/>
      <c r="R29" s="36"/>
      <c r="S29" s="9"/>
      <c r="U29" s="9" t="s">
        <v>31</v>
      </c>
      <c r="V29" s="28">
        <v>32</v>
      </c>
      <c r="W29" s="12">
        <v>2</v>
      </c>
      <c r="X29" s="12">
        <v>6</v>
      </c>
      <c r="Y29" s="28">
        <v>13</v>
      </c>
      <c r="Z29" s="12">
        <v>5</v>
      </c>
      <c r="AA29" s="12">
        <v>6</v>
      </c>
      <c r="AB29" s="28">
        <v>62</v>
      </c>
      <c r="AC29" s="12">
        <v>1</v>
      </c>
      <c r="AD29" s="12">
        <v>0</v>
      </c>
      <c r="AE29" s="28">
        <v>77</v>
      </c>
      <c r="AF29" s="28">
        <v>82</v>
      </c>
      <c r="AG29" s="12">
        <v>11</v>
      </c>
      <c r="AH29" s="28">
        <v>79</v>
      </c>
      <c r="AI29" s="28">
        <v>79</v>
      </c>
      <c r="AJ29" s="28"/>
      <c r="AK29" s="28"/>
      <c r="AL29" s="94">
        <v>93</v>
      </c>
      <c r="AM29" s="94">
        <v>12</v>
      </c>
      <c r="AN29" s="9">
        <v>0</v>
      </c>
      <c r="AO29" s="9">
        <v>0</v>
      </c>
      <c r="AP29" s="9">
        <v>0</v>
      </c>
      <c r="AQ29" s="9"/>
      <c r="AR29" s="12">
        <v>12</v>
      </c>
    </row>
    <row r="30" spans="1:45" ht="15.75" customHeight="1" x14ac:dyDescent="0.2">
      <c r="A30">
        <v>26</v>
      </c>
      <c r="B30" s="6" t="s">
        <v>41</v>
      </c>
      <c r="C30" s="6">
        <v>7.5</v>
      </c>
      <c r="D30" s="6" t="s">
        <v>37</v>
      </c>
      <c r="E30" s="7">
        <v>44984</v>
      </c>
      <c r="F30" s="6" t="s">
        <v>70</v>
      </c>
      <c r="G30" s="9">
        <v>0.44</v>
      </c>
      <c r="H30" s="5"/>
      <c r="I30" s="5">
        <v>66.900000000000006</v>
      </c>
      <c r="J30" s="18">
        <v>2</v>
      </c>
      <c r="K30" s="5">
        <v>0.7</v>
      </c>
      <c r="L30" s="5">
        <v>0.7</v>
      </c>
      <c r="M30" s="5">
        <v>4.7</v>
      </c>
      <c r="N30" s="5">
        <v>58.9</v>
      </c>
      <c r="O30" s="5">
        <v>154</v>
      </c>
      <c r="P30" s="10">
        <f t="shared" si="0"/>
        <v>88.041853512705529</v>
      </c>
      <c r="Q30" s="10"/>
      <c r="R30" s="36"/>
      <c r="S30" s="9"/>
      <c r="U30" s="9" t="s">
        <v>31</v>
      </c>
      <c r="V30" s="28">
        <v>24</v>
      </c>
      <c r="W30" s="12">
        <v>1</v>
      </c>
      <c r="X30" s="12">
        <v>4</v>
      </c>
      <c r="Y30" s="28">
        <v>53</v>
      </c>
      <c r="Z30" s="12">
        <v>3</v>
      </c>
      <c r="AA30" s="12">
        <v>2</v>
      </c>
      <c r="AB30" s="28">
        <v>93</v>
      </c>
      <c r="AC30" s="12">
        <v>0</v>
      </c>
      <c r="AD30" s="12">
        <v>0</v>
      </c>
      <c r="AE30" s="28">
        <v>24</v>
      </c>
      <c r="AF30" s="28">
        <v>44</v>
      </c>
      <c r="AG30" s="12">
        <v>16</v>
      </c>
      <c r="AH30" s="28">
        <v>30</v>
      </c>
      <c r="AI30" s="28">
        <v>24</v>
      </c>
      <c r="AJ30" s="28"/>
      <c r="AK30" s="28"/>
      <c r="AL30" s="94">
        <v>76</v>
      </c>
      <c r="AM30" s="94">
        <v>44</v>
      </c>
      <c r="AN30" s="9">
        <v>0</v>
      </c>
      <c r="AO30" s="94">
        <v>4</v>
      </c>
      <c r="AP30" s="9">
        <v>0</v>
      </c>
      <c r="AQ30" s="9"/>
      <c r="AR30" s="12">
        <v>0</v>
      </c>
    </row>
    <row r="31" spans="1:45" ht="15.75" customHeight="1" x14ac:dyDescent="0.2">
      <c r="A31">
        <v>27</v>
      </c>
      <c r="B31" s="6" t="s">
        <v>92</v>
      </c>
      <c r="C31" s="6">
        <v>4</v>
      </c>
      <c r="D31" s="6" t="s">
        <v>49</v>
      </c>
      <c r="E31" s="7">
        <v>45010</v>
      </c>
      <c r="F31" s="6" t="s">
        <v>70</v>
      </c>
      <c r="G31" s="5">
        <v>0.32</v>
      </c>
      <c r="H31" s="9" t="s">
        <v>30</v>
      </c>
      <c r="I31" s="5">
        <v>83.2</v>
      </c>
      <c r="J31" s="5">
        <v>10.8</v>
      </c>
      <c r="K31" s="5">
        <v>1.7</v>
      </c>
      <c r="L31" s="9">
        <v>2.5</v>
      </c>
      <c r="M31" s="5">
        <v>47.4</v>
      </c>
      <c r="N31" s="5">
        <v>20.8</v>
      </c>
      <c r="O31" s="5">
        <v>85</v>
      </c>
      <c r="P31" s="10">
        <f t="shared" si="0"/>
        <v>25</v>
      </c>
      <c r="Q31" s="10"/>
      <c r="R31" s="36"/>
      <c r="S31" s="9"/>
      <c r="U31" s="9" t="s">
        <v>31</v>
      </c>
      <c r="V31" s="12">
        <v>15</v>
      </c>
      <c r="W31" s="12">
        <v>0</v>
      </c>
      <c r="X31" s="28">
        <v>40</v>
      </c>
      <c r="Y31" s="28">
        <v>35</v>
      </c>
      <c r="Z31" s="12">
        <v>0</v>
      </c>
      <c r="AA31" s="12">
        <v>0</v>
      </c>
      <c r="AB31" s="28">
        <v>92</v>
      </c>
      <c r="AC31" s="12">
        <v>0</v>
      </c>
      <c r="AD31" s="12">
        <v>0</v>
      </c>
      <c r="AE31" s="28">
        <v>80</v>
      </c>
      <c r="AF31" s="28">
        <v>82</v>
      </c>
      <c r="AG31" s="28">
        <v>68</v>
      </c>
      <c r="AH31" s="28">
        <v>65</v>
      </c>
      <c r="AI31" s="12">
        <v>12</v>
      </c>
      <c r="AJ31" s="12"/>
      <c r="AK31" s="12"/>
      <c r="AL31" s="94">
        <v>45</v>
      </c>
      <c r="AM31" s="94">
        <v>100</v>
      </c>
      <c r="AN31" s="9">
        <v>0</v>
      </c>
      <c r="AO31" s="9">
        <v>0</v>
      </c>
      <c r="AP31" s="9">
        <v>0</v>
      </c>
      <c r="AQ31" s="9"/>
      <c r="AR31" s="12">
        <v>0</v>
      </c>
    </row>
    <row r="32" spans="1:45" ht="15.75" customHeight="1" x14ac:dyDescent="0.2">
      <c r="A32">
        <v>28</v>
      </c>
      <c r="B32" s="6" t="s">
        <v>41</v>
      </c>
      <c r="C32" s="6">
        <v>2</v>
      </c>
      <c r="D32" s="6" t="s">
        <v>37</v>
      </c>
      <c r="E32" s="7">
        <v>45113</v>
      </c>
      <c r="F32" s="6" t="s">
        <v>70</v>
      </c>
      <c r="G32" s="5">
        <v>0.23</v>
      </c>
      <c r="H32" s="9">
        <v>29</v>
      </c>
      <c r="I32" s="5">
        <v>313.3</v>
      </c>
      <c r="J32" s="5">
        <v>34.5</v>
      </c>
      <c r="K32" s="5">
        <v>6.3</v>
      </c>
      <c r="L32" s="9">
        <v>3.1</v>
      </c>
      <c r="M32" s="5">
        <v>125.3</v>
      </c>
      <c r="N32" s="5">
        <v>144.1</v>
      </c>
      <c r="O32" s="5">
        <v>24</v>
      </c>
      <c r="P32" s="10">
        <f t="shared" si="0"/>
        <v>45.994254707947654</v>
      </c>
      <c r="Q32" s="10"/>
      <c r="R32" s="36"/>
      <c r="S32" s="9"/>
      <c r="U32" s="9" t="s">
        <v>31</v>
      </c>
      <c r="V32" s="12">
        <v>8</v>
      </c>
      <c r="W32" s="12">
        <v>0</v>
      </c>
      <c r="X32" s="12">
        <v>4</v>
      </c>
      <c r="Y32" s="12">
        <v>4</v>
      </c>
      <c r="Z32" s="12">
        <v>0</v>
      </c>
      <c r="AA32" s="12">
        <v>0</v>
      </c>
      <c r="AB32" s="28">
        <v>95</v>
      </c>
      <c r="AC32" s="12">
        <v>1</v>
      </c>
      <c r="AD32" s="12">
        <v>3</v>
      </c>
      <c r="AE32" s="28">
        <v>66</v>
      </c>
      <c r="AF32" s="28">
        <v>32</v>
      </c>
      <c r="AG32" s="12">
        <v>2</v>
      </c>
      <c r="AH32" s="12">
        <v>11</v>
      </c>
      <c r="AI32" s="12">
        <v>14</v>
      </c>
      <c r="AJ32" s="12"/>
      <c r="AK32" s="12"/>
      <c r="AL32" s="94">
        <v>56</v>
      </c>
      <c r="AM32" s="94">
        <v>57</v>
      </c>
      <c r="AN32" s="94">
        <v>0</v>
      </c>
      <c r="AO32" s="94">
        <v>10</v>
      </c>
      <c r="AP32" s="9">
        <v>0</v>
      </c>
      <c r="AQ32" s="9"/>
      <c r="AR32" s="12">
        <v>0</v>
      </c>
    </row>
    <row r="33" spans="1:45" ht="15.75" customHeight="1" x14ac:dyDescent="0.2">
      <c r="A33">
        <v>29</v>
      </c>
      <c r="B33" s="6" t="s">
        <v>93</v>
      </c>
      <c r="C33" s="6">
        <v>3</v>
      </c>
      <c r="D33" s="6" t="s">
        <v>37</v>
      </c>
      <c r="E33" s="7">
        <v>45044</v>
      </c>
      <c r="F33" s="6" t="s">
        <v>70</v>
      </c>
      <c r="G33" s="5">
        <v>0.18</v>
      </c>
      <c r="H33" s="9" t="s">
        <v>30</v>
      </c>
      <c r="I33" s="5">
        <v>85.2</v>
      </c>
      <c r="J33" s="5">
        <v>62.2</v>
      </c>
      <c r="K33" s="36">
        <v>0</v>
      </c>
      <c r="L33" s="36">
        <v>0.9</v>
      </c>
      <c r="M33" s="5">
        <v>3.4</v>
      </c>
      <c r="N33" s="5">
        <v>18.7</v>
      </c>
      <c r="O33" s="5">
        <v>94</v>
      </c>
      <c r="P33" s="10">
        <f t="shared" si="0"/>
        <v>21.948356807511736</v>
      </c>
      <c r="Q33" s="10"/>
      <c r="R33" s="36"/>
      <c r="S33" s="9"/>
      <c r="U33" s="9" t="s">
        <v>31</v>
      </c>
      <c r="V33" s="28">
        <v>26</v>
      </c>
      <c r="W33" s="12">
        <v>1</v>
      </c>
      <c r="X33" s="12">
        <v>3</v>
      </c>
      <c r="Y33" s="28">
        <v>76</v>
      </c>
      <c r="Z33" s="12">
        <v>3</v>
      </c>
      <c r="AA33" s="12">
        <v>0</v>
      </c>
      <c r="AB33" s="28">
        <v>99</v>
      </c>
      <c r="AC33" s="12">
        <v>1</v>
      </c>
      <c r="AD33" s="12">
        <v>3</v>
      </c>
      <c r="AE33" s="46">
        <v>28</v>
      </c>
      <c r="AF33" s="46">
        <v>26</v>
      </c>
      <c r="AG33" s="46">
        <v>18</v>
      </c>
      <c r="AH33" s="46">
        <v>15</v>
      </c>
      <c r="AI33" s="46">
        <v>15</v>
      </c>
      <c r="AJ33" s="12"/>
      <c r="AK33" s="12"/>
      <c r="AL33" s="94">
        <v>70</v>
      </c>
      <c r="AM33" s="94">
        <v>100</v>
      </c>
      <c r="AN33" s="94">
        <v>8</v>
      </c>
      <c r="AO33" s="9">
        <v>0</v>
      </c>
      <c r="AP33" s="9">
        <v>0</v>
      </c>
      <c r="AQ33" s="9"/>
      <c r="AR33" s="12">
        <v>0</v>
      </c>
    </row>
    <row r="34" spans="1:45" ht="16" customHeight="1" x14ac:dyDescent="0.2">
      <c r="A34">
        <v>30</v>
      </c>
      <c r="B34" s="6" t="s">
        <v>53</v>
      </c>
      <c r="C34" s="6">
        <v>7</v>
      </c>
      <c r="D34" s="6" t="s">
        <v>28</v>
      </c>
      <c r="E34" s="7">
        <v>44449</v>
      </c>
      <c r="F34" s="6" t="s">
        <v>70</v>
      </c>
      <c r="G34" s="5">
        <v>0.35</v>
      </c>
      <c r="H34" s="9">
        <v>45</v>
      </c>
      <c r="I34" s="5">
        <v>70.3</v>
      </c>
      <c r="J34" s="5">
        <v>0.7</v>
      </c>
      <c r="K34" s="5">
        <v>1.4</v>
      </c>
      <c r="L34" s="9">
        <v>2.8</v>
      </c>
      <c r="M34" s="5">
        <v>47.8</v>
      </c>
      <c r="N34" s="5">
        <v>17.600000000000001</v>
      </c>
      <c r="O34" s="5">
        <v>50</v>
      </c>
      <c r="P34" s="10">
        <f t="shared" si="0"/>
        <v>25.035561877667146</v>
      </c>
      <c r="Q34" s="10"/>
      <c r="R34" s="89"/>
      <c r="U34" s="9" t="s">
        <v>31</v>
      </c>
      <c r="V34" s="10">
        <v>13</v>
      </c>
      <c r="W34" s="10">
        <v>0</v>
      </c>
      <c r="X34" s="10">
        <v>3</v>
      </c>
      <c r="Y34" s="10">
        <v>0</v>
      </c>
      <c r="Z34" s="10">
        <v>3</v>
      </c>
      <c r="AA34" s="10">
        <v>1</v>
      </c>
      <c r="AB34" s="16">
        <v>89</v>
      </c>
      <c r="AC34" s="10">
        <v>1</v>
      </c>
      <c r="AD34" s="10">
        <v>0</v>
      </c>
      <c r="AE34" s="45">
        <v>39</v>
      </c>
      <c r="AF34" s="16">
        <v>80</v>
      </c>
      <c r="AG34" s="45">
        <v>37</v>
      </c>
      <c r="AH34" s="10" t="s">
        <v>30</v>
      </c>
      <c r="AI34" s="10" t="s">
        <v>30</v>
      </c>
      <c r="AJ34" s="10"/>
      <c r="AK34" s="10"/>
      <c r="AL34" s="94">
        <v>5</v>
      </c>
      <c r="AM34" s="94">
        <v>58</v>
      </c>
      <c r="AN34" s="94">
        <v>8</v>
      </c>
      <c r="AO34" s="94">
        <v>16</v>
      </c>
      <c r="AP34" s="9">
        <v>0</v>
      </c>
      <c r="AQ34" s="9"/>
      <c r="AR34" s="10">
        <v>0</v>
      </c>
    </row>
    <row r="35" spans="1:45" x14ac:dyDescent="0.2">
      <c r="A35">
        <v>31</v>
      </c>
      <c r="B35" s="6" t="s">
        <v>69</v>
      </c>
      <c r="C35" s="14">
        <v>10</v>
      </c>
      <c r="D35" s="6" t="s">
        <v>37</v>
      </c>
      <c r="E35" s="7">
        <v>43552</v>
      </c>
      <c r="F35" s="6" t="s">
        <v>83</v>
      </c>
      <c r="G35" s="5">
        <v>0.18</v>
      </c>
      <c r="H35" s="10" t="s">
        <v>30</v>
      </c>
      <c r="I35" s="9">
        <v>12.7</v>
      </c>
      <c r="J35" s="9">
        <v>0</v>
      </c>
      <c r="K35" s="9">
        <v>0</v>
      </c>
      <c r="L35" s="20">
        <v>1.651</v>
      </c>
      <c r="M35" s="44">
        <v>0</v>
      </c>
      <c r="N35" s="18">
        <v>11.048999999999999</v>
      </c>
      <c r="O35" s="44">
        <v>50</v>
      </c>
      <c r="P35" s="10">
        <f t="shared" si="0"/>
        <v>87</v>
      </c>
      <c r="Q35" s="10"/>
      <c r="R35" s="36"/>
      <c r="S35" s="9"/>
      <c r="U35" s="9" t="s">
        <v>31</v>
      </c>
      <c r="V35" s="45">
        <v>24</v>
      </c>
      <c r="W35" s="45">
        <v>31</v>
      </c>
      <c r="X35" s="45">
        <v>64</v>
      </c>
      <c r="Y35" s="16">
        <v>10</v>
      </c>
      <c r="Z35" s="45">
        <v>67</v>
      </c>
      <c r="AA35" s="45">
        <v>56</v>
      </c>
      <c r="AB35" s="16">
        <v>98</v>
      </c>
      <c r="AC35" s="10">
        <v>7</v>
      </c>
      <c r="AD35" s="10">
        <v>12</v>
      </c>
      <c r="AE35" s="10">
        <v>0</v>
      </c>
      <c r="AF35" s="10">
        <v>0</v>
      </c>
      <c r="AG35" s="10">
        <v>0</v>
      </c>
      <c r="AH35" s="10">
        <v>0</v>
      </c>
      <c r="AI35" s="10" t="s">
        <v>30</v>
      </c>
      <c r="AJ35" s="16" t="s">
        <v>216</v>
      </c>
      <c r="AK35" s="10"/>
      <c r="AL35" s="94">
        <v>44</v>
      </c>
      <c r="AM35" s="94">
        <v>84</v>
      </c>
      <c r="AN35" s="9">
        <v>0</v>
      </c>
      <c r="AO35" s="17" t="s">
        <v>30</v>
      </c>
      <c r="AP35" s="17" t="s">
        <v>30</v>
      </c>
      <c r="AQ35" s="17"/>
      <c r="AR35" s="21"/>
      <c r="AS35" s="6"/>
    </row>
    <row r="36" spans="1:45" x14ac:dyDescent="0.2">
      <c r="A36">
        <v>32</v>
      </c>
      <c r="B36" s="6" t="s">
        <v>41</v>
      </c>
      <c r="C36" s="6">
        <v>3</v>
      </c>
      <c r="D36" s="6" t="s">
        <v>28</v>
      </c>
      <c r="E36" s="7">
        <v>43363</v>
      </c>
      <c r="F36" s="6" t="s">
        <v>83</v>
      </c>
      <c r="G36" s="5">
        <v>0.16</v>
      </c>
      <c r="H36" s="10">
        <v>25.3</v>
      </c>
      <c r="I36" s="5">
        <v>3.3</v>
      </c>
      <c r="J36" s="5">
        <v>0.6</v>
      </c>
      <c r="K36" s="9">
        <v>0</v>
      </c>
      <c r="L36" s="9">
        <v>2.5</v>
      </c>
      <c r="M36" s="9">
        <v>0.2</v>
      </c>
      <c r="N36" s="9">
        <v>0</v>
      </c>
      <c r="O36" s="5">
        <v>7</v>
      </c>
      <c r="P36" s="10">
        <f t="shared" si="0"/>
        <v>0</v>
      </c>
      <c r="Q36" s="10"/>
      <c r="R36" s="36" t="s">
        <v>205</v>
      </c>
      <c r="S36" s="8"/>
      <c r="U36" s="9" t="s">
        <v>12</v>
      </c>
      <c r="V36" s="10">
        <v>0</v>
      </c>
      <c r="W36" s="10">
        <v>0</v>
      </c>
      <c r="X36" s="16">
        <v>20.05</v>
      </c>
      <c r="Y36" s="10">
        <v>0</v>
      </c>
      <c r="Z36" s="10">
        <v>0</v>
      </c>
      <c r="AA36" s="10">
        <v>3.83</v>
      </c>
      <c r="AB36" s="16">
        <v>93.15</v>
      </c>
      <c r="AC36" s="10">
        <v>0</v>
      </c>
      <c r="AD36" s="10">
        <v>0</v>
      </c>
      <c r="AE36" s="10">
        <v>8.73</v>
      </c>
      <c r="AF36" s="16">
        <v>34.6</v>
      </c>
      <c r="AG36" s="10">
        <v>0</v>
      </c>
      <c r="AH36" s="10">
        <v>0</v>
      </c>
      <c r="AI36" s="10" t="s">
        <v>30</v>
      </c>
      <c r="AJ36" s="16" t="s">
        <v>217</v>
      </c>
      <c r="AK36" s="10"/>
      <c r="AL36" s="9">
        <v>0</v>
      </c>
      <c r="AM36" s="9">
        <v>100</v>
      </c>
      <c r="AN36" s="9">
        <v>0</v>
      </c>
      <c r="AO36" s="9" t="s">
        <v>30</v>
      </c>
      <c r="AP36" s="9">
        <v>0</v>
      </c>
      <c r="AQ36" s="9"/>
      <c r="AR36" s="21"/>
    </row>
    <row r="37" spans="1:45" ht="15.75" customHeight="1" x14ac:dyDescent="0.2">
      <c r="A37">
        <v>33</v>
      </c>
      <c r="B37" s="6" t="s">
        <v>91</v>
      </c>
      <c r="C37" s="6">
        <v>2.5</v>
      </c>
      <c r="D37" s="6" t="s">
        <v>37</v>
      </c>
      <c r="E37" s="7">
        <v>44986</v>
      </c>
      <c r="F37" s="25" t="s">
        <v>83</v>
      </c>
      <c r="G37" s="5">
        <v>0.18</v>
      </c>
      <c r="H37" s="9">
        <v>69</v>
      </c>
      <c r="I37" s="5">
        <v>3.8</v>
      </c>
      <c r="J37" s="5">
        <v>1.2</v>
      </c>
      <c r="K37" s="5">
        <v>0.4</v>
      </c>
      <c r="L37" s="9">
        <v>1.2</v>
      </c>
      <c r="M37" s="9">
        <v>0.9</v>
      </c>
      <c r="N37" s="5">
        <v>0.04</v>
      </c>
      <c r="O37" s="5">
        <v>44</v>
      </c>
      <c r="P37" s="10">
        <f t="shared" si="0"/>
        <v>1.0526315789473686</v>
      </c>
      <c r="Q37" s="10"/>
      <c r="R37" s="29">
        <v>38</v>
      </c>
      <c r="S37" s="9"/>
      <c r="U37" s="9" t="s">
        <v>12</v>
      </c>
      <c r="V37" s="12">
        <v>14</v>
      </c>
      <c r="W37" s="12">
        <v>0</v>
      </c>
      <c r="X37" s="28">
        <v>31</v>
      </c>
      <c r="Y37" s="12">
        <v>1</v>
      </c>
      <c r="Z37" s="12">
        <v>3</v>
      </c>
      <c r="AA37" s="12">
        <v>3</v>
      </c>
      <c r="AB37" s="28">
        <v>94</v>
      </c>
      <c r="AC37" s="12">
        <v>2</v>
      </c>
      <c r="AD37" s="12">
        <v>2</v>
      </c>
      <c r="AE37" s="28">
        <v>29</v>
      </c>
      <c r="AF37" s="28">
        <v>44</v>
      </c>
      <c r="AG37" s="28">
        <v>22</v>
      </c>
      <c r="AH37" s="12">
        <v>3</v>
      </c>
      <c r="AI37" s="28">
        <v>23</v>
      </c>
      <c r="AJ37" s="28" t="s">
        <v>218</v>
      </c>
      <c r="AK37" s="28"/>
      <c r="AL37" s="94">
        <v>47</v>
      </c>
      <c r="AM37" s="94">
        <v>22</v>
      </c>
      <c r="AN37" s="94">
        <v>22</v>
      </c>
      <c r="AO37" s="9">
        <v>0</v>
      </c>
      <c r="AP37" s="9">
        <v>0</v>
      </c>
      <c r="AQ37" s="9"/>
      <c r="AR37" s="94">
        <v>1</v>
      </c>
    </row>
    <row r="38" spans="1:45" ht="15.75" customHeight="1" x14ac:dyDescent="0.2">
      <c r="A38">
        <v>34</v>
      </c>
      <c r="B38" s="6" t="s">
        <v>41</v>
      </c>
      <c r="C38" s="6">
        <v>2</v>
      </c>
      <c r="D38" s="6" t="s">
        <v>49</v>
      </c>
      <c r="E38" s="7">
        <v>44795</v>
      </c>
      <c r="F38" s="6" t="s">
        <v>169</v>
      </c>
      <c r="G38" s="44">
        <v>0.32</v>
      </c>
      <c r="H38" s="9">
        <v>23</v>
      </c>
      <c r="I38" s="5">
        <v>14.5</v>
      </c>
      <c r="J38" s="5">
        <v>2.2000000000000002</v>
      </c>
      <c r="K38" s="5">
        <v>0.9</v>
      </c>
      <c r="L38" s="5">
        <v>6.4</v>
      </c>
      <c r="M38" s="9">
        <v>0.1</v>
      </c>
      <c r="N38" s="5">
        <v>4.9000000000000004</v>
      </c>
      <c r="O38" s="5">
        <v>151</v>
      </c>
      <c r="P38" s="10">
        <f t="shared" si="0"/>
        <v>33.793103448275865</v>
      </c>
      <c r="Q38" s="10"/>
      <c r="R38" s="36"/>
      <c r="S38" s="9"/>
      <c r="U38" s="9" t="s">
        <v>31</v>
      </c>
      <c r="V38" s="12">
        <v>17</v>
      </c>
      <c r="W38" s="12">
        <v>3</v>
      </c>
      <c r="X38" s="12">
        <v>11</v>
      </c>
      <c r="Y38" s="28">
        <v>75</v>
      </c>
      <c r="Z38" s="12">
        <v>0</v>
      </c>
      <c r="AA38" s="12">
        <v>0</v>
      </c>
      <c r="AB38" s="28">
        <v>90</v>
      </c>
      <c r="AC38" s="12">
        <v>0</v>
      </c>
      <c r="AD38" s="12">
        <v>0</v>
      </c>
      <c r="AE38" s="12">
        <v>2</v>
      </c>
      <c r="AF38" s="28">
        <v>31</v>
      </c>
      <c r="AG38" s="12">
        <v>1</v>
      </c>
      <c r="AH38" s="12">
        <v>16</v>
      </c>
      <c r="AI38" s="12">
        <v>7</v>
      </c>
      <c r="AJ38" s="12"/>
      <c r="AK38" s="12"/>
      <c r="AL38" s="94">
        <v>36</v>
      </c>
      <c r="AM38" s="94">
        <v>88</v>
      </c>
      <c r="AN38" s="94">
        <v>99</v>
      </c>
      <c r="AO38" s="9">
        <v>0</v>
      </c>
      <c r="AP38" s="9">
        <v>0</v>
      </c>
      <c r="AQ38" s="9"/>
      <c r="AR38" s="12">
        <v>0</v>
      </c>
    </row>
    <row r="39" spans="1:45" ht="15.75" customHeight="1" x14ac:dyDescent="0.2">
      <c r="A39">
        <v>35</v>
      </c>
      <c r="B39" s="6" t="s">
        <v>94</v>
      </c>
      <c r="C39" s="6">
        <v>8</v>
      </c>
      <c r="D39" s="6" t="s">
        <v>28</v>
      </c>
      <c r="E39" s="7">
        <v>45065</v>
      </c>
      <c r="F39" s="6" t="s">
        <v>170</v>
      </c>
      <c r="G39" s="5">
        <v>0.36</v>
      </c>
      <c r="H39" s="44">
        <v>10</v>
      </c>
      <c r="I39" s="5">
        <v>2.8</v>
      </c>
      <c r="J39" s="5">
        <v>0.4</v>
      </c>
      <c r="K39" s="9">
        <v>0</v>
      </c>
      <c r="L39" s="36">
        <v>1.4</v>
      </c>
      <c r="M39" s="44">
        <v>0</v>
      </c>
      <c r="N39" s="5">
        <v>0.6</v>
      </c>
      <c r="O39" s="5">
        <v>93</v>
      </c>
      <c r="P39" s="10">
        <f t="shared" si="0"/>
        <v>21.428571428571431</v>
      </c>
      <c r="Q39" s="10"/>
      <c r="R39" s="29">
        <v>83</v>
      </c>
      <c r="S39" s="9"/>
      <c r="U39" s="9" t="s">
        <v>12</v>
      </c>
      <c r="V39" s="46">
        <v>20</v>
      </c>
      <c r="W39" s="46">
        <v>17</v>
      </c>
      <c r="X39" s="46">
        <v>47</v>
      </c>
      <c r="Y39" s="28">
        <v>25</v>
      </c>
      <c r="Z39" s="46">
        <v>37</v>
      </c>
      <c r="AA39" s="46">
        <v>39</v>
      </c>
      <c r="AB39" s="28">
        <v>80</v>
      </c>
      <c r="AC39" s="12">
        <v>7</v>
      </c>
      <c r="AD39" s="12">
        <v>5</v>
      </c>
      <c r="AE39" s="12">
        <v>1</v>
      </c>
      <c r="AF39" s="12">
        <v>1</v>
      </c>
      <c r="AG39" s="12">
        <v>2</v>
      </c>
      <c r="AH39" s="12" t="s">
        <v>30</v>
      </c>
      <c r="AI39" s="12" t="s">
        <v>30</v>
      </c>
      <c r="AJ39" s="12"/>
      <c r="AK39" s="12"/>
      <c r="AL39" s="94">
        <v>94</v>
      </c>
      <c r="AM39" s="94">
        <v>97</v>
      </c>
      <c r="AN39" s="94">
        <v>4</v>
      </c>
      <c r="AO39" s="9">
        <v>0</v>
      </c>
      <c r="AP39" s="9">
        <v>0</v>
      </c>
      <c r="AQ39" s="9"/>
      <c r="AR39" s="12">
        <v>0</v>
      </c>
    </row>
    <row r="40" spans="1:45" ht="15.75" customHeight="1" x14ac:dyDescent="0.2">
      <c r="A40">
        <v>36</v>
      </c>
      <c r="B40" s="6" t="s">
        <v>69</v>
      </c>
      <c r="C40" s="6">
        <v>8</v>
      </c>
      <c r="D40" s="6" t="s">
        <v>37</v>
      </c>
      <c r="E40" s="15">
        <v>44836</v>
      </c>
      <c r="F40" s="6" t="s">
        <v>170</v>
      </c>
      <c r="G40" s="5">
        <v>0.34</v>
      </c>
      <c r="H40" s="47">
        <v>9</v>
      </c>
      <c r="I40" s="86">
        <v>3</v>
      </c>
      <c r="J40" s="5">
        <v>1.7</v>
      </c>
      <c r="K40" s="9">
        <v>0.1</v>
      </c>
      <c r="L40" s="20">
        <v>1</v>
      </c>
      <c r="M40" s="9">
        <v>0.2</v>
      </c>
      <c r="N40" s="9">
        <v>0</v>
      </c>
      <c r="O40" s="5">
        <v>41</v>
      </c>
      <c r="P40" s="10">
        <f t="shared" si="0"/>
        <v>0</v>
      </c>
      <c r="Q40" s="10"/>
      <c r="R40" s="29">
        <v>50</v>
      </c>
      <c r="S40" s="9"/>
      <c r="U40" s="11" t="s">
        <v>12</v>
      </c>
      <c r="V40" s="12">
        <v>0</v>
      </c>
      <c r="W40" s="12">
        <v>1</v>
      </c>
      <c r="X40" s="28">
        <v>97</v>
      </c>
      <c r="Y40" s="12">
        <v>0</v>
      </c>
      <c r="Z40" s="12">
        <v>2</v>
      </c>
      <c r="AA40" s="12">
        <v>1</v>
      </c>
      <c r="AB40" s="28">
        <v>99</v>
      </c>
      <c r="AC40" s="12">
        <v>0</v>
      </c>
      <c r="AD40" s="12">
        <v>8</v>
      </c>
      <c r="AE40" s="12">
        <v>1</v>
      </c>
      <c r="AF40" s="12">
        <v>4</v>
      </c>
      <c r="AG40" s="12">
        <v>0</v>
      </c>
      <c r="AH40" s="12">
        <v>0</v>
      </c>
      <c r="AI40" s="12" t="s">
        <v>30</v>
      </c>
      <c r="AJ40" s="12"/>
      <c r="AK40" s="12"/>
      <c r="AL40" s="94">
        <v>11</v>
      </c>
      <c r="AM40" s="94">
        <v>27</v>
      </c>
      <c r="AN40" s="9">
        <v>0</v>
      </c>
      <c r="AO40" s="9">
        <v>0</v>
      </c>
      <c r="AP40" s="9">
        <v>0</v>
      </c>
      <c r="AQ40" s="9"/>
      <c r="AR40" s="12">
        <v>0</v>
      </c>
    </row>
    <row r="41" spans="1:45" ht="15.75" customHeight="1" x14ac:dyDescent="0.2">
      <c r="A41">
        <v>37</v>
      </c>
      <c r="B41" s="6" t="s">
        <v>41</v>
      </c>
      <c r="C41" s="6">
        <v>3</v>
      </c>
      <c r="D41" s="6" t="s">
        <v>37</v>
      </c>
      <c r="E41" s="7">
        <v>45091</v>
      </c>
      <c r="F41" s="6" t="s">
        <v>170</v>
      </c>
      <c r="G41" s="5">
        <v>0.26</v>
      </c>
      <c r="H41" s="9" t="s">
        <v>30</v>
      </c>
      <c r="I41" s="9">
        <v>6.5</v>
      </c>
      <c r="J41" s="18">
        <v>1</v>
      </c>
      <c r="K41" s="9">
        <v>0.1</v>
      </c>
      <c r="L41" s="5">
        <v>0</v>
      </c>
      <c r="M41" s="9">
        <v>0.7</v>
      </c>
      <c r="N41" s="5">
        <v>4.2</v>
      </c>
      <c r="O41" s="5">
        <v>29</v>
      </c>
      <c r="P41" s="10">
        <f t="shared" si="0"/>
        <v>64.615384615384613</v>
      </c>
      <c r="Q41" s="10"/>
      <c r="R41" s="9"/>
      <c r="S41" s="9"/>
      <c r="U41" s="9" t="s">
        <v>31</v>
      </c>
      <c r="V41" s="12">
        <v>8</v>
      </c>
      <c r="W41" s="12">
        <v>1</v>
      </c>
      <c r="X41" s="12">
        <v>9</v>
      </c>
      <c r="Y41" s="28">
        <v>84</v>
      </c>
      <c r="Z41" s="12">
        <v>3</v>
      </c>
      <c r="AA41" s="12">
        <v>2</v>
      </c>
      <c r="AB41" s="12">
        <v>13</v>
      </c>
      <c r="AC41" s="12">
        <v>1</v>
      </c>
      <c r="AD41" s="12">
        <v>1</v>
      </c>
      <c r="AE41" s="12">
        <v>10</v>
      </c>
      <c r="AF41" s="12">
        <v>12</v>
      </c>
      <c r="AG41" s="12">
        <v>5</v>
      </c>
      <c r="AH41" s="12">
        <v>6</v>
      </c>
      <c r="AI41" s="12">
        <v>1</v>
      </c>
      <c r="AJ41" s="12"/>
      <c r="AK41" s="12"/>
      <c r="AL41" s="94">
        <v>48</v>
      </c>
      <c r="AM41" s="94">
        <v>71</v>
      </c>
      <c r="AN41" s="94">
        <v>12</v>
      </c>
      <c r="AO41" s="94">
        <v>13</v>
      </c>
      <c r="AP41" s="9">
        <v>0</v>
      </c>
      <c r="AQ41" s="9"/>
      <c r="AR41" s="12">
        <v>2</v>
      </c>
    </row>
    <row r="42" spans="1:45" x14ac:dyDescent="0.2">
      <c r="A42">
        <v>38</v>
      </c>
      <c r="B42" s="25" t="s">
        <v>41</v>
      </c>
      <c r="C42" s="25">
        <v>12</v>
      </c>
      <c r="D42" s="25" t="s">
        <v>37</v>
      </c>
      <c r="E42" s="30">
        <v>42927</v>
      </c>
      <c r="F42" s="6" t="s">
        <v>170</v>
      </c>
      <c r="G42" s="31">
        <v>0.22</v>
      </c>
      <c r="H42" s="53">
        <v>4</v>
      </c>
      <c r="I42" s="29">
        <v>9.6</v>
      </c>
      <c r="J42" s="31">
        <v>0.1</v>
      </c>
      <c r="K42" s="29">
        <v>0</v>
      </c>
      <c r="L42" s="29">
        <v>1.2</v>
      </c>
      <c r="M42" s="87">
        <v>0</v>
      </c>
      <c r="N42" s="31">
        <v>8.3000000000000007</v>
      </c>
      <c r="O42" s="31">
        <v>22</v>
      </c>
      <c r="P42" s="10">
        <f t="shared" si="0"/>
        <v>86.458333333333343</v>
      </c>
      <c r="Q42" s="10"/>
      <c r="R42" s="29"/>
      <c r="S42" s="32"/>
      <c r="U42" s="29" t="s">
        <v>31</v>
      </c>
      <c r="V42" s="26">
        <v>1</v>
      </c>
      <c r="W42" s="26">
        <v>0</v>
      </c>
      <c r="X42" s="26">
        <v>0</v>
      </c>
      <c r="Y42" s="53">
        <v>45</v>
      </c>
      <c r="Z42" s="26">
        <v>0</v>
      </c>
      <c r="AA42" s="26">
        <v>1</v>
      </c>
      <c r="AB42" s="33">
        <v>100</v>
      </c>
      <c r="AC42" s="26">
        <v>0</v>
      </c>
      <c r="AD42" s="26">
        <v>0</v>
      </c>
      <c r="AE42" s="26">
        <v>0</v>
      </c>
      <c r="AF42" s="33">
        <v>32</v>
      </c>
      <c r="AG42" s="26">
        <v>0</v>
      </c>
      <c r="AH42" s="26">
        <v>0</v>
      </c>
      <c r="AI42" s="9" t="s">
        <v>30</v>
      </c>
      <c r="AJ42" s="9"/>
      <c r="AK42" s="9"/>
      <c r="AL42" s="29">
        <v>99</v>
      </c>
      <c r="AM42" s="29">
        <v>13</v>
      </c>
      <c r="AN42" s="29">
        <v>8</v>
      </c>
      <c r="AO42" s="9">
        <v>0</v>
      </c>
      <c r="AP42" s="9">
        <v>0</v>
      </c>
      <c r="AQ42" s="9"/>
      <c r="AR42" s="9"/>
      <c r="AS42" s="25"/>
    </row>
    <row r="43" spans="1:45" x14ac:dyDescent="0.2">
      <c r="A43">
        <v>39</v>
      </c>
      <c r="B43" s="25" t="s">
        <v>58</v>
      </c>
      <c r="C43" s="25">
        <v>9</v>
      </c>
      <c r="D43" s="25" t="s">
        <v>37</v>
      </c>
      <c r="E43" s="30">
        <v>42885</v>
      </c>
      <c r="F43" s="6" t="s">
        <v>170</v>
      </c>
      <c r="G43" s="114">
        <v>0.3</v>
      </c>
      <c r="H43" s="33">
        <v>157</v>
      </c>
      <c r="I43" s="31">
        <v>97.5</v>
      </c>
      <c r="J43" s="29">
        <v>2.9</v>
      </c>
      <c r="K43" s="95">
        <v>1</v>
      </c>
      <c r="L43" s="31">
        <v>4.9000000000000004</v>
      </c>
      <c r="M43" s="87">
        <v>0</v>
      </c>
      <c r="N43" s="31">
        <v>88.7</v>
      </c>
      <c r="O43" s="31">
        <v>42</v>
      </c>
      <c r="P43" s="10">
        <f t="shared" si="0"/>
        <v>90.974358974358978</v>
      </c>
      <c r="Q43" s="10"/>
      <c r="R43" s="29"/>
      <c r="S43" s="29"/>
      <c r="U43" s="29" t="s">
        <v>31</v>
      </c>
      <c r="V43" s="26">
        <v>7</v>
      </c>
      <c r="W43" s="26">
        <v>0</v>
      </c>
      <c r="X43" s="26">
        <v>0</v>
      </c>
      <c r="Y43" s="53">
        <v>45</v>
      </c>
      <c r="Z43" s="26">
        <v>0</v>
      </c>
      <c r="AA43" s="26">
        <v>0</v>
      </c>
      <c r="AB43" s="33">
        <v>99</v>
      </c>
      <c r="AC43" s="26">
        <v>0</v>
      </c>
      <c r="AD43" s="26">
        <v>0</v>
      </c>
      <c r="AE43" s="26">
        <v>9</v>
      </c>
      <c r="AF43" s="26">
        <v>10</v>
      </c>
      <c r="AG43" s="26">
        <v>12</v>
      </c>
      <c r="AH43" s="26">
        <v>12</v>
      </c>
      <c r="AI43" s="29">
        <v>9</v>
      </c>
      <c r="AJ43" s="29"/>
      <c r="AK43" s="29"/>
      <c r="AL43" s="29">
        <v>14</v>
      </c>
      <c r="AM43" s="29">
        <v>68</v>
      </c>
      <c r="AN43" s="29">
        <v>7</v>
      </c>
      <c r="AO43" s="29" t="s">
        <v>30</v>
      </c>
      <c r="AP43" s="9">
        <v>0</v>
      </c>
      <c r="AQ43" s="9"/>
      <c r="AR43" s="29"/>
      <c r="AS43" s="25"/>
    </row>
    <row r="44" spans="1:45" x14ac:dyDescent="0.2">
      <c r="B44" s="79" t="s">
        <v>201</v>
      </c>
      <c r="C44" s="78">
        <f>MEDIAN(C5:C43)</f>
        <v>7.5</v>
      </c>
      <c r="F44" s="79" t="s">
        <v>194</v>
      </c>
      <c r="G44" s="84" t="s">
        <v>250</v>
      </c>
      <c r="H44" s="84" t="s">
        <v>187</v>
      </c>
      <c r="I44" s="85" t="s">
        <v>188</v>
      </c>
      <c r="J44" s="85" t="s">
        <v>189</v>
      </c>
      <c r="K44" s="85" t="s">
        <v>190</v>
      </c>
      <c r="L44" s="85" t="s">
        <v>191</v>
      </c>
      <c r="M44" s="85" t="s">
        <v>192</v>
      </c>
      <c r="N44" s="85">
        <v>0</v>
      </c>
      <c r="O44" s="85" t="s">
        <v>193</v>
      </c>
      <c r="P44" s="101"/>
      <c r="V44" s="46" t="s">
        <v>156</v>
      </c>
      <c r="W44" s="46" t="s">
        <v>156</v>
      </c>
      <c r="X44" s="46" t="s">
        <v>156</v>
      </c>
      <c r="Z44" s="46" t="s">
        <v>156</v>
      </c>
      <c r="AA44" s="46" t="s">
        <v>156</v>
      </c>
      <c r="AE44" s="46" t="s">
        <v>156</v>
      </c>
      <c r="AF44" s="46" t="s">
        <v>156</v>
      </c>
      <c r="AG44" s="46" t="s">
        <v>156</v>
      </c>
      <c r="AH44" s="46" t="s">
        <v>156</v>
      </c>
      <c r="AI44" s="46" t="s">
        <v>156</v>
      </c>
    </row>
    <row r="45" spans="1:45" x14ac:dyDescent="0.2">
      <c r="B45" s="79"/>
      <c r="C45" s="78"/>
      <c r="F45" s="83" t="s">
        <v>246</v>
      </c>
      <c r="G45" s="104" t="s">
        <v>249</v>
      </c>
      <c r="H45" s="104" t="s">
        <v>248</v>
      </c>
      <c r="I45" s="104" t="s">
        <v>248</v>
      </c>
      <c r="J45" s="104" t="s">
        <v>248</v>
      </c>
      <c r="K45" s="104" t="s">
        <v>248</v>
      </c>
      <c r="L45" s="104" t="s">
        <v>248</v>
      </c>
      <c r="M45" s="104" t="s">
        <v>248</v>
      </c>
      <c r="N45" s="104" t="s">
        <v>248</v>
      </c>
      <c r="O45" s="104" t="s">
        <v>248</v>
      </c>
      <c r="P45" s="106" t="s">
        <v>110</v>
      </c>
      <c r="U45" s="73" t="s">
        <v>203</v>
      </c>
      <c r="AJ45" s="26"/>
      <c r="AK45" s="26"/>
    </row>
    <row r="46" spans="1:45" x14ac:dyDescent="0.2">
      <c r="H46" t="s">
        <v>153</v>
      </c>
      <c r="U46" s="73" t="s">
        <v>153</v>
      </c>
      <c r="AD46" s="54" t="s">
        <v>109</v>
      </c>
      <c r="AE46" s="26">
        <v>15</v>
      </c>
      <c r="AF46" s="21">
        <v>28</v>
      </c>
      <c r="AG46" s="26">
        <v>17</v>
      </c>
      <c r="AH46" s="26">
        <v>16</v>
      </c>
      <c r="AI46" s="26">
        <v>10</v>
      </c>
      <c r="AJ46" s="52"/>
      <c r="AK46" s="52"/>
      <c r="AL46" s="8" t="s">
        <v>147</v>
      </c>
    </row>
    <row r="47" spans="1:45" x14ac:dyDescent="0.2">
      <c r="H47" t="s">
        <v>155</v>
      </c>
      <c r="U47" s="54" t="s">
        <v>109</v>
      </c>
      <c r="V47">
        <v>14</v>
      </c>
      <c r="AD47" s="54" t="s">
        <v>106</v>
      </c>
      <c r="AE47" s="26">
        <v>39</v>
      </c>
      <c r="AF47" s="21">
        <v>39</v>
      </c>
      <c r="AG47" s="26">
        <v>39</v>
      </c>
      <c r="AH47" s="26">
        <v>35</v>
      </c>
      <c r="AI47" s="26">
        <v>17</v>
      </c>
      <c r="AL47" s="8" t="s">
        <v>148</v>
      </c>
    </row>
    <row r="48" spans="1:45" x14ac:dyDescent="0.2">
      <c r="U48" s="54" t="s">
        <v>106</v>
      </c>
      <c r="V48">
        <v>39</v>
      </c>
      <c r="AD48" s="54" t="s">
        <v>110</v>
      </c>
      <c r="AE48" s="91">
        <f>AE46/AE47</f>
        <v>0.38461538461538464</v>
      </c>
      <c r="AF48" s="91">
        <f t="shared" ref="AF48:AI48" si="1">AF46/AF47</f>
        <v>0.71794871794871795</v>
      </c>
      <c r="AG48" s="91">
        <f t="shared" si="1"/>
        <v>0.4358974358974359</v>
      </c>
      <c r="AH48" s="75">
        <f t="shared" si="1"/>
        <v>0.45714285714285713</v>
      </c>
      <c r="AI48" s="75">
        <f t="shared" si="1"/>
        <v>0.58823529411764708</v>
      </c>
      <c r="AJ48" s="50"/>
      <c r="AK48" s="50"/>
      <c r="AL48" s="8" t="s">
        <v>149</v>
      </c>
    </row>
    <row r="49" spans="21:38" x14ac:dyDescent="0.2">
      <c r="U49" s="54" t="s">
        <v>110</v>
      </c>
      <c r="V49" s="52">
        <f>V47/V48</f>
        <v>0.35897435897435898</v>
      </c>
      <c r="AA49" s="54" t="s">
        <v>232</v>
      </c>
      <c r="AB49" s="50">
        <f>0.05/5</f>
        <v>0.01</v>
      </c>
      <c r="AD49" s="54" t="s">
        <v>206</v>
      </c>
      <c r="AE49" s="51">
        <v>6.0000000000000001E-3</v>
      </c>
      <c r="AF49" s="92"/>
      <c r="AG49" s="92">
        <v>2.1000000000000001E-2</v>
      </c>
      <c r="AH49" s="92">
        <v>3.3000000000000002E-2</v>
      </c>
      <c r="AI49" s="92">
        <v>0.36599999999999999</v>
      </c>
      <c r="AL49" s="8" t="s">
        <v>150</v>
      </c>
    </row>
    <row r="50" spans="21:38" x14ac:dyDescent="0.2">
      <c r="V50" s="54">
        <v>3.0000000000000001E-3</v>
      </c>
      <c r="AE50" s="103"/>
      <c r="AF50" s="103"/>
      <c r="AG50" s="103"/>
      <c r="AH50" s="103"/>
      <c r="AI50" s="103"/>
      <c r="AL50" s="8" t="s">
        <v>151</v>
      </c>
    </row>
  </sheetData>
  <autoFilter ref="B4:AS47" xr:uid="{3370F964-5A9C-CB48-AAA7-1BF852511314}"/>
  <mergeCells count="5">
    <mergeCell ref="G3:P3"/>
    <mergeCell ref="AL3:AP3"/>
    <mergeCell ref="U3:AJ3"/>
    <mergeCell ref="AR3:AS3"/>
    <mergeCell ref="R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7B332-259D-8845-B521-8EA3C1276C08}">
  <dimension ref="A1:AQ23"/>
  <sheetViews>
    <sheetView workbookViewId="0">
      <pane xSplit="5" ySplit="4" topLeftCell="F5" activePane="bottomRight" state="frozen"/>
      <selection pane="topRight" activeCell="J1" sqref="J1"/>
      <selection pane="bottomLeft" activeCell="A2" sqref="A2"/>
      <selection pane="bottomRight" activeCell="F14" sqref="F14"/>
    </sheetView>
  </sheetViews>
  <sheetFormatPr baseColWidth="10" defaultRowHeight="16" x14ac:dyDescent="0.2"/>
  <cols>
    <col min="2" max="2" width="25.5" customWidth="1"/>
    <col min="5" max="5" width="49.6640625" customWidth="1"/>
    <col min="16" max="16" width="3.5" customWidth="1"/>
    <col min="17" max="17" width="10.83203125" style="21"/>
    <col min="19" max="19" width="3.33203125" customWidth="1"/>
    <col min="34" max="34" width="10.83203125" style="21"/>
    <col min="35" max="35" width="3.33203125" style="21" customWidth="1"/>
    <col min="41" max="41" width="2.33203125" customWidth="1"/>
    <col min="42" max="42" width="18.33203125" customWidth="1"/>
    <col min="43" max="43" width="10.83203125" style="21"/>
  </cols>
  <sheetData>
    <row r="1" spans="1:43" x14ac:dyDescent="0.2">
      <c r="A1" s="54" t="s">
        <v>234</v>
      </c>
    </row>
    <row r="2" spans="1:43" x14ac:dyDescent="0.2">
      <c r="A2" s="96" t="s">
        <v>210</v>
      </c>
    </row>
    <row r="3" spans="1:43" x14ac:dyDescent="0.2">
      <c r="F3" s="111" t="s">
        <v>208</v>
      </c>
      <c r="G3" s="111"/>
      <c r="H3" s="111"/>
      <c r="I3" s="111"/>
      <c r="J3" s="111"/>
      <c r="K3" s="111"/>
      <c r="L3" s="111"/>
      <c r="M3" s="111"/>
      <c r="N3" s="111"/>
      <c r="O3" s="111"/>
      <c r="P3" s="65"/>
      <c r="Q3" s="111" t="s">
        <v>214</v>
      </c>
      <c r="R3" s="111"/>
      <c r="T3" s="111" t="s">
        <v>204</v>
      </c>
      <c r="U3" s="111"/>
      <c r="V3" s="111"/>
      <c r="W3" s="111"/>
      <c r="X3" s="111"/>
      <c r="Y3" s="111"/>
      <c r="Z3" s="111"/>
      <c r="AA3" s="111"/>
      <c r="AB3" s="111"/>
      <c r="AC3" s="111"/>
      <c r="AD3" s="111"/>
      <c r="AE3" s="111"/>
      <c r="AF3" s="111"/>
      <c r="AG3" s="111"/>
      <c r="AH3" s="111"/>
      <c r="AJ3" s="111" t="s">
        <v>215</v>
      </c>
      <c r="AK3" s="111"/>
      <c r="AL3" s="111"/>
      <c r="AM3" s="111"/>
      <c r="AN3" s="111"/>
      <c r="AO3" s="65"/>
      <c r="AP3" s="111" t="s">
        <v>164</v>
      </c>
      <c r="AQ3" s="111"/>
    </row>
    <row r="4" spans="1:43" ht="61" customHeight="1" x14ac:dyDescent="0.2">
      <c r="A4" s="54" t="s">
        <v>173</v>
      </c>
      <c r="B4" s="1" t="s">
        <v>0</v>
      </c>
      <c r="C4" s="1" t="s">
        <v>1</v>
      </c>
      <c r="D4" s="1" t="s">
        <v>2</v>
      </c>
      <c r="E4" s="1" t="s">
        <v>5</v>
      </c>
      <c r="F4" s="3" t="s">
        <v>139</v>
      </c>
      <c r="G4" s="62" t="s">
        <v>154</v>
      </c>
      <c r="H4" s="62" t="s">
        <v>140</v>
      </c>
      <c r="I4" s="62" t="s">
        <v>142</v>
      </c>
      <c r="J4" s="62" t="s">
        <v>141</v>
      </c>
      <c r="K4" s="3" t="s">
        <v>143</v>
      </c>
      <c r="L4" s="3" t="s">
        <v>61</v>
      </c>
      <c r="M4" s="3" t="s">
        <v>144</v>
      </c>
      <c r="N4" s="3" t="s">
        <v>145</v>
      </c>
      <c r="O4" s="62" t="s">
        <v>146</v>
      </c>
      <c r="P4" s="62"/>
      <c r="Q4" s="62" t="s">
        <v>171</v>
      </c>
      <c r="R4" s="62" t="s">
        <v>185</v>
      </c>
      <c r="T4" s="3" t="s">
        <v>3</v>
      </c>
      <c r="U4" s="4" t="s">
        <v>13</v>
      </c>
      <c r="V4" s="4" t="s">
        <v>14</v>
      </c>
      <c r="W4" s="4" t="s">
        <v>15</v>
      </c>
      <c r="X4" s="4" t="s">
        <v>16</v>
      </c>
      <c r="Y4" s="4" t="s">
        <v>17</v>
      </c>
      <c r="Z4" s="4" t="s">
        <v>18</v>
      </c>
      <c r="AA4" s="4" t="s">
        <v>19</v>
      </c>
      <c r="AB4" s="4" t="s">
        <v>20</v>
      </c>
      <c r="AC4" s="4" t="s">
        <v>21</v>
      </c>
      <c r="AD4" s="4" t="s">
        <v>22</v>
      </c>
      <c r="AE4" s="4" t="s">
        <v>23</v>
      </c>
      <c r="AF4" s="4" t="s">
        <v>24</v>
      </c>
      <c r="AG4" s="4" t="s">
        <v>25</v>
      </c>
      <c r="AH4" s="3" t="s">
        <v>26</v>
      </c>
      <c r="AI4" s="3"/>
      <c r="AJ4" s="3" t="s">
        <v>6</v>
      </c>
      <c r="AK4" s="3" t="s">
        <v>7</v>
      </c>
      <c r="AL4" s="3" t="s">
        <v>8</v>
      </c>
      <c r="AM4" s="3" t="s">
        <v>9</v>
      </c>
      <c r="AN4" s="3" t="s">
        <v>10</v>
      </c>
      <c r="AO4" s="61"/>
      <c r="AP4" s="81" t="s">
        <v>207</v>
      </c>
      <c r="AQ4" s="81" t="s">
        <v>165</v>
      </c>
    </row>
    <row r="5" spans="1:43" x14ac:dyDescent="0.2">
      <c r="A5">
        <v>1</v>
      </c>
      <c r="B5" s="25" t="s">
        <v>53</v>
      </c>
      <c r="C5" s="25">
        <v>4</v>
      </c>
      <c r="D5" s="25" t="s">
        <v>37</v>
      </c>
      <c r="E5" s="25" t="s">
        <v>176</v>
      </c>
      <c r="F5" s="31">
        <v>0.26</v>
      </c>
      <c r="G5" s="26">
        <v>31</v>
      </c>
      <c r="H5" s="95">
        <v>63</v>
      </c>
      <c r="I5" s="31">
        <v>24.6</v>
      </c>
      <c r="J5" s="31">
        <v>3.8</v>
      </c>
      <c r="K5" s="31">
        <v>9.4</v>
      </c>
      <c r="L5" s="31">
        <v>3.2</v>
      </c>
      <c r="M5" s="31">
        <v>20.8</v>
      </c>
      <c r="N5" s="31">
        <v>41</v>
      </c>
      <c r="O5" s="10">
        <f t="shared" ref="O5:O15" si="0">(M5/H5)*100</f>
        <v>33.015873015873012</v>
      </c>
      <c r="P5" s="10"/>
      <c r="Q5" s="65" t="s">
        <v>108</v>
      </c>
      <c r="T5" s="29" t="s">
        <v>31</v>
      </c>
      <c r="U5" s="42">
        <v>42</v>
      </c>
      <c r="V5" s="34">
        <v>0</v>
      </c>
      <c r="W5" s="34">
        <v>23</v>
      </c>
      <c r="X5" s="28">
        <v>6</v>
      </c>
      <c r="Y5" s="28" t="s">
        <v>68</v>
      </c>
      <c r="Z5" s="19">
        <v>2</v>
      </c>
      <c r="AA5" s="42">
        <v>98</v>
      </c>
      <c r="AB5" s="34">
        <v>0</v>
      </c>
      <c r="AC5" s="34">
        <v>0</v>
      </c>
      <c r="AD5" s="42">
        <v>71</v>
      </c>
      <c r="AE5" s="42">
        <v>87</v>
      </c>
      <c r="AF5" s="42">
        <v>71</v>
      </c>
      <c r="AG5" s="42">
        <v>84</v>
      </c>
      <c r="AH5" s="34" t="s">
        <v>30</v>
      </c>
      <c r="AI5" s="34"/>
      <c r="AJ5" s="29">
        <v>16</v>
      </c>
      <c r="AK5" s="29">
        <v>100</v>
      </c>
      <c r="AL5" s="29">
        <v>0</v>
      </c>
      <c r="AM5" s="29">
        <v>7</v>
      </c>
      <c r="AN5" s="29" t="s">
        <v>30</v>
      </c>
      <c r="AO5" s="29"/>
      <c r="AP5" s="26"/>
      <c r="AQ5" s="94"/>
    </row>
    <row r="6" spans="1:43" x14ac:dyDescent="0.2">
      <c r="A6">
        <v>2</v>
      </c>
      <c r="B6" s="25" t="s">
        <v>53</v>
      </c>
      <c r="C6" s="38">
        <v>10</v>
      </c>
      <c r="D6" s="38" t="s">
        <v>37</v>
      </c>
      <c r="E6" s="38" t="s">
        <v>177</v>
      </c>
      <c r="F6" s="31">
        <v>0.22</v>
      </c>
      <c r="G6" s="26">
        <v>60</v>
      </c>
      <c r="H6" s="31">
        <v>47.6</v>
      </c>
      <c r="I6" s="31">
        <v>1.4</v>
      </c>
      <c r="J6" s="29">
        <v>0</v>
      </c>
      <c r="K6" s="87">
        <v>0</v>
      </c>
      <c r="L6" s="31">
        <v>2.9</v>
      </c>
      <c r="M6" s="31">
        <v>43.3</v>
      </c>
      <c r="N6" s="31">
        <v>48</v>
      </c>
      <c r="O6" s="10">
        <f t="shared" si="0"/>
        <v>90.966386554621835</v>
      </c>
      <c r="P6" s="10"/>
      <c r="Q6" s="65" t="s">
        <v>108</v>
      </c>
      <c r="T6" s="39" t="s">
        <v>31</v>
      </c>
      <c r="U6" s="42">
        <v>23</v>
      </c>
      <c r="V6" s="34">
        <v>0</v>
      </c>
      <c r="W6" s="34">
        <v>0</v>
      </c>
      <c r="X6" s="42">
        <v>36</v>
      </c>
      <c r="Y6" s="28" t="s">
        <v>76</v>
      </c>
      <c r="Z6" s="19">
        <v>0</v>
      </c>
      <c r="AA6" s="42">
        <v>100</v>
      </c>
      <c r="AB6" s="34">
        <v>0</v>
      </c>
      <c r="AC6" s="34">
        <v>0</v>
      </c>
      <c r="AD6" s="42">
        <v>25</v>
      </c>
      <c r="AE6" s="42">
        <v>59</v>
      </c>
      <c r="AF6" s="42">
        <v>72</v>
      </c>
      <c r="AG6" s="42">
        <v>43</v>
      </c>
      <c r="AH6" s="34" t="s">
        <v>30</v>
      </c>
      <c r="AI6" s="34"/>
      <c r="AJ6" s="29">
        <v>59</v>
      </c>
      <c r="AK6" s="29">
        <v>20</v>
      </c>
      <c r="AL6" s="29">
        <v>0</v>
      </c>
      <c r="AM6" s="29" t="s">
        <v>30</v>
      </c>
      <c r="AN6" s="29">
        <v>0</v>
      </c>
      <c r="AO6" s="29"/>
      <c r="AP6" s="26"/>
      <c r="AQ6" s="94"/>
    </row>
    <row r="7" spans="1:43" x14ac:dyDescent="0.2">
      <c r="A7">
        <v>3</v>
      </c>
      <c r="B7" s="38" t="s">
        <v>79</v>
      </c>
      <c r="C7" s="38">
        <v>6</v>
      </c>
      <c r="D7" s="38" t="s">
        <v>28</v>
      </c>
      <c r="E7" s="25" t="s">
        <v>179</v>
      </c>
      <c r="F7" s="114">
        <v>0.4</v>
      </c>
      <c r="G7" s="26">
        <v>19</v>
      </c>
      <c r="H7" s="31">
        <v>227.6</v>
      </c>
      <c r="I7" s="29">
        <v>4.5999999999999996</v>
      </c>
      <c r="J7" s="31">
        <v>2.2999999999999998</v>
      </c>
      <c r="K7" s="31">
        <v>9.1</v>
      </c>
      <c r="L7" s="87">
        <v>0</v>
      </c>
      <c r="M7" s="31">
        <v>211.7</v>
      </c>
      <c r="N7" s="31">
        <v>108</v>
      </c>
      <c r="O7" s="10">
        <f t="shared" si="0"/>
        <v>93.014059753954299</v>
      </c>
      <c r="P7" s="10"/>
      <c r="Q7" s="65"/>
      <c r="T7" s="39" t="s">
        <v>31</v>
      </c>
      <c r="U7" s="34">
        <v>0</v>
      </c>
      <c r="V7" s="34">
        <v>0</v>
      </c>
      <c r="W7" s="34">
        <v>0</v>
      </c>
      <c r="X7" s="42">
        <v>37</v>
      </c>
      <c r="Y7" s="19">
        <v>0</v>
      </c>
      <c r="Z7" s="28" t="s">
        <v>80</v>
      </c>
      <c r="AA7" s="42">
        <v>100</v>
      </c>
      <c r="AB7" s="34">
        <v>0</v>
      </c>
      <c r="AC7" s="34">
        <v>0</v>
      </c>
      <c r="AD7" s="34">
        <v>0</v>
      </c>
      <c r="AE7" s="34">
        <v>13</v>
      </c>
      <c r="AF7" s="42">
        <v>88</v>
      </c>
      <c r="AG7" s="34">
        <v>12</v>
      </c>
      <c r="AH7" s="34" t="s">
        <v>30</v>
      </c>
      <c r="AI7" s="34"/>
      <c r="AJ7" s="29">
        <v>100</v>
      </c>
      <c r="AK7" s="29">
        <v>54</v>
      </c>
      <c r="AL7" s="29">
        <v>4</v>
      </c>
      <c r="AM7" s="29" t="s">
        <v>30</v>
      </c>
      <c r="AN7" s="39">
        <v>0</v>
      </c>
      <c r="AO7" s="39"/>
      <c r="AP7" s="26"/>
      <c r="AQ7" s="94"/>
    </row>
    <row r="8" spans="1:43" x14ac:dyDescent="0.2">
      <c r="A8">
        <v>4</v>
      </c>
      <c r="B8" s="38" t="s">
        <v>77</v>
      </c>
      <c r="C8" s="40">
        <v>9</v>
      </c>
      <c r="D8" s="38" t="s">
        <v>39</v>
      </c>
      <c r="E8" s="38" t="s">
        <v>178</v>
      </c>
      <c r="F8" s="31">
        <v>0.39</v>
      </c>
      <c r="G8" s="26">
        <v>13</v>
      </c>
      <c r="H8" s="31">
        <v>52.6</v>
      </c>
      <c r="I8" s="31">
        <v>1.1000000000000001</v>
      </c>
      <c r="J8" s="29">
        <v>0</v>
      </c>
      <c r="K8" s="29">
        <v>2.6</v>
      </c>
      <c r="L8" s="87">
        <v>0</v>
      </c>
      <c r="M8" s="31">
        <v>48.9</v>
      </c>
      <c r="N8" s="31">
        <v>20</v>
      </c>
      <c r="O8" s="10">
        <f t="shared" si="0"/>
        <v>92.965779467680605</v>
      </c>
      <c r="P8" s="10"/>
      <c r="Q8" s="65" t="s">
        <v>108</v>
      </c>
      <c r="T8" s="39" t="s">
        <v>12</v>
      </c>
      <c r="U8" s="34">
        <v>0</v>
      </c>
      <c r="V8" s="34">
        <v>0</v>
      </c>
      <c r="W8" s="34">
        <v>0</v>
      </c>
      <c r="X8" s="42">
        <v>95</v>
      </c>
      <c r="Y8" s="34">
        <v>0</v>
      </c>
      <c r="Z8" s="34">
        <v>0</v>
      </c>
      <c r="AA8" s="42">
        <v>100</v>
      </c>
      <c r="AB8" s="19">
        <v>0</v>
      </c>
      <c r="AC8" s="28" t="s">
        <v>78</v>
      </c>
      <c r="AD8" s="34">
        <v>0</v>
      </c>
      <c r="AE8" s="34">
        <v>0</v>
      </c>
      <c r="AF8" s="42">
        <v>85</v>
      </c>
      <c r="AG8" s="34">
        <v>16</v>
      </c>
      <c r="AH8" s="34" t="s">
        <v>30</v>
      </c>
      <c r="AI8" s="34"/>
      <c r="AJ8" s="29">
        <v>100</v>
      </c>
      <c r="AK8" s="29">
        <v>96</v>
      </c>
      <c r="AL8" s="29">
        <v>21</v>
      </c>
      <c r="AM8" s="29">
        <v>0</v>
      </c>
      <c r="AN8" s="39">
        <v>0</v>
      </c>
      <c r="AO8" s="39"/>
      <c r="AP8" s="26"/>
      <c r="AQ8" s="94"/>
    </row>
    <row r="9" spans="1:43" x14ac:dyDescent="0.2">
      <c r="A9">
        <v>5</v>
      </c>
      <c r="B9" s="25" t="s">
        <v>69</v>
      </c>
      <c r="C9" s="25">
        <v>10</v>
      </c>
      <c r="D9" s="25" t="s">
        <v>28</v>
      </c>
      <c r="E9" s="38" t="s">
        <v>211</v>
      </c>
      <c r="F9" s="41">
        <v>0.24</v>
      </c>
      <c r="G9" s="42">
        <v>98</v>
      </c>
      <c r="H9" s="31">
        <v>78.400000000000006</v>
      </c>
      <c r="I9" s="31">
        <v>16.399999999999999</v>
      </c>
      <c r="J9" s="31">
        <v>6.3</v>
      </c>
      <c r="K9" s="31">
        <v>11</v>
      </c>
      <c r="L9" s="31">
        <v>6.3</v>
      </c>
      <c r="M9" s="31">
        <v>30.5</v>
      </c>
      <c r="N9" s="31">
        <v>55</v>
      </c>
      <c r="O9" s="10">
        <f t="shared" si="0"/>
        <v>38.903061224489797</v>
      </c>
      <c r="P9" s="10"/>
      <c r="Q9" s="65"/>
      <c r="R9" s="31">
        <v>87</v>
      </c>
      <c r="T9" s="39" t="s">
        <v>11</v>
      </c>
      <c r="U9" s="42">
        <v>54</v>
      </c>
      <c r="V9" s="34">
        <v>0</v>
      </c>
      <c r="W9" s="34">
        <v>0</v>
      </c>
      <c r="X9" s="34">
        <v>0</v>
      </c>
      <c r="Y9" s="28" t="s">
        <v>105</v>
      </c>
      <c r="Z9" s="42" t="s">
        <v>212</v>
      </c>
      <c r="AA9" s="42">
        <v>100</v>
      </c>
      <c r="AB9" s="19">
        <v>0</v>
      </c>
      <c r="AC9" s="28" t="s">
        <v>71</v>
      </c>
      <c r="AD9" s="42">
        <v>11</v>
      </c>
      <c r="AE9" s="42">
        <v>62</v>
      </c>
      <c r="AF9" s="42">
        <v>67</v>
      </c>
      <c r="AG9" s="42">
        <v>33</v>
      </c>
      <c r="AH9" s="34" t="s">
        <v>30</v>
      </c>
      <c r="AI9" s="34"/>
      <c r="AJ9" s="29">
        <v>15</v>
      </c>
      <c r="AK9" s="39">
        <v>10</v>
      </c>
      <c r="AL9" s="39">
        <v>6</v>
      </c>
      <c r="AM9" s="39">
        <v>0</v>
      </c>
      <c r="AN9" s="39">
        <v>0</v>
      </c>
      <c r="AO9" s="39"/>
      <c r="AP9" s="34"/>
      <c r="AQ9" s="43"/>
    </row>
    <row r="10" spans="1:43" x14ac:dyDescent="0.2">
      <c r="A10">
        <v>6</v>
      </c>
      <c r="B10" s="6" t="s">
        <v>85</v>
      </c>
      <c r="C10" s="6">
        <v>3</v>
      </c>
      <c r="D10" s="6" t="s">
        <v>49</v>
      </c>
      <c r="E10" s="6" t="s">
        <v>181</v>
      </c>
      <c r="F10" s="5">
        <v>0.12</v>
      </c>
      <c r="G10" s="9">
        <v>32</v>
      </c>
      <c r="H10" s="5">
        <v>97.6</v>
      </c>
      <c r="I10" s="5">
        <v>0</v>
      </c>
      <c r="J10" s="36">
        <v>0</v>
      </c>
      <c r="K10" s="5">
        <v>9.8000000000000007</v>
      </c>
      <c r="L10" s="5">
        <v>0</v>
      </c>
      <c r="M10" s="5">
        <v>87.8</v>
      </c>
      <c r="N10" s="5">
        <v>79</v>
      </c>
      <c r="O10" s="10">
        <f t="shared" si="0"/>
        <v>89.959016393442624</v>
      </c>
      <c r="P10" s="10"/>
      <c r="Q10" s="65"/>
      <c r="T10" s="9" t="s">
        <v>31</v>
      </c>
      <c r="U10" s="10">
        <v>1</v>
      </c>
      <c r="V10" s="10">
        <v>1</v>
      </c>
      <c r="W10" s="10">
        <v>1</v>
      </c>
      <c r="X10" s="47">
        <v>91</v>
      </c>
      <c r="Y10" s="16">
        <v>75</v>
      </c>
      <c r="Z10" s="69">
        <v>5</v>
      </c>
      <c r="AA10" s="16">
        <v>98</v>
      </c>
      <c r="AB10" s="10">
        <v>0</v>
      </c>
      <c r="AC10" s="10">
        <v>0</v>
      </c>
      <c r="AD10" s="10">
        <v>0</v>
      </c>
      <c r="AE10" s="10">
        <v>0</v>
      </c>
      <c r="AF10" s="10">
        <v>0</v>
      </c>
      <c r="AG10" s="10" t="s">
        <v>30</v>
      </c>
      <c r="AH10" s="34" t="s">
        <v>30</v>
      </c>
      <c r="AI10" s="10"/>
      <c r="AJ10" s="29">
        <v>98</v>
      </c>
      <c r="AK10" s="29">
        <v>65</v>
      </c>
      <c r="AL10" s="29">
        <v>4</v>
      </c>
      <c r="AM10" s="29">
        <v>0</v>
      </c>
      <c r="AN10" s="39">
        <v>0</v>
      </c>
      <c r="AO10" s="39"/>
      <c r="AP10" s="80">
        <v>0</v>
      </c>
    </row>
    <row r="11" spans="1:43" x14ac:dyDescent="0.2">
      <c r="A11">
        <v>7</v>
      </c>
      <c r="B11" s="6" t="s">
        <v>27</v>
      </c>
      <c r="C11" s="6">
        <v>7</v>
      </c>
      <c r="D11" s="6" t="s">
        <v>28</v>
      </c>
      <c r="E11" s="6" t="s">
        <v>182</v>
      </c>
      <c r="F11" s="9">
        <v>0.42</v>
      </c>
      <c r="G11" s="21"/>
      <c r="H11" s="9">
        <v>13.7</v>
      </c>
      <c r="I11" s="5">
        <v>0.1</v>
      </c>
      <c r="J11" s="9">
        <v>0</v>
      </c>
      <c r="K11" s="9">
        <v>1.5</v>
      </c>
      <c r="L11" s="5">
        <v>0</v>
      </c>
      <c r="M11" s="5">
        <v>12.1</v>
      </c>
      <c r="N11" s="5">
        <v>37</v>
      </c>
      <c r="O11" s="10">
        <f t="shared" si="0"/>
        <v>88.321167883211686</v>
      </c>
      <c r="P11" s="10"/>
      <c r="Q11" s="65" t="s">
        <v>108</v>
      </c>
      <c r="T11" s="9" t="s">
        <v>31</v>
      </c>
      <c r="U11" s="21">
        <v>0</v>
      </c>
      <c r="V11" s="21">
        <v>0</v>
      </c>
      <c r="W11" s="44">
        <v>36</v>
      </c>
      <c r="X11" s="44">
        <v>94</v>
      </c>
      <c r="Y11" s="99">
        <v>0</v>
      </c>
      <c r="Z11" s="5" t="s">
        <v>47</v>
      </c>
      <c r="AA11" s="5">
        <v>98</v>
      </c>
      <c r="AB11" s="21">
        <v>0</v>
      </c>
      <c r="AC11" s="21">
        <v>0</v>
      </c>
      <c r="AD11" s="21">
        <v>0</v>
      </c>
      <c r="AE11" s="21">
        <v>0</v>
      </c>
      <c r="AF11" s="21">
        <v>0</v>
      </c>
      <c r="AG11" s="21">
        <v>0</v>
      </c>
      <c r="AH11" s="34" t="s">
        <v>30</v>
      </c>
      <c r="AJ11" s="29">
        <v>62</v>
      </c>
      <c r="AK11" s="29">
        <v>82</v>
      </c>
      <c r="AL11" s="29">
        <v>0</v>
      </c>
      <c r="AM11" s="29">
        <v>0</v>
      </c>
      <c r="AN11" s="17" t="s">
        <v>30</v>
      </c>
      <c r="AO11" s="17"/>
      <c r="AP11" s="80"/>
    </row>
    <row r="12" spans="1:43" ht="15.75" customHeight="1" x14ac:dyDescent="0.2">
      <c r="A12">
        <v>8</v>
      </c>
      <c r="B12" s="6" t="s">
        <v>60</v>
      </c>
      <c r="C12" s="6">
        <v>3</v>
      </c>
      <c r="D12" s="6" t="s">
        <v>49</v>
      </c>
      <c r="E12" s="6" t="s">
        <v>182</v>
      </c>
      <c r="F12" s="5">
        <v>0.33</v>
      </c>
      <c r="G12" s="9" t="s">
        <v>30</v>
      </c>
      <c r="H12" s="5">
        <v>93.5</v>
      </c>
      <c r="I12" s="5">
        <v>1.9</v>
      </c>
      <c r="J12" s="5">
        <v>1.9</v>
      </c>
      <c r="K12" s="5">
        <v>4.7</v>
      </c>
      <c r="L12" s="44">
        <v>0</v>
      </c>
      <c r="M12" s="5">
        <v>85.1</v>
      </c>
      <c r="N12" s="5">
        <v>33</v>
      </c>
      <c r="O12" s="10">
        <f t="shared" si="0"/>
        <v>91.016042780748649</v>
      </c>
      <c r="P12" s="10"/>
      <c r="T12" s="9" t="s">
        <v>31</v>
      </c>
      <c r="U12" s="9">
        <v>1</v>
      </c>
      <c r="V12" s="9">
        <v>0</v>
      </c>
      <c r="W12" s="9">
        <v>2</v>
      </c>
      <c r="X12" s="44">
        <v>98</v>
      </c>
      <c r="Y12" s="76">
        <v>1</v>
      </c>
      <c r="Z12" s="5">
        <v>88</v>
      </c>
      <c r="AA12" s="5">
        <v>99</v>
      </c>
      <c r="AB12" s="9">
        <v>0</v>
      </c>
      <c r="AC12" s="9">
        <v>0</v>
      </c>
      <c r="AD12" s="9">
        <v>0</v>
      </c>
      <c r="AE12" s="9">
        <v>1</v>
      </c>
      <c r="AF12" s="9">
        <v>1</v>
      </c>
      <c r="AG12" s="9">
        <v>1</v>
      </c>
      <c r="AH12" s="34" t="s">
        <v>30</v>
      </c>
      <c r="AI12" s="9"/>
      <c r="AJ12" s="29">
        <v>37</v>
      </c>
      <c r="AK12" s="29">
        <v>28</v>
      </c>
      <c r="AL12" s="29">
        <v>0</v>
      </c>
      <c r="AM12" s="29">
        <v>11</v>
      </c>
      <c r="AN12" s="29">
        <v>4</v>
      </c>
      <c r="AO12" s="22"/>
      <c r="AP12" s="47">
        <v>67</v>
      </c>
    </row>
    <row r="13" spans="1:43" ht="15.75" customHeight="1" x14ac:dyDescent="0.2">
      <c r="A13">
        <v>9</v>
      </c>
      <c r="B13" s="6" t="s">
        <v>90</v>
      </c>
      <c r="C13" s="6">
        <v>10</v>
      </c>
      <c r="D13" s="6" t="s">
        <v>37</v>
      </c>
      <c r="E13" s="6" t="s">
        <v>182</v>
      </c>
      <c r="F13" s="5">
        <v>0.27</v>
      </c>
      <c r="G13" s="9">
        <v>45</v>
      </c>
      <c r="H13" s="5">
        <v>184.4</v>
      </c>
      <c r="I13" s="5">
        <v>1.8</v>
      </c>
      <c r="J13" s="5">
        <v>1.8</v>
      </c>
      <c r="K13" s="44">
        <v>0</v>
      </c>
      <c r="L13" s="5">
        <v>47.9</v>
      </c>
      <c r="M13" s="5">
        <v>132.69999999999999</v>
      </c>
      <c r="N13" s="5">
        <v>62</v>
      </c>
      <c r="O13" s="10">
        <f t="shared" si="0"/>
        <v>71.96312364425161</v>
      </c>
      <c r="P13" s="10"/>
      <c r="Q13" s="65" t="s">
        <v>108</v>
      </c>
      <c r="T13" s="9" t="s">
        <v>31</v>
      </c>
      <c r="U13" s="46">
        <v>35</v>
      </c>
      <c r="V13" s="12">
        <v>0</v>
      </c>
      <c r="W13" s="12">
        <v>2</v>
      </c>
      <c r="X13" s="28">
        <v>28</v>
      </c>
      <c r="Y13" s="19">
        <v>1</v>
      </c>
      <c r="Z13" s="28">
        <v>61</v>
      </c>
      <c r="AA13" s="28">
        <v>99</v>
      </c>
      <c r="AB13" s="12">
        <v>0</v>
      </c>
      <c r="AC13" s="12">
        <v>0</v>
      </c>
      <c r="AD13" s="46">
        <v>35</v>
      </c>
      <c r="AE13" s="46">
        <v>38</v>
      </c>
      <c r="AF13" s="12">
        <v>8</v>
      </c>
      <c r="AG13" s="46">
        <v>14</v>
      </c>
      <c r="AH13" s="12">
        <v>0</v>
      </c>
      <c r="AI13" s="12"/>
      <c r="AJ13" s="29">
        <v>92</v>
      </c>
      <c r="AK13" s="29">
        <v>22</v>
      </c>
      <c r="AL13" s="29">
        <v>0</v>
      </c>
      <c r="AM13" s="29">
        <v>0</v>
      </c>
      <c r="AN13" s="29">
        <v>0</v>
      </c>
      <c r="AO13" s="22"/>
      <c r="AP13" s="10">
        <v>0</v>
      </c>
    </row>
    <row r="14" spans="1:43" ht="15.75" customHeight="1" x14ac:dyDescent="0.2">
      <c r="A14">
        <v>10</v>
      </c>
      <c r="B14" s="6" t="s">
        <v>41</v>
      </c>
      <c r="C14" s="6">
        <v>9</v>
      </c>
      <c r="D14" s="6" t="s">
        <v>28</v>
      </c>
      <c r="E14" s="6" t="s">
        <v>183</v>
      </c>
      <c r="F14" s="112">
        <v>0.3</v>
      </c>
      <c r="G14" s="9" t="s">
        <v>30</v>
      </c>
      <c r="H14" s="5">
        <v>143</v>
      </c>
      <c r="I14" s="44">
        <v>0</v>
      </c>
      <c r="J14" s="9">
        <v>0</v>
      </c>
      <c r="K14" s="5">
        <v>5.7</v>
      </c>
      <c r="L14" s="44">
        <v>0</v>
      </c>
      <c r="M14" s="5">
        <v>137.30000000000001</v>
      </c>
      <c r="N14" s="5">
        <v>119</v>
      </c>
      <c r="O14" s="10">
        <f t="shared" si="0"/>
        <v>96.013986013986013</v>
      </c>
      <c r="P14" s="10"/>
      <c r="T14" s="12" t="s">
        <v>31</v>
      </c>
      <c r="U14" s="12">
        <v>1</v>
      </c>
      <c r="V14" s="12">
        <v>0</v>
      </c>
      <c r="W14" s="12">
        <v>1</v>
      </c>
      <c r="X14" s="28">
        <v>96</v>
      </c>
      <c r="Y14" s="28" t="s">
        <v>44</v>
      </c>
      <c r="Z14" s="28" t="s">
        <v>45</v>
      </c>
      <c r="AA14" s="28">
        <v>100</v>
      </c>
      <c r="AB14" s="12">
        <v>0.2</v>
      </c>
      <c r="AC14" s="12">
        <v>0.2</v>
      </c>
      <c r="AD14" s="12">
        <v>0</v>
      </c>
      <c r="AE14" s="12">
        <v>0</v>
      </c>
      <c r="AF14" s="12">
        <v>0</v>
      </c>
      <c r="AG14" s="12">
        <v>0</v>
      </c>
      <c r="AH14" s="28">
        <v>26</v>
      </c>
      <c r="AI14" s="12"/>
      <c r="AJ14" s="29">
        <v>16</v>
      </c>
      <c r="AK14" s="21">
        <v>100</v>
      </c>
      <c r="AL14" s="12">
        <v>3</v>
      </c>
      <c r="AM14" s="12">
        <v>0</v>
      </c>
      <c r="AN14" s="12">
        <v>0</v>
      </c>
      <c r="AO14" s="12"/>
      <c r="AP14" s="80">
        <v>10</v>
      </c>
    </row>
    <row r="15" spans="1:43" ht="15.75" customHeight="1" x14ac:dyDescent="0.2">
      <c r="A15">
        <v>11</v>
      </c>
      <c r="B15" s="6" t="s">
        <v>86</v>
      </c>
      <c r="C15" s="6">
        <v>8</v>
      </c>
      <c r="D15" s="6" t="s">
        <v>28</v>
      </c>
      <c r="E15" s="6" t="s">
        <v>180</v>
      </c>
      <c r="F15" s="5">
        <v>0.25</v>
      </c>
      <c r="G15" s="9" t="s">
        <v>30</v>
      </c>
      <c r="H15" s="5">
        <v>2.2999999999999998</v>
      </c>
      <c r="I15" s="5">
        <v>1.2</v>
      </c>
      <c r="J15" s="9">
        <v>0</v>
      </c>
      <c r="K15" s="44">
        <v>0.8</v>
      </c>
      <c r="L15" s="9">
        <v>0.1</v>
      </c>
      <c r="M15" s="5">
        <v>0.3</v>
      </c>
      <c r="N15" s="9">
        <v>264</v>
      </c>
      <c r="O15" s="97">
        <f t="shared" si="0"/>
        <v>13.043478260869565</v>
      </c>
      <c r="P15" s="10"/>
      <c r="Q15" s="65"/>
      <c r="R15" s="65">
        <v>81</v>
      </c>
      <c r="T15" s="9" t="s">
        <v>11</v>
      </c>
      <c r="U15" s="12">
        <v>0</v>
      </c>
      <c r="V15" s="12">
        <v>0</v>
      </c>
      <c r="W15" s="12">
        <v>1</v>
      </c>
      <c r="X15" s="28">
        <v>97</v>
      </c>
      <c r="Y15" s="12">
        <v>1</v>
      </c>
      <c r="Z15" s="12">
        <v>0</v>
      </c>
      <c r="AA15" s="28">
        <v>100</v>
      </c>
      <c r="AB15" s="19">
        <v>0</v>
      </c>
      <c r="AC15" s="28" t="s">
        <v>47</v>
      </c>
      <c r="AD15" s="12">
        <v>1</v>
      </c>
      <c r="AE15" s="48">
        <v>44</v>
      </c>
      <c r="AF15" s="12">
        <v>3</v>
      </c>
      <c r="AG15" s="12" t="s">
        <v>30</v>
      </c>
      <c r="AH15" s="34" t="s">
        <v>30</v>
      </c>
      <c r="AI15" s="12"/>
      <c r="AJ15" s="29">
        <v>89</v>
      </c>
      <c r="AK15" s="29">
        <v>97</v>
      </c>
      <c r="AL15" s="29">
        <v>42</v>
      </c>
      <c r="AM15" s="29">
        <v>0</v>
      </c>
      <c r="AN15" s="39">
        <v>0</v>
      </c>
      <c r="AO15" s="39"/>
      <c r="AP15" s="10">
        <v>10</v>
      </c>
    </row>
    <row r="16" spans="1:43" x14ac:dyDescent="0.2">
      <c r="B16" s="79" t="s">
        <v>201</v>
      </c>
      <c r="C16" s="78">
        <f>MEDIAN(C5:C15)</f>
        <v>8</v>
      </c>
      <c r="E16" s="79" t="s">
        <v>194</v>
      </c>
      <c r="F16" s="84" t="s">
        <v>250</v>
      </c>
      <c r="G16" s="84" t="s">
        <v>187</v>
      </c>
      <c r="H16" s="85" t="s">
        <v>188</v>
      </c>
      <c r="I16" s="85" t="s">
        <v>189</v>
      </c>
      <c r="J16" s="85" t="s">
        <v>190</v>
      </c>
      <c r="K16" s="85" t="s">
        <v>191</v>
      </c>
      <c r="L16" s="85" t="s">
        <v>192</v>
      </c>
      <c r="M16" s="85">
        <v>0</v>
      </c>
      <c r="N16" s="85" t="s">
        <v>193</v>
      </c>
      <c r="T16" s="73" t="s">
        <v>203</v>
      </c>
      <c r="U16" s="46" t="s">
        <v>156</v>
      </c>
      <c r="AD16" s="46" t="s">
        <v>156</v>
      </c>
      <c r="AE16" s="46" t="s">
        <v>156</v>
      </c>
      <c r="AG16" s="46" t="s">
        <v>156</v>
      </c>
      <c r="AH16"/>
      <c r="AI16"/>
      <c r="AJ16" s="8" t="s">
        <v>147</v>
      </c>
    </row>
    <row r="17" spans="2:36" x14ac:dyDescent="0.2">
      <c r="B17" s="79"/>
      <c r="C17" s="78"/>
      <c r="E17" s="83" t="s">
        <v>246</v>
      </c>
      <c r="F17" s="104" t="s">
        <v>249</v>
      </c>
      <c r="G17" s="104" t="s">
        <v>248</v>
      </c>
      <c r="H17" s="104" t="s">
        <v>248</v>
      </c>
      <c r="I17" s="104" t="s">
        <v>248</v>
      </c>
      <c r="J17" s="104" t="s">
        <v>248</v>
      </c>
      <c r="K17" s="104" t="s">
        <v>248</v>
      </c>
      <c r="L17" s="104" t="s">
        <v>248</v>
      </c>
      <c r="M17" s="104" t="s">
        <v>248</v>
      </c>
      <c r="N17" s="104" t="s">
        <v>248</v>
      </c>
      <c r="O17" s="105" t="s">
        <v>110</v>
      </c>
      <c r="T17" s="73" t="s">
        <v>153</v>
      </c>
      <c r="X17" s="98"/>
      <c r="AB17" s="54"/>
      <c r="AE17" s="49" t="s">
        <v>107</v>
      </c>
      <c r="AJ17" s="8" t="s">
        <v>148</v>
      </c>
    </row>
    <row r="18" spans="2:36" x14ac:dyDescent="0.2">
      <c r="G18" t="s">
        <v>153</v>
      </c>
      <c r="T18" s="54" t="s">
        <v>109</v>
      </c>
      <c r="U18" s="21">
        <v>3</v>
      </c>
      <c r="Z18" s="54"/>
      <c r="AB18" s="21"/>
      <c r="AC18" s="54" t="s">
        <v>109</v>
      </c>
      <c r="AD18" s="21">
        <v>3</v>
      </c>
      <c r="AE18" s="21">
        <v>4</v>
      </c>
      <c r="AF18" s="21">
        <v>5</v>
      </c>
      <c r="AG18" s="21">
        <v>3</v>
      </c>
      <c r="AH18" s="21">
        <v>1</v>
      </c>
      <c r="AJ18" s="8" t="s">
        <v>149</v>
      </c>
    </row>
    <row r="19" spans="2:36" x14ac:dyDescent="0.2">
      <c r="G19" t="s">
        <v>155</v>
      </c>
      <c r="T19" s="77" t="s">
        <v>106</v>
      </c>
      <c r="U19" s="21">
        <v>11</v>
      </c>
      <c r="AB19" s="54"/>
      <c r="AC19" s="77" t="s">
        <v>106</v>
      </c>
      <c r="AD19" s="21">
        <v>11</v>
      </c>
      <c r="AE19" s="21">
        <v>11</v>
      </c>
      <c r="AF19" s="21">
        <v>11</v>
      </c>
      <c r="AG19" s="21">
        <v>9</v>
      </c>
      <c r="AH19" s="21">
        <v>2</v>
      </c>
      <c r="AJ19" s="8" t="s">
        <v>150</v>
      </c>
    </row>
    <row r="20" spans="2:36" x14ac:dyDescent="0.2">
      <c r="T20" s="54" t="s">
        <v>184</v>
      </c>
      <c r="U20" s="72">
        <f>U18/U19</f>
        <v>0.27272727272727271</v>
      </c>
      <c r="AC20" s="54" t="s">
        <v>184</v>
      </c>
      <c r="AD20" s="72">
        <f>AD18/AD19</f>
        <v>0.27272727272727271</v>
      </c>
      <c r="AE20" s="72">
        <f t="shared" ref="AE20:AF20" si="1">AE18/AE19</f>
        <v>0.36363636363636365</v>
      </c>
      <c r="AF20" s="72">
        <f t="shared" si="1"/>
        <v>0.45454545454545453</v>
      </c>
      <c r="AG20" s="72">
        <f t="shared" ref="AG20" si="2">AG18/AG19</f>
        <v>0.33333333333333331</v>
      </c>
      <c r="AH20" s="72">
        <f t="shared" ref="AH20" si="3">AH18/AH19</f>
        <v>0.5</v>
      </c>
      <c r="AI20" s="72"/>
      <c r="AJ20" s="8" t="s">
        <v>151</v>
      </c>
    </row>
    <row r="22" spans="2:36" x14ac:dyDescent="0.2">
      <c r="AJ22" s="63"/>
    </row>
    <row r="23" spans="2:36" x14ac:dyDescent="0.2">
      <c r="AJ23" s="63"/>
    </row>
  </sheetData>
  <mergeCells count="5">
    <mergeCell ref="F3:O3"/>
    <mergeCell ref="AJ3:AN3"/>
    <mergeCell ref="T3:AH3"/>
    <mergeCell ref="AP3:AQ3"/>
    <mergeCell ref="Q3:R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Supplementary Table 1 cyto</vt:lpstr>
      <vt:lpstr>Supplementary Table 2 types</vt:lpstr>
      <vt:lpstr>Supplementary Table 3 B</vt:lpstr>
      <vt:lpstr>Supplementary Table 4  T</vt:lpstr>
      <vt:lpstr>Supplementary Table 5 AML</vt:lpstr>
      <vt:lpstr>Supplementary Table 6 mixed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Tracy Stokol</dc:creator>
  <cp:lastModifiedBy>Tracy Stokol</cp:lastModifiedBy>
  <dcterms:created xsi:type="dcterms:W3CDTF">2024-02-29T13:21:45Z</dcterms:created>
  <dcterms:modified xsi:type="dcterms:W3CDTF">2024-07-02T17:16:03Z</dcterms:modified>
</cp:coreProperties>
</file>