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lw708\Desktop\"/>
    </mc:Choice>
  </mc:AlternateContent>
  <xr:revisionPtr revIDLastSave="0" documentId="13_ncr:1_{4BF6E8C6-87A2-48F7-BA6E-31544A842804}" xr6:coauthVersionLast="47" xr6:coauthVersionMax="47" xr10:uidLastSave="{00000000-0000-0000-0000-000000000000}"/>
  <workbookProtection workbookAlgorithmName="SHA-512" workbookHashValue="x5HWVdfjo/nfpiU02jmumZKfMsm4wIiELtEv/PzSU+9gHN33vWBP8Wa5ZL5MmQNPEcDoxYAFUmJuXu32zt3/kw==" workbookSaltValue="gHE7jfHqCoDOIm34ro07JQ==" workbookSpinCount="100000" lockStructure="1"/>
  <bookViews>
    <workbookView xWindow="23880" yWindow="-120" windowWidth="29040" windowHeight="15720" xr2:uid="{EF9ABCB8-8D65-4376-9CD3-2CA80A96E6FC}"/>
  </bookViews>
  <sheets>
    <sheet name="Title page" sheetId="13" r:id="rId1"/>
    <sheet name="S6. Supplemental Table for 4" sheetId="12" r:id="rId2"/>
    <sheet name="S7. Supplemental Table for 7" sheetId="9" r:id="rId3"/>
    <sheet name="S8. Supplemental Table for 8" sheetId="10" r:id="rId4"/>
    <sheet name="S9. Supplemental Table for 9" sheetId="11" r:id="rId5"/>
    <sheet name="S10. Supplemental Table for 10" sheetId="1" r:id="rId6"/>
    <sheet name="S11. Supplemental Table for  11" sheetId="2" r:id="rId7"/>
  </sheets>
  <definedNames>
    <definedName name="_Hlk151902538" localSheetId="0">'Title page'!$B$10</definedName>
    <definedName name="_Hlk163420558" localSheetId="0">'Title page'!$B$7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0" l="1"/>
  <c r="E46" i="10"/>
  <c r="D47" i="10"/>
  <c r="D46" i="10"/>
</calcChain>
</file>

<file path=xl/sharedStrings.xml><?xml version="1.0" encoding="utf-8"?>
<sst xmlns="http://schemas.openxmlformats.org/spreadsheetml/2006/main" count="490" uniqueCount="116">
  <si>
    <t>Risk Factor:</t>
  </si>
  <si>
    <t>Increase in Pen-Level C/S Results</t>
  </si>
  <si>
    <t>95% CI</t>
  </si>
  <si>
    <t>OR</t>
  </si>
  <si>
    <t>Lower</t>
  </si>
  <si>
    <t>Upper</t>
  </si>
  <si>
    <r>
      <t>P-</t>
    </r>
    <r>
      <rPr>
        <b/>
        <sz val="12"/>
        <color rgb="FF000000"/>
        <rFont val="Times New Roman"/>
        <family val="1"/>
      </rPr>
      <t>value</t>
    </r>
  </si>
  <si>
    <t>M. haemolytica</t>
  </si>
  <si>
    <t>2021/tulathromycin vs. 2020/tulathromycin</t>
  </si>
  <si>
    <t xml:space="preserve">2021/oxytetracycline  vs. 2020/tulathromycin </t>
  </si>
  <si>
    <t>P. multocida</t>
  </si>
  <si>
    <t>H. somni</t>
  </si>
  <si>
    <t xml:space="preserve">Any AMR </t>
  </si>
  <si>
    <t>Macrolide resistance</t>
  </si>
  <si>
    <t>Tetracycline Resistance</t>
  </si>
  <si>
    <t>Year/Metaphylaxis fixed variable</t>
  </si>
  <si>
    <t>AUC</t>
  </si>
  <si>
    <t>Prevalence at 1DOF</t>
  </si>
  <si>
    <r>
      <t xml:space="preserve">BRD </t>
    </r>
    <r>
      <rPr>
        <u/>
        <sz val="12"/>
        <color rgb="FF000000"/>
        <rFont val="Times New Roman"/>
        <family val="1"/>
      </rPr>
      <t xml:space="preserve">&lt; </t>
    </r>
    <r>
      <rPr>
        <b/>
        <sz val="12"/>
        <color rgb="FF000000"/>
        <rFont val="Times New Roman"/>
        <family val="1"/>
      </rPr>
      <t>45DOF</t>
    </r>
  </si>
  <si>
    <r>
      <t xml:space="preserve">BRD </t>
    </r>
    <r>
      <rPr>
        <u/>
        <sz val="12"/>
        <color rgb="FF000000"/>
        <rFont val="Times New Roman"/>
        <family val="1"/>
      </rPr>
      <t>&lt;</t>
    </r>
    <r>
      <rPr>
        <b/>
        <sz val="12"/>
        <color rgb="FF000000"/>
        <rFont val="Times New Roman"/>
        <family val="1"/>
      </rPr>
      <t xml:space="preserve"> 13DOF</t>
    </r>
  </si>
  <si>
    <t>Prevalence at 13DOF</t>
  </si>
  <si>
    <r>
      <t xml:space="preserve">BRD </t>
    </r>
    <r>
      <rPr>
        <sz val="12"/>
        <color rgb="FF000000"/>
        <rFont val="Times New Roman"/>
        <family val="1"/>
      </rPr>
      <t xml:space="preserve">&gt; </t>
    </r>
    <r>
      <rPr>
        <b/>
        <sz val="12"/>
        <color rgb="FF000000"/>
        <rFont val="Times New Roman"/>
        <family val="1"/>
      </rPr>
      <t>13DOF</t>
    </r>
  </si>
  <si>
    <t>NA</t>
  </si>
  <si>
    <t xml:space="preserve">Outcome: Pen Prevalence </t>
  </si>
  <si>
    <t>C/S at BRD Treatment</t>
  </si>
  <si>
    <t>Any AMR</t>
  </si>
  <si>
    <t>Tetracycline resistance</t>
  </si>
  <si>
    <t>&lt;0.0001</t>
  </si>
  <si>
    <t>−</t>
  </si>
  <si>
    <t>Lower 95% CI</t>
  </si>
  <si>
    <t>Upper 95% CI</t>
  </si>
  <si>
    <t>&lt; 0.001</t>
  </si>
  <si>
    <t>Any bacteria with AMR</t>
  </si>
  <si>
    <t>Any bacteria with macrolide resistance</t>
  </si>
  <si>
    <t>not estimable</t>
  </si>
  <si>
    <t>Any bacteria with tetracycline resistance</t>
  </si>
  <si>
    <t>Calf Culture Positive at 13DOF (n=1,596)</t>
  </si>
  <si>
    <t>Risk Factor: Calf C/S at 1DOF</t>
  </si>
  <si>
    <t>Outcome: Calf C/S at BRD Treatment ≤ 13DOF</t>
  </si>
  <si>
    <t>DOF</t>
  </si>
  <si>
    <t>Any bacteria with tetracyline resistance</t>
  </si>
  <si>
    <t>Outcome: Calf C/S at BRD Treatment ≤ 45DOF</t>
  </si>
  <si>
    <t>Risk Factor: Calf C/S at 13DOF</t>
  </si>
  <si>
    <t>*Any bacteria with macrolide resistance</t>
  </si>
  <si>
    <t>* Unconditional GEE performed</t>
  </si>
  <si>
    <t>*M. haemolytica</t>
  </si>
  <si>
    <t>*H. somni</t>
  </si>
  <si>
    <t>∞</t>
  </si>
  <si>
    <t xml:space="preserve">*Unconditional GEE performed. </t>
  </si>
  <si>
    <t>**There were zero calves treated for BRD with macrolide resistance at 1DOF.</t>
  </si>
  <si>
    <t>*Any bacteria with tetracyline resistance</t>
  </si>
  <si>
    <t>*Any AMR</t>
  </si>
  <si>
    <t>Outcome: BRD&lt;13DOF</t>
  </si>
  <si>
    <r>
      <t xml:space="preserve">Outcome: BRD </t>
    </r>
    <r>
      <rPr>
        <sz val="12"/>
        <color rgb="FF000000"/>
        <rFont val="Times New Roman"/>
        <family val="1"/>
      </rPr>
      <t xml:space="preserve">≤ </t>
    </r>
    <r>
      <rPr>
        <b/>
        <sz val="12"/>
        <color rgb="FF000000"/>
        <rFont val="Times New Roman"/>
        <family val="1"/>
      </rPr>
      <t>45DOF</t>
    </r>
  </si>
  <si>
    <r>
      <t xml:space="preserve">Supplementary Table S10 </t>
    </r>
    <r>
      <rPr>
        <sz val="12"/>
        <color rgb="FF000000"/>
        <rFont val="Times New Roman"/>
        <family val="1"/>
      </rPr>
      <t>for Table 10. Associations between pen-level prevalence of culture and susceptibility (C/S) results and pen-level risk of BRD. Analysis adjusted for year and metaphylaxis as well as accounting for clustering at the pen level. n=1,599 calves at 1DOF and 1,596 calves at 13DOF (N=16 pens).</t>
    </r>
  </si>
  <si>
    <t>Risk Factor: Calf Culture Positive</t>
  </si>
  <si>
    <r>
      <t xml:space="preserve">Suplementary Table S11 for </t>
    </r>
    <r>
      <rPr>
        <sz val="12"/>
        <color theme="1"/>
        <rFont val="Times New Roman"/>
        <family val="1"/>
      </rPr>
      <t>Table 11. Associations between pen-level prevalence of C/S results at 1DOF and 13DOF and pen culture and susceptibility (C/S) prevalence at time of BRD treatment. Analysis adjusted for year and metaphylaxis as well as accounting for clustering at the pen-level. n=1,599 calves at 1DOF and 1,596 calves at 13DOF (N=16 pens).</t>
    </r>
  </si>
  <si>
    <r>
      <rPr>
        <b/>
        <sz val="12"/>
        <color theme="1"/>
        <rFont val="Times New Roman"/>
        <family val="1"/>
      </rPr>
      <t>Supplementary Table S9</t>
    </r>
    <r>
      <rPr>
        <sz val="12"/>
        <color theme="1"/>
        <rFont val="Times New Roman"/>
        <family val="1"/>
      </rPr>
      <t xml:space="preserve"> for Table 9. For calves treated for BRD after 13DOF (n=65), associations between culture and susceptibility (C/S) test results at 13DOF and likelihood of corresponding C/S results for calf at time of BRD treatment. Analysis accounted for year and injectable metaphylaxis administered, and DOF at time of BRD treatment, and adjust for clustering by pen-cohort unless otherwise noted (N=16 pens).</t>
    </r>
  </si>
  <si>
    <r>
      <rPr>
        <b/>
        <sz val="12"/>
        <color theme="1"/>
        <rFont val="Times New Roman"/>
        <family val="1"/>
      </rPr>
      <t>Supplementary Table S8</t>
    </r>
    <r>
      <rPr>
        <sz val="12"/>
        <color theme="1"/>
        <rFont val="Times New Roman"/>
        <family val="1"/>
      </rPr>
      <t xml:space="preserve"> for Table 8. For calves treated for BRD within 13DOF (n=65) and all calves treated for BRD within 45DOF (n=130), associations between culture and susceptibility (C/S) test results for calves at 1DOF and likelihood of corresponding C/S results at time of first BRD treatment. Analysis accounted for year, injectable metaphylaxis administered, and DOF at time of BRD treatment, and adjusted for clustering by pen (N=16 pens).</t>
    </r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</si>
  <si>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</si>
  <si>
    <r>
      <rPr>
        <b/>
        <sz val="12"/>
        <color theme="1"/>
        <rFont val="Times New Roman"/>
        <family val="1"/>
      </rPr>
      <t xml:space="preserve">Supplementary Table S7 </t>
    </r>
    <r>
      <rPr>
        <sz val="12"/>
        <color theme="1"/>
        <rFont val="Times New Roman"/>
        <family val="1"/>
      </rPr>
      <t>for Table 7.  Associations between isolation of various bacteria from individual calves at 1DOF (n=1,599 calves) or 13DOF (n= 1,596 calves) and treatment for BRD. Analysis accounted for year and injectable metaphylaxis administered and adjusts for clustering by pen (N=16 pens).</t>
    </r>
  </si>
  <si>
    <r>
      <t>Calf Culture Positive at 1DOF (</t>
    </r>
    <r>
      <rPr>
        <b/>
        <i/>
        <sz val="12"/>
        <color theme="1"/>
        <rFont val="Times New Roman"/>
        <family val="1"/>
      </rPr>
      <t>n</t>
    </r>
    <r>
      <rPr>
        <b/>
        <sz val="12"/>
        <color theme="1"/>
        <rFont val="Times New Roman"/>
        <family val="1"/>
      </rPr>
      <t>=1,599)</t>
    </r>
  </si>
  <si>
    <r>
      <t>BRD &gt;13DOF (</t>
    </r>
    <r>
      <rPr>
        <b/>
        <i/>
        <sz val="12"/>
        <color theme="1"/>
        <rFont val="Times New Roman"/>
        <family val="1"/>
      </rPr>
      <t>n</t>
    </r>
    <r>
      <rPr>
        <b/>
        <sz val="12"/>
        <color theme="1"/>
        <rFont val="Times New Roman"/>
        <family val="1"/>
      </rPr>
      <t>=1,596)</t>
    </r>
  </si>
  <si>
    <t>Macrolide Resistance</t>
  </si>
  <si>
    <t>Tetracyline resistance</t>
  </si>
  <si>
    <t>Any AMR   (5%)</t>
  </si>
  <si>
    <t>Tetracycline Resistance  (5%)</t>
  </si>
  <si>
    <r>
      <t xml:space="preserve">P. multocida </t>
    </r>
    <r>
      <rPr>
        <b/>
        <sz val="12"/>
        <color theme="1"/>
        <rFont val="Times New Roman"/>
        <family val="1"/>
      </rPr>
      <t xml:space="preserve"> (5%)</t>
    </r>
  </si>
  <si>
    <r>
      <t xml:space="preserve">M. haemolytica </t>
    </r>
    <r>
      <rPr>
        <sz val="12"/>
        <color theme="1"/>
        <rFont val="Times New Roman"/>
        <family val="1"/>
      </rPr>
      <t>(5%)</t>
    </r>
  </si>
  <si>
    <r>
      <t>M. haemolytica</t>
    </r>
    <r>
      <rPr>
        <sz val="12"/>
        <color theme="1"/>
        <rFont val="Times New Roman"/>
        <family val="1"/>
      </rPr>
      <t xml:space="preserve"> (5%)</t>
    </r>
  </si>
  <si>
    <r>
      <t xml:space="preserve">P. multocida </t>
    </r>
    <r>
      <rPr>
        <sz val="12"/>
        <color theme="1"/>
        <rFont val="Times New Roman"/>
        <family val="1"/>
      </rPr>
      <t>(5%)</t>
    </r>
  </si>
  <si>
    <r>
      <t xml:space="preserve">H. somni  </t>
    </r>
    <r>
      <rPr>
        <sz val="12"/>
        <color theme="1"/>
        <rFont val="Times New Roman"/>
        <family val="1"/>
      </rPr>
      <t>(5%)</t>
    </r>
  </si>
  <si>
    <t>Any AMR  (5%)</t>
  </si>
  <si>
    <r>
      <t xml:space="preserve">M. haemolytica  </t>
    </r>
    <r>
      <rPr>
        <sz val="12"/>
        <color theme="1"/>
        <rFont val="Times New Roman"/>
        <family val="1"/>
      </rPr>
      <t>(5%)</t>
    </r>
  </si>
  <si>
    <r>
      <t xml:space="preserve">H. somni </t>
    </r>
    <r>
      <rPr>
        <sz val="12"/>
        <color theme="1"/>
        <rFont val="Times New Roman"/>
        <family val="1"/>
      </rPr>
      <t>(5%)</t>
    </r>
  </si>
  <si>
    <t>Macrolide resistance  (5%)</t>
  </si>
  <si>
    <t>Any AMR (5%)</t>
  </si>
  <si>
    <t>Macrolide resistance (5%)</t>
  </si>
  <si>
    <t>Tetracycline Resistance (5%)</t>
  </si>
  <si>
    <r>
      <t xml:space="preserve">H. somni </t>
    </r>
    <r>
      <rPr>
        <b/>
        <sz val="12"/>
        <color theme="1"/>
        <rFont val="Times New Roman"/>
        <family val="1"/>
      </rPr>
      <t>(5%)</t>
    </r>
  </si>
  <si>
    <t xml:space="preserve">Interaction term between Any AMR at 13DOF and metaphylaxis </t>
  </si>
  <si>
    <r>
      <t>P-</t>
    </r>
    <r>
      <rPr>
        <b/>
        <sz val="12"/>
        <color theme="3" tint="0.249977111117893"/>
        <rFont val="Times New Roman"/>
        <family val="1"/>
      </rPr>
      <t>value</t>
    </r>
  </si>
  <si>
    <r>
      <t>Interaction term between</t>
    </r>
    <r>
      <rPr>
        <b/>
        <i/>
        <sz val="12"/>
        <color theme="3" tint="0.249977111117893"/>
        <rFont val="Times New Roman"/>
        <family val="1"/>
      </rPr>
      <t xml:space="preserve"> M. haemolytica</t>
    </r>
    <r>
      <rPr>
        <b/>
        <sz val="12"/>
        <color theme="3" tint="0.249977111117893"/>
        <rFont val="Times New Roman"/>
        <family val="1"/>
      </rPr>
      <t xml:space="preserve"> at 13DOF and metaphylaxis </t>
    </r>
  </si>
  <si>
    <t xml:space="preserve">- Where both the variable of interest and metaphyaxis was significant - a separte model was run to test the signficance of the interaction term </t>
  </si>
  <si>
    <t>- Where both the variable of interest and metaphyaxis was significant - a separte model was run to test the signficance of the interaction term</t>
  </si>
  <si>
    <r>
      <t xml:space="preserve">Interaction term between </t>
    </r>
    <r>
      <rPr>
        <b/>
        <i/>
        <sz val="12"/>
        <color theme="3" tint="0.249977111117893"/>
        <rFont val="Times New Roman"/>
        <family val="1"/>
      </rPr>
      <t>H. somni</t>
    </r>
    <r>
      <rPr>
        <b/>
        <sz val="12"/>
        <color theme="3" tint="0.249977111117893"/>
        <rFont val="Times New Roman"/>
        <family val="1"/>
      </rPr>
      <t xml:space="preserve"> at 1DOF and metaphylaxis </t>
    </r>
  </si>
  <si>
    <r>
      <t>Interaction term between</t>
    </r>
    <r>
      <rPr>
        <b/>
        <i/>
        <sz val="12"/>
        <color theme="3" tint="0.249977111117893"/>
        <rFont val="Times New Roman"/>
        <family val="1"/>
      </rPr>
      <t xml:space="preserve"> P.multocida</t>
    </r>
    <r>
      <rPr>
        <b/>
        <sz val="12"/>
        <color theme="3" tint="0.249977111117893"/>
        <rFont val="Times New Roman"/>
        <family val="1"/>
      </rPr>
      <t xml:space="preserve"> at 1DOF and metaphylaxis </t>
    </r>
  </si>
  <si>
    <t>***Any bacteria with Tetracyline resistance</t>
  </si>
  <si>
    <t>Any bacteria with Macrolide resistance</t>
  </si>
  <si>
    <t>not estimable**</t>
  </si>
  <si>
    <t>***Exact logistic regression (SAS® version 9.4, Cary, NC, USA) adjusted for year and metaphylaxis.  There were only 3 calves with tetracycline resistance at 1DOF sample.</t>
  </si>
  <si>
    <t>Interaction non-estimable</t>
  </si>
  <si>
    <t>Model with interaction term would not converge</t>
  </si>
  <si>
    <t>Interaction could not be assessed</t>
  </si>
  <si>
    <r>
      <t>Interaction term between</t>
    </r>
    <r>
      <rPr>
        <b/>
        <i/>
        <sz val="12"/>
        <color theme="3" tint="0.249977111117893"/>
        <rFont val="Times New Roman"/>
        <family val="1"/>
      </rPr>
      <t xml:space="preserve"> P.multocida</t>
    </r>
    <r>
      <rPr>
        <b/>
        <sz val="12"/>
        <color theme="3" tint="0.249977111117893"/>
        <rFont val="Times New Roman"/>
        <family val="1"/>
      </rPr>
      <t xml:space="preserve"> at 13DOF and metaphylaxis </t>
    </r>
  </si>
  <si>
    <r>
      <t>Interaction term between</t>
    </r>
    <r>
      <rPr>
        <b/>
        <i/>
        <sz val="12"/>
        <color theme="3" tint="0.249977111117893"/>
        <rFont val="Times New Roman"/>
        <family val="1"/>
      </rPr>
      <t xml:space="preserve"> H. somni</t>
    </r>
    <r>
      <rPr>
        <b/>
        <sz val="12"/>
        <color theme="3" tint="0.249977111117893"/>
        <rFont val="Times New Roman"/>
        <family val="1"/>
      </rPr>
      <t xml:space="preserve"> at 13DOF and metaphylaxis </t>
    </r>
  </si>
  <si>
    <r>
      <t>P-</t>
    </r>
    <r>
      <rPr>
        <b/>
        <sz val="12"/>
        <color indexed="8"/>
        <rFont val="Times New Roman"/>
        <family val="1"/>
      </rPr>
      <t>value</t>
    </r>
  </si>
  <si>
    <t>Bacteria</t>
  </si>
  <si>
    <t>Year</t>
  </si>
  <si>
    <t>Metaphylaxis</t>
  </si>
  <si>
    <t>tulathromycin</t>
  </si>
  <si>
    <t>reference category</t>
  </si>
  <si>
    <t>oxytetracycline</t>
  </si>
  <si>
    <t>Supplementary Material</t>
  </si>
  <si>
    <t>Association between respiratory disease pathogens in calves near feedlot arrival with treatment for bovine respiratory disease and subsequent antimicrobial resistance status</t>
  </si>
  <si>
    <r>
      <t>Jennifer N. Abi Younes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, John R. Campbell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, Sheryl P. Gow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, Amelia R. Woolums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, Cheryl L. Waldner</t>
    </r>
    <r>
      <rPr>
        <b/>
        <vertAlign val="superscript"/>
        <sz val="12"/>
        <color theme="1"/>
        <rFont val="Times New Roman"/>
        <family val="1"/>
      </rPr>
      <t>1*</t>
    </r>
  </si>
  <si>
    <r>
      <t>1</t>
    </r>
    <r>
      <rPr>
        <sz val="12"/>
        <color theme="1"/>
        <rFont val="Times New Roman"/>
        <family val="1"/>
      </rPr>
      <t>Department of Large Animal Clinical Sciences, Western College of Veterinary Medicine, University of Saskatchewan, Saskatoon, SK, Canada</t>
    </r>
  </si>
  <si>
    <r>
      <t>2</t>
    </r>
    <r>
      <rPr>
        <sz val="12"/>
        <color theme="1"/>
        <rFont val="Times New Roman"/>
        <family val="1"/>
      </rPr>
      <t>Canadian Integrated Program for Antimicrobial Resistance Surveillance, Public Health Agency of Canada, Saskatoon, SK, Canada</t>
    </r>
  </si>
  <si>
    <r>
      <t>3</t>
    </r>
    <r>
      <rPr>
        <sz val="12"/>
        <color theme="1"/>
        <rFont val="Times New Roman"/>
        <family val="1"/>
      </rPr>
      <t>Department of Pathobiology and Population Medicine, College of Veterinary Medicine, Mississippi State University, Mississippi State, MS, United States</t>
    </r>
  </si>
  <si>
    <t>* Correspondence:</t>
  </si>
  <si>
    <t>Cheryl L. Waldner</t>
  </si>
  <si>
    <t>cheryl.walder@usask.ca</t>
  </si>
  <si>
    <r>
      <t xml:space="preserve">Supplementary Table S6 for </t>
    </r>
    <r>
      <rPr>
        <sz val="12"/>
        <rFont val="Times New Roman"/>
        <family val="1"/>
      </rPr>
      <t>Table 4</t>
    </r>
    <r>
      <rPr>
        <b/>
        <sz val="12"/>
        <rFont val="Times New Roman"/>
        <family val="1"/>
      </rPr>
      <t xml:space="preserve">. </t>
    </r>
    <r>
      <rPr>
        <sz val="12"/>
        <color indexed="8"/>
        <rFont val="Times New Roman"/>
        <family val="1"/>
      </rPr>
      <t xml:space="preserve">Associations between study year, metaphylaxis antimicrobial administered and bacterial recovery from calves at the time of risk of first BRD treatment accounting for clustering by pen. 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= 130 calves treated for BRD (n=1599 calves at risk, N=16 pens).</t>
    </r>
  </si>
  <si>
    <t>Supplementary Tables S6 - S11</t>
  </si>
  <si>
    <t>Additional Information for Tables 4, 7-11</t>
  </si>
  <si>
    <r>
      <t xml:space="preserve">H. somni </t>
    </r>
    <r>
      <rPr>
        <sz val="12"/>
        <color theme="1"/>
        <rFont val="Times New Roman"/>
        <family val="1"/>
      </rPr>
      <t xml:space="preserve"> (5%)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</si>
</sst>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0"/>
    <numFmt numFmtId="167" formatCode="0.00000000000000"/>
  </numFmts>
  <fonts count="32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D0D0D"/>
      <name val="Times New Roman"/>
      <family val="1"/>
    </font>
    <font>
      <b/>
      <i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libri"/>
      <family val="2"/>
    </font>
    <font>
      <i/>
      <sz val="12"/>
      <color theme="3" tint="0.249977111117893"/>
      <name val="Aptos Narrow"/>
      <family val="2"/>
      <scheme val="minor"/>
    </font>
    <font>
      <sz val="12"/>
      <color theme="3" tint="0.249977111117893"/>
      <name val="Aptos Narrow"/>
      <family val="2"/>
      <scheme val="minor"/>
    </font>
    <font>
      <b/>
      <sz val="12"/>
      <color theme="3" tint="0.249977111117893"/>
      <name val="Times New Roman"/>
      <family val="1"/>
    </font>
    <font>
      <b/>
      <i/>
      <sz val="12"/>
      <color theme="3" tint="0.24997711111789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rgb="FF000000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D0D0D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16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0" fillId="0" borderId="0" xfId="0" applyFont="1"/>
    <xf numFmtId="0" fontId="8" fillId="0" borderId="0" xfId="0" applyFont="1"/>
    <xf numFmtId="2" fontId="1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10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3" fillId="0" borderId="2" xfId="0" applyNumberFormat="1" applyFont="1" applyBorder="1" applyAlignment="1">
      <alignment vertical="center"/>
    </xf>
    <xf numFmtId="2" fontId="13" fillId="0" borderId="2" xfId="0" applyNumberFormat="1" applyFont="1" applyBorder="1" applyAlignment="1">
      <alignment vertical="center"/>
    </xf>
    <xf numFmtId="0" fontId="10" fillId="0" borderId="2" xfId="0" applyFont="1" applyBorder="1"/>
    <xf numFmtId="2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10" fillId="0" borderId="1" xfId="0" applyFont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1" xfId="0" applyFont="1" applyBorder="1"/>
    <xf numFmtId="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0" fontId="1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0" fillId="0" borderId="3" xfId="0" applyFont="1" applyBorder="1"/>
    <xf numFmtId="166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vertical="center"/>
    </xf>
    <xf numFmtId="0" fontId="14" fillId="0" borderId="0" xfId="0" quotePrefix="1" applyFont="1"/>
    <xf numFmtId="0" fontId="15" fillId="0" borderId="0" xfId="0" applyFont="1"/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7" fontId="10" fillId="0" borderId="0" xfId="0" applyNumberFormat="1" applyFont="1"/>
    <xf numFmtId="164" fontId="10" fillId="0" borderId="0" xfId="0" applyNumberFormat="1" applyFont="1"/>
    <xf numFmtId="1" fontId="10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4" xfId="0" applyFont="1" applyBorder="1"/>
    <xf numFmtId="0" fontId="19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0" borderId="0" xfId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2" fontId="3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ryl.walder@usask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D238-0851-4288-A0EB-16D4E6A845F5}">
  <dimension ref="B2:B16"/>
  <sheetViews>
    <sheetView showGridLines="0" tabSelected="1" workbookViewId="0"/>
  </sheetViews>
  <sheetFormatPr defaultRowHeight="15" x14ac:dyDescent="0.25"/>
  <sheetData>
    <row r="2" spans="2:2" ht="20.25" x14ac:dyDescent="0.25">
      <c r="B2" s="110" t="s">
        <v>103</v>
      </c>
    </row>
    <row r="3" spans="2:2" ht="20.25" x14ac:dyDescent="0.25">
      <c r="B3" s="110"/>
    </row>
    <row r="4" spans="2:2" s="31" customFormat="1" ht="22.5" customHeight="1" x14ac:dyDescent="0.25">
      <c r="B4" s="116" t="s">
        <v>113</v>
      </c>
    </row>
    <row r="5" spans="2:2" ht="20.25" customHeight="1" x14ac:dyDescent="0.25">
      <c r="B5" s="117" t="s">
        <v>114</v>
      </c>
    </row>
    <row r="6" spans="2:2" ht="20.25" x14ac:dyDescent="0.25">
      <c r="B6" s="110"/>
    </row>
    <row r="7" spans="2:2" ht="20.25" x14ac:dyDescent="0.25">
      <c r="B7" s="111" t="s">
        <v>104</v>
      </c>
    </row>
    <row r="8" spans="2:2" ht="20.25" x14ac:dyDescent="0.25">
      <c r="B8" s="111"/>
    </row>
    <row r="9" spans="2:2" ht="18.75" x14ac:dyDescent="0.25">
      <c r="B9" s="112" t="s">
        <v>105</v>
      </c>
    </row>
    <row r="10" spans="2:2" ht="18.75" x14ac:dyDescent="0.25">
      <c r="B10" s="113" t="s">
        <v>106</v>
      </c>
    </row>
    <row r="11" spans="2:2" ht="18.75" x14ac:dyDescent="0.25">
      <c r="B11" s="113" t="s">
        <v>107</v>
      </c>
    </row>
    <row r="12" spans="2:2" ht="18.75" x14ac:dyDescent="0.25">
      <c r="B12" s="113" t="s">
        <v>108</v>
      </c>
    </row>
    <row r="13" spans="2:2" ht="18.75" x14ac:dyDescent="0.25">
      <c r="B13" s="113"/>
    </row>
    <row r="14" spans="2:2" ht="15.75" x14ac:dyDescent="0.25">
      <c r="B14" s="112" t="s">
        <v>109</v>
      </c>
    </row>
    <row r="15" spans="2:2" ht="15.75" x14ac:dyDescent="0.25">
      <c r="B15" s="114" t="s">
        <v>110</v>
      </c>
    </row>
    <row r="16" spans="2:2" x14ac:dyDescent="0.25">
      <c r="B16" s="115" t="s">
        <v>111</v>
      </c>
    </row>
  </sheetData>
  <hyperlinks>
    <hyperlink ref="B16" r:id="rId1" display="mailto:cheryl.walder@usask.ca" xr:uid="{1834F4F0-FC9B-4577-ABAC-57F6BA50363B}"/>
  </hyperlinks>
  <pageMargins left="0.7" right="0.7" top="0.75" bottom="0.75" header="0.3" footer="0.3"/>
  <pageSetup orientation="portrait" horizontalDpi="2400" verticalDpi="24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033E-0AF0-4826-AFEB-50FCDA4458BE}">
  <dimension ref="B2:H19"/>
  <sheetViews>
    <sheetView showGridLines="0" workbookViewId="0">
      <selection sqref="A1:XFD1048576"/>
    </sheetView>
  </sheetViews>
  <sheetFormatPr defaultRowHeight="15" x14ac:dyDescent="0.25"/>
  <cols>
    <col min="2" max="2" width="16.140625" bestFit="1" customWidth="1"/>
    <col min="3" max="8" width="16.28515625" customWidth="1"/>
  </cols>
  <sheetData>
    <row r="2" spans="2:8" ht="15.75" x14ac:dyDescent="0.25">
      <c r="B2" s="91" t="s">
        <v>112</v>
      </c>
    </row>
    <row r="5" spans="2:8" ht="15.75" thickBot="1" x14ac:dyDescent="0.3"/>
    <row r="6" spans="2:8" ht="16.5" thickBot="1" x14ac:dyDescent="0.3">
      <c r="B6" s="92"/>
      <c r="C6" s="92"/>
      <c r="D6" s="93"/>
      <c r="E6" s="94" t="s">
        <v>3</v>
      </c>
      <c r="F6" s="120" t="s">
        <v>2</v>
      </c>
      <c r="G6" s="120"/>
      <c r="H6" s="95" t="s">
        <v>96</v>
      </c>
    </row>
    <row r="7" spans="2:8" ht="16.5" thickBot="1" x14ac:dyDescent="0.3">
      <c r="B7" s="96" t="s">
        <v>97</v>
      </c>
      <c r="C7" s="97" t="s">
        <v>98</v>
      </c>
      <c r="D7" s="98" t="s">
        <v>99</v>
      </c>
      <c r="E7" s="99"/>
      <c r="F7" s="97" t="s">
        <v>4</v>
      </c>
      <c r="G7" s="97" t="s">
        <v>5</v>
      </c>
      <c r="H7" s="99"/>
    </row>
    <row r="8" spans="2:8" ht="15.75" x14ac:dyDescent="0.25">
      <c r="B8" s="100" t="s">
        <v>7</v>
      </c>
      <c r="C8" s="26">
        <v>2020</v>
      </c>
      <c r="D8" s="101" t="s">
        <v>100</v>
      </c>
      <c r="E8" s="121" t="s">
        <v>101</v>
      </c>
      <c r="F8" s="121"/>
      <c r="G8" s="121"/>
      <c r="H8" s="121"/>
    </row>
    <row r="9" spans="2:8" ht="15.75" x14ac:dyDescent="0.25">
      <c r="B9" s="102"/>
      <c r="C9" s="26">
        <v>2021</v>
      </c>
      <c r="D9" s="101" t="s">
        <v>100</v>
      </c>
      <c r="E9" s="26">
        <v>0.8</v>
      </c>
      <c r="F9" s="26">
        <v>0.1</v>
      </c>
      <c r="G9" s="26">
        <v>4.2</v>
      </c>
      <c r="H9" s="26">
        <v>0.77</v>
      </c>
    </row>
    <row r="10" spans="2:8" ht="15.75" x14ac:dyDescent="0.25">
      <c r="B10" s="102"/>
      <c r="C10" s="26">
        <v>2021</v>
      </c>
      <c r="D10" s="101" t="s">
        <v>102</v>
      </c>
      <c r="E10" s="26">
        <v>0.5</v>
      </c>
      <c r="F10" s="26">
        <v>0.1</v>
      </c>
      <c r="G10" s="26">
        <v>2.2999999999999998</v>
      </c>
      <c r="H10" s="26">
        <v>0.4</v>
      </c>
    </row>
    <row r="11" spans="2:8" ht="15.75" x14ac:dyDescent="0.25">
      <c r="B11" s="103"/>
      <c r="C11" s="104"/>
      <c r="D11" s="105" t="s">
        <v>39</v>
      </c>
      <c r="E11" s="106">
        <v>1.002016</v>
      </c>
      <c r="F11" s="107">
        <v>0.96937930000000005</v>
      </c>
      <c r="G11" s="107">
        <v>1.035752</v>
      </c>
      <c r="H11" s="107">
        <v>0.90500000000000003</v>
      </c>
    </row>
    <row r="12" spans="2:8" ht="15.75" x14ac:dyDescent="0.25">
      <c r="B12" s="100" t="s">
        <v>10</v>
      </c>
      <c r="C12" s="26">
        <v>2020</v>
      </c>
      <c r="D12" s="101" t="s">
        <v>100</v>
      </c>
      <c r="E12" s="122" t="s">
        <v>101</v>
      </c>
      <c r="F12" s="122"/>
      <c r="G12" s="122"/>
      <c r="H12" s="122"/>
    </row>
    <row r="13" spans="2:8" ht="15.75" x14ac:dyDescent="0.25">
      <c r="B13" s="102"/>
      <c r="C13" s="26">
        <v>2021</v>
      </c>
      <c r="D13" s="101" t="s">
        <v>100</v>
      </c>
      <c r="E13" s="26">
        <v>1.06</v>
      </c>
      <c r="F13" s="26">
        <v>0.1</v>
      </c>
      <c r="G13" s="26">
        <v>10.5</v>
      </c>
      <c r="H13" s="26">
        <v>0.98</v>
      </c>
    </row>
    <row r="14" spans="2:8" ht="15.75" x14ac:dyDescent="0.25">
      <c r="B14" s="102"/>
      <c r="C14" s="26">
        <v>2021</v>
      </c>
      <c r="D14" s="101" t="s">
        <v>102</v>
      </c>
      <c r="E14" s="26">
        <v>1.8</v>
      </c>
      <c r="F14" s="26">
        <v>0.5</v>
      </c>
      <c r="G14" s="26">
        <v>7.1</v>
      </c>
      <c r="H14" s="26">
        <v>0.39</v>
      </c>
    </row>
    <row r="15" spans="2:8" ht="15.75" x14ac:dyDescent="0.25">
      <c r="B15" s="103"/>
      <c r="C15" s="104"/>
      <c r="D15" s="105" t="s">
        <v>39</v>
      </c>
      <c r="E15" s="107">
        <v>1.0419020000000001</v>
      </c>
      <c r="F15" s="107">
        <v>0.98593240000000004</v>
      </c>
      <c r="G15" s="107">
        <v>1.101048</v>
      </c>
      <c r="H15" s="107">
        <v>0.14499999999999999</v>
      </c>
    </row>
    <row r="16" spans="2:8" ht="15.75" x14ac:dyDescent="0.25">
      <c r="B16" s="100" t="s">
        <v>11</v>
      </c>
      <c r="C16" s="26">
        <v>2020</v>
      </c>
      <c r="D16" s="101" t="s">
        <v>100</v>
      </c>
      <c r="E16" s="122" t="s">
        <v>101</v>
      </c>
      <c r="F16" s="122"/>
      <c r="G16" s="122"/>
      <c r="H16" s="122"/>
    </row>
    <row r="17" spans="2:8" ht="15.75" x14ac:dyDescent="0.25">
      <c r="B17" s="102"/>
      <c r="C17" s="26">
        <v>2021</v>
      </c>
      <c r="D17" s="101" t="s">
        <v>100</v>
      </c>
      <c r="E17" s="26">
        <v>0.6</v>
      </c>
      <c r="F17" s="26">
        <v>0.2</v>
      </c>
      <c r="G17" s="26">
        <v>2.2999999999999998</v>
      </c>
      <c r="H17" s="26">
        <v>0.49</v>
      </c>
    </row>
    <row r="18" spans="2:8" ht="15.75" x14ac:dyDescent="0.25">
      <c r="B18" s="102"/>
      <c r="C18" s="26">
        <v>2021</v>
      </c>
      <c r="D18" s="101" t="s">
        <v>102</v>
      </c>
      <c r="E18" s="26">
        <v>0.8</v>
      </c>
      <c r="F18" s="26">
        <v>0.3</v>
      </c>
      <c r="G18" s="26">
        <v>2</v>
      </c>
      <c r="H18" s="26">
        <v>0.67</v>
      </c>
    </row>
    <row r="19" spans="2:8" ht="15.75" x14ac:dyDescent="0.25">
      <c r="B19" s="103"/>
      <c r="C19" s="103"/>
      <c r="D19" s="105" t="s">
        <v>39</v>
      </c>
      <c r="E19" s="108">
        <v>1.0466409999999999</v>
      </c>
      <c r="F19" s="108">
        <v>0.98138970000000003</v>
      </c>
      <c r="G19" s="109">
        <v>1.116231</v>
      </c>
      <c r="H19" s="108">
        <v>0.16500000000000001</v>
      </c>
    </row>
  </sheetData>
  <sheetProtection sheet="1" objects="1" scenarios="1" selectLockedCells="1" selectUnlockedCells="1"/>
  <mergeCells count="4">
    <mergeCell ref="F6:G6"/>
    <mergeCell ref="E8:H8"/>
    <mergeCell ref="E12:H12"/>
    <mergeCell ref="E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CD73-17A3-4A99-88E9-76020CA2360D}">
  <dimension ref="B2:J74"/>
  <sheetViews>
    <sheetView showGridLines="0" workbookViewId="0">
      <selection activeCell="H17" sqref="H17"/>
    </sheetView>
  </sheetViews>
  <sheetFormatPr defaultColWidth="8.7109375" defaultRowHeight="15.75" x14ac:dyDescent="0.25"/>
  <cols>
    <col min="1" max="1" width="8.7109375" style="27"/>
    <col min="2" max="2" width="42.5703125" style="27" customWidth="1"/>
    <col min="3" max="3" width="39.42578125" style="27" customWidth="1"/>
    <col min="4" max="4" width="14.42578125" style="27" customWidth="1"/>
    <col min="5" max="5" width="13.7109375" style="27" bestFit="1" customWidth="1"/>
    <col min="6" max="6" width="9.5703125" style="27" bestFit="1" customWidth="1"/>
    <col min="7" max="16384" width="8.7109375" style="27"/>
  </cols>
  <sheetData>
    <row r="2" spans="2:9" x14ac:dyDescent="0.25">
      <c r="B2" s="27" t="s">
        <v>60</v>
      </c>
    </row>
    <row r="4" spans="2:9" x14ac:dyDescent="0.25">
      <c r="D4" s="123" t="s">
        <v>2</v>
      </c>
      <c r="E4" s="123"/>
    </row>
    <row r="5" spans="2:9" x14ac:dyDescent="0.25">
      <c r="B5" s="63" t="s">
        <v>55</v>
      </c>
      <c r="C5" s="4" t="s">
        <v>3</v>
      </c>
      <c r="D5" s="4" t="s">
        <v>4</v>
      </c>
      <c r="E5" s="4" t="s">
        <v>5</v>
      </c>
      <c r="F5" s="5" t="s">
        <v>6</v>
      </c>
      <c r="G5" s="65" t="s">
        <v>16</v>
      </c>
      <c r="I5" s="78" t="s">
        <v>83</v>
      </c>
    </row>
    <row r="6" spans="2:9" x14ac:dyDescent="0.25">
      <c r="B6" s="68" t="s">
        <v>61</v>
      </c>
      <c r="C6" s="69" t="s">
        <v>52</v>
      </c>
      <c r="D6" s="30"/>
      <c r="E6" s="30"/>
      <c r="F6" s="70"/>
      <c r="G6" s="71"/>
    </row>
    <row r="7" spans="2:9" x14ac:dyDescent="0.25">
      <c r="B7" s="41" t="s">
        <v>7</v>
      </c>
      <c r="C7" s="34">
        <v>0.92449970000000004</v>
      </c>
      <c r="D7" s="34">
        <v>0.67619609999999997</v>
      </c>
      <c r="E7" s="34">
        <v>1.2639819999999999</v>
      </c>
      <c r="F7" s="35">
        <v>0.623</v>
      </c>
      <c r="G7" s="33" t="s">
        <v>28</v>
      </c>
      <c r="H7" s="37"/>
      <c r="I7" s="37"/>
    </row>
    <row r="8" spans="2:9" x14ac:dyDescent="0.25">
      <c r="B8" s="42" t="s">
        <v>8</v>
      </c>
      <c r="C8" s="34">
        <v>0.54364000000000001</v>
      </c>
      <c r="D8" s="34">
        <v>0.34100000000000003</v>
      </c>
      <c r="E8" s="34">
        <v>1.9070370000000001</v>
      </c>
      <c r="F8" s="35">
        <v>0.34100000000000003</v>
      </c>
      <c r="G8" s="37"/>
      <c r="H8" s="37"/>
      <c r="I8" s="37"/>
    </row>
    <row r="9" spans="2:9" x14ac:dyDescent="0.25">
      <c r="B9" s="42" t="s">
        <v>9</v>
      </c>
      <c r="C9" s="44">
        <v>10.60078</v>
      </c>
      <c r="D9" s="34">
        <v>3.9187059999999998</v>
      </c>
      <c r="E9" s="44">
        <v>28.676929999999999</v>
      </c>
      <c r="F9" s="35" t="s">
        <v>31</v>
      </c>
      <c r="G9" s="37"/>
      <c r="H9" s="37"/>
      <c r="I9" s="37"/>
    </row>
    <row r="10" spans="2:9" x14ac:dyDescent="0.25">
      <c r="C10" s="34"/>
      <c r="D10" s="34"/>
      <c r="E10" s="34"/>
      <c r="F10" s="35"/>
      <c r="G10" s="37"/>
      <c r="H10" s="37"/>
      <c r="I10" s="37"/>
    </row>
    <row r="11" spans="2:9" x14ac:dyDescent="0.25">
      <c r="B11" s="41" t="s">
        <v>10</v>
      </c>
      <c r="C11" s="34">
        <v>1.0700449999999999</v>
      </c>
      <c r="D11" s="34">
        <v>0.68708720000000001</v>
      </c>
      <c r="E11" s="34">
        <v>1.6664490000000001</v>
      </c>
      <c r="F11" s="35">
        <v>0.76500000000000001</v>
      </c>
      <c r="G11" s="33" t="s">
        <v>28</v>
      </c>
      <c r="H11" s="37"/>
      <c r="I11" s="37"/>
    </row>
    <row r="12" spans="2:9" x14ac:dyDescent="0.25">
      <c r="B12" s="42" t="s">
        <v>8</v>
      </c>
      <c r="C12" s="34">
        <v>0.5416282</v>
      </c>
      <c r="D12" s="34">
        <v>0.32500000000000001</v>
      </c>
      <c r="E12" s="34">
        <v>1.8384480000000001</v>
      </c>
      <c r="F12" s="35">
        <v>0.32500000000000001</v>
      </c>
      <c r="G12" s="37"/>
      <c r="H12" s="37"/>
      <c r="I12" s="37"/>
    </row>
    <row r="13" spans="2:9" x14ac:dyDescent="0.25">
      <c r="B13" s="42" t="s">
        <v>9</v>
      </c>
      <c r="C13" s="44">
        <v>10.523260000000001</v>
      </c>
      <c r="D13" s="34">
        <v>3.8585980000000002</v>
      </c>
      <c r="E13" s="44">
        <v>28.699300000000001</v>
      </c>
      <c r="F13" s="35" t="s">
        <v>31</v>
      </c>
      <c r="G13" s="37"/>
      <c r="H13" s="37"/>
      <c r="I13" s="37"/>
    </row>
    <row r="14" spans="2:9" x14ac:dyDescent="0.25">
      <c r="C14" s="34"/>
      <c r="D14" s="34"/>
      <c r="E14" s="34"/>
      <c r="F14" s="35"/>
      <c r="G14" s="37"/>
      <c r="H14" s="37"/>
      <c r="I14" s="37"/>
    </row>
    <row r="15" spans="2:9" x14ac:dyDescent="0.25">
      <c r="B15" s="41" t="s">
        <v>11</v>
      </c>
      <c r="C15" s="34">
        <v>0.9699951</v>
      </c>
      <c r="D15" s="34">
        <v>0.44190580000000002</v>
      </c>
      <c r="E15" s="34">
        <v>2.129165</v>
      </c>
      <c r="F15" s="35">
        <v>0.93899999999999995</v>
      </c>
      <c r="G15" s="33" t="s">
        <v>28</v>
      </c>
      <c r="H15" s="37"/>
      <c r="I15" s="37"/>
    </row>
    <row r="16" spans="2:9" x14ac:dyDescent="0.25">
      <c r="B16" s="42" t="s">
        <v>8</v>
      </c>
      <c r="C16" s="34">
        <v>0.54267940000000003</v>
      </c>
      <c r="D16" s="34">
        <v>0.33500000000000002</v>
      </c>
      <c r="E16" s="34">
        <v>1.879308</v>
      </c>
      <c r="F16" s="35">
        <v>0.33500000000000002</v>
      </c>
      <c r="G16" s="37"/>
      <c r="H16" s="37"/>
      <c r="I16" s="37"/>
    </row>
    <row r="17" spans="2:9" x14ac:dyDescent="0.25">
      <c r="B17" s="42" t="s">
        <v>9</v>
      </c>
      <c r="C17" s="44">
        <v>10.454750000000001</v>
      </c>
      <c r="D17" s="34">
        <v>3.8642430000000001</v>
      </c>
      <c r="E17" s="44">
        <v>28.28547</v>
      </c>
      <c r="F17" s="35" t="s">
        <v>31</v>
      </c>
      <c r="G17" s="37"/>
      <c r="H17" s="37"/>
      <c r="I17" s="37"/>
    </row>
    <row r="18" spans="2:9" x14ac:dyDescent="0.25">
      <c r="B18" s="42"/>
      <c r="C18" s="34"/>
      <c r="D18" s="34"/>
      <c r="E18" s="34"/>
      <c r="F18" s="35"/>
      <c r="G18" s="37"/>
      <c r="H18" s="37"/>
      <c r="I18" s="37"/>
    </row>
    <row r="19" spans="2:9" x14ac:dyDescent="0.25">
      <c r="B19" s="42" t="s">
        <v>32</v>
      </c>
      <c r="C19" s="34">
        <v>1.8111349999999999</v>
      </c>
      <c r="D19" s="34">
        <v>0.91390610000000005</v>
      </c>
      <c r="E19" s="34">
        <v>3.5892210000000002</v>
      </c>
      <c r="F19" s="35">
        <v>8.8999999999999996E-2</v>
      </c>
      <c r="G19" s="33" t="s">
        <v>28</v>
      </c>
      <c r="H19" s="37"/>
      <c r="I19" s="37"/>
    </row>
    <row r="20" spans="2:9" x14ac:dyDescent="0.25">
      <c r="B20" s="42" t="s">
        <v>8</v>
      </c>
      <c r="C20" s="34">
        <v>0.62790789999999996</v>
      </c>
      <c r="D20" s="34">
        <v>0.438</v>
      </c>
      <c r="E20" s="34">
        <v>2.0363980000000002</v>
      </c>
      <c r="F20" s="35">
        <v>0.438</v>
      </c>
      <c r="G20" s="37"/>
      <c r="H20" s="37"/>
      <c r="I20" s="37"/>
    </row>
    <row r="21" spans="2:9" x14ac:dyDescent="0.25">
      <c r="B21" s="42" t="s">
        <v>9</v>
      </c>
      <c r="C21" s="44">
        <v>11.159470000000001</v>
      </c>
      <c r="D21" s="34">
        <v>3.9340619999999999</v>
      </c>
      <c r="E21" s="44">
        <v>31.655270000000002</v>
      </c>
      <c r="F21" s="35" t="s">
        <v>31</v>
      </c>
      <c r="G21" s="37"/>
      <c r="H21" s="37"/>
      <c r="I21" s="37"/>
    </row>
    <row r="22" spans="2:9" x14ac:dyDescent="0.25">
      <c r="B22" s="42"/>
      <c r="C22" s="72"/>
      <c r="D22" s="34"/>
      <c r="E22" s="34"/>
      <c r="F22" s="72"/>
      <c r="G22" s="37"/>
      <c r="H22" s="37"/>
      <c r="I22" s="37"/>
    </row>
    <row r="23" spans="2:9" x14ac:dyDescent="0.25">
      <c r="B23" s="42" t="s">
        <v>43</v>
      </c>
      <c r="C23" s="34">
        <v>1.4</v>
      </c>
      <c r="D23" s="34">
        <v>0</v>
      </c>
      <c r="E23" s="34">
        <v>6.8</v>
      </c>
      <c r="F23" s="35">
        <v>0.61</v>
      </c>
      <c r="G23" s="33" t="s">
        <v>28</v>
      </c>
      <c r="H23" s="37"/>
      <c r="I23" s="37"/>
    </row>
    <row r="24" spans="2:9" x14ac:dyDescent="0.25">
      <c r="B24" s="42"/>
      <c r="C24" s="34"/>
      <c r="D24" s="34"/>
      <c r="E24" s="34"/>
      <c r="F24" s="35"/>
      <c r="G24" s="37"/>
      <c r="H24" s="37"/>
      <c r="I24" s="37"/>
    </row>
    <row r="25" spans="2:9" x14ac:dyDescent="0.25">
      <c r="B25" s="45" t="s">
        <v>35</v>
      </c>
      <c r="C25" s="18">
        <v>1.760041</v>
      </c>
      <c r="D25" s="18">
        <v>1.089796</v>
      </c>
      <c r="E25" s="18">
        <v>2.8424990000000001</v>
      </c>
      <c r="F25" s="39">
        <v>2.1000000000000001E-2</v>
      </c>
      <c r="G25" s="39">
        <v>0.76790000000000003</v>
      </c>
      <c r="H25" s="19"/>
      <c r="I25" s="81" t="s">
        <v>92</v>
      </c>
    </row>
    <row r="26" spans="2:9" x14ac:dyDescent="0.25">
      <c r="B26" s="42" t="s">
        <v>8</v>
      </c>
      <c r="C26" s="34">
        <v>0.55654769999999998</v>
      </c>
      <c r="D26" s="34">
        <v>0.35499999999999998</v>
      </c>
      <c r="E26" s="34">
        <v>1.9279809999999999</v>
      </c>
      <c r="F26" s="35">
        <v>0.35499999999999998</v>
      </c>
      <c r="G26" s="37"/>
      <c r="H26" s="37"/>
      <c r="I26" s="37"/>
    </row>
    <row r="27" spans="2:9" x14ac:dyDescent="0.25">
      <c r="B27" s="42" t="s">
        <v>9</v>
      </c>
      <c r="C27" s="44">
        <v>10.76116</v>
      </c>
      <c r="D27" s="34">
        <v>3.9400569999999999</v>
      </c>
      <c r="E27" s="44">
        <v>29.391110000000001</v>
      </c>
      <c r="F27" s="35" t="s">
        <v>31</v>
      </c>
      <c r="G27" s="37"/>
      <c r="H27" s="37"/>
      <c r="I27" s="37"/>
    </row>
    <row r="28" spans="2:9" x14ac:dyDescent="0.25">
      <c r="B28" s="68" t="s">
        <v>61</v>
      </c>
      <c r="C28" s="29" t="s">
        <v>53</v>
      </c>
      <c r="D28" s="70"/>
      <c r="E28" s="70"/>
      <c r="F28" s="70"/>
      <c r="G28" s="70"/>
    </row>
    <row r="29" spans="2:9" x14ac:dyDescent="0.25">
      <c r="B29" s="41" t="s">
        <v>7</v>
      </c>
      <c r="C29" s="34">
        <v>1.090209</v>
      </c>
      <c r="D29" s="34">
        <v>0.86775329999999995</v>
      </c>
      <c r="E29" s="34">
        <v>1.369694</v>
      </c>
      <c r="F29" s="35">
        <v>0.45800000000000002</v>
      </c>
      <c r="G29" s="33" t="s">
        <v>28</v>
      </c>
    </row>
    <row r="30" spans="2:9" x14ac:dyDescent="0.25">
      <c r="B30" s="42" t="s">
        <v>8</v>
      </c>
      <c r="C30" s="34">
        <v>0.92201560000000005</v>
      </c>
      <c r="D30" s="34">
        <v>0.82</v>
      </c>
      <c r="E30" s="34">
        <v>1.85555</v>
      </c>
      <c r="F30" s="37">
        <v>0.82</v>
      </c>
    </row>
    <row r="31" spans="2:9" x14ac:dyDescent="0.25">
      <c r="B31" s="42" t="s">
        <v>9</v>
      </c>
      <c r="C31" s="34">
        <v>7.7989790000000001</v>
      </c>
      <c r="D31" s="34">
        <v>3.8219379999999998</v>
      </c>
      <c r="E31" s="44">
        <v>15.91446</v>
      </c>
      <c r="F31" s="37" t="s">
        <v>31</v>
      </c>
    </row>
    <row r="32" spans="2:9" x14ac:dyDescent="0.25">
      <c r="B32" s="42"/>
      <c r="C32" s="34"/>
      <c r="D32" s="35"/>
      <c r="E32" s="34"/>
      <c r="F32" s="37"/>
    </row>
    <row r="33" spans="2:7" x14ac:dyDescent="0.25">
      <c r="B33" s="41" t="s">
        <v>10</v>
      </c>
      <c r="C33" s="34">
        <v>0.91676290000000005</v>
      </c>
      <c r="D33" s="34">
        <v>0.63251489999999999</v>
      </c>
      <c r="E33" s="34">
        <v>1.3287500000000001</v>
      </c>
      <c r="F33" s="35">
        <v>0.64600000000000002</v>
      </c>
      <c r="G33" s="33" t="s">
        <v>28</v>
      </c>
    </row>
    <row r="34" spans="2:7" x14ac:dyDescent="0.25">
      <c r="B34" s="42" t="s">
        <v>8</v>
      </c>
      <c r="C34" s="34">
        <v>0.92343799999999998</v>
      </c>
      <c r="D34" s="34">
        <v>0.82199999999999995</v>
      </c>
      <c r="E34" s="34">
        <v>1.847923</v>
      </c>
      <c r="F34" s="35">
        <v>0.82199999999999995</v>
      </c>
    </row>
    <row r="35" spans="2:7" x14ac:dyDescent="0.25">
      <c r="B35" s="42" t="s">
        <v>9</v>
      </c>
      <c r="C35" s="34">
        <v>7.8251530000000002</v>
      </c>
      <c r="D35" s="34">
        <v>3.885284</v>
      </c>
      <c r="E35" s="44">
        <v>15.760249999999999</v>
      </c>
      <c r="F35" s="37" t="s">
        <v>31</v>
      </c>
    </row>
    <row r="36" spans="2:7" x14ac:dyDescent="0.25">
      <c r="B36" s="42"/>
      <c r="C36" s="34"/>
      <c r="D36" s="35"/>
      <c r="E36" s="34"/>
      <c r="F36" s="37"/>
    </row>
    <row r="37" spans="2:7" x14ac:dyDescent="0.25">
      <c r="B37" s="41" t="s">
        <v>11</v>
      </c>
      <c r="C37" s="34">
        <v>0.67085260000000002</v>
      </c>
      <c r="D37" s="34">
        <v>0.33141310000000002</v>
      </c>
      <c r="E37" s="34">
        <v>1.357952</v>
      </c>
      <c r="F37" s="35">
        <v>0.26700000000000002</v>
      </c>
      <c r="G37" s="33" t="s">
        <v>28</v>
      </c>
    </row>
    <row r="38" spans="2:7" x14ac:dyDescent="0.25">
      <c r="B38" s="42" t="s">
        <v>8</v>
      </c>
      <c r="C38" s="34">
        <v>0.95152150000000002</v>
      </c>
      <c r="D38" s="34">
        <v>0.89</v>
      </c>
      <c r="E38" s="34">
        <v>1.9233709999999999</v>
      </c>
      <c r="F38" s="37">
        <v>0.89</v>
      </c>
    </row>
    <row r="39" spans="2:7" x14ac:dyDescent="0.25">
      <c r="B39" s="42" t="s">
        <v>9</v>
      </c>
      <c r="C39" s="34">
        <v>7.860957</v>
      </c>
      <c r="D39" s="34">
        <v>3.8856860000000002</v>
      </c>
      <c r="E39" s="44">
        <v>15.90315</v>
      </c>
      <c r="F39" s="37" t="s">
        <v>31</v>
      </c>
    </row>
    <row r="40" spans="2:7" x14ac:dyDescent="0.25">
      <c r="B40" s="42"/>
      <c r="C40" s="34"/>
      <c r="D40" s="35"/>
      <c r="E40" s="34"/>
      <c r="F40" s="37"/>
    </row>
    <row r="41" spans="2:7" x14ac:dyDescent="0.25">
      <c r="B41" s="42" t="s">
        <v>25</v>
      </c>
      <c r="C41" s="34">
        <v>0.93228520000000004</v>
      </c>
      <c r="D41" s="34">
        <v>0.44216879999999997</v>
      </c>
      <c r="E41" s="34">
        <v>1.965665</v>
      </c>
      <c r="F41" s="35">
        <v>0.85399999999999998</v>
      </c>
      <c r="G41" s="33" t="s">
        <v>28</v>
      </c>
    </row>
    <row r="42" spans="2:7" x14ac:dyDescent="0.25">
      <c r="B42" s="42" t="s">
        <v>8</v>
      </c>
      <c r="C42" s="34">
        <v>0.92226549999999996</v>
      </c>
      <c r="D42" s="34">
        <v>0.82199999999999995</v>
      </c>
      <c r="E42" s="34">
        <v>1.865415</v>
      </c>
      <c r="F42" s="35">
        <v>0.82199999999999995</v>
      </c>
    </row>
    <row r="43" spans="2:7" x14ac:dyDescent="0.25">
      <c r="B43" s="42" t="s">
        <v>9</v>
      </c>
      <c r="C43" s="34">
        <v>7.8655910000000002</v>
      </c>
      <c r="D43" s="34">
        <v>3.8413529999999998</v>
      </c>
      <c r="E43" s="44">
        <v>16.10566</v>
      </c>
      <c r="F43" s="37" t="s">
        <v>31</v>
      </c>
    </row>
    <row r="44" spans="2:7" x14ac:dyDescent="0.25">
      <c r="B44" s="42"/>
      <c r="C44" s="37"/>
      <c r="D44" s="37"/>
      <c r="E44" s="37"/>
      <c r="F44" s="37"/>
    </row>
    <row r="45" spans="2:7" x14ac:dyDescent="0.25">
      <c r="B45" s="42" t="s">
        <v>43</v>
      </c>
      <c r="C45" s="34">
        <v>1.7</v>
      </c>
      <c r="D45" s="34">
        <v>0</v>
      </c>
      <c r="E45" s="34">
        <v>8.1</v>
      </c>
      <c r="F45" s="35">
        <v>0.65</v>
      </c>
      <c r="G45" s="33" t="s">
        <v>28</v>
      </c>
    </row>
    <row r="46" spans="2:7" x14ac:dyDescent="0.25">
      <c r="B46" s="42"/>
      <c r="C46" s="37"/>
      <c r="D46" s="37"/>
      <c r="E46" s="37"/>
      <c r="F46" s="37"/>
    </row>
    <row r="47" spans="2:7" x14ac:dyDescent="0.25">
      <c r="B47" s="42" t="s">
        <v>35</v>
      </c>
      <c r="C47" s="34">
        <v>0.83669789999999999</v>
      </c>
      <c r="D47" s="34">
        <v>0.46448919999999999</v>
      </c>
      <c r="E47" s="34">
        <v>1.5071680000000001</v>
      </c>
      <c r="F47" s="35">
        <v>0.55300000000000005</v>
      </c>
      <c r="G47" s="33" t="s">
        <v>28</v>
      </c>
    </row>
    <row r="48" spans="2:7" x14ac:dyDescent="0.25">
      <c r="B48" s="42" t="s">
        <v>8</v>
      </c>
      <c r="C48" s="34">
        <v>0.92030679999999998</v>
      </c>
      <c r="D48" s="34">
        <v>0.81699999999999995</v>
      </c>
      <c r="E48" s="34">
        <v>1.8580479999999999</v>
      </c>
      <c r="F48" s="35">
        <v>0.81699999999999995</v>
      </c>
    </row>
    <row r="49" spans="2:10" x14ac:dyDescent="0.25">
      <c r="B49" s="67" t="s">
        <v>9</v>
      </c>
      <c r="C49" s="55">
        <v>7.8535069999999996</v>
      </c>
      <c r="D49" s="55">
        <v>3.8539659999999998</v>
      </c>
      <c r="E49" s="58">
        <v>16.00366</v>
      </c>
      <c r="F49" s="59" t="s">
        <v>31</v>
      </c>
      <c r="G49" s="57"/>
    </row>
    <row r="50" spans="2:10" x14ac:dyDescent="0.25">
      <c r="B50" s="68" t="s">
        <v>36</v>
      </c>
      <c r="C50" s="69" t="s">
        <v>62</v>
      </c>
      <c r="D50" s="68"/>
      <c r="E50" s="68"/>
      <c r="F50" s="68"/>
      <c r="G50" s="70"/>
      <c r="I50" s="81" t="s">
        <v>82</v>
      </c>
    </row>
    <row r="51" spans="2:10" x14ac:dyDescent="0.25">
      <c r="B51" s="90" t="s">
        <v>7</v>
      </c>
      <c r="C51" s="18">
        <v>2.0576500000000002</v>
      </c>
      <c r="D51" s="18">
        <v>1.267172</v>
      </c>
      <c r="E51" s="18">
        <v>3.3412389999999998</v>
      </c>
      <c r="F51" s="73">
        <v>4.0000000000000001E-3</v>
      </c>
      <c r="G51" s="39">
        <v>0.84789999999999999</v>
      </c>
      <c r="I51" s="82" t="s">
        <v>81</v>
      </c>
      <c r="J51" s="27">
        <v>0.71</v>
      </c>
    </row>
    <row r="52" spans="2:10" x14ac:dyDescent="0.25">
      <c r="B52" s="42" t="s">
        <v>8</v>
      </c>
      <c r="C52" s="34">
        <v>1.407886</v>
      </c>
      <c r="D52" s="34">
        <v>0.65037469999999997</v>
      </c>
      <c r="E52" s="34">
        <v>3.0476920000000001</v>
      </c>
      <c r="F52" s="35">
        <v>0.38500000000000001</v>
      </c>
      <c r="G52" s="35"/>
      <c r="H52" s="37"/>
      <c r="I52" s="35"/>
    </row>
    <row r="53" spans="2:10" x14ac:dyDescent="0.25">
      <c r="B53" s="42" t="s">
        <v>9</v>
      </c>
      <c r="C53" s="34">
        <v>4.8200079999999996</v>
      </c>
      <c r="D53" s="34">
        <v>2.6402730000000001</v>
      </c>
      <c r="E53" s="34">
        <v>8.7992729999999995</v>
      </c>
      <c r="F53" s="37" t="s">
        <v>31</v>
      </c>
      <c r="G53" s="35"/>
      <c r="H53" s="37"/>
      <c r="I53" s="35"/>
    </row>
    <row r="54" spans="2:10" x14ac:dyDescent="0.25">
      <c r="B54" s="42"/>
      <c r="C54" s="34"/>
      <c r="D54" s="34"/>
      <c r="E54" s="34"/>
      <c r="F54" s="37"/>
      <c r="G54" s="35"/>
      <c r="H54" s="37"/>
      <c r="I54" s="81" t="s">
        <v>94</v>
      </c>
      <c r="J54" s="31"/>
    </row>
    <row r="55" spans="2:10" x14ac:dyDescent="0.25">
      <c r="B55" s="90" t="s">
        <v>10</v>
      </c>
      <c r="C55" s="18">
        <v>2.2261679999999999</v>
      </c>
      <c r="D55" s="18">
        <v>1.14757</v>
      </c>
      <c r="E55" s="18">
        <v>4.3185380000000002</v>
      </c>
      <c r="F55" s="19">
        <v>1.7999999999999999E-2</v>
      </c>
      <c r="G55" s="39">
        <v>0.91539999999999999</v>
      </c>
      <c r="H55" s="19"/>
      <c r="I55" s="82" t="s">
        <v>81</v>
      </c>
      <c r="J55" s="43">
        <v>0.25</v>
      </c>
    </row>
    <row r="56" spans="2:10" x14ac:dyDescent="0.25">
      <c r="B56" s="42" t="s">
        <v>8</v>
      </c>
      <c r="C56" s="34">
        <v>1.1595789999999999</v>
      </c>
      <c r="D56" s="34">
        <v>0.55002169999999995</v>
      </c>
      <c r="E56" s="34">
        <v>2.4446720000000002</v>
      </c>
      <c r="F56" s="35">
        <v>0.69699999999999995</v>
      </c>
      <c r="G56" s="39"/>
      <c r="H56" s="19"/>
      <c r="I56" s="39"/>
    </row>
    <row r="57" spans="2:10" x14ac:dyDescent="0.25">
      <c r="B57" s="42" t="s">
        <v>9</v>
      </c>
      <c r="C57" s="34">
        <v>3.7710530000000002</v>
      </c>
      <c r="D57" s="34">
        <v>1.7848010000000001</v>
      </c>
      <c r="E57" s="34">
        <v>7.9677470000000001</v>
      </c>
      <c r="F57" s="37">
        <v>1E-3</v>
      </c>
      <c r="G57" s="39"/>
      <c r="H57" s="19"/>
      <c r="I57" s="39"/>
    </row>
    <row r="58" spans="2:10" x14ac:dyDescent="0.25">
      <c r="B58" s="42"/>
      <c r="C58" s="34"/>
      <c r="D58" s="34"/>
      <c r="E58" s="34"/>
      <c r="F58" s="37"/>
      <c r="G58" s="39"/>
      <c r="H58" s="19"/>
      <c r="I58" s="81" t="s">
        <v>95</v>
      </c>
    </row>
    <row r="59" spans="2:10" x14ac:dyDescent="0.25">
      <c r="B59" s="90" t="s">
        <v>11</v>
      </c>
      <c r="C59" s="18">
        <v>1.5847519999999999</v>
      </c>
      <c r="D59" s="18">
        <v>1.052187</v>
      </c>
      <c r="E59" s="18">
        <v>2.386876</v>
      </c>
      <c r="F59" s="19">
        <v>2.8000000000000001E-2</v>
      </c>
      <c r="G59" s="39">
        <v>0.85319999999999996</v>
      </c>
      <c r="H59" s="19"/>
      <c r="I59" s="82" t="s">
        <v>81</v>
      </c>
      <c r="J59" s="27">
        <v>0.54</v>
      </c>
    </row>
    <row r="60" spans="2:10" x14ac:dyDescent="0.25">
      <c r="B60" s="42" t="s">
        <v>8</v>
      </c>
      <c r="C60" s="34">
        <v>1.1454949999999999</v>
      </c>
      <c r="D60" s="34">
        <v>0.522864</v>
      </c>
      <c r="E60" s="34">
        <v>2.50956</v>
      </c>
      <c r="F60" s="35">
        <v>0.73399999999999999</v>
      </c>
      <c r="G60" s="37"/>
      <c r="H60" s="19"/>
      <c r="I60" s="39"/>
    </row>
    <row r="61" spans="2:10" x14ac:dyDescent="0.25">
      <c r="B61" s="42" t="s">
        <v>9</v>
      </c>
      <c r="C61" s="34">
        <v>4.6519820000000003</v>
      </c>
      <c r="D61" s="34">
        <v>2.3779949999999999</v>
      </c>
      <c r="E61" s="34">
        <v>9.1004970000000007</v>
      </c>
      <c r="F61" s="37" t="s">
        <v>31</v>
      </c>
      <c r="G61" s="37"/>
      <c r="H61" s="19"/>
      <c r="I61" s="39"/>
    </row>
    <row r="62" spans="2:10" x14ac:dyDescent="0.25">
      <c r="B62" s="42"/>
      <c r="C62" s="34"/>
      <c r="D62" s="34"/>
      <c r="E62" s="34"/>
      <c r="F62" s="37"/>
      <c r="G62" s="37"/>
      <c r="H62" s="19"/>
      <c r="I62" s="39"/>
    </row>
    <row r="63" spans="2:10" x14ac:dyDescent="0.25">
      <c r="B63" s="42" t="s">
        <v>25</v>
      </c>
      <c r="C63" s="34">
        <v>1.2758750000000001</v>
      </c>
      <c r="D63" s="34">
        <v>0.78811929999999997</v>
      </c>
      <c r="E63" s="34">
        <v>2.0654970000000001</v>
      </c>
      <c r="F63" s="35">
        <v>0.32200000000000001</v>
      </c>
      <c r="G63" s="33" t="s">
        <v>28</v>
      </c>
      <c r="H63" s="37"/>
      <c r="I63" s="37"/>
    </row>
    <row r="64" spans="2:10" x14ac:dyDescent="0.25">
      <c r="B64" s="42" t="s">
        <v>8</v>
      </c>
      <c r="C64" s="34">
        <v>1.289331</v>
      </c>
      <c r="D64" s="34">
        <v>0.61545749999999999</v>
      </c>
      <c r="E64" s="34">
        <v>2.701041</v>
      </c>
      <c r="F64" s="35">
        <v>0.501</v>
      </c>
      <c r="G64" s="37"/>
      <c r="H64" s="37"/>
      <c r="I64" s="37"/>
    </row>
    <row r="65" spans="2:9" x14ac:dyDescent="0.25">
      <c r="B65" s="42" t="s">
        <v>9</v>
      </c>
      <c r="C65" s="34">
        <v>5.2207650000000001</v>
      </c>
      <c r="D65" s="34">
        <v>2.912334</v>
      </c>
      <c r="E65" s="34">
        <v>9.3589479999999998</v>
      </c>
      <c r="F65" s="37" t="s">
        <v>31</v>
      </c>
      <c r="G65" s="37"/>
      <c r="H65" s="37"/>
      <c r="I65" s="37"/>
    </row>
    <row r="66" spans="2:9" x14ac:dyDescent="0.25">
      <c r="B66" s="42"/>
      <c r="C66" s="34"/>
      <c r="D66" s="34"/>
      <c r="E66" s="34"/>
      <c r="F66" s="37"/>
      <c r="G66" s="37"/>
      <c r="H66" s="37"/>
      <c r="I66" s="37"/>
    </row>
    <row r="67" spans="2:9" x14ac:dyDescent="0.25">
      <c r="B67" s="42" t="s">
        <v>13</v>
      </c>
      <c r="C67" s="34">
        <v>1.1657930000000001</v>
      </c>
      <c r="D67" s="34">
        <v>0.49421199999999998</v>
      </c>
      <c r="E67" s="34">
        <v>2.7499790000000002</v>
      </c>
      <c r="F67" s="35">
        <v>0.72599999999999998</v>
      </c>
      <c r="G67" s="33" t="s">
        <v>28</v>
      </c>
      <c r="H67" s="37"/>
      <c r="I67" s="37"/>
    </row>
    <row r="68" spans="2:9" x14ac:dyDescent="0.25">
      <c r="B68" s="42" t="s">
        <v>8</v>
      </c>
      <c r="C68" s="34">
        <v>1.249126</v>
      </c>
      <c r="D68" s="34">
        <v>0.61205920000000003</v>
      </c>
      <c r="E68" s="34">
        <v>2.5492889999999999</v>
      </c>
      <c r="F68" s="35">
        <v>0.54100000000000004</v>
      </c>
      <c r="G68" s="37"/>
      <c r="H68" s="37"/>
      <c r="I68" s="37"/>
    </row>
    <row r="69" spans="2:9" x14ac:dyDescent="0.25">
      <c r="B69" s="42" t="s">
        <v>9</v>
      </c>
      <c r="C69" s="34">
        <v>5.2133900000000004</v>
      </c>
      <c r="D69" s="34">
        <v>2.9416549999999999</v>
      </c>
      <c r="E69" s="34">
        <v>9.2395069999999997</v>
      </c>
      <c r="F69" s="37" t="s">
        <v>31</v>
      </c>
      <c r="G69" s="37"/>
      <c r="H69" s="37"/>
      <c r="I69" s="37"/>
    </row>
    <row r="70" spans="2:9" x14ac:dyDescent="0.25">
      <c r="B70" s="42"/>
      <c r="C70" s="34"/>
      <c r="D70" s="34"/>
      <c r="E70" s="34"/>
      <c r="F70" s="37"/>
      <c r="G70" s="37"/>
      <c r="H70" s="37"/>
      <c r="I70" s="37"/>
    </row>
    <row r="71" spans="2:9" x14ac:dyDescent="0.25">
      <c r="B71" s="42" t="s">
        <v>26</v>
      </c>
      <c r="C71" s="34">
        <v>1.156056</v>
      </c>
      <c r="D71" s="34">
        <v>0.60368100000000002</v>
      </c>
      <c r="E71" s="34">
        <v>2.2138599999999999</v>
      </c>
      <c r="F71" s="35">
        <v>0.66200000000000003</v>
      </c>
      <c r="G71" s="33" t="s">
        <v>28</v>
      </c>
      <c r="H71" s="37"/>
      <c r="I71" s="37"/>
    </row>
    <row r="72" spans="2:9" x14ac:dyDescent="0.25">
      <c r="B72" s="42" t="s">
        <v>8</v>
      </c>
      <c r="C72" s="34">
        <v>1.174418</v>
      </c>
      <c r="D72" s="34">
        <v>0.53610550000000001</v>
      </c>
      <c r="E72" s="34">
        <v>2.5727340000000001</v>
      </c>
      <c r="F72" s="35">
        <v>0.68799999999999994</v>
      </c>
      <c r="G72" s="37"/>
      <c r="H72" s="37"/>
      <c r="I72" s="37"/>
    </row>
    <row r="73" spans="2:9" x14ac:dyDescent="0.25">
      <c r="B73" s="67" t="s">
        <v>9</v>
      </c>
      <c r="C73" s="55">
        <v>4.7328489999999999</v>
      </c>
      <c r="D73" s="55">
        <v>2.4043079999999999</v>
      </c>
      <c r="E73" s="55">
        <v>9.3165530000000008</v>
      </c>
      <c r="F73" s="59" t="s">
        <v>31</v>
      </c>
      <c r="G73" s="59"/>
      <c r="H73" s="37"/>
      <c r="I73" s="37"/>
    </row>
    <row r="74" spans="2:9" x14ac:dyDescent="0.25">
      <c r="B74" s="27" t="s">
        <v>44</v>
      </c>
    </row>
  </sheetData>
  <sheetProtection sheet="1" objects="1" scenarios="1"/>
  <mergeCells count="1">
    <mergeCell ref="D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8D45-AF1D-4D61-BEE0-94959C017F3A}">
  <dimension ref="B1:L50"/>
  <sheetViews>
    <sheetView showGridLines="0" workbookViewId="0"/>
  </sheetViews>
  <sheetFormatPr defaultColWidth="8.7109375" defaultRowHeight="15.75" x14ac:dyDescent="0.25"/>
  <cols>
    <col min="1" max="1" width="8.7109375" style="27"/>
    <col min="2" max="3" width="46.85546875" style="27" customWidth="1"/>
    <col min="4" max="4" width="8.7109375" style="27"/>
    <col min="5" max="5" width="13.85546875" style="27" bestFit="1" customWidth="1"/>
    <col min="6" max="6" width="13.7109375" style="27" bestFit="1" customWidth="1"/>
    <col min="7" max="7" width="8.5703125" style="27" bestFit="1" customWidth="1"/>
    <col min="8" max="8" width="7.42578125" style="27" customWidth="1"/>
    <col min="9" max="16384" width="8.7109375" style="27"/>
  </cols>
  <sheetData>
    <row r="1" spans="2:10" x14ac:dyDescent="0.25">
      <c r="E1" s="10"/>
      <c r="F1" s="10"/>
    </row>
    <row r="2" spans="2:10" x14ac:dyDescent="0.25">
      <c r="B2" s="27" t="s">
        <v>58</v>
      </c>
      <c r="E2" s="10"/>
      <c r="F2" s="10"/>
    </row>
    <row r="3" spans="2:10" ht="15.6" customHeight="1" x14ac:dyDescent="0.25">
      <c r="E3" s="123" t="s">
        <v>2</v>
      </c>
      <c r="F3" s="123"/>
    </row>
    <row r="4" spans="2:10" ht="15.6" customHeight="1" x14ac:dyDescent="0.25">
      <c r="B4" s="63" t="s">
        <v>37</v>
      </c>
      <c r="C4" s="63" t="s">
        <v>38</v>
      </c>
      <c r="D4" s="4" t="s">
        <v>3</v>
      </c>
      <c r="E4" s="4" t="s">
        <v>4</v>
      </c>
      <c r="F4" s="4" t="s">
        <v>5</v>
      </c>
      <c r="G4" s="5" t="s">
        <v>6</v>
      </c>
      <c r="H4" s="65" t="s">
        <v>16</v>
      </c>
      <c r="I4" s="37"/>
      <c r="J4" s="78" t="s">
        <v>83</v>
      </c>
    </row>
    <row r="5" spans="2:10" x14ac:dyDescent="0.25">
      <c r="B5" s="41" t="s">
        <v>45</v>
      </c>
      <c r="C5" s="41" t="s">
        <v>7</v>
      </c>
      <c r="D5" s="34">
        <v>1.104122</v>
      </c>
      <c r="E5" s="34">
        <v>0.55009620000000004</v>
      </c>
      <c r="F5" s="34">
        <v>2.2161309999999999</v>
      </c>
      <c r="G5" s="35">
        <v>0.78100000000000003</v>
      </c>
      <c r="H5" s="33" t="s">
        <v>28</v>
      </c>
      <c r="I5" s="37"/>
      <c r="J5" s="37"/>
    </row>
    <row r="6" spans="2:10" x14ac:dyDescent="0.25">
      <c r="B6" s="42"/>
      <c r="C6" s="42"/>
      <c r="D6" s="34"/>
      <c r="E6" s="34"/>
      <c r="F6" s="34"/>
      <c r="G6" s="35"/>
      <c r="H6" s="37"/>
      <c r="I6" s="37"/>
      <c r="J6" s="37"/>
    </row>
    <row r="7" spans="2:10" x14ac:dyDescent="0.25">
      <c r="B7" s="41" t="s">
        <v>10</v>
      </c>
      <c r="C7" s="41" t="s">
        <v>10</v>
      </c>
      <c r="D7" s="34">
        <v>1.9217820000000001</v>
      </c>
      <c r="E7" s="34">
        <v>0.62459089999999995</v>
      </c>
      <c r="F7" s="34">
        <v>5.9130640000000003</v>
      </c>
      <c r="G7" s="35">
        <v>0.255</v>
      </c>
      <c r="H7" s="33" t="s">
        <v>28</v>
      </c>
      <c r="I7" s="37"/>
      <c r="J7" s="37"/>
    </row>
    <row r="8" spans="2:10" x14ac:dyDescent="0.25">
      <c r="B8" s="42"/>
      <c r="C8" s="42" t="s">
        <v>8</v>
      </c>
      <c r="D8" s="34">
        <v>3.4433720000000001</v>
      </c>
      <c r="E8" s="34">
        <v>0.1795448</v>
      </c>
      <c r="F8" s="44">
        <v>66.038179999999997</v>
      </c>
      <c r="G8" s="35">
        <v>0.41199999999999998</v>
      </c>
      <c r="H8" s="37"/>
      <c r="I8" s="37"/>
      <c r="J8" s="37"/>
    </row>
    <row r="9" spans="2:10" x14ac:dyDescent="0.25">
      <c r="B9" s="42"/>
      <c r="C9" s="42" t="s">
        <v>9</v>
      </c>
      <c r="D9" s="34">
        <v>2.017604</v>
      </c>
      <c r="E9" s="34">
        <v>0.19447149999999999</v>
      </c>
      <c r="F9" s="44">
        <v>20.93225</v>
      </c>
      <c r="G9" s="35">
        <v>0.55600000000000005</v>
      </c>
      <c r="H9" s="37"/>
      <c r="I9" s="37"/>
      <c r="J9" s="37"/>
    </row>
    <row r="10" spans="2:10" x14ac:dyDescent="0.25">
      <c r="B10" s="42"/>
      <c r="C10" s="42" t="s">
        <v>39</v>
      </c>
      <c r="D10" s="34">
        <v>1.0622419999999999</v>
      </c>
      <c r="E10" s="34">
        <v>0.71375820000000001</v>
      </c>
      <c r="F10" s="34">
        <v>1.580867</v>
      </c>
      <c r="G10" s="35">
        <v>0.76600000000000001</v>
      </c>
      <c r="H10" s="37"/>
      <c r="I10" s="37"/>
      <c r="J10" s="37"/>
    </row>
    <row r="11" spans="2:10" x14ac:dyDescent="0.25">
      <c r="B11" s="42"/>
      <c r="C11" s="42"/>
      <c r="D11" s="34"/>
      <c r="E11" s="34"/>
      <c r="F11" s="34"/>
      <c r="G11" s="35"/>
      <c r="H11" s="37"/>
      <c r="I11" s="37"/>
      <c r="J11" s="37"/>
    </row>
    <row r="12" spans="2:10" x14ac:dyDescent="0.25">
      <c r="B12" s="41" t="s">
        <v>46</v>
      </c>
      <c r="C12" s="41" t="s">
        <v>11</v>
      </c>
      <c r="D12" s="34">
        <v>9.8072529999999993</v>
      </c>
      <c r="E12" s="34">
        <v>0.88907650000000005</v>
      </c>
      <c r="F12" s="44">
        <v>108.18219999999999</v>
      </c>
      <c r="G12" s="35">
        <v>6.2E-2</v>
      </c>
      <c r="H12" s="33" t="s">
        <v>28</v>
      </c>
      <c r="I12" s="37"/>
      <c r="J12" s="37"/>
    </row>
    <row r="13" spans="2:10" x14ac:dyDescent="0.25">
      <c r="B13" s="42"/>
      <c r="C13" s="42"/>
      <c r="D13" s="34"/>
      <c r="E13" s="34"/>
      <c r="F13" s="44"/>
      <c r="G13" s="35"/>
      <c r="H13" s="37"/>
      <c r="I13" s="37"/>
      <c r="J13" s="37"/>
    </row>
    <row r="14" spans="2:10" x14ac:dyDescent="0.25">
      <c r="B14" s="42" t="s">
        <v>51</v>
      </c>
      <c r="C14" s="42" t="s">
        <v>32</v>
      </c>
      <c r="D14" s="34">
        <v>3.0366659999999999</v>
      </c>
      <c r="E14" s="34">
        <v>0.59562800000000005</v>
      </c>
      <c r="F14" s="44">
        <v>15.48171</v>
      </c>
      <c r="G14" s="35">
        <v>0.18099999999999999</v>
      </c>
      <c r="H14" s="33" t="s">
        <v>28</v>
      </c>
      <c r="I14" s="37"/>
      <c r="J14" s="37"/>
    </row>
    <row r="15" spans="2:10" x14ac:dyDescent="0.25">
      <c r="B15" s="42"/>
      <c r="C15" s="42"/>
      <c r="D15" s="34"/>
      <c r="E15" s="37"/>
      <c r="F15" s="37"/>
      <c r="G15" s="37"/>
      <c r="H15" s="37"/>
      <c r="I15" s="37"/>
      <c r="J15" s="37"/>
    </row>
    <row r="16" spans="2:10" x14ac:dyDescent="0.25">
      <c r="B16" s="42" t="s">
        <v>88</v>
      </c>
      <c r="C16" s="42" t="s">
        <v>33</v>
      </c>
      <c r="D16" s="124" t="s">
        <v>89</v>
      </c>
      <c r="E16" s="124"/>
      <c r="F16" s="124"/>
      <c r="G16" s="124"/>
    </row>
    <row r="17" spans="2:10" x14ac:dyDescent="0.25">
      <c r="B17" s="42"/>
      <c r="C17" s="42"/>
      <c r="D17" s="37"/>
      <c r="E17" s="37"/>
      <c r="F17" s="37"/>
      <c r="G17" s="37"/>
    </row>
    <row r="18" spans="2:10" x14ac:dyDescent="0.25">
      <c r="B18" s="45" t="s">
        <v>87</v>
      </c>
      <c r="C18" s="45" t="s">
        <v>40</v>
      </c>
      <c r="D18" s="18">
        <v>11.614000000000001</v>
      </c>
      <c r="E18" s="18">
        <v>1.6839999999999999</v>
      </c>
      <c r="F18" s="9" t="s">
        <v>47</v>
      </c>
      <c r="G18" s="73">
        <v>1.7500000000000002E-2</v>
      </c>
      <c r="H18" s="19">
        <v>0.99</v>
      </c>
      <c r="J18" s="81" t="s">
        <v>91</v>
      </c>
    </row>
    <row r="19" spans="2:10" x14ac:dyDescent="0.25">
      <c r="B19" s="45"/>
      <c r="C19" s="42" t="s">
        <v>8</v>
      </c>
      <c r="D19" s="125" t="s">
        <v>34</v>
      </c>
      <c r="E19" s="125"/>
      <c r="F19" s="125"/>
      <c r="G19" s="125"/>
      <c r="H19" s="19"/>
    </row>
    <row r="20" spans="2:10" x14ac:dyDescent="0.25">
      <c r="B20" s="45"/>
      <c r="C20" s="42" t="s">
        <v>9</v>
      </c>
      <c r="D20" s="34">
        <v>1.1000000000000001</v>
      </c>
      <c r="E20" s="35">
        <v>0.16</v>
      </c>
      <c r="F20" s="9" t="s">
        <v>47</v>
      </c>
      <c r="G20" s="35">
        <v>0.47</v>
      </c>
      <c r="H20" s="19"/>
    </row>
    <row r="21" spans="2:10" x14ac:dyDescent="0.25">
      <c r="B21" s="45"/>
      <c r="C21" s="42"/>
      <c r="D21" s="34"/>
      <c r="E21" s="35"/>
      <c r="F21" s="76"/>
      <c r="G21" s="35"/>
      <c r="H21" s="19"/>
    </row>
    <row r="22" spans="2:10" s="10" customFormat="1" x14ac:dyDescent="0.25">
      <c r="B22" s="74" t="s">
        <v>37</v>
      </c>
      <c r="C22" s="74" t="s">
        <v>41</v>
      </c>
      <c r="D22" s="75" t="s">
        <v>3</v>
      </c>
      <c r="E22" s="75" t="s">
        <v>29</v>
      </c>
      <c r="F22" s="75" t="s">
        <v>30</v>
      </c>
      <c r="G22" s="75" t="s">
        <v>59</v>
      </c>
      <c r="H22" s="74" t="s">
        <v>16</v>
      </c>
    </row>
    <row r="23" spans="2:10" x14ac:dyDescent="0.25">
      <c r="B23" s="66" t="s">
        <v>7</v>
      </c>
      <c r="C23" s="66" t="s">
        <v>7</v>
      </c>
      <c r="D23" s="34">
        <v>1.119448</v>
      </c>
      <c r="E23" s="34">
        <v>0.58311480000000004</v>
      </c>
      <c r="F23" s="34">
        <v>2.1490860000000001</v>
      </c>
      <c r="G23" s="35">
        <v>0.73499999999999999</v>
      </c>
    </row>
    <row r="24" spans="2:10" x14ac:dyDescent="0.25">
      <c r="B24" s="42"/>
      <c r="C24" s="42" t="s">
        <v>8</v>
      </c>
      <c r="D24" s="34">
        <v>0.7169662</v>
      </c>
      <c r="E24" s="34">
        <v>0.135549</v>
      </c>
      <c r="F24" s="34">
        <v>3.7922850000000001</v>
      </c>
      <c r="G24" s="35">
        <v>0.69499999999999995</v>
      </c>
    </row>
    <row r="25" spans="2:10" x14ac:dyDescent="0.25">
      <c r="B25" s="42"/>
      <c r="C25" s="42" t="s">
        <v>9</v>
      </c>
      <c r="D25" s="34">
        <v>0.51961369999999996</v>
      </c>
      <c r="E25" s="34">
        <v>0.1202733</v>
      </c>
      <c r="F25" s="34">
        <v>2.2448739999999998</v>
      </c>
      <c r="G25" s="35">
        <v>0.38100000000000001</v>
      </c>
      <c r="I25" s="10"/>
    </row>
    <row r="26" spans="2:10" x14ac:dyDescent="0.25">
      <c r="B26" s="42"/>
      <c r="C26" s="42" t="s">
        <v>39</v>
      </c>
      <c r="D26" s="36">
        <v>1.004178</v>
      </c>
      <c r="E26" s="34">
        <v>0.97189720000000002</v>
      </c>
      <c r="F26" s="34">
        <v>1.0375319999999999</v>
      </c>
      <c r="G26" s="35">
        <v>0.80200000000000005</v>
      </c>
    </row>
    <row r="27" spans="2:10" x14ac:dyDescent="0.25">
      <c r="B27" s="42"/>
      <c r="D27" s="34"/>
      <c r="E27" s="34"/>
      <c r="F27" s="34"/>
      <c r="G27" s="35"/>
    </row>
    <row r="28" spans="2:10" x14ac:dyDescent="0.25">
      <c r="B28" s="41" t="s">
        <v>10</v>
      </c>
      <c r="C28" s="41" t="s">
        <v>10</v>
      </c>
      <c r="D28" s="34">
        <v>1.450701</v>
      </c>
      <c r="E28" s="34">
        <v>0.74708010000000002</v>
      </c>
      <c r="F28" s="34">
        <v>2.8170099999999998</v>
      </c>
      <c r="G28" s="35">
        <v>0.27200000000000002</v>
      </c>
      <c r="H28" s="33" t="s">
        <v>28</v>
      </c>
    </row>
    <row r="29" spans="2:10" x14ac:dyDescent="0.25">
      <c r="B29" s="42"/>
      <c r="C29" s="42" t="s">
        <v>8</v>
      </c>
      <c r="D29" s="34">
        <v>1.252661</v>
      </c>
      <c r="E29" s="34">
        <v>9.9366999999999997E-2</v>
      </c>
      <c r="F29" s="44">
        <v>15.79157</v>
      </c>
      <c r="G29" s="35">
        <v>0.86199999999999999</v>
      </c>
    </row>
    <row r="30" spans="2:10" x14ac:dyDescent="0.25">
      <c r="B30" s="42"/>
      <c r="C30" s="42" t="s">
        <v>9</v>
      </c>
      <c r="D30" s="34">
        <v>3.4394960000000001</v>
      </c>
      <c r="E30" s="34">
        <v>0.56696460000000004</v>
      </c>
      <c r="F30" s="44">
        <v>20.865729999999999</v>
      </c>
      <c r="G30" s="35">
        <v>0.17899999999999999</v>
      </c>
    </row>
    <row r="31" spans="2:10" x14ac:dyDescent="0.25">
      <c r="B31" s="42"/>
      <c r="C31" s="42" t="s">
        <v>39</v>
      </c>
      <c r="D31" s="35">
        <v>1.0420700000000001</v>
      </c>
      <c r="E31" s="34">
        <v>0.98603019999999997</v>
      </c>
      <c r="F31" s="34">
        <v>1.101294</v>
      </c>
      <c r="G31" s="35">
        <v>0.14399999999999999</v>
      </c>
    </row>
    <row r="32" spans="2:10" x14ac:dyDescent="0.25">
      <c r="B32" s="42"/>
      <c r="D32" s="34"/>
      <c r="E32" s="34"/>
      <c r="F32" s="34"/>
      <c r="G32" s="35"/>
    </row>
    <row r="33" spans="2:12" x14ac:dyDescent="0.25">
      <c r="B33" s="41" t="s">
        <v>11</v>
      </c>
      <c r="C33" s="32"/>
      <c r="D33" s="34">
        <v>2.000956</v>
      </c>
      <c r="E33" s="34">
        <v>0.26876139999999998</v>
      </c>
      <c r="F33" s="34">
        <v>14.897320000000001</v>
      </c>
      <c r="G33" s="35">
        <v>0.498</v>
      </c>
      <c r="H33" s="33" t="s">
        <v>28</v>
      </c>
    </row>
    <row r="34" spans="2:12" x14ac:dyDescent="0.25">
      <c r="B34" s="42" t="s">
        <v>8</v>
      </c>
      <c r="D34" s="34">
        <v>0.73920359999999996</v>
      </c>
      <c r="E34" s="34">
        <v>0.21498709999999999</v>
      </c>
      <c r="F34" s="34">
        <v>2.5416500000000002</v>
      </c>
      <c r="G34" s="35">
        <v>0.63200000000000001</v>
      </c>
    </row>
    <row r="35" spans="2:12" x14ac:dyDescent="0.25">
      <c r="B35" s="42" t="s">
        <v>9</v>
      </c>
      <c r="D35" s="34">
        <v>1.3797200000000001</v>
      </c>
      <c r="E35" s="34">
        <v>0.44150830000000002</v>
      </c>
      <c r="F35" s="34">
        <v>4.311642</v>
      </c>
      <c r="G35" s="35">
        <v>0.57999999999999996</v>
      </c>
    </row>
    <row r="36" spans="2:12" x14ac:dyDescent="0.25">
      <c r="B36" s="42" t="s">
        <v>39</v>
      </c>
      <c r="D36" s="34">
        <v>1.038959</v>
      </c>
      <c r="E36" s="34">
        <v>0.97592800000000002</v>
      </c>
      <c r="F36" s="34">
        <v>1.1060620000000001</v>
      </c>
      <c r="G36" s="35">
        <v>0.23100000000000001</v>
      </c>
    </row>
    <row r="37" spans="2:12" x14ac:dyDescent="0.25">
      <c r="B37" s="42"/>
      <c r="D37" s="34"/>
      <c r="E37" s="34"/>
      <c r="F37" s="34"/>
      <c r="G37" s="35"/>
    </row>
    <row r="38" spans="2:12" x14ac:dyDescent="0.25">
      <c r="B38" s="42" t="s">
        <v>25</v>
      </c>
      <c r="C38" s="42" t="s">
        <v>25</v>
      </c>
      <c r="D38" s="34">
        <v>2.1117020000000002</v>
      </c>
      <c r="E38" s="34">
        <v>0.59369609999999995</v>
      </c>
      <c r="F38" s="34">
        <v>7.5110580000000002</v>
      </c>
      <c r="G38" s="35">
        <v>0.248</v>
      </c>
      <c r="H38" s="33" t="s">
        <v>28</v>
      </c>
    </row>
    <row r="39" spans="2:12" x14ac:dyDescent="0.25">
      <c r="B39" s="42"/>
      <c r="C39" s="42" t="s">
        <v>8</v>
      </c>
      <c r="D39" s="34">
        <v>0.25984950000000001</v>
      </c>
      <c r="E39" s="35">
        <v>2.4789800000000001E-2</v>
      </c>
      <c r="F39" s="34">
        <v>2.7237749999999998</v>
      </c>
      <c r="G39" s="35">
        <v>0.26100000000000001</v>
      </c>
    </row>
    <row r="40" spans="2:12" x14ac:dyDescent="0.25">
      <c r="B40" s="42"/>
      <c r="C40" s="42" t="s">
        <v>9</v>
      </c>
      <c r="D40" s="34">
        <v>0.63563239999999999</v>
      </c>
      <c r="E40" s="34">
        <v>0.1423143</v>
      </c>
      <c r="F40" s="34">
        <v>2.8389869999999999</v>
      </c>
      <c r="G40" s="35">
        <v>0.55300000000000005</v>
      </c>
    </row>
    <row r="41" spans="2:12" x14ac:dyDescent="0.25">
      <c r="B41" s="42"/>
      <c r="C41" s="42" t="s">
        <v>39</v>
      </c>
      <c r="D41" s="35">
        <v>1.0238860000000001</v>
      </c>
      <c r="E41" s="34">
        <v>0.97249989999999997</v>
      </c>
      <c r="F41" s="34">
        <v>1.077987</v>
      </c>
      <c r="G41" s="35">
        <v>0.36899999999999999</v>
      </c>
    </row>
    <row r="42" spans="2:12" x14ac:dyDescent="0.25">
      <c r="B42" s="42"/>
    </row>
    <row r="43" spans="2:12" x14ac:dyDescent="0.25">
      <c r="B43" s="42" t="s">
        <v>88</v>
      </c>
      <c r="C43" s="27" t="s">
        <v>63</v>
      </c>
      <c r="D43" s="124" t="s">
        <v>89</v>
      </c>
      <c r="E43" s="124"/>
      <c r="F43" s="124"/>
      <c r="G43" s="124"/>
    </row>
    <row r="44" spans="2:12" x14ac:dyDescent="0.25">
      <c r="B44" s="42"/>
      <c r="D44" s="37"/>
      <c r="E44" s="37"/>
      <c r="F44" s="37"/>
      <c r="G44" s="37"/>
    </row>
    <row r="45" spans="2:12" x14ac:dyDescent="0.25">
      <c r="B45" s="45" t="s">
        <v>87</v>
      </c>
      <c r="C45" s="45" t="s">
        <v>64</v>
      </c>
      <c r="D45" s="39">
        <v>8.4000000000000005E-2</v>
      </c>
      <c r="E45" s="19">
        <v>0</v>
      </c>
      <c r="F45" s="18">
        <v>0.56699999999999995</v>
      </c>
      <c r="G45" s="73">
        <v>1.5599999999999999E-2</v>
      </c>
      <c r="H45" s="19">
        <v>0</v>
      </c>
      <c r="J45" s="81" t="s">
        <v>91</v>
      </c>
    </row>
    <row r="46" spans="2:12" x14ac:dyDescent="0.25">
      <c r="B46" s="42"/>
      <c r="C46" s="42" t="s">
        <v>8</v>
      </c>
      <c r="D46" s="34">
        <f>EXP(-0.0615)</f>
        <v>0.94035294573942863</v>
      </c>
      <c r="E46" s="35">
        <f>EXP(-1.043)</f>
        <v>0.35239590686961875</v>
      </c>
      <c r="F46" s="9" t="s">
        <v>47</v>
      </c>
      <c r="G46" s="35">
        <v>0.55000000000000004</v>
      </c>
      <c r="H46" s="37"/>
    </row>
    <row r="47" spans="2:12" x14ac:dyDescent="0.25">
      <c r="B47" s="67"/>
      <c r="C47" s="67" t="s">
        <v>9</v>
      </c>
      <c r="D47" s="55">
        <f>EXP(-0.9551)</f>
        <v>0.38477366526251988</v>
      </c>
      <c r="E47" s="59">
        <v>0</v>
      </c>
      <c r="F47" s="55">
        <f>EXP(-0.2909)</f>
        <v>0.74759043332359576</v>
      </c>
      <c r="G47" s="56">
        <v>7.0000000000000001E-3</v>
      </c>
      <c r="H47" s="59"/>
      <c r="I47" s="57"/>
      <c r="J47" s="57"/>
      <c r="K47" s="57"/>
      <c r="L47" s="57"/>
    </row>
    <row r="48" spans="2:12" x14ac:dyDescent="0.25">
      <c r="B48" s="6" t="s">
        <v>48</v>
      </c>
      <c r="C48" s="6"/>
    </row>
    <row r="49" spans="2:3" x14ac:dyDescent="0.25">
      <c r="B49" s="6" t="s">
        <v>49</v>
      </c>
      <c r="C49" s="6"/>
    </row>
    <row r="50" spans="2:3" x14ac:dyDescent="0.25">
      <c r="B50" s="27" t="s">
        <v>90</v>
      </c>
    </row>
  </sheetData>
  <mergeCells count="4">
    <mergeCell ref="D16:G16"/>
    <mergeCell ref="D43:G43"/>
    <mergeCell ref="E3:F3"/>
    <mergeCell ref="D19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F9F3-B57D-4032-BA85-F746AFC8C9BF}">
  <dimension ref="B2:K30"/>
  <sheetViews>
    <sheetView showGridLines="0" workbookViewId="0"/>
  </sheetViews>
  <sheetFormatPr defaultColWidth="8.7109375" defaultRowHeight="15.75" x14ac:dyDescent="0.25"/>
  <cols>
    <col min="1" max="1" width="8.7109375" style="27"/>
    <col min="2" max="2" width="42.5703125" style="27" bestFit="1" customWidth="1"/>
    <col min="3" max="3" width="42.5703125" style="27" customWidth="1"/>
    <col min="4" max="4" width="9.85546875" style="27" bestFit="1" customWidth="1"/>
    <col min="5" max="5" width="13.85546875" style="27" bestFit="1" customWidth="1"/>
    <col min="6" max="6" width="13.7109375" style="27" bestFit="1" customWidth="1"/>
    <col min="7" max="7" width="7.5703125" style="27" bestFit="1" customWidth="1"/>
    <col min="8" max="16384" width="8.7109375" style="27"/>
  </cols>
  <sheetData>
    <row r="2" spans="2:11" x14ac:dyDescent="0.25">
      <c r="B2" s="27" t="s">
        <v>57</v>
      </c>
    </row>
    <row r="4" spans="2:11" x14ac:dyDescent="0.25">
      <c r="B4" s="63" t="s">
        <v>42</v>
      </c>
      <c r="C4" s="63" t="s">
        <v>41</v>
      </c>
      <c r="D4" s="4" t="s">
        <v>3</v>
      </c>
      <c r="E4" s="4" t="s">
        <v>4</v>
      </c>
      <c r="F4" s="4" t="s">
        <v>5</v>
      </c>
      <c r="G4" s="5" t="s">
        <v>6</v>
      </c>
      <c r="H4" s="87" t="s">
        <v>16</v>
      </c>
      <c r="J4" s="78" t="s">
        <v>83</v>
      </c>
    </row>
    <row r="5" spans="2:11" x14ac:dyDescent="0.25">
      <c r="B5" s="32" t="s">
        <v>7</v>
      </c>
      <c r="C5" s="41" t="s">
        <v>7</v>
      </c>
      <c r="D5" s="34">
        <v>2.7872629999999998</v>
      </c>
      <c r="E5" s="34">
        <v>0.6954051</v>
      </c>
      <c r="F5" s="44">
        <v>11.171670000000001</v>
      </c>
      <c r="G5" s="35">
        <v>0.14799999999999999</v>
      </c>
      <c r="H5" s="33" t="s">
        <v>28</v>
      </c>
    </row>
    <row r="6" spans="2:11" x14ac:dyDescent="0.25">
      <c r="C6" s="42" t="s">
        <v>8</v>
      </c>
      <c r="D6" s="34">
        <v>1.1624699999999999</v>
      </c>
      <c r="E6" s="34">
        <v>0.90700000000000003</v>
      </c>
      <c r="F6" s="44">
        <v>14.50723</v>
      </c>
      <c r="G6" s="35">
        <v>0.90700000000000003</v>
      </c>
      <c r="H6" s="37"/>
    </row>
    <row r="7" spans="2:11" x14ac:dyDescent="0.25">
      <c r="C7" s="42" t="s">
        <v>9</v>
      </c>
      <c r="D7" s="34">
        <v>0.21166550000000001</v>
      </c>
      <c r="E7" s="35">
        <v>2.9795700000000001E-2</v>
      </c>
      <c r="F7" s="34">
        <v>1.5036480000000001</v>
      </c>
      <c r="G7" s="35">
        <v>0.121</v>
      </c>
      <c r="H7" s="37"/>
    </row>
    <row r="8" spans="2:11" x14ac:dyDescent="0.25">
      <c r="C8" s="42" t="s">
        <v>39</v>
      </c>
      <c r="D8" s="35">
        <v>0.97178330000000002</v>
      </c>
      <c r="E8" s="34">
        <v>0.90785070000000001</v>
      </c>
      <c r="F8" s="34">
        <v>1.0402180000000001</v>
      </c>
      <c r="G8" s="35">
        <v>0.41</v>
      </c>
      <c r="H8" s="37"/>
    </row>
    <row r="9" spans="2:11" x14ac:dyDescent="0.25">
      <c r="D9" s="34"/>
      <c r="E9" s="34"/>
      <c r="F9" s="34"/>
      <c r="G9" s="35"/>
      <c r="H9" s="37"/>
      <c r="J9" s="81" t="s">
        <v>94</v>
      </c>
      <c r="K9" s="31"/>
    </row>
    <row r="10" spans="2:11" x14ac:dyDescent="0.25">
      <c r="B10" s="38" t="s">
        <v>10</v>
      </c>
      <c r="C10" s="38" t="s">
        <v>10</v>
      </c>
      <c r="D10" s="18">
        <v>4.4372100000000003</v>
      </c>
      <c r="E10" s="18">
        <v>1.283865</v>
      </c>
      <c r="F10" s="64">
        <v>15.335599999999999</v>
      </c>
      <c r="G10" s="39">
        <v>1.9E-2</v>
      </c>
      <c r="H10" s="39">
        <v>0.97660000000000002</v>
      </c>
      <c r="I10" s="19"/>
      <c r="J10" s="82" t="s">
        <v>81</v>
      </c>
      <c r="K10" s="119">
        <v>0.71</v>
      </c>
    </row>
    <row r="11" spans="2:11" x14ac:dyDescent="0.25">
      <c r="C11" s="42" t="s">
        <v>8</v>
      </c>
      <c r="D11" s="34">
        <v>0.424211</v>
      </c>
      <c r="E11" s="34">
        <v>0.39500000000000002</v>
      </c>
      <c r="F11" s="34">
        <v>3.0618539999999999</v>
      </c>
      <c r="G11" s="35">
        <v>0.39500000000000002</v>
      </c>
      <c r="H11" s="37"/>
      <c r="I11" s="37"/>
      <c r="J11" s="37"/>
    </row>
    <row r="12" spans="2:11" x14ac:dyDescent="0.25">
      <c r="C12" s="42" t="s">
        <v>9</v>
      </c>
      <c r="D12" s="34">
        <v>1.4126749999999999</v>
      </c>
      <c r="E12" s="34">
        <v>0.15329599999999999</v>
      </c>
      <c r="F12" s="44">
        <v>13.01829</v>
      </c>
      <c r="G12" s="35">
        <v>0.76</v>
      </c>
      <c r="H12" s="37"/>
      <c r="I12" s="37"/>
      <c r="J12" s="37"/>
    </row>
    <row r="13" spans="2:11" x14ac:dyDescent="0.25">
      <c r="C13" s="42" t="s">
        <v>39</v>
      </c>
      <c r="D13" s="35">
        <v>0.95175200000000004</v>
      </c>
      <c r="E13" s="34">
        <v>0.86740159999999999</v>
      </c>
      <c r="F13" s="34">
        <v>1.044305</v>
      </c>
      <c r="G13" s="35">
        <v>0.29599999999999999</v>
      </c>
      <c r="H13" s="37"/>
      <c r="I13" s="37"/>
      <c r="J13" s="37"/>
    </row>
    <row r="14" spans="2:11" x14ac:dyDescent="0.25">
      <c r="D14" s="34"/>
      <c r="E14" s="34"/>
      <c r="F14" s="34"/>
      <c r="G14" s="35"/>
      <c r="H14" s="37"/>
      <c r="I14" s="37"/>
      <c r="J14" s="37"/>
    </row>
    <row r="15" spans="2:11" x14ac:dyDescent="0.25">
      <c r="B15" s="32" t="s">
        <v>11</v>
      </c>
      <c r="C15" s="32" t="s">
        <v>11</v>
      </c>
      <c r="D15" s="34">
        <v>2.5110769999999998</v>
      </c>
      <c r="E15" s="34">
        <v>0.75644789999999995</v>
      </c>
      <c r="F15" s="34">
        <v>8.33568</v>
      </c>
      <c r="G15" s="35">
        <v>0.13300000000000001</v>
      </c>
      <c r="H15" s="33" t="s">
        <v>28</v>
      </c>
      <c r="I15" s="37"/>
      <c r="J15" s="37"/>
    </row>
    <row r="16" spans="2:11" x14ac:dyDescent="0.25">
      <c r="C16" s="42" t="s">
        <v>8</v>
      </c>
      <c r="D16" s="34">
        <v>0.48276409999999997</v>
      </c>
      <c r="E16" s="34">
        <v>0.376</v>
      </c>
      <c r="F16" s="34">
        <v>2.4215620000000002</v>
      </c>
      <c r="G16" s="35">
        <v>0.376</v>
      </c>
      <c r="H16" s="37"/>
      <c r="I16" s="37"/>
      <c r="J16" s="37"/>
    </row>
    <row r="17" spans="2:11" x14ac:dyDescent="0.25">
      <c r="C17" s="42" t="s">
        <v>9</v>
      </c>
      <c r="D17" s="34">
        <v>0.58840079999999995</v>
      </c>
      <c r="E17" s="34">
        <v>0.1228882</v>
      </c>
      <c r="F17" s="34">
        <v>2.8173210000000002</v>
      </c>
      <c r="G17" s="35">
        <v>0.50700000000000001</v>
      </c>
      <c r="H17" s="37"/>
      <c r="I17" s="37"/>
      <c r="J17" s="37"/>
    </row>
    <row r="18" spans="2:11" x14ac:dyDescent="0.25">
      <c r="C18" s="42" t="s">
        <v>39</v>
      </c>
      <c r="D18" s="35">
        <v>0.97955460000000005</v>
      </c>
      <c r="E18" s="34">
        <v>0.87637960000000004</v>
      </c>
      <c r="F18" s="34">
        <v>1.094876</v>
      </c>
      <c r="G18" s="35">
        <v>0.71599999999999997</v>
      </c>
      <c r="H18" s="37"/>
      <c r="I18" s="37"/>
      <c r="J18" s="37"/>
    </row>
    <row r="19" spans="2:11" x14ac:dyDescent="0.25">
      <c r="D19" s="34"/>
      <c r="E19" s="34"/>
      <c r="F19" s="34"/>
      <c r="G19" s="35"/>
      <c r="H19" s="37"/>
      <c r="I19" s="37"/>
      <c r="J19" s="81" t="s">
        <v>80</v>
      </c>
      <c r="K19" s="77"/>
    </row>
    <row r="20" spans="2:11" x14ac:dyDescent="0.25">
      <c r="B20" s="10" t="s">
        <v>32</v>
      </c>
      <c r="C20" s="10" t="s">
        <v>32</v>
      </c>
      <c r="D20" s="18">
        <v>4.8573969999999997</v>
      </c>
      <c r="E20" s="18">
        <v>1.1082190000000001</v>
      </c>
      <c r="F20" s="64">
        <v>21.290299999999998</v>
      </c>
      <c r="G20" s="39">
        <v>3.5999999999999997E-2</v>
      </c>
      <c r="H20" s="19">
        <v>0.99</v>
      </c>
      <c r="I20" s="19"/>
      <c r="J20" s="82" t="s">
        <v>81</v>
      </c>
      <c r="K20" s="37">
        <v>0.63</v>
      </c>
    </row>
    <row r="21" spans="2:11" x14ac:dyDescent="0.25">
      <c r="C21" s="42" t="s">
        <v>8</v>
      </c>
      <c r="D21" s="34">
        <v>0.49183139999999997</v>
      </c>
      <c r="E21" s="34">
        <v>0.56499999999999995</v>
      </c>
      <c r="F21" s="34">
        <v>5.5168470000000003</v>
      </c>
      <c r="G21" s="35">
        <v>0.56499999999999995</v>
      </c>
      <c r="H21" s="19"/>
      <c r="I21" s="37"/>
      <c r="J21" s="37"/>
    </row>
    <row r="22" spans="2:11" x14ac:dyDescent="0.25">
      <c r="C22" s="42" t="s">
        <v>9</v>
      </c>
      <c r="D22" s="34">
        <v>0.3705907</v>
      </c>
      <c r="E22" s="35">
        <v>4.5356899999999999E-2</v>
      </c>
      <c r="F22" s="34">
        <v>3.0279310000000002</v>
      </c>
      <c r="G22" s="35">
        <v>0.35399999999999998</v>
      </c>
      <c r="H22" s="19"/>
      <c r="I22" s="37"/>
      <c r="J22" s="37"/>
    </row>
    <row r="23" spans="2:11" x14ac:dyDescent="0.25">
      <c r="C23" s="42" t="s">
        <v>39</v>
      </c>
      <c r="D23" s="35">
        <v>0.97822279999999995</v>
      </c>
      <c r="E23" s="34">
        <v>0.92458969999999996</v>
      </c>
      <c r="F23" s="34">
        <v>1.034967</v>
      </c>
      <c r="G23" s="35">
        <v>0.44400000000000001</v>
      </c>
      <c r="H23" s="19"/>
      <c r="I23" s="37"/>
      <c r="J23" s="37"/>
    </row>
    <row r="24" spans="2:11" x14ac:dyDescent="0.25">
      <c r="D24" s="34"/>
      <c r="E24" s="34"/>
      <c r="F24" s="34"/>
      <c r="G24" s="35"/>
      <c r="H24" s="19"/>
      <c r="I24" s="37"/>
      <c r="J24" s="37"/>
    </row>
    <row r="25" spans="2:11" x14ac:dyDescent="0.25">
      <c r="B25" s="10" t="s">
        <v>43</v>
      </c>
      <c r="C25" s="45" t="s">
        <v>43</v>
      </c>
      <c r="D25" s="18">
        <v>9.7533010000000004</v>
      </c>
      <c r="E25" s="18">
        <v>1.24329</v>
      </c>
      <c r="F25" s="64">
        <v>76.512230000000002</v>
      </c>
      <c r="G25" s="39">
        <v>0.03</v>
      </c>
      <c r="H25" s="19">
        <v>0.99</v>
      </c>
      <c r="I25" s="19"/>
      <c r="J25" s="81" t="s">
        <v>93</v>
      </c>
    </row>
    <row r="26" spans="2:11" x14ac:dyDescent="0.25">
      <c r="C26" s="42"/>
      <c r="D26" s="34"/>
      <c r="E26" s="34"/>
      <c r="F26" s="34"/>
      <c r="G26" s="35"/>
      <c r="H26" s="19"/>
      <c r="I26" s="37"/>
      <c r="J26" s="37"/>
    </row>
    <row r="27" spans="2:11" x14ac:dyDescent="0.25">
      <c r="B27" s="63" t="s">
        <v>50</v>
      </c>
      <c r="C27" s="88" t="s">
        <v>50</v>
      </c>
      <c r="D27" s="89">
        <v>2.870692</v>
      </c>
      <c r="E27" s="89">
        <v>1.794737</v>
      </c>
      <c r="F27" s="89">
        <v>4.5916889999999997</v>
      </c>
      <c r="G27" s="89" t="s">
        <v>31</v>
      </c>
      <c r="H27" s="87">
        <v>0.99</v>
      </c>
      <c r="I27" s="19"/>
      <c r="J27" s="81" t="s">
        <v>93</v>
      </c>
    </row>
    <row r="28" spans="2:11" x14ac:dyDescent="0.25">
      <c r="B28" s="6" t="s">
        <v>48</v>
      </c>
    </row>
    <row r="30" spans="2:11" x14ac:dyDescent="0.25">
      <c r="C3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58DB-1FA9-4172-AEF1-9AB19AFB0D29}">
  <dimension ref="B2:K77"/>
  <sheetViews>
    <sheetView showGridLines="0" workbookViewId="0">
      <selection sqref="A1:XFD1048576"/>
    </sheetView>
  </sheetViews>
  <sheetFormatPr defaultColWidth="8.7109375" defaultRowHeight="15.75" x14ac:dyDescent="0.25"/>
  <cols>
    <col min="1" max="1" width="8.7109375" style="27"/>
    <col min="2" max="2" width="39.140625" style="27" customWidth="1"/>
    <col min="3" max="3" width="44.140625" style="27" customWidth="1"/>
    <col min="4" max="16384" width="8.7109375" style="27"/>
  </cols>
  <sheetData>
    <row r="2" spans="2:11" x14ac:dyDescent="0.25">
      <c r="B2" s="1" t="s">
        <v>54</v>
      </c>
    </row>
    <row r="4" spans="2:11" x14ac:dyDescent="0.25">
      <c r="B4" s="2" t="s">
        <v>0</v>
      </c>
      <c r="E4" s="123" t="s">
        <v>2</v>
      </c>
      <c r="F4" s="123"/>
    </row>
    <row r="5" spans="2:11" x14ac:dyDescent="0.25">
      <c r="B5" s="8" t="s">
        <v>1</v>
      </c>
      <c r="C5" s="4" t="s">
        <v>15</v>
      </c>
      <c r="D5" s="4" t="s">
        <v>3</v>
      </c>
      <c r="E5" s="4" t="s">
        <v>4</v>
      </c>
      <c r="F5" s="4" t="s">
        <v>5</v>
      </c>
      <c r="G5" s="5" t="s">
        <v>6</v>
      </c>
      <c r="H5" s="4" t="s">
        <v>16</v>
      </c>
      <c r="J5" s="78" t="s">
        <v>83</v>
      </c>
      <c r="K5" s="31"/>
    </row>
    <row r="6" spans="2:11" x14ac:dyDescent="0.25">
      <c r="B6" s="3" t="s">
        <v>17</v>
      </c>
      <c r="C6" s="9" t="s">
        <v>19</v>
      </c>
      <c r="D6" s="3"/>
      <c r="E6" s="3"/>
      <c r="F6" s="3"/>
      <c r="G6" s="7"/>
      <c r="H6" s="3"/>
      <c r="J6" s="80"/>
      <c r="K6" s="1"/>
    </row>
    <row r="7" spans="2:11" x14ac:dyDescent="0.25">
      <c r="B7" s="32" t="s">
        <v>69</v>
      </c>
      <c r="C7" s="32" t="s">
        <v>7</v>
      </c>
      <c r="D7" s="26">
        <v>1.05</v>
      </c>
      <c r="E7" s="26">
        <v>0.98</v>
      </c>
      <c r="F7" s="26">
        <v>1.1000000000000001</v>
      </c>
      <c r="G7" s="26">
        <v>0.16</v>
      </c>
      <c r="H7" s="60" t="s">
        <v>28</v>
      </c>
      <c r="J7" s="81"/>
      <c r="K7" s="77"/>
    </row>
    <row r="8" spans="2:11" x14ac:dyDescent="0.25">
      <c r="C8" s="42" t="s">
        <v>8</v>
      </c>
      <c r="D8" s="34">
        <v>0.78003120124804992</v>
      </c>
      <c r="E8" s="34">
        <v>0.14609203798392989</v>
      </c>
      <c r="F8" s="34">
        <v>4.166666666666667</v>
      </c>
      <c r="G8" s="35">
        <v>0.77159999999999995</v>
      </c>
      <c r="H8" s="3"/>
      <c r="J8" s="79"/>
      <c r="K8" s="31"/>
    </row>
    <row r="9" spans="2:11" x14ac:dyDescent="0.25">
      <c r="C9" s="42" t="s">
        <v>9</v>
      </c>
      <c r="D9" s="34">
        <v>14.705882352941176</v>
      </c>
      <c r="E9" s="34">
        <v>2.5906735751295336</v>
      </c>
      <c r="F9" s="44">
        <v>83.333333333333329</v>
      </c>
      <c r="G9" s="37">
        <v>2.3999999999999998E-3</v>
      </c>
      <c r="H9" s="3"/>
      <c r="J9" s="79"/>
      <c r="K9" s="31"/>
    </row>
    <row r="10" spans="2:11" x14ac:dyDescent="0.25">
      <c r="B10" s="32"/>
      <c r="D10" s="34"/>
      <c r="E10" s="34"/>
      <c r="F10" s="34"/>
      <c r="G10" s="37"/>
      <c r="H10" s="3"/>
      <c r="J10" s="79"/>
      <c r="K10" s="31"/>
    </row>
    <row r="11" spans="2:11" x14ac:dyDescent="0.25">
      <c r="B11" s="32" t="s">
        <v>70</v>
      </c>
      <c r="C11" s="32" t="s">
        <v>10</v>
      </c>
      <c r="D11" s="26">
        <v>1.03</v>
      </c>
      <c r="E11" s="26">
        <v>0.97</v>
      </c>
      <c r="F11" s="26">
        <v>1.1000000000000001</v>
      </c>
      <c r="G11" s="26">
        <v>0.28000000000000003</v>
      </c>
      <c r="H11" s="60" t="s">
        <v>28</v>
      </c>
    </row>
    <row r="12" spans="2:11" x14ac:dyDescent="0.25">
      <c r="C12" s="27" t="s">
        <v>8</v>
      </c>
      <c r="D12" s="34">
        <v>0.4357298474945534</v>
      </c>
      <c r="E12" s="34">
        <v>0.1303780964797914</v>
      </c>
      <c r="F12" s="34">
        <v>1.4577259475218658</v>
      </c>
      <c r="G12" s="35">
        <v>0.17730000000000001</v>
      </c>
      <c r="H12" s="3"/>
    </row>
    <row r="13" spans="2:11" x14ac:dyDescent="0.25">
      <c r="B13" s="32"/>
      <c r="C13" s="27" t="s">
        <v>9</v>
      </c>
      <c r="D13" s="34">
        <v>7.7519379844961236</v>
      </c>
      <c r="E13" s="34">
        <v>2.7100271002710028</v>
      </c>
      <c r="F13" s="44">
        <v>22.222222222222221</v>
      </c>
      <c r="G13" s="37">
        <v>1E-4</v>
      </c>
      <c r="H13" s="3"/>
    </row>
    <row r="14" spans="2:11" x14ac:dyDescent="0.25">
      <c r="B14" s="32"/>
      <c r="D14" s="34"/>
      <c r="E14" s="34"/>
      <c r="F14" s="34"/>
      <c r="G14" s="37"/>
      <c r="H14" s="3"/>
    </row>
    <row r="15" spans="2:11" x14ac:dyDescent="0.25">
      <c r="B15" s="32" t="s">
        <v>74</v>
      </c>
      <c r="C15" s="32" t="s">
        <v>11</v>
      </c>
      <c r="D15" s="26">
        <v>0.96</v>
      </c>
      <c r="E15" s="26">
        <v>0.8</v>
      </c>
      <c r="F15" s="26">
        <v>1.2</v>
      </c>
      <c r="G15" s="26">
        <v>0.68</v>
      </c>
      <c r="H15" s="60" t="s">
        <v>28</v>
      </c>
    </row>
    <row r="16" spans="2:11" x14ac:dyDescent="0.25">
      <c r="C16" s="27" t="s">
        <v>8</v>
      </c>
      <c r="D16" s="34">
        <v>0.61425061425061434</v>
      </c>
      <c r="E16" s="34">
        <v>0.16903313049357674</v>
      </c>
      <c r="F16" s="34">
        <v>2.2321428571428572</v>
      </c>
      <c r="G16" s="35">
        <v>0.4592</v>
      </c>
      <c r="H16" s="3"/>
    </row>
    <row r="17" spans="2:8" x14ac:dyDescent="0.25">
      <c r="C17" s="27" t="s">
        <v>9</v>
      </c>
      <c r="D17" s="34">
        <v>7.518796992481203</v>
      </c>
      <c r="E17" s="34">
        <v>2.6178010471204187</v>
      </c>
      <c r="F17" s="34">
        <v>21.739130434782609</v>
      </c>
      <c r="G17" s="37">
        <v>2.0000000000000001E-4</v>
      </c>
      <c r="H17" s="3"/>
    </row>
    <row r="18" spans="2:8" x14ac:dyDescent="0.25">
      <c r="D18" s="34"/>
      <c r="E18" s="34"/>
      <c r="F18" s="34"/>
      <c r="G18" s="37"/>
    </row>
    <row r="19" spans="2:8" x14ac:dyDescent="0.25">
      <c r="B19" s="6" t="s">
        <v>76</v>
      </c>
      <c r="C19" s="6" t="s">
        <v>12</v>
      </c>
      <c r="D19" s="26">
        <v>1.02</v>
      </c>
      <c r="E19" s="26">
        <v>0.98</v>
      </c>
      <c r="F19" s="26">
        <v>1.1000000000000001</v>
      </c>
      <c r="G19" s="26">
        <v>0.46</v>
      </c>
      <c r="H19" s="60" t="s">
        <v>28</v>
      </c>
    </row>
    <row r="20" spans="2:8" x14ac:dyDescent="0.25">
      <c r="C20" s="27" t="s">
        <v>8</v>
      </c>
      <c r="D20" s="34">
        <v>0.51440329218106995</v>
      </c>
      <c r="E20" s="34">
        <v>0.14757969303423848</v>
      </c>
      <c r="F20" s="34">
        <v>1.7921146953405016</v>
      </c>
      <c r="G20" s="35">
        <v>0.29659999999999997</v>
      </c>
      <c r="H20" s="3"/>
    </row>
    <row r="21" spans="2:8" x14ac:dyDescent="0.25">
      <c r="C21" s="27" t="s">
        <v>9</v>
      </c>
      <c r="D21" s="34">
        <v>10</v>
      </c>
      <c r="E21" s="34">
        <v>4.032258064516129</v>
      </c>
      <c r="F21" s="44">
        <v>25</v>
      </c>
      <c r="G21" s="37" t="s">
        <v>27</v>
      </c>
      <c r="H21" s="3"/>
    </row>
    <row r="22" spans="2:8" x14ac:dyDescent="0.25">
      <c r="D22" s="34"/>
      <c r="E22" s="34"/>
      <c r="F22" s="44"/>
      <c r="G22" s="37"/>
      <c r="H22" s="3"/>
    </row>
    <row r="23" spans="2:8" x14ac:dyDescent="0.25">
      <c r="B23" s="27" t="s">
        <v>77</v>
      </c>
      <c r="C23" s="27" t="s">
        <v>13</v>
      </c>
      <c r="D23" s="26">
        <v>1.03</v>
      </c>
      <c r="E23" s="26">
        <v>0.97</v>
      </c>
      <c r="F23" s="26">
        <v>1.1000000000000001</v>
      </c>
      <c r="G23" s="26">
        <v>0.27</v>
      </c>
      <c r="H23" s="60" t="s">
        <v>28</v>
      </c>
    </row>
    <row r="24" spans="2:8" x14ac:dyDescent="0.25">
      <c r="C24" s="27" t="s">
        <v>8</v>
      </c>
      <c r="D24" s="34">
        <v>0.45787545787545786</v>
      </c>
      <c r="E24" s="34">
        <v>0.15583606046439147</v>
      </c>
      <c r="F24" s="44">
        <v>1.3440860215053763</v>
      </c>
      <c r="G24" s="35">
        <v>0.15529999999999999</v>
      </c>
      <c r="H24" s="3"/>
    </row>
    <row r="25" spans="2:8" x14ac:dyDescent="0.25">
      <c r="C25" s="27" t="s">
        <v>9</v>
      </c>
      <c r="D25" s="34">
        <v>7.9365079365079367</v>
      </c>
      <c r="E25" s="34">
        <v>3.1055900621118013</v>
      </c>
      <c r="F25" s="44">
        <v>20</v>
      </c>
      <c r="G25" s="37" t="s">
        <v>27</v>
      </c>
      <c r="H25" s="3"/>
    </row>
    <row r="26" spans="2:8" x14ac:dyDescent="0.25">
      <c r="D26" s="34"/>
      <c r="E26" s="34"/>
      <c r="F26" s="34"/>
      <c r="G26" s="37"/>
      <c r="H26" s="3"/>
    </row>
    <row r="27" spans="2:8" x14ac:dyDescent="0.25">
      <c r="B27" s="27" t="s">
        <v>78</v>
      </c>
      <c r="C27" s="27" t="s">
        <v>14</v>
      </c>
      <c r="D27" s="26">
        <v>0.99</v>
      </c>
      <c r="E27" s="26">
        <v>0.97</v>
      </c>
      <c r="F27" s="26">
        <v>1</v>
      </c>
      <c r="G27" s="26">
        <v>0.08</v>
      </c>
      <c r="H27" s="60" t="s">
        <v>28</v>
      </c>
    </row>
    <row r="28" spans="2:8" x14ac:dyDescent="0.25">
      <c r="C28" s="27" t="s">
        <v>8</v>
      </c>
      <c r="D28" s="34">
        <v>0.59772863120143449</v>
      </c>
      <c r="E28" s="34">
        <v>0.16969285593076533</v>
      </c>
      <c r="F28" s="34">
        <v>2.1052631578947367</v>
      </c>
      <c r="G28" s="35">
        <v>0.42349999999999999</v>
      </c>
    </row>
    <row r="29" spans="2:8" x14ac:dyDescent="0.25">
      <c r="B29" s="57"/>
      <c r="C29" s="57" t="s">
        <v>9</v>
      </c>
      <c r="D29" s="55">
        <v>10.75268817204301</v>
      </c>
      <c r="E29" s="55">
        <v>4.3668122270742353</v>
      </c>
      <c r="F29" s="58">
        <v>26.315789473684212</v>
      </c>
      <c r="G29" s="59" t="s">
        <v>27</v>
      </c>
      <c r="H29" s="4"/>
    </row>
    <row r="30" spans="2:8" x14ac:dyDescent="0.25">
      <c r="B30" s="1" t="s">
        <v>17</v>
      </c>
      <c r="C30" s="3" t="s">
        <v>18</v>
      </c>
      <c r="D30" s="3"/>
      <c r="E30" s="3"/>
      <c r="F30" s="3"/>
      <c r="G30" s="7"/>
    </row>
    <row r="31" spans="2:8" x14ac:dyDescent="0.25">
      <c r="B31" s="32" t="s">
        <v>69</v>
      </c>
      <c r="C31" s="32" t="s">
        <v>7</v>
      </c>
      <c r="D31" s="28">
        <v>1</v>
      </c>
      <c r="E31" s="26">
        <v>0.8</v>
      </c>
      <c r="F31" s="26">
        <v>1.3</v>
      </c>
      <c r="G31" s="26">
        <v>0.76</v>
      </c>
      <c r="H31" s="60" t="s">
        <v>28</v>
      </c>
    </row>
    <row r="32" spans="2:8" x14ac:dyDescent="0.25">
      <c r="C32" s="27" t="s">
        <v>8</v>
      </c>
      <c r="D32" s="34">
        <v>0.81967213114754101</v>
      </c>
      <c r="E32" s="34">
        <v>0.29691211401425177</v>
      </c>
      <c r="F32" s="34">
        <v>2.2624434389140271</v>
      </c>
      <c r="G32" s="35">
        <v>0.70050000000000001</v>
      </c>
    </row>
    <row r="33" spans="2:11" x14ac:dyDescent="0.25">
      <c r="B33" s="32"/>
      <c r="C33" s="27" t="s">
        <v>9</v>
      </c>
      <c r="D33" s="34">
        <v>7.042253521126761</v>
      </c>
      <c r="E33" s="34">
        <v>2.1978021978021975</v>
      </c>
      <c r="F33" s="44">
        <v>22.72727272727273</v>
      </c>
      <c r="G33" s="37">
        <v>1E-3</v>
      </c>
    </row>
    <row r="34" spans="2:11" x14ac:dyDescent="0.25">
      <c r="D34" s="34"/>
      <c r="E34" s="34"/>
      <c r="F34" s="34"/>
      <c r="G34" s="37"/>
    </row>
    <row r="35" spans="2:11" x14ac:dyDescent="0.25">
      <c r="B35" s="32" t="s">
        <v>70</v>
      </c>
      <c r="C35" s="32" t="s">
        <v>10</v>
      </c>
      <c r="D35" s="26">
        <v>0.94</v>
      </c>
      <c r="E35" s="26">
        <v>0.9</v>
      </c>
      <c r="F35" s="26">
        <v>1</v>
      </c>
      <c r="G35" s="26">
        <v>0.11</v>
      </c>
      <c r="H35" s="60" t="s">
        <v>28</v>
      </c>
    </row>
    <row r="36" spans="2:11" x14ac:dyDescent="0.25">
      <c r="C36" s="27" t="s">
        <v>8</v>
      </c>
      <c r="D36" s="34">
        <v>0.79681274900398413</v>
      </c>
      <c r="E36" s="34">
        <v>0.40584415584415584</v>
      </c>
      <c r="F36" s="34">
        <v>1.5649452269170578</v>
      </c>
      <c r="G36" s="35">
        <v>0.50890000000000002</v>
      </c>
    </row>
    <row r="37" spans="2:11" x14ac:dyDescent="0.25">
      <c r="B37" s="32"/>
      <c r="C37" s="27" t="s">
        <v>9</v>
      </c>
      <c r="D37" s="34">
        <v>6.4516129032258069</v>
      </c>
      <c r="E37" s="34">
        <v>3.2573289902280131</v>
      </c>
      <c r="F37" s="44">
        <v>12.820512820512821</v>
      </c>
      <c r="G37" s="37" t="s">
        <v>27</v>
      </c>
    </row>
    <row r="38" spans="2:11" x14ac:dyDescent="0.25">
      <c r="B38" s="32"/>
      <c r="D38" s="34"/>
      <c r="E38" s="34"/>
      <c r="F38" s="34"/>
      <c r="G38" s="37"/>
      <c r="J38" s="81" t="s">
        <v>85</v>
      </c>
    </row>
    <row r="39" spans="2:11" x14ac:dyDescent="0.25">
      <c r="B39" s="38" t="s">
        <v>79</v>
      </c>
      <c r="C39" s="38" t="s">
        <v>11</v>
      </c>
      <c r="D39" s="3">
        <v>0.7</v>
      </c>
      <c r="E39" s="3">
        <v>0.5</v>
      </c>
      <c r="F39" s="3">
        <v>0.9</v>
      </c>
      <c r="G39" s="3">
        <v>1.7000000000000001E-2</v>
      </c>
      <c r="H39" s="39">
        <v>0.76290000000000002</v>
      </c>
      <c r="J39" s="82" t="s">
        <v>81</v>
      </c>
      <c r="K39" s="118">
        <v>0.56999999999999995</v>
      </c>
    </row>
    <row r="40" spans="2:11" x14ac:dyDescent="0.25">
      <c r="C40" s="27" t="s">
        <v>8</v>
      </c>
      <c r="D40" s="34">
        <v>0.99900099900099915</v>
      </c>
      <c r="E40" s="34">
        <v>0.49431537320810676</v>
      </c>
      <c r="F40" s="34">
        <v>2.0202020202020203</v>
      </c>
      <c r="G40" s="36">
        <v>0.99729999999999996</v>
      </c>
      <c r="K40" s="43"/>
    </row>
    <row r="41" spans="2:11" x14ac:dyDescent="0.25">
      <c r="C41" s="27" t="s">
        <v>9</v>
      </c>
      <c r="D41" s="34">
        <v>5.9880239520958076</v>
      </c>
      <c r="E41" s="34">
        <v>3.0030030030030028</v>
      </c>
      <c r="F41" s="34">
        <v>11.904761904761903</v>
      </c>
      <c r="G41" s="37" t="s">
        <v>27</v>
      </c>
    </row>
    <row r="42" spans="2:11" x14ac:dyDescent="0.25">
      <c r="D42" s="34"/>
      <c r="E42" s="34"/>
      <c r="F42" s="34"/>
      <c r="G42" s="37"/>
    </row>
    <row r="43" spans="2:11" x14ac:dyDescent="0.25">
      <c r="B43" s="6" t="s">
        <v>76</v>
      </c>
      <c r="C43" s="6" t="s">
        <v>12</v>
      </c>
      <c r="D43" s="26">
        <v>0.7</v>
      </c>
      <c r="E43" s="26">
        <v>0.4</v>
      </c>
      <c r="F43" s="26">
        <v>1.3</v>
      </c>
      <c r="G43" s="26">
        <v>0.31</v>
      </c>
      <c r="H43" s="60" t="s">
        <v>28</v>
      </c>
    </row>
    <row r="44" spans="2:11" x14ac:dyDescent="0.25">
      <c r="C44" s="27" t="s">
        <v>8</v>
      </c>
      <c r="D44" s="34">
        <v>0.84033613445378152</v>
      </c>
      <c r="E44" s="34">
        <v>0.43687199650502401</v>
      </c>
      <c r="F44" s="34">
        <v>1.6155088852988693</v>
      </c>
      <c r="G44" s="35">
        <v>0.60160000000000002</v>
      </c>
    </row>
    <row r="45" spans="2:11" x14ac:dyDescent="0.25">
      <c r="C45" s="27" t="s">
        <v>9</v>
      </c>
      <c r="D45" s="34">
        <v>7.2992700729926998</v>
      </c>
      <c r="E45" s="34">
        <v>3.7593984962406015</v>
      </c>
      <c r="F45" s="44">
        <v>14.084507042253522</v>
      </c>
      <c r="G45" s="37" t="s">
        <v>27</v>
      </c>
    </row>
    <row r="46" spans="2:11" x14ac:dyDescent="0.25">
      <c r="D46" s="34"/>
      <c r="E46" s="34"/>
      <c r="F46" s="44"/>
      <c r="G46" s="37"/>
    </row>
    <row r="47" spans="2:11" x14ac:dyDescent="0.25">
      <c r="B47" s="27" t="s">
        <v>77</v>
      </c>
      <c r="C47" s="27" t="s">
        <v>13</v>
      </c>
      <c r="D47" s="26">
        <v>0.4</v>
      </c>
      <c r="E47" s="26">
        <v>0.04</v>
      </c>
      <c r="F47" s="26">
        <v>4.7</v>
      </c>
      <c r="G47" s="26">
        <v>0.48</v>
      </c>
      <c r="H47" s="60" t="s">
        <v>28</v>
      </c>
    </row>
    <row r="48" spans="2:11" x14ac:dyDescent="0.25">
      <c r="C48" s="27" t="s">
        <v>8</v>
      </c>
      <c r="D48" s="34">
        <v>0.82576383154417832</v>
      </c>
      <c r="E48" s="34">
        <v>0.46403712296983762</v>
      </c>
      <c r="F48" s="44">
        <v>1.4684287812041115</v>
      </c>
      <c r="G48" s="35">
        <v>0.51419999999999999</v>
      </c>
    </row>
    <row r="49" spans="2:8" x14ac:dyDescent="0.25">
      <c r="C49" s="27" t="s">
        <v>9</v>
      </c>
      <c r="D49" s="34">
        <v>6.5359477124183005</v>
      </c>
      <c r="E49" s="34">
        <v>3.2362459546925568</v>
      </c>
      <c r="F49" s="44">
        <v>13.157894736842106</v>
      </c>
      <c r="G49" s="37" t="s">
        <v>27</v>
      </c>
    </row>
    <row r="50" spans="2:8" x14ac:dyDescent="0.25">
      <c r="D50" s="34"/>
      <c r="E50" s="34"/>
      <c r="F50" s="34"/>
      <c r="G50" s="37"/>
    </row>
    <row r="51" spans="2:8" x14ac:dyDescent="0.25">
      <c r="B51" s="27" t="s">
        <v>78</v>
      </c>
      <c r="C51" s="27" t="s">
        <v>14</v>
      </c>
      <c r="D51" s="26">
        <v>0.9</v>
      </c>
      <c r="E51" s="26">
        <v>0.51</v>
      </c>
      <c r="F51" s="26">
        <v>1.5</v>
      </c>
      <c r="G51" s="26">
        <v>0.67</v>
      </c>
      <c r="H51" s="60" t="s">
        <v>28</v>
      </c>
    </row>
    <row r="52" spans="2:8" x14ac:dyDescent="0.25">
      <c r="C52" s="27" t="s">
        <v>8</v>
      </c>
      <c r="D52" s="34">
        <v>0.87183958151700081</v>
      </c>
      <c r="E52" s="34">
        <v>0.43402777777777779</v>
      </c>
      <c r="F52" s="34">
        <v>1.7513134851138354</v>
      </c>
      <c r="G52" s="35">
        <v>0.70079999999999998</v>
      </c>
    </row>
    <row r="53" spans="2:8" x14ac:dyDescent="0.25">
      <c r="B53" s="57"/>
      <c r="C53" s="57" t="s">
        <v>9</v>
      </c>
      <c r="D53" s="55">
        <v>7.7519379844961236</v>
      </c>
      <c r="E53" s="55">
        <v>3.9215686274509802</v>
      </c>
      <c r="F53" s="58">
        <v>15.384615384615383</v>
      </c>
      <c r="G53" s="59" t="s">
        <v>27</v>
      </c>
      <c r="H53" s="57"/>
    </row>
    <row r="54" spans="2:8" x14ac:dyDescent="0.25">
      <c r="B54" s="1" t="s">
        <v>20</v>
      </c>
      <c r="C54" s="3" t="s">
        <v>21</v>
      </c>
      <c r="D54" s="61"/>
      <c r="E54" s="61"/>
      <c r="F54" s="61"/>
      <c r="G54" s="62"/>
    </row>
    <row r="55" spans="2:8" x14ac:dyDescent="0.25">
      <c r="B55" s="32" t="s">
        <v>68</v>
      </c>
      <c r="C55" s="32" t="s">
        <v>7</v>
      </c>
      <c r="D55" s="26">
        <v>0.9</v>
      </c>
      <c r="E55" s="26">
        <v>0.6</v>
      </c>
      <c r="F55" s="26">
        <v>1.2</v>
      </c>
      <c r="G55" s="26">
        <v>0.51</v>
      </c>
      <c r="H55" s="60" t="s">
        <v>28</v>
      </c>
    </row>
    <row r="56" spans="2:8" x14ac:dyDescent="0.25">
      <c r="C56" s="27" t="s">
        <v>8</v>
      </c>
      <c r="D56" s="34">
        <v>1.519756838905775</v>
      </c>
      <c r="E56" s="34">
        <v>0.72621641249092228</v>
      </c>
      <c r="F56" s="34">
        <v>3.1746031746031744</v>
      </c>
      <c r="G56" s="35">
        <v>0.26700000000000002</v>
      </c>
    </row>
    <row r="57" spans="2:8" x14ac:dyDescent="0.25">
      <c r="B57" s="32"/>
      <c r="C57" s="27" t="s">
        <v>9</v>
      </c>
      <c r="D57" s="34">
        <v>4.8780487804878048</v>
      </c>
      <c r="E57" s="34">
        <v>2.7932960893854748</v>
      </c>
      <c r="F57" s="44">
        <v>8.5470085470085468</v>
      </c>
      <c r="G57" s="37" t="s">
        <v>27</v>
      </c>
    </row>
    <row r="58" spans="2:8" x14ac:dyDescent="0.25">
      <c r="B58" s="32"/>
      <c r="D58" s="34"/>
      <c r="E58" s="34"/>
      <c r="F58" s="34"/>
      <c r="G58" s="37"/>
    </row>
    <row r="59" spans="2:8" x14ac:dyDescent="0.25">
      <c r="B59" s="32" t="s">
        <v>70</v>
      </c>
      <c r="C59" s="32" t="s">
        <v>10</v>
      </c>
      <c r="D59" s="26">
        <v>0.9</v>
      </c>
      <c r="E59" s="26">
        <v>0.8</v>
      </c>
      <c r="F59" s="26">
        <v>1.1000000000000001</v>
      </c>
      <c r="G59" s="26">
        <v>0.24</v>
      </c>
      <c r="H59" s="60" t="s">
        <v>28</v>
      </c>
    </row>
    <row r="60" spans="2:8" x14ac:dyDescent="0.25">
      <c r="C60" s="27" t="s">
        <v>8</v>
      </c>
      <c r="D60" s="34">
        <v>1.1695906432748537</v>
      </c>
      <c r="E60" s="34">
        <v>0.55370985603543743</v>
      </c>
      <c r="F60" s="34">
        <v>2.4691358024691357</v>
      </c>
      <c r="G60" s="35">
        <v>0.68200000000000005</v>
      </c>
    </row>
    <row r="61" spans="2:8" x14ac:dyDescent="0.25">
      <c r="B61" s="32"/>
      <c r="C61" s="27" t="s">
        <v>9</v>
      </c>
      <c r="D61" s="34">
        <v>4.0160642570281126</v>
      </c>
      <c r="E61" s="34">
        <v>1.8726591760299625</v>
      </c>
      <c r="F61" s="44">
        <v>8.6206896551724128</v>
      </c>
      <c r="G61" s="37">
        <v>4.0000000000000002E-4</v>
      </c>
    </row>
    <row r="62" spans="2:8" x14ac:dyDescent="0.25">
      <c r="B62" s="32"/>
      <c r="D62" s="34"/>
      <c r="E62" s="34"/>
      <c r="F62" s="34"/>
      <c r="G62" s="37"/>
      <c r="H62" s="35"/>
    </row>
    <row r="63" spans="2:8" x14ac:dyDescent="0.25">
      <c r="B63" s="32" t="s">
        <v>74</v>
      </c>
      <c r="C63" s="32" t="s">
        <v>11</v>
      </c>
      <c r="D63" s="26">
        <v>0.6</v>
      </c>
      <c r="E63" s="26">
        <v>0.4</v>
      </c>
      <c r="F63" s="26">
        <v>1.1000000000000001</v>
      </c>
      <c r="G63" s="15">
        <v>0.1</v>
      </c>
      <c r="H63" s="60" t="s">
        <v>28</v>
      </c>
    </row>
    <row r="64" spans="2:8" x14ac:dyDescent="0.25">
      <c r="C64" s="27" t="s">
        <v>8</v>
      </c>
      <c r="D64" s="34">
        <v>1.2376237623762376</v>
      </c>
      <c r="E64" s="34">
        <v>0.56401579244218836</v>
      </c>
      <c r="F64" s="34">
        <v>2.7100271002710028</v>
      </c>
      <c r="G64" s="35">
        <v>0.59519999999999995</v>
      </c>
    </row>
    <row r="65" spans="2:8" x14ac:dyDescent="0.25">
      <c r="C65" s="27" t="s">
        <v>9</v>
      </c>
      <c r="D65" s="34">
        <v>5.1546391752577314</v>
      </c>
      <c r="E65" s="34">
        <v>2.5575447570332481</v>
      </c>
      <c r="F65" s="34">
        <v>10.309278350515463</v>
      </c>
      <c r="G65" s="37" t="s">
        <v>27</v>
      </c>
    </row>
    <row r="66" spans="2:8" x14ac:dyDescent="0.25">
      <c r="D66" s="34"/>
      <c r="E66" s="34"/>
      <c r="F66" s="34"/>
      <c r="G66" s="37"/>
    </row>
    <row r="67" spans="2:8" x14ac:dyDescent="0.25">
      <c r="B67" s="6" t="s">
        <v>76</v>
      </c>
      <c r="C67" s="6" t="s">
        <v>12</v>
      </c>
      <c r="D67" s="26">
        <v>0.9</v>
      </c>
      <c r="E67" s="26">
        <v>0.4</v>
      </c>
      <c r="F67" s="26">
        <v>1.9</v>
      </c>
      <c r="G67" s="26">
        <v>0.72</v>
      </c>
      <c r="H67" s="60" t="s">
        <v>28</v>
      </c>
    </row>
    <row r="68" spans="2:8" x14ac:dyDescent="0.25">
      <c r="C68" s="27" t="s">
        <v>8</v>
      </c>
      <c r="D68" s="34">
        <v>1.3157894736842106</v>
      </c>
      <c r="E68" s="34">
        <v>0.65231572080887157</v>
      </c>
      <c r="F68" s="34">
        <v>2.6525198938992043</v>
      </c>
      <c r="G68" s="35">
        <v>0.44379999999999997</v>
      </c>
    </row>
    <row r="69" spans="2:8" x14ac:dyDescent="0.25">
      <c r="C69" s="27" t="s">
        <v>9</v>
      </c>
      <c r="D69" s="34">
        <v>5.2910052910052912</v>
      </c>
      <c r="E69" s="34">
        <v>3.0581039755351682</v>
      </c>
      <c r="F69" s="44">
        <v>9.1743119266055047</v>
      </c>
      <c r="G69" s="37" t="s">
        <v>27</v>
      </c>
    </row>
    <row r="70" spans="2:8" x14ac:dyDescent="0.25">
      <c r="D70" s="34"/>
      <c r="E70" s="34"/>
      <c r="F70" s="44"/>
      <c r="G70" s="37"/>
    </row>
    <row r="71" spans="2:8" x14ac:dyDescent="0.25">
      <c r="B71" s="27" t="s">
        <v>77</v>
      </c>
      <c r="C71" s="27" t="s">
        <v>13</v>
      </c>
      <c r="D71" s="26">
        <v>0.3</v>
      </c>
      <c r="E71" s="26">
        <v>0.03</v>
      </c>
      <c r="F71" s="26">
        <v>2.4</v>
      </c>
      <c r="G71" s="26">
        <v>0.23</v>
      </c>
      <c r="H71" s="60" t="s">
        <v>28</v>
      </c>
    </row>
    <row r="72" spans="2:8" x14ac:dyDescent="0.25">
      <c r="C72" s="27" t="s">
        <v>8</v>
      </c>
      <c r="D72" s="34">
        <v>1.5313935681470137</v>
      </c>
      <c r="E72" s="34">
        <v>0.71073205401563611</v>
      </c>
      <c r="F72" s="44">
        <v>3.3003300330033003</v>
      </c>
      <c r="G72" s="35">
        <v>0.27679999999999999</v>
      </c>
    </row>
    <row r="73" spans="2:8" x14ac:dyDescent="0.25">
      <c r="C73" s="27" t="s">
        <v>9</v>
      </c>
      <c r="D73" s="34">
        <v>6.756756756756757</v>
      </c>
      <c r="E73" s="34">
        <v>3.3222591362126246</v>
      </c>
      <c r="F73" s="44">
        <v>13.698630136986303</v>
      </c>
      <c r="G73" s="37" t="s">
        <v>27</v>
      </c>
    </row>
    <row r="74" spans="2:8" x14ac:dyDescent="0.25">
      <c r="D74" s="34"/>
      <c r="E74" s="34"/>
      <c r="F74" s="34"/>
      <c r="G74" s="37"/>
    </row>
    <row r="75" spans="2:8" x14ac:dyDescent="0.25">
      <c r="B75" s="27" t="s">
        <v>78</v>
      </c>
      <c r="C75" s="27" t="s">
        <v>14</v>
      </c>
      <c r="D75" s="26">
        <v>1.2</v>
      </c>
      <c r="E75" s="26">
        <v>0.6</v>
      </c>
      <c r="F75" s="26">
        <v>2.2999999999999998</v>
      </c>
      <c r="G75" s="26">
        <v>0.56000000000000005</v>
      </c>
      <c r="H75" s="60" t="s">
        <v>28</v>
      </c>
    </row>
    <row r="76" spans="2:8" x14ac:dyDescent="0.25">
      <c r="C76" s="27" t="s">
        <v>8</v>
      </c>
      <c r="D76" s="34">
        <v>1.1933174224343677</v>
      </c>
      <c r="E76" s="34">
        <v>0.55648302726766841</v>
      </c>
      <c r="F76" s="34">
        <v>2.5575447570332481</v>
      </c>
      <c r="G76" s="35">
        <v>0.64980000000000004</v>
      </c>
    </row>
    <row r="77" spans="2:8" x14ac:dyDescent="0.25">
      <c r="B77" s="57"/>
      <c r="C77" s="57" t="s">
        <v>9</v>
      </c>
      <c r="D77" s="55">
        <v>5.0505050505050502</v>
      </c>
      <c r="E77" s="55">
        <v>2.7548209366391188</v>
      </c>
      <c r="F77" s="58">
        <v>9.2592592592592595</v>
      </c>
      <c r="G77" s="59" t="s">
        <v>27</v>
      </c>
      <c r="H77" s="57"/>
    </row>
  </sheetData>
  <mergeCells count="1"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CA8-F4BE-4EEF-9923-3CB38ED390C5}">
  <dimension ref="B2:Q70"/>
  <sheetViews>
    <sheetView showGridLines="0" workbookViewId="0">
      <selection sqref="A1:XFD1048576"/>
    </sheetView>
  </sheetViews>
  <sheetFormatPr defaultColWidth="8.7109375" defaultRowHeight="15.75" x14ac:dyDescent="0.25"/>
  <cols>
    <col min="1" max="1" width="8.7109375" style="31"/>
    <col min="2" max="2" width="32.5703125" style="31" bestFit="1" customWidth="1"/>
    <col min="3" max="3" width="42.7109375" style="31" customWidth="1"/>
    <col min="4" max="9" width="8.7109375" style="31"/>
    <col min="10" max="10" width="8.7109375" style="79"/>
    <col min="11" max="11" width="11.85546875" style="31" bestFit="1" customWidth="1"/>
    <col min="12" max="13" width="8.7109375" style="31"/>
    <col min="14" max="14" width="20.140625" style="31" bestFit="1" customWidth="1"/>
    <col min="15" max="15" width="8.7109375" style="31"/>
    <col min="16" max="17" width="19" style="31" bestFit="1" customWidth="1"/>
    <col min="18" max="16384" width="8.7109375" style="31"/>
  </cols>
  <sheetData>
    <row r="2" spans="2:12" x14ac:dyDescent="0.25">
      <c r="B2" s="10" t="s">
        <v>56</v>
      </c>
    </row>
    <row r="4" spans="2:12" x14ac:dyDescent="0.25">
      <c r="B4" s="2" t="s">
        <v>0</v>
      </c>
      <c r="C4" s="1" t="s">
        <v>23</v>
      </c>
      <c r="D4" s="27"/>
      <c r="E4" s="123" t="s">
        <v>2</v>
      </c>
      <c r="F4" s="123"/>
      <c r="G4" s="27"/>
    </row>
    <row r="5" spans="2:12" x14ac:dyDescent="0.25">
      <c r="B5" s="8" t="s">
        <v>1</v>
      </c>
      <c r="C5" s="21" t="s">
        <v>24</v>
      </c>
      <c r="D5" s="4" t="s">
        <v>3</v>
      </c>
      <c r="E5" s="4" t="s">
        <v>4</v>
      </c>
      <c r="F5" s="4" t="s">
        <v>5</v>
      </c>
      <c r="G5" s="5" t="s">
        <v>6</v>
      </c>
      <c r="H5" s="4" t="s">
        <v>16</v>
      </c>
      <c r="J5" s="78" t="s">
        <v>84</v>
      </c>
    </row>
    <row r="6" spans="2:12" x14ac:dyDescent="0.25">
      <c r="B6" s="3" t="s">
        <v>17</v>
      </c>
      <c r="C6" s="9" t="s">
        <v>19</v>
      </c>
      <c r="D6" s="3"/>
      <c r="E6" s="3"/>
      <c r="F6" s="3"/>
      <c r="G6" s="7"/>
      <c r="H6" s="3"/>
      <c r="J6" s="80"/>
      <c r="K6" s="1"/>
    </row>
    <row r="7" spans="2:12" x14ac:dyDescent="0.25">
      <c r="B7" s="32" t="s">
        <v>68</v>
      </c>
      <c r="C7" s="32" t="s">
        <v>7</v>
      </c>
      <c r="D7" s="14">
        <v>1.2148431818181098</v>
      </c>
      <c r="E7" s="14">
        <v>0.76864581057954229</v>
      </c>
      <c r="F7" s="14">
        <v>1.920047643394903</v>
      </c>
      <c r="G7" s="15">
        <v>0.4047</v>
      </c>
      <c r="H7" s="33" t="s">
        <v>28</v>
      </c>
      <c r="J7" s="81"/>
      <c r="K7" s="77"/>
      <c r="L7" s="77"/>
    </row>
    <row r="8" spans="2:12" x14ac:dyDescent="0.25">
      <c r="C8" s="27" t="s">
        <v>8</v>
      </c>
      <c r="D8" s="34">
        <v>0.14475969889982629</v>
      </c>
      <c r="E8" s="35">
        <v>1.490646195125587E-2</v>
      </c>
      <c r="F8" s="34">
        <v>1.4064697609001406</v>
      </c>
      <c r="G8" s="36">
        <v>9.5600000000000004E-2</v>
      </c>
      <c r="H8" s="3"/>
    </row>
    <row r="9" spans="2:12" x14ac:dyDescent="0.25">
      <c r="B9" s="32"/>
      <c r="C9" s="27" t="s">
        <v>9</v>
      </c>
      <c r="D9" s="34">
        <v>0.77160493827160492</v>
      </c>
      <c r="E9" s="34">
        <v>0.2090738030524775</v>
      </c>
      <c r="F9" s="34">
        <v>2.8490028490028494</v>
      </c>
      <c r="G9" s="35">
        <v>0.6976</v>
      </c>
      <c r="H9" s="3"/>
    </row>
    <row r="10" spans="2:12" x14ac:dyDescent="0.25">
      <c r="B10" s="32"/>
      <c r="C10" s="27"/>
      <c r="D10" s="34"/>
      <c r="E10" s="34"/>
      <c r="F10" s="34"/>
      <c r="G10" s="37"/>
      <c r="H10" s="3"/>
      <c r="J10" s="81" t="s">
        <v>86</v>
      </c>
    </row>
    <row r="11" spans="2:12" x14ac:dyDescent="0.25">
      <c r="B11" s="38" t="s">
        <v>67</v>
      </c>
      <c r="C11" s="38" t="s">
        <v>10</v>
      </c>
      <c r="D11" s="16">
        <v>0.48377033468358038</v>
      </c>
      <c r="E11" s="16">
        <v>0.23908646840313708</v>
      </c>
      <c r="F11" s="16">
        <v>0.97886161486767964</v>
      </c>
      <c r="G11" s="17">
        <v>4.3400000000000001E-2</v>
      </c>
      <c r="H11" s="39">
        <v>0.73799999999999999</v>
      </c>
      <c r="J11" s="82" t="s">
        <v>81</v>
      </c>
      <c r="K11" s="35">
        <v>0.8</v>
      </c>
      <c r="L11" s="77"/>
    </row>
    <row r="12" spans="2:12" x14ac:dyDescent="0.25">
      <c r="C12" s="27" t="s">
        <v>8</v>
      </c>
      <c r="D12" s="34">
        <v>0.10587612493382742</v>
      </c>
      <c r="E12" s="36">
        <v>3.2256919915744924E-3</v>
      </c>
      <c r="F12" s="34">
        <v>3.4722222222222223</v>
      </c>
      <c r="G12" s="35">
        <v>0.2074</v>
      </c>
      <c r="H12" s="40"/>
    </row>
    <row r="13" spans="2:12" ht="15" customHeight="1" x14ac:dyDescent="0.25">
      <c r="B13" s="32"/>
      <c r="C13" s="27" t="s">
        <v>9</v>
      </c>
      <c r="D13" s="35">
        <v>3.8437884378843788E-2</v>
      </c>
      <c r="E13" s="36">
        <v>1.8854228532104039E-3</v>
      </c>
      <c r="F13" s="34">
        <v>0.78369905956112851</v>
      </c>
      <c r="G13" s="36">
        <v>3.4099999999999998E-2</v>
      </c>
      <c r="H13" s="40"/>
    </row>
    <row r="14" spans="2:12" x14ac:dyDescent="0.25">
      <c r="B14" s="32"/>
      <c r="C14" s="27"/>
      <c r="D14" s="34"/>
      <c r="E14" s="34"/>
      <c r="F14" s="34"/>
      <c r="G14" s="37"/>
      <c r="H14" s="3"/>
    </row>
    <row r="15" spans="2:12" x14ac:dyDescent="0.25">
      <c r="B15" s="32" t="s">
        <v>115</v>
      </c>
      <c r="C15" s="41" t="s">
        <v>11</v>
      </c>
      <c r="D15" s="14">
        <v>1.3729888419683896</v>
      </c>
      <c r="E15" s="14">
        <v>0.68677743896228283</v>
      </c>
      <c r="F15" s="14">
        <v>2.7448323543502275</v>
      </c>
      <c r="G15" s="15">
        <v>0.36980000000000002</v>
      </c>
      <c r="H15" s="33" t="s">
        <v>28</v>
      </c>
      <c r="J15" s="81"/>
      <c r="K15" s="77"/>
      <c r="L15" s="77"/>
    </row>
    <row r="16" spans="2:12" x14ac:dyDescent="0.25">
      <c r="C16" s="42" t="s">
        <v>22</v>
      </c>
      <c r="D16" s="34"/>
      <c r="E16" s="34"/>
      <c r="F16" s="34"/>
      <c r="G16" s="35"/>
      <c r="H16" s="3"/>
    </row>
    <row r="17" spans="2:16" x14ac:dyDescent="0.25">
      <c r="B17" s="27"/>
      <c r="C17" s="42"/>
      <c r="D17" s="34"/>
      <c r="E17" s="34"/>
      <c r="F17" s="34"/>
      <c r="G17" s="37"/>
      <c r="H17" s="3"/>
      <c r="J17" s="81"/>
    </row>
    <row r="18" spans="2:16" x14ac:dyDescent="0.25">
      <c r="B18" s="23" t="s">
        <v>65</v>
      </c>
      <c r="C18" s="24" t="s">
        <v>12</v>
      </c>
      <c r="D18" s="16">
        <v>5.5957926339712838</v>
      </c>
      <c r="E18" s="16">
        <v>2.0516308223764748</v>
      </c>
      <c r="F18" s="25">
        <v>15.262517713105767</v>
      </c>
      <c r="G18" s="3">
        <v>8.0000000000000004E-4</v>
      </c>
      <c r="H18" s="39">
        <v>0.61229999999999996</v>
      </c>
      <c r="J18" s="81" t="s">
        <v>93</v>
      </c>
      <c r="L18" s="77"/>
    </row>
    <row r="19" spans="2:16" x14ac:dyDescent="0.25">
      <c r="B19" s="23"/>
      <c r="C19" s="42" t="s">
        <v>22</v>
      </c>
      <c r="D19" s="16"/>
      <c r="E19" s="16"/>
      <c r="F19" s="16"/>
      <c r="G19" s="3"/>
      <c r="H19" s="39"/>
      <c r="J19" s="81"/>
      <c r="K19" s="77"/>
      <c r="L19" s="77"/>
    </row>
    <row r="20" spans="2:16" x14ac:dyDescent="0.25">
      <c r="B20" s="27"/>
      <c r="C20" s="42"/>
      <c r="D20" s="34"/>
      <c r="E20" s="34"/>
      <c r="F20" s="44"/>
      <c r="G20" s="37"/>
      <c r="H20" s="22"/>
    </row>
    <row r="21" spans="2:16" x14ac:dyDescent="0.25">
      <c r="B21" s="10" t="s">
        <v>75</v>
      </c>
      <c r="C21" s="45" t="s">
        <v>13</v>
      </c>
      <c r="D21" s="64">
        <v>975</v>
      </c>
      <c r="E21" s="64">
        <v>33</v>
      </c>
      <c r="F21" s="86">
        <v>29439</v>
      </c>
      <c r="G21" s="19" t="s">
        <v>27</v>
      </c>
      <c r="H21" s="39">
        <v>0.80649999999999999</v>
      </c>
      <c r="J21" s="81" t="s">
        <v>93</v>
      </c>
      <c r="K21" s="77"/>
      <c r="L21" s="77"/>
      <c r="N21" s="85"/>
      <c r="O21" s="84"/>
      <c r="P21" s="85"/>
    </row>
    <row r="22" spans="2:16" x14ac:dyDescent="0.25">
      <c r="C22" s="42" t="s">
        <v>22</v>
      </c>
      <c r="D22" s="34"/>
      <c r="E22" s="34"/>
      <c r="F22" s="44"/>
      <c r="G22" s="35"/>
      <c r="H22" s="22"/>
    </row>
    <row r="23" spans="2:16" x14ac:dyDescent="0.25">
      <c r="B23" s="27"/>
      <c r="C23" s="42"/>
      <c r="D23" s="34"/>
      <c r="E23" s="34"/>
      <c r="F23" s="44"/>
      <c r="G23" s="37"/>
      <c r="H23" s="22"/>
    </row>
    <row r="24" spans="2:16" x14ac:dyDescent="0.25">
      <c r="B24" s="10" t="s">
        <v>66</v>
      </c>
      <c r="C24" s="45" t="s">
        <v>14</v>
      </c>
      <c r="D24" s="18">
        <v>3.3818571119074203</v>
      </c>
      <c r="E24" s="18">
        <v>1.5127966138095887</v>
      </c>
      <c r="F24" s="18">
        <v>7.5601422034901065</v>
      </c>
      <c r="G24" s="19">
        <v>3.0000000000000001E-3</v>
      </c>
      <c r="H24" s="39">
        <v>0.64290000000000003</v>
      </c>
      <c r="J24" s="81" t="s">
        <v>93</v>
      </c>
    </row>
    <row r="25" spans="2:16" x14ac:dyDescent="0.25">
      <c r="C25" s="42" t="s">
        <v>22</v>
      </c>
      <c r="D25" s="34"/>
      <c r="E25" s="34"/>
      <c r="F25" s="34"/>
      <c r="G25" s="35"/>
      <c r="H25" s="4"/>
    </row>
    <row r="26" spans="2:16" x14ac:dyDescent="0.25">
      <c r="B26" s="11" t="s">
        <v>17</v>
      </c>
      <c r="C26" s="12" t="s">
        <v>18</v>
      </c>
      <c r="D26" s="12"/>
      <c r="E26" s="12"/>
      <c r="F26" s="12"/>
      <c r="G26" s="13"/>
      <c r="H26" s="3"/>
    </row>
    <row r="27" spans="2:16" x14ac:dyDescent="0.25">
      <c r="B27" s="32" t="s">
        <v>69</v>
      </c>
      <c r="C27" s="32" t="s">
        <v>7</v>
      </c>
      <c r="D27" s="34">
        <v>1.2622868042666708</v>
      </c>
      <c r="E27" s="46">
        <v>0.88901604078797392</v>
      </c>
      <c r="F27" s="46">
        <v>1.7922736332108653</v>
      </c>
      <c r="G27" s="47">
        <v>0.1928</v>
      </c>
      <c r="H27" s="33" t="s">
        <v>28</v>
      </c>
      <c r="J27" s="81"/>
      <c r="K27" s="77"/>
      <c r="L27" s="77"/>
    </row>
    <row r="28" spans="2:16" x14ac:dyDescent="0.25">
      <c r="C28" s="27" t="s">
        <v>8</v>
      </c>
      <c r="D28" s="34">
        <v>0.46446818392940081</v>
      </c>
      <c r="E28" s="34">
        <v>8.3885580068786186E-2</v>
      </c>
      <c r="F28" s="34">
        <v>2.5706940874035991</v>
      </c>
      <c r="G28" s="35">
        <v>0.37990000000000002</v>
      </c>
    </row>
    <row r="29" spans="2:16" x14ac:dyDescent="0.25">
      <c r="C29" s="27" t="s">
        <v>9</v>
      </c>
      <c r="D29" s="34">
        <v>0.3675119441381845</v>
      </c>
      <c r="E29" s="34">
        <v>0.11159468809284678</v>
      </c>
      <c r="F29" s="34">
        <v>1.2106537530266344</v>
      </c>
      <c r="G29" s="35">
        <v>9.9699999999999997E-2</v>
      </c>
    </row>
    <row r="30" spans="2:16" x14ac:dyDescent="0.25">
      <c r="B30" s="32"/>
      <c r="C30" s="27"/>
      <c r="D30" s="34"/>
      <c r="E30" s="34"/>
      <c r="F30" s="34"/>
      <c r="G30" s="37"/>
    </row>
    <row r="31" spans="2:16" x14ac:dyDescent="0.25">
      <c r="B31" s="32" t="s">
        <v>70</v>
      </c>
      <c r="C31" s="32" t="s">
        <v>10</v>
      </c>
      <c r="D31" s="14">
        <v>0.68625568639975887</v>
      </c>
      <c r="E31" s="14">
        <v>0.45839455129819162</v>
      </c>
      <c r="F31" s="14">
        <v>1.0273832133961103</v>
      </c>
      <c r="G31" s="20">
        <v>6.7400000000000002E-2</v>
      </c>
      <c r="H31" s="33" t="s">
        <v>28</v>
      </c>
      <c r="J31" s="81"/>
      <c r="K31" s="77"/>
      <c r="L31" s="77"/>
    </row>
    <row r="32" spans="2:16" x14ac:dyDescent="0.25">
      <c r="C32" s="27" t="s">
        <v>8</v>
      </c>
      <c r="D32" s="34">
        <v>0.32905561039815728</v>
      </c>
      <c r="E32" s="34">
        <v>3.7425149700598806E-2</v>
      </c>
      <c r="F32" s="34">
        <v>2.8901734104046244</v>
      </c>
      <c r="G32" s="35">
        <v>0.31619999999999998</v>
      </c>
    </row>
    <row r="33" spans="2:16" x14ac:dyDescent="0.25">
      <c r="B33" s="32"/>
      <c r="C33" s="27" t="s">
        <v>9</v>
      </c>
      <c r="D33" s="34">
        <v>0.3656307129798903</v>
      </c>
      <c r="E33" s="34">
        <v>3.6806654643159485E-2</v>
      </c>
      <c r="F33" s="34">
        <v>3.6363636363636362</v>
      </c>
      <c r="G33" s="35">
        <v>0.39040000000000002</v>
      </c>
    </row>
    <row r="34" spans="2:16" x14ac:dyDescent="0.25">
      <c r="B34" s="32"/>
      <c r="C34" s="27"/>
      <c r="D34" s="34"/>
      <c r="E34" s="34"/>
      <c r="F34" s="34"/>
      <c r="G34" s="37"/>
    </row>
    <row r="35" spans="2:16" x14ac:dyDescent="0.25">
      <c r="B35" s="32" t="s">
        <v>71</v>
      </c>
      <c r="C35" s="32" t="s">
        <v>11</v>
      </c>
      <c r="D35" s="14">
        <v>1.1394720031666841</v>
      </c>
      <c r="E35" s="14">
        <v>0.63069997812261402</v>
      </c>
      <c r="F35" s="14">
        <v>2.0586491185548708</v>
      </c>
      <c r="G35" s="15">
        <v>0.6653</v>
      </c>
      <c r="H35" s="33" t="s">
        <v>28</v>
      </c>
      <c r="J35" s="81"/>
      <c r="K35" s="77"/>
      <c r="L35" s="77"/>
    </row>
    <row r="36" spans="2:16" x14ac:dyDescent="0.25">
      <c r="C36" s="27" t="s">
        <v>8</v>
      </c>
      <c r="D36" s="34">
        <v>0.58377116170461174</v>
      </c>
      <c r="E36" s="34">
        <v>0.14775413711583923</v>
      </c>
      <c r="F36" s="34">
        <v>2.3041474654377883</v>
      </c>
      <c r="G36" s="35">
        <v>0.44230000000000003</v>
      </c>
      <c r="H36" s="35"/>
    </row>
    <row r="37" spans="2:16" x14ac:dyDescent="0.25">
      <c r="B37" s="27"/>
      <c r="C37" s="27" t="s">
        <v>9</v>
      </c>
      <c r="D37" s="34">
        <v>0.89206066012488849</v>
      </c>
      <c r="E37" s="34">
        <v>0.39619651347068147</v>
      </c>
      <c r="F37" s="34">
        <v>2.0080321285140563</v>
      </c>
      <c r="G37" s="35">
        <v>0.78259999999999996</v>
      </c>
    </row>
    <row r="38" spans="2:16" x14ac:dyDescent="0.25">
      <c r="B38" s="27"/>
      <c r="C38" s="27"/>
      <c r="D38" s="34"/>
      <c r="E38" s="34"/>
      <c r="F38" s="34"/>
      <c r="G38" s="37"/>
    </row>
    <row r="39" spans="2:16" x14ac:dyDescent="0.25">
      <c r="B39" s="6" t="s">
        <v>72</v>
      </c>
      <c r="C39" s="6" t="s">
        <v>12</v>
      </c>
      <c r="D39" s="14">
        <v>1.8074011775472962</v>
      </c>
      <c r="E39" s="14">
        <v>0.33710359240691101</v>
      </c>
      <c r="F39" s="14">
        <v>9.6904900753955339</v>
      </c>
      <c r="G39" s="15">
        <v>0.48970000000000002</v>
      </c>
      <c r="H39" s="33" t="s">
        <v>28</v>
      </c>
    </row>
    <row r="40" spans="2:16" x14ac:dyDescent="0.25">
      <c r="C40" s="27" t="s">
        <v>8</v>
      </c>
      <c r="D40" s="34">
        <v>0.25947067981318112</v>
      </c>
      <c r="E40" s="34">
        <v>2.4450475561749674E-2</v>
      </c>
      <c r="F40" s="34">
        <v>2.7548209366391188</v>
      </c>
      <c r="G40" s="35">
        <v>0.26300000000000001</v>
      </c>
    </row>
    <row r="41" spans="2:16" x14ac:dyDescent="0.25">
      <c r="B41" s="27"/>
      <c r="C41" s="27" t="s">
        <v>9</v>
      </c>
      <c r="D41" s="34">
        <v>0.5524861878453039</v>
      </c>
      <c r="E41" s="34">
        <v>0.13747594171020072</v>
      </c>
      <c r="F41" s="34">
        <v>2.2172949002217295</v>
      </c>
      <c r="G41" s="35">
        <v>0.40289999999999998</v>
      </c>
    </row>
    <row r="42" spans="2:16" x14ac:dyDescent="0.25">
      <c r="B42" s="27"/>
      <c r="C42" s="27"/>
      <c r="D42" s="34"/>
      <c r="E42" s="34"/>
      <c r="F42" s="44"/>
      <c r="G42" s="37"/>
    </row>
    <row r="43" spans="2:16" x14ac:dyDescent="0.25">
      <c r="B43" s="10" t="s">
        <v>75</v>
      </c>
      <c r="C43" s="10" t="s">
        <v>13</v>
      </c>
      <c r="D43" s="25">
        <v>22</v>
      </c>
      <c r="E43" s="16">
        <v>1.8</v>
      </c>
      <c r="F43" s="25">
        <v>263</v>
      </c>
      <c r="G43" s="3">
        <v>1.6E-2</v>
      </c>
      <c r="H43" s="39">
        <v>0.62870000000000004</v>
      </c>
      <c r="J43" s="81" t="s">
        <v>93</v>
      </c>
      <c r="K43" s="77"/>
      <c r="L43" s="77"/>
      <c r="N43" s="85"/>
      <c r="O43" s="84"/>
      <c r="P43" s="85"/>
    </row>
    <row r="44" spans="2:16" x14ac:dyDescent="0.25">
      <c r="C44" s="42" t="s">
        <v>22</v>
      </c>
      <c r="D44" s="34"/>
      <c r="E44" s="34"/>
      <c r="F44" s="44"/>
      <c r="G44" s="35"/>
      <c r="H44" s="43"/>
    </row>
    <row r="45" spans="2:16" x14ac:dyDescent="0.25">
      <c r="B45" s="27"/>
      <c r="C45" s="42"/>
      <c r="D45" s="34"/>
      <c r="E45" s="34"/>
      <c r="F45" s="44"/>
      <c r="G45" s="37"/>
      <c r="H45" s="43"/>
    </row>
    <row r="46" spans="2:16" x14ac:dyDescent="0.25">
      <c r="B46" s="10" t="s">
        <v>66</v>
      </c>
      <c r="C46" s="45" t="s">
        <v>14</v>
      </c>
      <c r="D46" s="25">
        <v>10.998787066095959</v>
      </c>
      <c r="E46" s="16">
        <v>5.3749001656033855</v>
      </c>
      <c r="F46" s="25">
        <v>22.506969121847295</v>
      </c>
      <c r="G46" s="3" t="s">
        <v>27</v>
      </c>
      <c r="H46" s="39">
        <v>0.77100000000000002</v>
      </c>
      <c r="J46" s="81" t="s">
        <v>93</v>
      </c>
    </row>
    <row r="47" spans="2:16" x14ac:dyDescent="0.25">
      <c r="C47" s="42" t="s">
        <v>22</v>
      </c>
      <c r="D47" s="34"/>
      <c r="E47" s="34"/>
      <c r="F47" s="34"/>
      <c r="G47" s="35"/>
    </row>
    <row r="48" spans="2:16" x14ac:dyDescent="0.25">
      <c r="B48" s="11" t="s">
        <v>20</v>
      </c>
      <c r="C48" s="12" t="s">
        <v>21</v>
      </c>
      <c r="D48" s="48"/>
      <c r="E48" s="48"/>
      <c r="F48" s="48"/>
      <c r="G48" s="49"/>
      <c r="H48" s="50"/>
    </row>
    <row r="49" spans="2:11" x14ac:dyDescent="0.25">
      <c r="B49" s="32" t="s">
        <v>73</v>
      </c>
      <c r="C49" s="32" t="s">
        <v>7</v>
      </c>
      <c r="D49" s="16">
        <v>1.4285357948176645</v>
      </c>
      <c r="E49" s="16">
        <v>1.2140962829562332</v>
      </c>
      <c r="F49" s="16">
        <v>1.6808506423447322</v>
      </c>
      <c r="G49" s="3" t="s">
        <v>27</v>
      </c>
      <c r="H49" s="39">
        <v>0.75739999999999996</v>
      </c>
      <c r="J49" s="81" t="s">
        <v>82</v>
      </c>
    </row>
    <row r="50" spans="2:11" x14ac:dyDescent="0.25">
      <c r="C50" s="27" t="s">
        <v>8</v>
      </c>
      <c r="D50" s="34">
        <v>3.1055900621118013</v>
      </c>
      <c r="E50" s="35">
        <v>0.50428643469490664</v>
      </c>
      <c r="F50" s="44">
        <v>19.23076923076923</v>
      </c>
      <c r="G50" s="35">
        <v>0.2215</v>
      </c>
      <c r="J50" s="82" t="s">
        <v>81</v>
      </c>
      <c r="K50" s="37">
        <v>0.17</v>
      </c>
    </row>
    <row r="51" spans="2:11" x14ac:dyDescent="0.25">
      <c r="B51" s="32"/>
      <c r="C51" s="27" t="s">
        <v>9</v>
      </c>
      <c r="D51" s="34">
        <v>0.11462631820265932</v>
      </c>
      <c r="E51" s="35">
        <v>2.753228160017621E-2</v>
      </c>
      <c r="F51" s="34">
        <v>0.47732696897374699</v>
      </c>
      <c r="G51" s="37">
        <v>2.8999999999999998E-3</v>
      </c>
      <c r="H51" s="27"/>
    </row>
    <row r="52" spans="2:11" x14ac:dyDescent="0.25">
      <c r="B52" s="32"/>
      <c r="C52" s="27"/>
      <c r="D52" s="34"/>
      <c r="E52" s="34"/>
      <c r="F52" s="34"/>
      <c r="G52" s="37"/>
      <c r="H52" s="27"/>
    </row>
    <row r="53" spans="2:11" x14ac:dyDescent="0.25">
      <c r="B53" s="32" t="s">
        <v>70</v>
      </c>
      <c r="C53" s="32" t="s">
        <v>10</v>
      </c>
      <c r="D53" s="14">
        <v>1.1830608255130952</v>
      </c>
      <c r="E53" s="14">
        <v>0.88472802286758001</v>
      </c>
      <c r="F53" s="14">
        <v>1.5819922967142339</v>
      </c>
      <c r="G53" s="15">
        <v>0.25690000000000002</v>
      </c>
      <c r="H53" s="33" t="s">
        <v>28</v>
      </c>
    </row>
    <row r="54" spans="2:11" x14ac:dyDescent="0.25">
      <c r="C54" s="27" t="s">
        <v>8</v>
      </c>
      <c r="D54" s="34">
        <v>0.8203445447087776</v>
      </c>
      <c r="E54" s="34">
        <v>9.1583478340507368E-2</v>
      </c>
      <c r="F54" s="34">
        <v>7.3529411764705879</v>
      </c>
      <c r="G54" s="35">
        <v>0.85970000000000002</v>
      </c>
      <c r="H54" s="27"/>
    </row>
    <row r="55" spans="2:11" x14ac:dyDescent="0.25">
      <c r="B55" s="32"/>
      <c r="C55" s="27" t="s">
        <v>9</v>
      </c>
      <c r="D55" s="34">
        <v>1.394700139470014</v>
      </c>
      <c r="E55" s="34">
        <v>0.2891844997108155</v>
      </c>
      <c r="F55" s="34">
        <v>6.7114093959731544</v>
      </c>
      <c r="G55" s="35">
        <v>0.67900000000000005</v>
      </c>
      <c r="H55" s="27"/>
    </row>
    <row r="56" spans="2:11" x14ac:dyDescent="0.25">
      <c r="B56" s="32"/>
      <c r="C56" s="27"/>
      <c r="D56" s="34"/>
      <c r="E56" s="34"/>
      <c r="F56" s="34"/>
      <c r="G56" s="37"/>
      <c r="H56" s="27"/>
    </row>
    <row r="57" spans="2:11" x14ac:dyDescent="0.25">
      <c r="B57" s="32" t="s">
        <v>74</v>
      </c>
      <c r="C57" s="32" t="s">
        <v>11</v>
      </c>
      <c r="D57" s="14">
        <v>1.0820744653432257</v>
      </c>
      <c r="E57" s="14">
        <v>0.73793096656260659</v>
      </c>
      <c r="F57" s="14">
        <v>1.5867215986915322</v>
      </c>
      <c r="G57" s="15">
        <v>0.68630000000000002</v>
      </c>
      <c r="H57" s="33" t="s">
        <v>28</v>
      </c>
    </row>
    <row r="58" spans="2:11" x14ac:dyDescent="0.25">
      <c r="C58" s="27" t="s">
        <v>8</v>
      </c>
      <c r="D58" s="34">
        <v>0.71530758226037205</v>
      </c>
      <c r="E58" s="34">
        <v>0.25490695895997961</v>
      </c>
      <c r="F58" s="34">
        <v>2.0080321285140563</v>
      </c>
      <c r="G58" s="35">
        <v>0.52500000000000002</v>
      </c>
      <c r="H58" s="35"/>
    </row>
    <row r="59" spans="2:11" x14ac:dyDescent="0.25">
      <c r="B59" s="27"/>
      <c r="C59" s="27" t="s">
        <v>9</v>
      </c>
      <c r="D59" s="34">
        <v>1.3793103448275863</v>
      </c>
      <c r="E59" s="34">
        <v>0.46490004649000471</v>
      </c>
      <c r="F59" s="34">
        <v>4.0983606557377046</v>
      </c>
      <c r="G59" s="35">
        <v>0.56179999999999997</v>
      </c>
      <c r="H59" s="27"/>
    </row>
    <row r="60" spans="2:11" x14ac:dyDescent="0.25">
      <c r="B60" s="27"/>
      <c r="C60" s="27"/>
      <c r="D60" s="34"/>
      <c r="E60" s="34"/>
      <c r="F60" s="34"/>
      <c r="G60" s="37"/>
      <c r="H60" s="27"/>
    </row>
    <row r="61" spans="2:11" x14ac:dyDescent="0.25">
      <c r="B61" s="23" t="s">
        <v>72</v>
      </c>
      <c r="C61" s="23" t="s">
        <v>12</v>
      </c>
      <c r="D61" s="16">
        <v>1.7355597780366356</v>
      </c>
      <c r="E61" s="16">
        <v>1.4207998675022102</v>
      </c>
      <c r="F61" s="16">
        <v>2.120061292876112</v>
      </c>
      <c r="G61" s="3" t="s">
        <v>27</v>
      </c>
      <c r="H61" s="39">
        <v>0.88690000000000002</v>
      </c>
      <c r="J61" s="81" t="s">
        <v>80</v>
      </c>
      <c r="K61" s="77"/>
    </row>
    <row r="62" spans="2:11" x14ac:dyDescent="0.25">
      <c r="C62" s="27" t="s">
        <v>8</v>
      </c>
      <c r="D62" s="44">
        <v>37.037037037037038</v>
      </c>
      <c r="E62" s="34">
        <v>3.7593984962406015</v>
      </c>
      <c r="F62" s="44">
        <v>333.33333333333331</v>
      </c>
      <c r="G62" s="36">
        <v>2E-3</v>
      </c>
      <c r="H62" s="51"/>
      <c r="J62" s="82" t="s">
        <v>81</v>
      </c>
      <c r="K62" s="37">
        <v>0.11</v>
      </c>
    </row>
    <row r="63" spans="2:11" x14ac:dyDescent="0.25">
      <c r="B63" s="27"/>
      <c r="C63" s="27" t="s">
        <v>9</v>
      </c>
      <c r="D63" s="44">
        <v>27.777777777777779</v>
      </c>
      <c r="E63" s="34">
        <v>5.1813471502590671</v>
      </c>
      <c r="F63" s="44">
        <v>142.85714285714286</v>
      </c>
      <c r="G63" s="37">
        <v>1E-4</v>
      </c>
      <c r="H63" s="51"/>
    </row>
    <row r="64" spans="2:11" x14ac:dyDescent="0.25">
      <c r="B64" s="27"/>
      <c r="C64" s="27"/>
      <c r="D64" s="34"/>
      <c r="E64" s="34"/>
      <c r="F64" s="44"/>
      <c r="G64" s="37"/>
      <c r="H64" s="51"/>
    </row>
    <row r="65" spans="2:17" x14ac:dyDescent="0.25">
      <c r="B65" s="10" t="s">
        <v>75</v>
      </c>
      <c r="C65" s="10" t="s">
        <v>13</v>
      </c>
      <c r="D65" s="18">
        <v>1.3298750626977656</v>
      </c>
      <c r="E65" s="16">
        <v>1.1671618119108274</v>
      </c>
      <c r="F65" s="16">
        <v>1.5152644830571282</v>
      </c>
      <c r="G65" s="3" t="s">
        <v>27</v>
      </c>
      <c r="H65" s="39">
        <v>0.93530000000000002</v>
      </c>
      <c r="J65" s="81" t="s">
        <v>93</v>
      </c>
      <c r="P65" s="83"/>
      <c r="Q65" s="83"/>
    </row>
    <row r="66" spans="2:17" x14ac:dyDescent="0.25">
      <c r="C66" s="52" t="s">
        <v>22</v>
      </c>
      <c r="E66" s="34"/>
      <c r="F66" s="44"/>
      <c r="G66" s="35"/>
      <c r="H66" s="27"/>
    </row>
    <row r="67" spans="2:17" x14ac:dyDescent="0.25">
      <c r="B67" s="27"/>
      <c r="C67" s="42"/>
      <c r="D67" s="34"/>
      <c r="E67" s="34"/>
      <c r="F67" s="34"/>
      <c r="G67" s="37"/>
      <c r="H67" s="27"/>
    </row>
    <row r="68" spans="2:17" x14ac:dyDescent="0.25">
      <c r="B68" s="10" t="s">
        <v>66</v>
      </c>
      <c r="C68" s="45" t="s">
        <v>14</v>
      </c>
      <c r="D68" s="18">
        <v>1.8</v>
      </c>
      <c r="E68" s="16">
        <v>1.4</v>
      </c>
      <c r="F68" s="16">
        <v>2.4</v>
      </c>
      <c r="G68" s="3" t="s">
        <v>27</v>
      </c>
      <c r="H68" s="19">
        <v>0.85</v>
      </c>
      <c r="J68" s="81" t="s">
        <v>93</v>
      </c>
    </row>
    <row r="69" spans="2:17" x14ac:dyDescent="0.25">
      <c r="B69" s="53"/>
      <c r="C69" s="54" t="s">
        <v>22</v>
      </c>
      <c r="D69" s="55"/>
      <c r="E69" s="55"/>
      <c r="F69" s="55"/>
      <c r="G69" s="56"/>
      <c r="H69" s="57"/>
    </row>
    <row r="70" spans="2:17" x14ac:dyDescent="0.25">
      <c r="B70" s="27"/>
      <c r="C70" s="27"/>
      <c r="D70" s="34"/>
      <c r="E70" s="34"/>
      <c r="F70" s="44"/>
      <c r="G70" s="37"/>
      <c r="H70" s="27"/>
    </row>
  </sheetData>
  <mergeCells count="1"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Title page</vt:lpstr>
      <vt:lpstr>S6. Supplemental Table for 4</vt:lpstr>
      <vt:lpstr>S7. Supplemental Table for 7</vt:lpstr>
      <vt:lpstr>S8. Supplemental Table for 8</vt:lpstr>
      <vt:lpstr>S9. Supplemental Table for 9</vt:lpstr>
      <vt:lpstr>S10. Supplemental Table for 10</vt:lpstr>
      <vt:lpstr>S11. Supplemental Table for  11</vt:lpstr>
      <vt:lpstr>'Title page'!_Hlk151902538</vt:lpstr>
      <vt:lpstr>'Title page'!_Hlk163420558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 Younes, Jennifer</dc:creator>
  <cp:lastModifiedBy>Waldner, Cheryl</cp:lastModifiedBy>
  <dcterms:created xsi:type="dcterms:W3CDTF">2024-06-12T19:42:09Z</dcterms:created>
  <dcterms:modified xsi:type="dcterms:W3CDTF">2024-07-09T17:00:08Z</dcterms:modified>
</cp:coreProperties>
</file>