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ac-my.sharepoint.com/personal/pnnomngongo_uj_ac_za/Documents/Documents/RESEARCH 2020/Students/2021/Neliswa/Paper 2/"/>
    </mc:Choice>
  </mc:AlternateContent>
  <xr:revisionPtr revIDLastSave="0" documentId="8_{AB9949E2-1729-47B1-9F16-1EC49537547B}" xr6:coauthVersionLast="47" xr6:coauthVersionMax="47" xr10:uidLastSave="{00000000-0000-0000-0000-000000000000}"/>
  <bookViews>
    <workbookView xWindow="-110" yWindow="-110" windowWidth="19420" windowHeight="10420" xr2:uid="{DBF09105-BC39-4F4C-91FE-6F442A225D78}"/>
  </bookViews>
  <sheets>
    <sheet name="Authors" sheetId="4" r:id="rId1"/>
    <sheet name="KwaZulu Natal- 2nd wave " sheetId="1" r:id="rId2"/>
    <sheet name="KwaZulu Natal- 4th wave " sheetId="2" r:id="rId3"/>
    <sheet name="Gauteng-3rd wav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G14" i="3"/>
  <c r="F14" i="3"/>
  <c r="E14" i="3"/>
  <c r="D14" i="3"/>
  <c r="C14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<sst xmlns="http://schemas.openxmlformats.org/spreadsheetml/2006/main" count="212" uniqueCount="50">
  <si>
    <t>MEtPB</t>
  </si>
  <si>
    <t>EtPB</t>
  </si>
  <si>
    <t>RQAcute</t>
  </si>
  <si>
    <t>RQ Chronic</t>
  </si>
  <si>
    <t>PNEC</t>
  </si>
  <si>
    <t>Sample name</t>
  </si>
  <si>
    <t>MEC</t>
  </si>
  <si>
    <t>Algae</t>
  </si>
  <si>
    <t>Daphnia</t>
  </si>
  <si>
    <t>Fish</t>
  </si>
  <si>
    <t xml:space="preserve">Howick-upstream </t>
  </si>
  <si>
    <t xml:space="preserve">Albert fall downstream </t>
  </si>
  <si>
    <t>ND</t>
  </si>
  <si>
    <t>Darvil UP</t>
  </si>
  <si>
    <t>Dassenhoek-river up</t>
  </si>
  <si>
    <t xml:space="preserve">Dassenhoek-river </t>
  </si>
  <si>
    <t>Kwa0engezi</t>
  </si>
  <si>
    <t>Mpumalanga upstream</t>
  </si>
  <si>
    <t xml:space="preserve">Mpumalanga-downstream </t>
  </si>
  <si>
    <t>Hammesdale upstream</t>
  </si>
  <si>
    <t>Hammesdale -down stream1</t>
  </si>
  <si>
    <t>PrPB</t>
  </si>
  <si>
    <t>RQ Acute</t>
  </si>
  <si>
    <t>BuPB</t>
  </si>
  <si>
    <r>
      <t>MEC (</t>
    </r>
    <r>
      <rPr>
        <sz val="11"/>
        <color theme="1"/>
        <rFont val="Calibri"/>
        <family val="2"/>
      </rPr>
      <t>µg/L)</t>
    </r>
  </si>
  <si>
    <t>PNEC (µg/L)</t>
  </si>
  <si>
    <t>MePB</t>
  </si>
  <si>
    <t>Howick river upstream</t>
  </si>
  <si>
    <t>Darvil river upstream</t>
  </si>
  <si>
    <t>Darvil river downstream</t>
  </si>
  <si>
    <t>Mpumalanga river upstream</t>
  </si>
  <si>
    <t>Mpumalanga river downstream</t>
  </si>
  <si>
    <t>Hammersdale river downstream</t>
  </si>
  <si>
    <t>Sampling name</t>
  </si>
  <si>
    <t>Apies River (below Rooiwal east WWTP)</t>
  </si>
  <si>
    <t xml:space="preserve">Apies River (Hammanskraal) </t>
  </si>
  <si>
    <t>Apies River (after Babelegi WWTP)</t>
  </si>
  <si>
    <t>Hennops River</t>
  </si>
  <si>
    <t>Pienaars River (before Baviaanspoort WWTP) upstream</t>
  </si>
  <si>
    <t>Pienaars River (after Baviaanspoort WWTP) downstream</t>
  </si>
  <si>
    <t>Pienaars River (Moloto road)</t>
  </si>
  <si>
    <t>Pienaars River (Zeekoegat WWTP) upstream</t>
  </si>
  <si>
    <t>Pienaars River (Zooekgat WWTP) downstream</t>
  </si>
  <si>
    <t>Pienaars River (Mamelodi)</t>
  </si>
  <si>
    <t>Tolwane River (after Klipgat WWTW) downstream</t>
  </si>
  <si>
    <t>Paraben residues in wastewater and surface water: A case study of KwaZulu Natal and Gauteng Provices (South Afrca) during the COVID-19 pandemic</t>
  </si>
  <si>
    <r>
      <t>Neliswa Mpayipheli</t>
    </r>
    <r>
      <rPr>
        <b/>
        <vertAlign val="superscript"/>
        <sz val="12"/>
        <color rgb="FF000000"/>
        <rFont val="Times New Roman"/>
        <family val="1"/>
      </rPr>
      <t>1,2</t>
    </r>
    <r>
      <rPr>
        <b/>
        <sz val="12"/>
        <color rgb="FF000000"/>
        <rFont val="Times New Roman"/>
        <family val="1"/>
      </rPr>
      <t>, Anele Mpupa</t>
    </r>
    <r>
      <rPr>
        <b/>
        <vertAlign val="superscript"/>
        <sz val="12"/>
        <color rgb="FF000000"/>
        <rFont val="Times New Roman"/>
        <family val="1"/>
      </rPr>
      <t>1,2</t>
    </r>
    <r>
      <rPr>
        <b/>
        <sz val="12"/>
        <color rgb="FF000000"/>
        <rFont val="Times New Roman"/>
        <family val="1"/>
      </rPr>
      <t>, Ntakadzeni Edwin Madala</t>
    </r>
    <r>
      <rPr>
        <b/>
        <vertAlign val="superscript"/>
        <sz val="12"/>
        <color rgb="FF000000"/>
        <rFont val="Times New Roman"/>
        <family val="1"/>
      </rPr>
      <t>3</t>
    </r>
    <r>
      <rPr>
        <b/>
        <sz val="12"/>
        <color rgb="FF000000"/>
        <rFont val="Times New Roman"/>
        <family val="1"/>
      </rPr>
      <t>, Philiswa Nosizo Nomngongo</t>
    </r>
    <r>
      <rPr>
        <b/>
        <vertAlign val="superscript"/>
        <sz val="12"/>
        <color rgb="FF000000"/>
        <rFont val="Times New Roman"/>
        <family val="1"/>
      </rPr>
      <t>1,2</t>
    </r>
  </si>
  <si>
    <r>
      <t>1</t>
    </r>
    <r>
      <rPr>
        <i/>
        <sz val="12"/>
        <color rgb="FF000000"/>
        <rFont val="Times New Roman"/>
        <family val="1"/>
      </rPr>
      <t>Department of Chemical Sciences, University of Johannesburg, Doornfontein Campus, P.O. Box 17011, Johannesburg, 2028, South Africa</t>
    </r>
  </si>
  <si>
    <r>
      <t>2</t>
    </r>
    <r>
      <rPr>
        <i/>
        <sz val="12"/>
        <color rgb="FF000000"/>
        <rFont val="Times New Roman"/>
        <family val="1"/>
      </rPr>
      <t>Department of Science and Innovation-National Research Foundation South African Research Chair Initiative (DSI-NRF SARChI): Nanotechnology for Water, University of Johannesburg, Doornfontein, 2028, South Africa</t>
    </r>
  </si>
  <si>
    <r>
      <t>3</t>
    </r>
    <r>
      <rPr>
        <i/>
        <sz val="12"/>
        <color rgb="FF000000"/>
        <rFont val="Times New Roman"/>
        <family val="1"/>
      </rPr>
      <t>Department of Biochemistry and Microbiology, Faculty of Science, Engineering and Agriculture, University of Venda, Thohoyandou, South Africa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</si>
</sst>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9B40-4C5A-43E3-AFD5-0A47AF5198FF}">
  <dimension ref="A2:A6"/>
  <sheetViews>
    <sheetView tabSelected="1" workbookViewId="0">
      <selection activeCell="A13" sqref="A13"/>
    </sheetView>
  </sheetViews>
  <sheetFormatPr defaultRowHeight="14.5" x14ac:dyDescent="0.35"/>
  <cols>
    <col min="1" max="1" width="204.36328125" bestFit="1" customWidth="1"/>
  </cols>
  <sheetData>
    <row r="2" spans="1:1" ht="15" x14ac:dyDescent="0.35">
      <c r="A2" s="7" t="s">
        <v>45</v>
      </c>
    </row>
    <row r="3" spans="1:1" ht="18" x14ac:dyDescent="0.35">
      <c r="A3" s="8" t="s">
        <v>46</v>
      </c>
    </row>
    <row r="4" spans="1:1" ht="18.5" x14ac:dyDescent="0.35">
      <c r="A4" s="9" t="s">
        <v>47</v>
      </c>
    </row>
    <row r="5" spans="1:1" ht="18.5" x14ac:dyDescent="0.35">
      <c r="A5" s="9" t="s">
        <v>48</v>
      </c>
    </row>
    <row r="6" spans="1:1" ht="18.5" x14ac:dyDescent="0.35">
      <c r="A6" s="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1CE43-B01E-4782-8CB6-8159C3C6A62A}">
  <dimension ref="C1:Q32"/>
  <sheetViews>
    <sheetView workbookViewId="0">
      <selection sqref="A1:XFD1"/>
    </sheetView>
  </sheetViews>
  <sheetFormatPr defaultRowHeight="14.5" x14ac:dyDescent="0.35"/>
  <cols>
    <col min="3" max="3" width="24.7265625" customWidth="1"/>
  </cols>
  <sheetData>
    <row r="1" spans="3:17" x14ac:dyDescent="0.35"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  <c r="Q1" s="1"/>
    </row>
    <row r="2" spans="3:17" x14ac:dyDescent="0.35">
      <c r="C2" s="1"/>
      <c r="D2" s="1"/>
      <c r="E2" s="1"/>
      <c r="F2" s="1" t="s">
        <v>2</v>
      </c>
      <c r="G2" s="1"/>
      <c r="H2" s="1"/>
      <c r="I2" s="1" t="s">
        <v>3</v>
      </c>
      <c r="J2" s="1"/>
      <c r="K2" s="1"/>
      <c r="L2" s="1" t="s">
        <v>2</v>
      </c>
      <c r="M2" s="1"/>
      <c r="N2" s="1"/>
      <c r="O2" s="1" t="s">
        <v>3</v>
      </c>
      <c r="P2" s="1"/>
      <c r="Q2" s="1"/>
    </row>
    <row r="3" spans="3:17" x14ac:dyDescent="0.35">
      <c r="C3" s="1"/>
      <c r="D3" s="1" t="s">
        <v>25</v>
      </c>
      <c r="E3" s="1">
        <v>800</v>
      </c>
      <c r="F3" s="1">
        <v>340</v>
      </c>
      <c r="G3" s="1">
        <v>630</v>
      </c>
      <c r="H3" s="1">
        <v>2100</v>
      </c>
      <c r="I3" s="1">
        <v>240</v>
      </c>
      <c r="J3" s="1">
        <v>160</v>
      </c>
      <c r="K3" s="1" t="s">
        <v>4</v>
      </c>
      <c r="L3" s="1">
        <v>520</v>
      </c>
      <c r="M3" s="1">
        <v>74</v>
      </c>
      <c r="N3" s="1">
        <v>140</v>
      </c>
      <c r="O3" s="1">
        <v>1800</v>
      </c>
      <c r="P3" s="1">
        <v>160</v>
      </c>
      <c r="Q3" s="1">
        <v>80</v>
      </c>
    </row>
    <row r="4" spans="3:17" x14ac:dyDescent="0.35">
      <c r="C4" s="1" t="s">
        <v>5</v>
      </c>
      <c r="D4" s="1" t="s">
        <v>24</v>
      </c>
      <c r="E4" s="1" t="s">
        <v>7</v>
      </c>
      <c r="F4" s="1" t="s">
        <v>8</v>
      </c>
      <c r="G4" s="1" t="s">
        <v>9</v>
      </c>
      <c r="H4" s="1" t="s">
        <v>7</v>
      </c>
      <c r="I4" s="1" t="s">
        <v>8</v>
      </c>
      <c r="J4" s="1" t="s">
        <v>9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7</v>
      </c>
      <c r="P4" s="1" t="s">
        <v>8</v>
      </c>
      <c r="Q4" s="1" t="s">
        <v>9</v>
      </c>
    </row>
    <row r="5" spans="3:17" x14ac:dyDescent="0.35">
      <c r="C5" s="1" t="s">
        <v>10</v>
      </c>
      <c r="D5" s="1">
        <v>1.32</v>
      </c>
      <c r="E5" s="2">
        <v>1.65E-3</v>
      </c>
      <c r="F5" s="2">
        <v>3.8823529411764709E-3</v>
      </c>
      <c r="G5" s="2">
        <v>2.0952380952380953E-3</v>
      </c>
      <c r="H5" s="2">
        <v>6.2857142857142864E-4</v>
      </c>
      <c r="I5" s="2">
        <v>5.5000000000000005E-3</v>
      </c>
      <c r="J5" s="2">
        <v>8.2500000000000004E-3</v>
      </c>
      <c r="K5" s="1">
        <v>1.647</v>
      </c>
      <c r="L5" s="2">
        <v>3.1673076923076924E-3</v>
      </c>
      <c r="M5" s="2">
        <v>2.2256756756756757E-2</v>
      </c>
      <c r="N5" s="2">
        <v>1.1764285714285715E-2</v>
      </c>
      <c r="O5" s="2">
        <v>9.1500000000000001E-4</v>
      </c>
      <c r="P5" s="2">
        <v>1.0293750000000001E-2</v>
      </c>
      <c r="Q5" s="2">
        <v>2.0587500000000002E-2</v>
      </c>
    </row>
    <row r="6" spans="3:17" x14ac:dyDescent="0.35">
      <c r="C6" s="1" t="s">
        <v>11</v>
      </c>
      <c r="D6" s="1" t="s">
        <v>12</v>
      </c>
      <c r="E6" s="2"/>
      <c r="F6" s="2"/>
      <c r="G6" s="2"/>
      <c r="H6" s="2"/>
      <c r="I6" s="2"/>
      <c r="J6" s="2"/>
      <c r="K6" s="1" t="s">
        <v>12</v>
      </c>
      <c r="L6" s="2"/>
      <c r="M6" s="2"/>
      <c r="N6" s="2"/>
      <c r="O6" s="2"/>
      <c r="P6" s="2"/>
      <c r="Q6" s="2"/>
    </row>
    <row r="7" spans="3:17" x14ac:dyDescent="0.35">
      <c r="C7" s="1" t="s">
        <v>13</v>
      </c>
      <c r="D7" s="1">
        <v>1.29</v>
      </c>
      <c r="E7" s="2">
        <v>1.6125E-3</v>
      </c>
      <c r="F7" s="2">
        <v>3.7941176470588237E-3</v>
      </c>
      <c r="G7" s="2">
        <v>2.0476190476190477E-3</v>
      </c>
      <c r="H7" s="2">
        <v>6.1428571428571435E-4</v>
      </c>
      <c r="I7" s="2">
        <v>5.3750000000000004E-3</v>
      </c>
      <c r="J7" s="2">
        <v>8.0625000000000002E-3</v>
      </c>
      <c r="K7" s="1">
        <v>1.67</v>
      </c>
      <c r="L7" s="2">
        <v>3.2115384615384614E-3</v>
      </c>
      <c r="M7" s="2">
        <v>2.2567567567567566E-2</v>
      </c>
      <c r="N7" s="2">
        <v>1.1928571428571427E-2</v>
      </c>
      <c r="O7" s="2">
        <v>9.2777777777777769E-4</v>
      </c>
      <c r="P7" s="2">
        <v>1.0437499999999999E-2</v>
      </c>
      <c r="Q7" s="2">
        <v>2.0874999999999998E-2</v>
      </c>
    </row>
    <row r="8" spans="3:17" x14ac:dyDescent="0.35">
      <c r="C8" s="1" t="s">
        <v>13</v>
      </c>
      <c r="D8" s="1">
        <v>3.45</v>
      </c>
      <c r="E8" s="2">
        <v>4.3125000000000004E-3</v>
      </c>
      <c r="F8" s="2">
        <v>1.0147058823529412E-2</v>
      </c>
      <c r="G8" s="2">
        <v>5.4761904761904765E-3</v>
      </c>
      <c r="H8" s="2">
        <v>1.642857142857143E-3</v>
      </c>
      <c r="I8" s="2">
        <v>1.4375000000000001E-2</v>
      </c>
      <c r="J8" s="2">
        <v>2.1562500000000002E-2</v>
      </c>
      <c r="K8" s="1">
        <v>0.54</v>
      </c>
      <c r="L8" s="2">
        <v>1.0384615384615384E-3</v>
      </c>
      <c r="M8" s="2">
        <v>7.2972972972972974E-3</v>
      </c>
      <c r="N8" s="2">
        <v>3.8571428571428576E-3</v>
      </c>
      <c r="O8" s="2">
        <v>3.0000000000000003E-4</v>
      </c>
      <c r="P8" s="2">
        <v>3.3750000000000004E-3</v>
      </c>
      <c r="Q8" s="2">
        <v>6.7500000000000008E-3</v>
      </c>
    </row>
    <row r="9" spans="3:17" x14ac:dyDescent="0.35">
      <c r="C9" s="1" t="s">
        <v>14</v>
      </c>
      <c r="D9" s="1">
        <v>9.4E-2</v>
      </c>
      <c r="E9" s="2">
        <v>1.175E-4</v>
      </c>
      <c r="F9" s="2">
        <v>2.7647058823529409E-4</v>
      </c>
      <c r="G9" s="2">
        <v>1.492063492063492E-4</v>
      </c>
      <c r="H9" s="2">
        <v>4.4761904761904761E-5</v>
      </c>
      <c r="I9" s="2">
        <v>3.9166666666666668E-4</v>
      </c>
      <c r="J9" s="2">
        <v>5.8750000000000002E-4</v>
      </c>
      <c r="K9" s="1">
        <v>1.27</v>
      </c>
      <c r="L9" s="2">
        <v>2.4423076923076924E-3</v>
      </c>
      <c r="M9" s="2">
        <v>1.7162162162162164E-2</v>
      </c>
      <c r="N9" s="2">
        <v>9.0714285714285723E-3</v>
      </c>
      <c r="O9" s="2">
        <v>7.0555555555555551E-4</v>
      </c>
      <c r="P9" s="2">
        <v>7.9375000000000001E-3</v>
      </c>
      <c r="Q9" s="2">
        <v>1.5875E-2</v>
      </c>
    </row>
    <row r="10" spans="3:17" x14ac:dyDescent="0.35">
      <c r="C10" s="1" t="s">
        <v>15</v>
      </c>
      <c r="D10" s="1">
        <v>1.76</v>
      </c>
      <c r="E10" s="2">
        <v>2.2000000000000001E-3</v>
      </c>
      <c r="F10" s="2">
        <v>5.1764705882352945E-3</v>
      </c>
      <c r="G10" s="2">
        <v>2.7936507936507935E-3</v>
      </c>
      <c r="H10" s="2">
        <v>8.3809523809523815E-4</v>
      </c>
      <c r="I10" s="2">
        <v>7.3333333333333332E-3</v>
      </c>
      <c r="J10" s="2">
        <v>1.0999999999999999E-2</v>
      </c>
      <c r="K10" s="1">
        <v>1.42</v>
      </c>
      <c r="L10" s="2">
        <v>2.7307692307692306E-3</v>
      </c>
      <c r="M10" s="2">
        <v>1.9189189189189187E-2</v>
      </c>
      <c r="N10" s="2">
        <v>1.0142857142857143E-2</v>
      </c>
      <c r="O10" s="2">
        <v>7.8888888888888889E-4</v>
      </c>
      <c r="P10" s="2">
        <v>8.8749999999999992E-3</v>
      </c>
      <c r="Q10" s="2">
        <v>1.7749999999999998E-2</v>
      </c>
    </row>
    <row r="11" spans="3:17" x14ac:dyDescent="0.35">
      <c r="C11" s="1" t="s">
        <v>16</v>
      </c>
      <c r="D11" s="1">
        <v>1.53</v>
      </c>
      <c r="E11" s="2">
        <v>1.9125000000000001E-3</v>
      </c>
      <c r="F11" s="2">
        <v>4.4999999999999997E-3</v>
      </c>
      <c r="G11" s="2">
        <v>2.4285714285714288E-3</v>
      </c>
      <c r="H11" s="2">
        <v>7.2857142857142858E-4</v>
      </c>
      <c r="I11" s="2">
        <v>6.3750000000000005E-3</v>
      </c>
      <c r="J11" s="2">
        <v>9.5624999999999998E-3</v>
      </c>
      <c r="K11" s="1">
        <v>0.31</v>
      </c>
      <c r="L11" s="2">
        <v>5.9615384615384619E-4</v>
      </c>
      <c r="M11" s="2">
        <v>4.1891891891891889E-3</v>
      </c>
      <c r="N11" s="2">
        <v>2.2142857142857142E-3</v>
      </c>
      <c r="O11" s="2">
        <v>1.7222222222222221E-4</v>
      </c>
      <c r="P11" s="2">
        <v>1.9375E-3</v>
      </c>
      <c r="Q11" s="2">
        <v>3.875E-3</v>
      </c>
    </row>
    <row r="12" spans="3:17" x14ac:dyDescent="0.35">
      <c r="C12" s="1" t="s">
        <v>16</v>
      </c>
      <c r="D12" s="1">
        <v>4.03</v>
      </c>
      <c r="E12" s="2">
        <v>5.0375000000000003E-3</v>
      </c>
      <c r="F12" s="2">
        <v>1.1852941176470589E-2</v>
      </c>
      <c r="G12" s="2">
        <v>6.3968253968253973E-3</v>
      </c>
      <c r="H12" s="2">
        <v>1.9190476190476193E-3</v>
      </c>
      <c r="I12" s="2">
        <v>1.6791666666666667E-2</v>
      </c>
      <c r="J12" s="2">
        <v>2.5187500000000002E-2</v>
      </c>
      <c r="K12" s="1">
        <v>0.59</v>
      </c>
      <c r="L12" s="2">
        <v>1.1346153846153845E-3</v>
      </c>
      <c r="M12" s="2">
        <v>7.9729729729729731E-3</v>
      </c>
      <c r="N12" s="2">
        <v>4.2142857142857138E-3</v>
      </c>
      <c r="O12" s="2">
        <v>3.2777777777777775E-4</v>
      </c>
      <c r="P12" s="2">
        <v>3.6874999999999998E-3</v>
      </c>
      <c r="Q12" s="2">
        <v>7.3749999999999996E-3</v>
      </c>
    </row>
    <row r="13" spans="3:17" x14ac:dyDescent="0.35">
      <c r="C13" s="1" t="s">
        <v>17</v>
      </c>
      <c r="D13" s="1">
        <v>5.08</v>
      </c>
      <c r="E13" s="2">
        <v>6.3499999999999997E-3</v>
      </c>
      <c r="F13" s="2">
        <v>1.4941176470588236E-2</v>
      </c>
      <c r="G13" s="2">
        <v>8.0634920634920643E-3</v>
      </c>
      <c r="H13" s="2">
        <v>2.4190476190476193E-3</v>
      </c>
      <c r="I13" s="2">
        <v>2.1166666666666667E-2</v>
      </c>
      <c r="J13" s="2">
        <v>3.175E-2</v>
      </c>
      <c r="K13" s="1">
        <v>0.38</v>
      </c>
      <c r="L13" s="2">
        <v>7.307692307692308E-4</v>
      </c>
      <c r="M13" s="2">
        <v>5.1351351351351356E-3</v>
      </c>
      <c r="N13" s="2">
        <v>2.7142857142857142E-3</v>
      </c>
      <c r="O13" s="2">
        <v>2.1111111111111111E-4</v>
      </c>
      <c r="P13" s="2">
        <v>2.3749999999999999E-3</v>
      </c>
      <c r="Q13" s="2">
        <v>4.7499999999999999E-3</v>
      </c>
    </row>
    <row r="14" spans="3:17" x14ac:dyDescent="0.35">
      <c r="C14" s="1" t="s">
        <v>18</v>
      </c>
      <c r="D14" s="1">
        <v>2.41</v>
      </c>
      <c r="E14" s="2">
        <v>3.0125E-3</v>
      </c>
      <c r="F14" s="2">
        <v>7.0882352941176478E-3</v>
      </c>
      <c r="G14" s="2">
        <v>3.8253968253968255E-3</v>
      </c>
      <c r="H14" s="2">
        <v>1.1476190476190477E-3</v>
      </c>
      <c r="I14" s="2">
        <v>1.0041666666666667E-2</v>
      </c>
      <c r="J14" s="2">
        <v>1.5062500000000001E-2</v>
      </c>
      <c r="K14" s="1">
        <v>0.32</v>
      </c>
      <c r="L14" s="2">
        <v>6.1538461538461541E-4</v>
      </c>
      <c r="M14" s="2">
        <v>4.3243243243243244E-3</v>
      </c>
      <c r="N14" s="2">
        <v>2.2857142857142859E-3</v>
      </c>
      <c r="O14" s="2">
        <v>1.7777777777777779E-4</v>
      </c>
      <c r="P14" s="2">
        <v>2E-3</v>
      </c>
      <c r="Q14" s="2">
        <v>4.0000000000000001E-3</v>
      </c>
    </row>
    <row r="15" spans="3:17" x14ac:dyDescent="0.35">
      <c r="C15" s="1" t="s">
        <v>19</v>
      </c>
      <c r="D15" s="1">
        <v>1.04</v>
      </c>
      <c r="E15" s="2">
        <v>1.2999999999999999E-3</v>
      </c>
      <c r="F15" s="2">
        <v>3.0588235294117649E-3</v>
      </c>
      <c r="G15" s="2">
        <v>1.6507936507936507E-3</v>
      </c>
      <c r="H15" s="2">
        <v>4.9523809523809525E-4</v>
      </c>
      <c r="I15" s="2">
        <v>4.3333333333333331E-3</v>
      </c>
      <c r="J15" s="2">
        <v>6.5000000000000006E-3</v>
      </c>
      <c r="K15" s="1" t="s">
        <v>12</v>
      </c>
      <c r="L15" s="2"/>
      <c r="M15" s="2"/>
      <c r="N15" s="2"/>
      <c r="O15" s="2"/>
      <c r="P15" s="2"/>
      <c r="Q15" s="2"/>
    </row>
    <row r="16" spans="3:17" x14ac:dyDescent="0.35">
      <c r="C16" s="1" t="s">
        <v>20</v>
      </c>
      <c r="D16" s="1">
        <v>1.28</v>
      </c>
      <c r="E16" s="2">
        <v>1.6000000000000001E-3</v>
      </c>
      <c r="F16" s="2">
        <v>3.7647058823529413E-3</v>
      </c>
      <c r="G16" s="2">
        <v>2.0317460317460317E-3</v>
      </c>
      <c r="H16" s="2">
        <v>6.0952380952380958E-4</v>
      </c>
      <c r="I16" s="2">
        <v>5.3333333333333332E-3</v>
      </c>
      <c r="J16" s="2">
        <v>8.0000000000000002E-3</v>
      </c>
      <c r="K16" s="1">
        <v>1.54</v>
      </c>
      <c r="L16" s="2">
        <v>2.9615384615384616E-3</v>
      </c>
      <c r="M16" s="2">
        <v>2.081081081081081E-2</v>
      </c>
      <c r="N16" s="2">
        <v>1.1000000000000001E-2</v>
      </c>
      <c r="O16" s="2">
        <v>8.5555555555555558E-4</v>
      </c>
      <c r="P16" s="2">
        <v>9.6249999999999999E-3</v>
      </c>
      <c r="Q16" s="2">
        <v>1.925E-2</v>
      </c>
    </row>
    <row r="17" spans="3:17" x14ac:dyDescent="0.35">
      <c r="C17" s="1"/>
      <c r="D17" s="1"/>
      <c r="E17" s="2"/>
      <c r="F17" s="2"/>
      <c r="G17" s="2"/>
      <c r="H17" s="2"/>
      <c r="I17" s="2"/>
      <c r="J17" s="2"/>
      <c r="K17" s="1"/>
      <c r="L17" s="2"/>
      <c r="M17" s="2"/>
      <c r="N17" s="2"/>
      <c r="O17" s="2"/>
      <c r="P17" s="2"/>
      <c r="Q17" s="2"/>
    </row>
    <row r="18" spans="3:17" x14ac:dyDescent="0.35">
      <c r="C18" s="1"/>
      <c r="D18" s="1" t="s">
        <v>21</v>
      </c>
      <c r="E18" s="3" t="s">
        <v>22</v>
      </c>
      <c r="F18" s="3"/>
      <c r="G18" s="3"/>
      <c r="H18" s="3" t="s">
        <v>3</v>
      </c>
      <c r="I18" s="3"/>
      <c r="J18" s="3"/>
      <c r="K18" s="1" t="s">
        <v>23</v>
      </c>
      <c r="L18" s="1" t="s">
        <v>22</v>
      </c>
      <c r="M18" s="1"/>
      <c r="N18" s="1"/>
      <c r="O18" s="1" t="s">
        <v>3</v>
      </c>
      <c r="P18" s="1"/>
      <c r="Q18" s="1"/>
    </row>
    <row r="19" spans="3:17" x14ac:dyDescent="0.35">
      <c r="C19" s="1"/>
      <c r="D19" s="1" t="s">
        <v>4</v>
      </c>
      <c r="E19" s="1">
        <v>360</v>
      </c>
      <c r="F19" s="1">
        <v>20</v>
      </c>
      <c r="G19" s="1">
        <v>49</v>
      </c>
      <c r="H19" s="1">
        <v>740</v>
      </c>
      <c r="I19" s="1">
        <v>110</v>
      </c>
      <c r="J19" s="1">
        <v>40</v>
      </c>
      <c r="K19" s="1" t="s">
        <v>4</v>
      </c>
      <c r="L19" s="1">
        <v>95</v>
      </c>
      <c r="M19" s="1">
        <v>19</v>
      </c>
      <c r="N19" s="1">
        <v>31</v>
      </c>
      <c r="O19" s="1">
        <v>80</v>
      </c>
      <c r="P19" s="1">
        <v>80</v>
      </c>
      <c r="Q19" s="1">
        <v>30</v>
      </c>
    </row>
    <row r="20" spans="3:17" x14ac:dyDescent="0.35"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  <c r="H20" s="1" t="s">
        <v>7</v>
      </c>
      <c r="I20" s="1" t="s">
        <v>8</v>
      </c>
      <c r="J20" s="1" t="s">
        <v>9</v>
      </c>
      <c r="K20" s="1" t="s">
        <v>6</v>
      </c>
      <c r="L20" s="1" t="s">
        <v>7</v>
      </c>
      <c r="M20" s="1" t="s">
        <v>8</v>
      </c>
      <c r="N20" s="1" t="s">
        <v>9</v>
      </c>
      <c r="O20" s="1" t="s">
        <v>7</v>
      </c>
      <c r="P20" s="1" t="s">
        <v>8</v>
      </c>
      <c r="Q20" s="1" t="s">
        <v>9</v>
      </c>
    </row>
    <row r="21" spans="3:17" x14ac:dyDescent="0.35">
      <c r="C21" s="1" t="s">
        <v>10</v>
      </c>
      <c r="D21" s="1">
        <v>5.75</v>
      </c>
      <c r="E21" s="4">
        <v>1.5972222222222221E-2</v>
      </c>
      <c r="F21" s="4">
        <v>0.28749999999999998</v>
      </c>
      <c r="G21" s="4">
        <v>0.11734693877551021</v>
      </c>
      <c r="H21" s="4">
        <v>7.7702702702702707E-3</v>
      </c>
      <c r="I21" s="4">
        <v>5.2272727272727269E-2</v>
      </c>
      <c r="J21" s="4">
        <v>0.14374999999999999</v>
      </c>
      <c r="K21" s="1">
        <v>0.93</v>
      </c>
      <c r="L21" s="4">
        <v>9.7894736842105267E-3</v>
      </c>
      <c r="M21" s="4">
        <v>4.8947368421052635E-2</v>
      </c>
      <c r="N21" s="4">
        <v>3.0000000000000002E-2</v>
      </c>
      <c r="O21" s="4">
        <v>1.1625E-2</v>
      </c>
      <c r="P21" s="4">
        <v>1.1625E-2</v>
      </c>
      <c r="Q21" s="4">
        <v>3.1000000000000003E-2</v>
      </c>
    </row>
    <row r="22" spans="3:17" x14ac:dyDescent="0.35">
      <c r="C22" s="1" t="s">
        <v>11</v>
      </c>
      <c r="D22" s="1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1" t="s">
        <v>12</v>
      </c>
      <c r="L22" s="4"/>
      <c r="M22" s="4"/>
      <c r="N22" s="4"/>
      <c r="O22" s="4"/>
      <c r="P22" s="4"/>
      <c r="Q22" s="4"/>
    </row>
    <row r="23" spans="3:17" x14ac:dyDescent="0.35">
      <c r="C23" s="1" t="s">
        <v>13</v>
      </c>
      <c r="D23" s="1">
        <v>7.4</v>
      </c>
      <c r="E23" s="4">
        <v>2.0555555555555556E-2</v>
      </c>
      <c r="F23" s="4">
        <v>0.37</v>
      </c>
      <c r="G23" s="4">
        <v>0.15102040816326531</v>
      </c>
      <c r="H23" s="4">
        <v>0.01</v>
      </c>
      <c r="I23" s="4">
        <v>6.7272727272727276E-2</v>
      </c>
      <c r="J23" s="4">
        <v>0.185</v>
      </c>
      <c r="K23" s="1">
        <v>3.82</v>
      </c>
      <c r="L23" s="4">
        <v>4.0210526315789474E-2</v>
      </c>
      <c r="M23" s="4">
        <v>0.20105263157894737</v>
      </c>
      <c r="N23" s="4">
        <v>0.12322580645161289</v>
      </c>
      <c r="O23" s="4">
        <v>4.7750000000000001E-2</v>
      </c>
      <c r="P23" s="4">
        <v>4.7750000000000001E-2</v>
      </c>
      <c r="Q23" s="4">
        <v>0.12733333333333333</v>
      </c>
    </row>
    <row r="24" spans="3:17" x14ac:dyDescent="0.35">
      <c r="C24" s="1" t="s">
        <v>13</v>
      </c>
      <c r="D24" s="1">
        <v>2.35</v>
      </c>
      <c r="E24" s="4">
        <v>6.5277777777777782E-3</v>
      </c>
      <c r="F24" s="4">
        <v>0.11750000000000001</v>
      </c>
      <c r="G24" s="4">
        <v>4.7959183673469387E-2</v>
      </c>
      <c r="H24" s="4">
        <v>3.1756756756756758E-3</v>
      </c>
      <c r="I24" s="4">
        <v>2.1363636363636366E-2</v>
      </c>
      <c r="J24" s="4">
        <v>5.8750000000000004E-2</v>
      </c>
      <c r="K24" s="1" t="s">
        <v>12</v>
      </c>
      <c r="L24" s="4"/>
      <c r="M24" s="4"/>
      <c r="N24" s="4"/>
      <c r="O24" s="4"/>
      <c r="P24" s="4"/>
      <c r="Q24" s="4"/>
    </row>
    <row r="25" spans="3:17" x14ac:dyDescent="0.35">
      <c r="C25" s="1" t="s">
        <v>14</v>
      </c>
      <c r="D25" s="1">
        <v>5.13</v>
      </c>
      <c r="E25" s="4">
        <v>1.4250000000000001E-2</v>
      </c>
      <c r="F25" s="4">
        <v>0.25650000000000001</v>
      </c>
      <c r="G25" s="4">
        <v>0.1046938775510204</v>
      </c>
      <c r="H25" s="4">
        <v>6.9324324324324324E-3</v>
      </c>
      <c r="I25" s="4">
        <v>4.6636363636363636E-2</v>
      </c>
      <c r="J25" s="4">
        <v>0.12825</v>
      </c>
      <c r="K25" s="1">
        <v>1.03</v>
      </c>
      <c r="L25" s="4">
        <v>1.0842105263157894E-2</v>
      </c>
      <c r="M25" s="4">
        <v>5.4210526315789473E-2</v>
      </c>
      <c r="N25" s="4">
        <v>3.3225806451612903E-2</v>
      </c>
      <c r="O25" s="4">
        <v>1.2875000000000001E-2</v>
      </c>
      <c r="P25" s="4">
        <v>1.2875000000000001E-2</v>
      </c>
      <c r="Q25" s="4">
        <v>3.4333333333333334E-2</v>
      </c>
    </row>
    <row r="26" spans="3:17" x14ac:dyDescent="0.35">
      <c r="C26" s="1" t="s">
        <v>15</v>
      </c>
      <c r="D26" s="1">
        <v>3.75</v>
      </c>
      <c r="E26" s="4">
        <v>1.0416666666666666E-2</v>
      </c>
      <c r="F26" s="4">
        <v>0.1875</v>
      </c>
      <c r="G26" s="4">
        <v>7.6530612244897961E-2</v>
      </c>
      <c r="H26" s="4">
        <v>5.0675675675675678E-3</v>
      </c>
      <c r="I26" s="4">
        <v>3.4090909090909088E-2</v>
      </c>
      <c r="J26" s="4">
        <v>9.375E-2</v>
      </c>
      <c r="K26" s="1">
        <v>2.37</v>
      </c>
      <c r="L26" s="4">
        <v>2.4947368421052631E-2</v>
      </c>
      <c r="M26" s="4">
        <v>0.12473684210526316</v>
      </c>
      <c r="N26" s="4">
        <v>7.6451612903225816E-2</v>
      </c>
      <c r="O26" s="4">
        <v>2.9625000000000002E-2</v>
      </c>
      <c r="P26" s="4">
        <v>2.9625000000000002E-2</v>
      </c>
      <c r="Q26" s="4">
        <v>7.9000000000000001E-2</v>
      </c>
    </row>
    <row r="27" spans="3:17" x14ac:dyDescent="0.35">
      <c r="C27" s="1" t="s">
        <v>16</v>
      </c>
      <c r="D27" s="1" t="s">
        <v>12</v>
      </c>
      <c r="E27" s="4"/>
      <c r="F27" s="4"/>
      <c r="G27" s="4"/>
      <c r="H27" s="4"/>
      <c r="I27" s="4"/>
      <c r="J27" s="4"/>
      <c r="K27" s="1">
        <v>0.88</v>
      </c>
      <c r="L27" s="4">
        <v>9.2631578947368429E-3</v>
      </c>
      <c r="M27" s="4">
        <v>4.6315789473684213E-2</v>
      </c>
      <c r="N27" s="4">
        <v>2.838709677419355E-2</v>
      </c>
      <c r="O27" s="4">
        <v>1.0999999999999999E-2</v>
      </c>
      <c r="P27" s="4">
        <v>1.0999999999999999E-2</v>
      </c>
      <c r="Q27" s="4">
        <v>2.9333333333333333E-2</v>
      </c>
    </row>
    <row r="28" spans="3:17" x14ac:dyDescent="0.35">
      <c r="C28" s="1" t="s">
        <v>16</v>
      </c>
      <c r="D28" s="1" t="s">
        <v>12</v>
      </c>
      <c r="E28" s="4"/>
      <c r="F28" s="4"/>
      <c r="G28" s="4"/>
      <c r="H28" s="4"/>
      <c r="I28" s="4"/>
      <c r="J28" s="4"/>
      <c r="K28" s="1">
        <v>1.1299999999999999</v>
      </c>
      <c r="L28" s="4">
        <v>1.1894736842105262E-2</v>
      </c>
      <c r="M28" s="4">
        <v>5.9473684210526311E-2</v>
      </c>
      <c r="N28" s="4">
        <v>3.6451612903225801E-2</v>
      </c>
      <c r="O28" s="4">
        <v>1.4124999999999999E-2</v>
      </c>
      <c r="P28" s="4">
        <v>1.4124999999999999E-2</v>
      </c>
      <c r="Q28" s="4">
        <v>3.7666666666666661E-2</v>
      </c>
    </row>
    <row r="29" spans="3:17" x14ac:dyDescent="0.35">
      <c r="C29" s="1" t="s">
        <v>17</v>
      </c>
      <c r="D29" s="1">
        <v>2.16</v>
      </c>
      <c r="E29" s="4">
        <v>6.0000000000000001E-3</v>
      </c>
      <c r="F29" s="4">
        <v>0.10800000000000001</v>
      </c>
      <c r="G29" s="4">
        <v>4.4081632653061226E-2</v>
      </c>
      <c r="H29" s="4">
        <v>2.9189189189189192E-3</v>
      </c>
      <c r="I29" s="4">
        <v>1.9636363636363639E-2</v>
      </c>
      <c r="J29" s="4">
        <v>5.4000000000000006E-2</v>
      </c>
      <c r="K29" s="1" t="s">
        <v>12</v>
      </c>
      <c r="L29" s="4"/>
      <c r="M29" s="4"/>
      <c r="N29" s="4"/>
      <c r="O29" s="4"/>
      <c r="P29" s="4"/>
      <c r="Q29" s="4"/>
    </row>
    <row r="30" spans="3:17" x14ac:dyDescent="0.35">
      <c r="C30" s="1" t="s">
        <v>18</v>
      </c>
      <c r="D30" s="1" t="s">
        <v>12</v>
      </c>
      <c r="E30" s="4"/>
      <c r="F30" s="4"/>
      <c r="G30" s="4"/>
      <c r="H30" s="4"/>
      <c r="I30" s="4"/>
      <c r="J30" s="4"/>
      <c r="K30" s="1" t="s">
        <v>12</v>
      </c>
      <c r="L30" s="4"/>
      <c r="M30" s="4"/>
      <c r="N30" s="4"/>
      <c r="O30" s="4"/>
      <c r="P30" s="4"/>
      <c r="Q30" s="4"/>
    </row>
    <row r="31" spans="3:17" x14ac:dyDescent="0.35">
      <c r="C31" s="1" t="s">
        <v>19</v>
      </c>
      <c r="D31" s="1" t="s">
        <v>12</v>
      </c>
      <c r="E31" s="4"/>
      <c r="F31" s="4"/>
      <c r="G31" s="4"/>
      <c r="H31" s="4"/>
      <c r="I31" s="4"/>
      <c r="J31" s="4"/>
      <c r="K31" s="1" t="s">
        <v>12</v>
      </c>
      <c r="L31" s="4"/>
      <c r="M31" s="4"/>
      <c r="N31" s="4"/>
      <c r="O31" s="4"/>
      <c r="P31" s="4"/>
      <c r="Q31" s="4"/>
    </row>
    <row r="32" spans="3:17" x14ac:dyDescent="0.35">
      <c r="C32" s="1" t="s">
        <v>20</v>
      </c>
      <c r="D32" s="1">
        <v>0.59</v>
      </c>
      <c r="E32" s="4">
        <v>1.6388888888888887E-3</v>
      </c>
      <c r="F32" s="4">
        <v>2.9499999999999998E-2</v>
      </c>
      <c r="G32" s="4">
        <v>1.2040816326530611E-2</v>
      </c>
      <c r="H32" s="4">
        <v>7.9729729729729722E-4</v>
      </c>
      <c r="I32" s="4">
        <v>5.363636363636363E-3</v>
      </c>
      <c r="J32" s="4">
        <v>1.4749999999999999E-2</v>
      </c>
      <c r="K32" s="1">
        <v>6.88</v>
      </c>
      <c r="L32" s="4">
        <v>7.2421052631578942E-2</v>
      </c>
      <c r="M32" s="4">
        <v>0.36210526315789471</v>
      </c>
      <c r="N32" s="4">
        <v>0.22193548387096773</v>
      </c>
      <c r="O32" s="4">
        <v>8.5999999999999993E-2</v>
      </c>
      <c r="P32" s="4">
        <v>8.5999999999999993E-2</v>
      </c>
      <c r="Q32" s="4">
        <v>0.22933333333333333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BCF3-D197-4A40-A653-6C33EF26F158}">
  <dimension ref="A1:H33"/>
  <sheetViews>
    <sheetView workbookViewId="0">
      <selection activeCell="B2" sqref="B2:B3"/>
    </sheetView>
  </sheetViews>
  <sheetFormatPr defaultRowHeight="14.5" x14ac:dyDescent="0.35"/>
  <cols>
    <col min="1" max="1" width="28.08984375" bestFit="1" customWidth="1"/>
  </cols>
  <sheetData>
    <row r="1" spans="1:8" x14ac:dyDescent="0.35">
      <c r="A1" s="1"/>
      <c r="B1" s="1" t="s">
        <v>26</v>
      </c>
      <c r="C1" s="1"/>
      <c r="D1" s="1" t="s">
        <v>2</v>
      </c>
      <c r="E1" s="1"/>
      <c r="F1" s="1"/>
      <c r="G1" s="1" t="s">
        <v>3</v>
      </c>
      <c r="H1" s="1"/>
    </row>
    <row r="2" spans="1:8" x14ac:dyDescent="0.35">
      <c r="A2" s="1"/>
      <c r="B2" s="1" t="s">
        <v>25</v>
      </c>
      <c r="C2" s="1">
        <v>800</v>
      </c>
      <c r="D2" s="1">
        <v>340</v>
      </c>
      <c r="E2" s="1">
        <v>630</v>
      </c>
      <c r="F2" s="1">
        <v>2100</v>
      </c>
      <c r="G2" s="1">
        <v>240</v>
      </c>
      <c r="H2" s="1">
        <v>160</v>
      </c>
    </row>
    <row r="3" spans="1:8" x14ac:dyDescent="0.35">
      <c r="A3" s="1" t="s">
        <v>5</v>
      </c>
      <c r="B3" s="1" t="s">
        <v>24</v>
      </c>
      <c r="C3" s="1" t="s">
        <v>7</v>
      </c>
      <c r="D3" s="1" t="s">
        <v>8</v>
      </c>
      <c r="E3" s="1" t="s">
        <v>9</v>
      </c>
      <c r="F3" s="1" t="s">
        <v>7</v>
      </c>
      <c r="G3" s="1" t="s">
        <v>8</v>
      </c>
      <c r="H3" s="1" t="s">
        <v>9</v>
      </c>
    </row>
    <row r="4" spans="1:8" x14ac:dyDescent="0.35">
      <c r="A4" s="1" t="s">
        <v>27</v>
      </c>
      <c r="B4" s="1">
        <v>2.5299999999999998</v>
      </c>
      <c r="C4" s="5">
        <v>3.1624999999999999E-3</v>
      </c>
      <c r="D4" s="5">
        <v>7.4411764705882349E-3</v>
      </c>
      <c r="E4" s="5">
        <v>4.0158730158730152E-3</v>
      </c>
      <c r="F4" s="5">
        <v>1.2047619047619047E-3</v>
      </c>
      <c r="G4" s="5">
        <v>1.0541666666666666E-2</v>
      </c>
      <c r="H4" s="5">
        <v>1.58125E-2</v>
      </c>
    </row>
    <row r="5" spans="1:8" x14ac:dyDescent="0.35">
      <c r="A5" s="1" t="s">
        <v>28</v>
      </c>
      <c r="B5" s="1">
        <v>1.45</v>
      </c>
      <c r="C5" s="5">
        <v>1.8124999999999999E-3</v>
      </c>
      <c r="D5" s="5">
        <v>4.2647058823529413E-3</v>
      </c>
      <c r="E5" s="5">
        <v>2.3015873015873015E-3</v>
      </c>
      <c r="F5" s="5">
        <v>6.9047619047619046E-4</v>
      </c>
      <c r="G5" s="5">
        <v>6.0416666666666665E-3</v>
      </c>
      <c r="H5" s="5">
        <v>9.0624999999999994E-3</v>
      </c>
    </row>
    <row r="6" spans="1:8" x14ac:dyDescent="0.35">
      <c r="A6" s="1" t="s">
        <v>29</v>
      </c>
      <c r="B6" s="1">
        <v>0.65300000000000002</v>
      </c>
      <c r="C6" s="5">
        <v>8.1625000000000003E-4</v>
      </c>
      <c r="D6" s="5">
        <v>1.9205882352941177E-3</v>
      </c>
      <c r="E6" s="5">
        <v>1.0365079365079366E-3</v>
      </c>
      <c r="F6" s="5">
        <v>3.1095238095238094E-4</v>
      </c>
      <c r="G6" s="5">
        <v>2.7208333333333334E-3</v>
      </c>
      <c r="H6" s="5">
        <v>4.0812499999999998E-3</v>
      </c>
    </row>
    <row r="7" spans="1:8" x14ac:dyDescent="0.35">
      <c r="A7" s="1" t="s">
        <v>30</v>
      </c>
      <c r="B7" s="1">
        <v>0.15</v>
      </c>
      <c r="C7" s="5">
        <v>1.875E-4</v>
      </c>
      <c r="D7" s="5">
        <v>4.4117647058823526E-4</v>
      </c>
      <c r="E7" s="5">
        <v>2.380952380952381E-4</v>
      </c>
      <c r="F7" s="5">
        <v>7.142857142857142E-5</v>
      </c>
      <c r="G7" s="5">
        <v>6.2500000000000001E-4</v>
      </c>
      <c r="H7" s="5">
        <v>9.3749999999999997E-4</v>
      </c>
    </row>
    <row r="8" spans="1:8" x14ac:dyDescent="0.35">
      <c r="A8" s="1" t="s">
        <v>31</v>
      </c>
      <c r="B8" s="1"/>
      <c r="C8" s="5"/>
      <c r="D8" s="5"/>
      <c r="E8" s="5"/>
      <c r="F8" s="5"/>
      <c r="G8" s="5"/>
      <c r="H8" s="5"/>
    </row>
    <row r="9" spans="1:8" x14ac:dyDescent="0.35">
      <c r="A9" s="1" t="s">
        <v>32</v>
      </c>
      <c r="B9" s="1"/>
      <c r="C9" s="5"/>
      <c r="D9" s="5"/>
      <c r="E9" s="5"/>
      <c r="F9" s="5"/>
      <c r="G9" s="5"/>
      <c r="H9" s="5"/>
    </row>
    <row r="10" spans="1:8" x14ac:dyDescent="0.35">
      <c r="A10" s="1" t="s">
        <v>32</v>
      </c>
      <c r="B10" s="1">
        <v>8.6999999999999994E-2</v>
      </c>
      <c r="C10" s="5">
        <v>1.0874999999999999E-4</v>
      </c>
      <c r="D10" s="5">
        <v>2.5588235294117648E-4</v>
      </c>
      <c r="E10" s="5">
        <v>1.3809523809523808E-4</v>
      </c>
      <c r="F10" s="5">
        <v>4.1428571428571423E-5</v>
      </c>
      <c r="G10" s="5">
        <v>3.6249999999999998E-4</v>
      </c>
      <c r="H10" s="5">
        <v>5.4374999999999996E-4</v>
      </c>
    </row>
    <row r="11" spans="1:8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 t="s">
        <v>1</v>
      </c>
      <c r="C12" s="1" t="s">
        <v>2</v>
      </c>
      <c r="D12" s="1"/>
      <c r="E12" s="1"/>
      <c r="F12" s="1" t="s">
        <v>3</v>
      </c>
      <c r="G12" s="1"/>
      <c r="H12" s="1"/>
    </row>
    <row r="13" spans="1:8" x14ac:dyDescent="0.35">
      <c r="A13" s="1"/>
      <c r="B13" s="1" t="s">
        <v>25</v>
      </c>
      <c r="C13" s="1">
        <v>520</v>
      </c>
      <c r="D13" s="1">
        <v>74</v>
      </c>
      <c r="E13" s="1">
        <v>140</v>
      </c>
      <c r="F13" s="1">
        <v>1800</v>
      </c>
      <c r="G13" s="1">
        <v>160</v>
      </c>
      <c r="H13" s="1">
        <v>80</v>
      </c>
    </row>
    <row r="14" spans="1:8" x14ac:dyDescent="0.35">
      <c r="A14" s="1" t="s">
        <v>5</v>
      </c>
      <c r="B14" s="1" t="s">
        <v>24</v>
      </c>
      <c r="C14" s="1" t="s">
        <v>7</v>
      </c>
      <c r="D14" s="1" t="s">
        <v>8</v>
      </c>
      <c r="E14" s="1" t="s">
        <v>9</v>
      </c>
      <c r="F14" s="1" t="s">
        <v>7</v>
      </c>
      <c r="G14" s="1" t="s">
        <v>8</v>
      </c>
      <c r="H14" s="1" t="s">
        <v>9</v>
      </c>
    </row>
    <row r="15" spans="1:8" x14ac:dyDescent="0.35">
      <c r="A15" s="1" t="s">
        <v>27</v>
      </c>
      <c r="B15" s="1">
        <v>16.399999999999999</v>
      </c>
      <c r="C15" s="3">
        <v>3.1538461538461536E-2</v>
      </c>
      <c r="D15" s="3">
        <v>0.22162162162162161</v>
      </c>
      <c r="E15" s="3">
        <v>0.11714285714285713</v>
      </c>
      <c r="F15" s="3">
        <v>9.1111111111111098E-3</v>
      </c>
      <c r="G15" s="3">
        <v>0.10249999999999999</v>
      </c>
      <c r="H15" s="3">
        <v>0.20499999999999999</v>
      </c>
    </row>
    <row r="16" spans="1:8" x14ac:dyDescent="0.35">
      <c r="A16" s="1" t="s">
        <v>28</v>
      </c>
      <c r="B16" s="1">
        <v>0</v>
      </c>
      <c r="C16" s="3"/>
      <c r="D16" s="3"/>
      <c r="E16" s="3"/>
      <c r="F16" s="3"/>
      <c r="G16" s="3"/>
      <c r="H16" s="3"/>
    </row>
    <row r="17" spans="1:8" x14ac:dyDescent="0.35">
      <c r="A17" s="1" t="s">
        <v>29</v>
      </c>
      <c r="B17" s="1">
        <v>0</v>
      </c>
      <c r="C17" s="3"/>
      <c r="D17" s="3"/>
      <c r="E17" s="3"/>
      <c r="F17" s="3"/>
      <c r="G17" s="3"/>
      <c r="H17" s="3"/>
    </row>
    <row r="18" spans="1:8" x14ac:dyDescent="0.35">
      <c r="A18" s="1" t="s">
        <v>30</v>
      </c>
      <c r="B18" s="1">
        <v>3.14</v>
      </c>
      <c r="C18" s="3">
        <v>6.0384615384615386E-3</v>
      </c>
      <c r="D18" s="3">
        <v>4.2432432432432436E-2</v>
      </c>
      <c r="E18" s="3">
        <v>2.242857142857143E-2</v>
      </c>
      <c r="F18" s="3">
        <v>1.7444444444444445E-3</v>
      </c>
      <c r="G18" s="3">
        <v>1.9625E-2</v>
      </c>
      <c r="H18" s="3">
        <v>3.925E-2</v>
      </c>
    </row>
    <row r="19" spans="1:8" x14ac:dyDescent="0.35">
      <c r="A19" s="1" t="s">
        <v>31</v>
      </c>
      <c r="B19" s="1">
        <v>0</v>
      </c>
      <c r="C19" s="3"/>
      <c r="D19" s="3"/>
      <c r="E19" s="3"/>
      <c r="F19" s="3"/>
      <c r="G19" s="3"/>
      <c r="H19" s="3"/>
    </row>
    <row r="20" spans="1:8" x14ac:dyDescent="0.35">
      <c r="A20" s="1" t="s">
        <v>32</v>
      </c>
      <c r="B20" s="1">
        <v>0</v>
      </c>
      <c r="C20" s="3"/>
      <c r="D20" s="3"/>
      <c r="E20" s="3"/>
      <c r="F20" s="3"/>
      <c r="G20" s="3"/>
      <c r="H20" s="3"/>
    </row>
    <row r="21" spans="1:8" x14ac:dyDescent="0.35">
      <c r="A21" s="1" t="s">
        <v>32</v>
      </c>
      <c r="B21" s="1">
        <v>1.84</v>
      </c>
      <c r="C21" s="3">
        <v>3.5384615384615385E-3</v>
      </c>
      <c r="D21" s="3">
        <v>2.4864864864864868E-2</v>
      </c>
      <c r="E21" s="3">
        <v>1.3142857142857144E-2</v>
      </c>
      <c r="F21" s="3">
        <v>1.0222222222222223E-3</v>
      </c>
      <c r="G21" s="3">
        <v>1.15E-2</v>
      </c>
      <c r="H21" s="3">
        <v>2.3E-2</v>
      </c>
    </row>
    <row r="22" spans="1:8" x14ac:dyDescent="0.35">
      <c r="A22" s="1"/>
      <c r="B22" s="1"/>
      <c r="C22" s="3"/>
      <c r="D22" s="3"/>
      <c r="E22" s="3"/>
      <c r="F22" s="3"/>
      <c r="G22" s="3"/>
      <c r="H22" s="3"/>
    </row>
    <row r="23" spans="1:8" x14ac:dyDescent="0.35">
      <c r="A23" s="1"/>
      <c r="B23" s="1"/>
      <c r="C23" s="3"/>
      <c r="D23" s="3"/>
      <c r="E23" s="3"/>
      <c r="F23" s="3"/>
      <c r="G23" s="3"/>
      <c r="H23" s="3"/>
    </row>
    <row r="24" spans="1:8" x14ac:dyDescent="0.35">
      <c r="A24" s="1"/>
      <c r="B24" s="1" t="s">
        <v>21</v>
      </c>
      <c r="C24" s="1" t="s">
        <v>22</v>
      </c>
      <c r="D24" s="1"/>
      <c r="E24" s="1"/>
      <c r="F24" s="1" t="s">
        <v>3</v>
      </c>
      <c r="G24" s="1"/>
      <c r="H24" s="1"/>
    </row>
    <row r="25" spans="1:8" x14ac:dyDescent="0.35">
      <c r="A25" s="1"/>
      <c r="B25" s="1" t="s">
        <v>25</v>
      </c>
      <c r="C25" s="1">
        <v>360</v>
      </c>
      <c r="D25" s="1">
        <v>20</v>
      </c>
      <c r="E25" s="1">
        <v>49</v>
      </c>
      <c r="F25" s="1">
        <v>740</v>
      </c>
      <c r="G25" s="1">
        <v>110</v>
      </c>
      <c r="H25" s="1">
        <v>40</v>
      </c>
    </row>
    <row r="26" spans="1:8" x14ac:dyDescent="0.35">
      <c r="A26" s="1" t="s">
        <v>5</v>
      </c>
      <c r="B26" s="1" t="s">
        <v>24</v>
      </c>
      <c r="C26" s="1" t="s">
        <v>7</v>
      </c>
      <c r="D26" s="1" t="s">
        <v>8</v>
      </c>
      <c r="E26" s="1" t="s">
        <v>9</v>
      </c>
      <c r="F26" s="1" t="s">
        <v>7</v>
      </c>
      <c r="G26" s="1" t="s">
        <v>8</v>
      </c>
      <c r="H26" s="1" t="s">
        <v>9</v>
      </c>
    </row>
    <row r="27" spans="1:8" x14ac:dyDescent="0.35">
      <c r="A27" s="1" t="s">
        <v>27</v>
      </c>
      <c r="B27" s="1">
        <v>5.82</v>
      </c>
      <c r="C27" s="3">
        <v>1.6166666666666666E-2</v>
      </c>
      <c r="D27" s="3">
        <v>0.29100000000000004</v>
      </c>
      <c r="E27" s="3">
        <v>0.11877551020408164</v>
      </c>
      <c r="F27" s="3">
        <v>7.8648648648648647E-3</v>
      </c>
      <c r="G27" s="3">
        <v>5.2909090909090913E-2</v>
      </c>
      <c r="H27" s="3">
        <v>0.14550000000000002</v>
      </c>
    </row>
    <row r="28" spans="1:8" x14ac:dyDescent="0.35">
      <c r="A28" s="1" t="s">
        <v>28</v>
      </c>
      <c r="B28" s="1">
        <v>0.63</v>
      </c>
      <c r="C28" s="3">
        <v>1.75E-3</v>
      </c>
      <c r="D28" s="3">
        <v>3.15E-2</v>
      </c>
      <c r="E28" s="3">
        <v>1.2857142857142857E-2</v>
      </c>
      <c r="F28" s="3">
        <v>8.5135135135135131E-4</v>
      </c>
      <c r="G28" s="3">
        <v>5.7272727272727275E-3</v>
      </c>
      <c r="H28" s="3">
        <v>1.575E-2</v>
      </c>
    </row>
    <row r="29" spans="1:8" x14ac:dyDescent="0.35">
      <c r="A29" s="1" t="s">
        <v>29</v>
      </c>
      <c r="B29" s="1">
        <v>0.83</v>
      </c>
      <c r="C29" s="3">
        <v>2.3055555555555555E-3</v>
      </c>
      <c r="D29" s="3">
        <v>4.1499999999999995E-2</v>
      </c>
      <c r="E29" s="3">
        <v>1.693877551020408E-2</v>
      </c>
      <c r="F29" s="3">
        <v>1.1216216216216215E-3</v>
      </c>
      <c r="G29" s="3">
        <v>7.5454545454545453E-3</v>
      </c>
      <c r="H29" s="3">
        <v>2.0749999999999998E-2</v>
      </c>
    </row>
    <row r="30" spans="1:8" x14ac:dyDescent="0.35">
      <c r="A30" s="1" t="s">
        <v>30</v>
      </c>
      <c r="B30" s="1">
        <v>9.4E-2</v>
      </c>
      <c r="C30" s="3">
        <v>2.611111111111111E-4</v>
      </c>
      <c r="D30" s="3">
        <v>4.7000000000000002E-3</v>
      </c>
      <c r="E30" s="3">
        <v>1.9183673469387755E-3</v>
      </c>
      <c r="F30" s="3">
        <v>1.2702702702702703E-4</v>
      </c>
      <c r="G30" s="3">
        <v>8.5454545454545451E-4</v>
      </c>
      <c r="H30" s="3">
        <v>2.3500000000000001E-3</v>
      </c>
    </row>
    <row r="31" spans="1:8" x14ac:dyDescent="0.35">
      <c r="A31" s="1" t="s">
        <v>31</v>
      </c>
      <c r="B31" s="1"/>
      <c r="C31" s="3"/>
      <c r="D31" s="3"/>
      <c r="E31" s="3"/>
      <c r="F31" s="3"/>
      <c r="G31" s="3"/>
      <c r="H31" s="3"/>
    </row>
    <row r="32" spans="1:8" x14ac:dyDescent="0.35">
      <c r="A32" s="1" t="s">
        <v>32</v>
      </c>
      <c r="B32" s="1"/>
      <c r="C32" s="3"/>
      <c r="D32" s="3"/>
      <c r="E32" s="3"/>
      <c r="F32" s="3"/>
      <c r="G32" s="3"/>
      <c r="H32" s="3"/>
    </row>
    <row r="33" spans="1:8" x14ac:dyDescent="0.35">
      <c r="A33" s="1" t="s">
        <v>32</v>
      </c>
      <c r="B33" s="1">
        <v>0.14000000000000001</v>
      </c>
      <c r="C33" s="3">
        <v>3.8888888888888892E-4</v>
      </c>
      <c r="D33" s="3">
        <v>7.000000000000001E-3</v>
      </c>
      <c r="E33" s="3">
        <v>2.8571428571428576E-3</v>
      </c>
      <c r="F33" s="3">
        <v>1.891891891891892E-4</v>
      </c>
      <c r="G33" s="3">
        <v>1.2727272727272728E-3</v>
      </c>
      <c r="H33" s="3">
        <v>3.5000000000000005E-3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7A7C-6417-4C93-B5F7-6331E50E2C68}">
  <dimension ref="A5:O34"/>
  <sheetViews>
    <sheetView workbookViewId="0">
      <selection activeCell="D13" sqref="D13"/>
    </sheetView>
  </sheetViews>
  <sheetFormatPr defaultRowHeight="14.5" x14ac:dyDescent="0.35"/>
  <cols>
    <col min="1" max="1" width="48.6328125" bestFit="1" customWidth="1"/>
  </cols>
  <sheetData>
    <row r="5" spans="1:15" x14ac:dyDescent="0.35">
      <c r="A5" s="1"/>
      <c r="B5" s="1" t="s">
        <v>26</v>
      </c>
      <c r="C5" s="1"/>
      <c r="D5" s="1" t="s">
        <v>2</v>
      </c>
      <c r="E5" s="1"/>
      <c r="F5" s="1"/>
      <c r="G5" s="1" t="s">
        <v>3</v>
      </c>
      <c r="H5" s="1"/>
      <c r="I5" s="1" t="s">
        <v>1</v>
      </c>
      <c r="J5" s="1" t="s">
        <v>2</v>
      </c>
      <c r="K5" s="1"/>
      <c r="L5" s="1"/>
      <c r="M5" s="1" t="s">
        <v>3</v>
      </c>
      <c r="N5" s="1"/>
      <c r="O5" s="1"/>
    </row>
    <row r="6" spans="1:15" x14ac:dyDescent="0.35">
      <c r="A6" s="1"/>
      <c r="B6" s="1" t="s">
        <v>25</v>
      </c>
      <c r="C6" s="1">
        <v>800</v>
      </c>
      <c r="D6" s="1">
        <v>340</v>
      </c>
      <c r="E6" s="1">
        <v>630</v>
      </c>
      <c r="F6" s="1">
        <v>2100</v>
      </c>
      <c r="G6" s="1">
        <v>240</v>
      </c>
      <c r="H6" s="1">
        <v>160</v>
      </c>
      <c r="I6" s="1" t="s">
        <v>4</v>
      </c>
      <c r="J6" s="1">
        <v>520</v>
      </c>
      <c r="K6" s="1">
        <v>74</v>
      </c>
      <c r="L6" s="1">
        <v>140</v>
      </c>
      <c r="M6" s="1">
        <v>1800</v>
      </c>
      <c r="N6" s="1">
        <v>160</v>
      </c>
      <c r="O6" s="1">
        <v>80</v>
      </c>
    </row>
    <row r="7" spans="1:15" x14ac:dyDescent="0.35">
      <c r="A7" s="1" t="s">
        <v>33</v>
      </c>
      <c r="B7" s="1" t="s">
        <v>24</v>
      </c>
      <c r="C7" s="1" t="s">
        <v>7</v>
      </c>
      <c r="D7" s="1" t="s">
        <v>8</v>
      </c>
      <c r="E7" s="1" t="s">
        <v>9</v>
      </c>
      <c r="F7" s="1" t="s">
        <v>7</v>
      </c>
      <c r="G7" s="1" t="s">
        <v>8</v>
      </c>
      <c r="H7" s="1" t="s">
        <v>9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7</v>
      </c>
      <c r="N7" s="1" t="s">
        <v>8</v>
      </c>
      <c r="O7" s="1" t="s">
        <v>9</v>
      </c>
    </row>
    <row r="8" spans="1:15" x14ac:dyDescent="0.35">
      <c r="A8" s="1" t="s">
        <v>34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5">
      <c r="A9" s="1" t="s">
        <v>35</v>
      </c>
      <c r="B9" s="1">
        <v>2.4300000000000002</v>
      </c>
      <c r="C9" s="3">
        <f>B9/800</f>
        <v>3.0375000000000003E-3</v>
      </c>
      <c r="D9" s="5">
        <f>B9/340</f>
        <v>7.1470588235294126E-3</v>
      </c>
      <c r="E9" s="5">
        <f>B9/630</f>
        <v>3.8571428571428576E-3</v>
      </c>
      <c r="F9" s="6">
        <f>B9/2100</f>
        <v>1.1571428571428572E-3</v>
      </c>
      <c r="G9" s="5">
        <f>B9/240</f>
        <v>1.0125E-2</v>
      </c>
      <c r="H9" s="5">
        <f>B9/160</f>
        <v>1.5187500000000001E-2</v>
      </c>
      <c r="I9" s="1">
        <v>1.03</v>
      </c>
      <c r="J9" s="1">
        <v>1.9807692307692308E-3</v>
      </c>
      <c r="K9" s="1">
        <v>1.3918918918918919E-2</v>
      </c>
      <c r="L9" s="1">
        <v>7.3571428571428572E-3</v>
      </c>
      <c r="M9" s="1">
        <v>5.7222222222222223E-4</v>
      </c>
      <c r="N9" s="1">
        <v>6.4375000000000005E-3</v>
      </c>
      <c r="O9" s="1">
        <v>1.2875000000000001E-2</v>
      </c>
    </row>
    <row r="10" spans="1:15" x14ac:dyDescent="0.35">
      <c r="A10" s="1" t="s">
        <v>36</v>
      </c>
      <c r="B10" s="1">
        <v>0.87</v>
      </c>
      <c r="C10" s="3">
        <f t="shared" ref="C10:C18" si="0">B10/800</f>
        <v>1.0874999999999999E-3</v>
      </c>
      <c r="D10" s="5">
        <f t="shared" ref="D10:D18" si="1">B10/340</f>
        <v>2.5588235294117649E-3</v>
      </c>
      <c r="E10" s="5">
        <f t="shared" ref="E10:E18" si="2">B10/630</f>
        <v>1.3809523809523809E-3</v>
      </c>
      <c r="F10" s="6">
        <f t="shared" ref="F10:F18" si="3">B10/2100</f>
        <v>4.1428571428571426E-4</v>
      </c>
      <c r="G10" s="5">
        <f t="shared" ref="G10:G18" si="4">B10/240</f>
        <v>3.6250000000000002E-3</v>
      </c>
      <c r="H10" s="5">
        <f t="shared" ref="H10:H18" si="5">B10/160</f>
        <v>5.4374999999999996E-3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 t="s">
        <v>37</v>
      </c>
      <c r="B11" s="1">
        <v>3.14</v>
      </c>
      <c r="C11" s="3">
        <f t="shared" si="0"/>
        <v>3.9250000000000005E-3</v>
      </c>
      <c r="D11" s="5">
        <f t="shared" si="1"/>
        <v>9.2352941176470586E-3</v>
      </c>
      <c r="E11" s="5">
        <f t="shared" si="2"/>
        <v>4.9841269841269841E-3</v>
      </c>
      <c r="F11" s="6">
        <f t="shared" si="3"/>
        <v>1.4952380952380953E-3</v>
      </c>
      <c r="G11" s="5">
        <f t="shared" si="4"/>
        <v>1.3083333333333334E-2</v>
      </c>
      <c r="H11" s="5">
        <f t="shared" si="5"/>
        <v>1.9625E-2</v>
      </c>
      <c r="I11" s="1">
        <v>0.84</v>
      </c>
      <c r="J11" s="1">
        <v>1.6153846153846153E-3</v>
      </c>
      <c r="K11" s="1">
        <v>1.1351351351351352E-2</v>
      </c>
      <c r="L11" s="1">
        <v>6.0000000000000001E-3</v>
      </c>
      <c r="M11" s="1">
        <v>4.6666666666666666E-4</v>
      </c>
      <c r="N11" s="1">
        <v>5.2499999999999995E-3</v>
      </c>
      <c r="O11" s="1">
        <v>1.0499999999999999E-2</v>
      </c>
    </row>
    <row r="12" spans="1:15" x14ac:dyDescent="0.35">
      <c r="A12" s="1" t="s">
        <v>38</v>
      </c>
      <c r="B12" s="1">
        <v>9.6000000000000002E-2</v>
      </c>
      <c r="C12" s="3">
        <f t="shared" si="0"/>
        <v>1.2E-4</v>
      </c>
      <c r="D12" s="5">
        <f t="shared" si="1"/>
        <v>2.8235294117647062E-4</v>
      </c>
      <c r="E12" s="5">
        <f t="shared" si="2"/>
        <v>1.523809523809524E-4</v>
      </c>
      <c r="F12" s="6">
        <f t="shared" si="3"/>
        <v>4.5714285714285716E-5</v>
      </c>
      <c r="G12" s="5">
        <f t="shared" si="4"/>
        <v>4.0000000000000002E-4</v>
      </c>
      <c r="H12" s="5">
        <f t="shared" si="5"/>
        <v>6.0000000000000006E-4</v>
      </c>
      <c r="I12" s="1">
        <v>0.14000000000000001</v>
      </c>
      <c r="J12" s="1">
        <v>2.6923076923076927E-4</v>
      </c>
      <c r="K12" s="1">
        <v>1.8918918918918921E-3</v>
      </c>
      <c r="L12" s="1">
        <v>1E-3</v>
      </c>
      <c r="M12" s="1">
        <v>7.7777777777777782E-5</v>
      </c>
      <c r="N12" s="1">
        <v>8.7500000000000013E-4</v>
      </c>
      <c r="O12" s="1">
        <v>1.7500000000000003E-3</v>
      </c>
    </row>
    <row r="13" spans="1:15" x14ac:dyDescent="0.35">
      <c r="A13" s="1" t="s">
        <v>39</v>
      </c>
      <c r="B13" s="1"/>
      <c r="C13" s="3"/>
      <c r="D13" s="5"/>
      <c r="E13" s="5"/>
      <c r="F13" s="6"/>
      <c r="G13" s="5"/>
      <c r="H13" s="5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35">
      <c r="A14" s="1" t="s">
        <v>40</v>
      </c>
      <c r="B14" s="1">
        <v>1.04</v>
      </c>
      <c r="C14" s="3">
        <f t="shared" si="0"/>
        <v>1.2999999999999999E-3</v>
      </c>
      <c r="D14" s="5">
        <f t="shared" si="1"/>
        <v>3.0588235294117649E-3</v>
      </c>
      <c r="E14" s="5">
        <f t="shared" si="2"/>
        <v>1.6507936507936507E-3</v>
      </c>
      <c r="F14" s="6">
        <f>B14/2100</f>
        <v>4.9523809523809525E-4</v>
      </c>
      <c r="G14" s="5">
        <f>B14/240</f>
        <v>4.3333333333333331E-3</v>
      </c>
      <c r="H14" s="5">
        <f t="shared" si="5"/>
        <v>6.5000000000000006E-3</v>
      </c>
      <c r="I14" s="1">
        <v>0.57999999999999996</v>
      </c>
      <c r="J14" s="1">
        <v>1.1153846153846153E-3</v>
      </c>
      <c r="K14" s="1">
        <v>7.8378378378378376E-3</v>
      </c>
      <c r="L14" s="1">
        <v>4.1428571428571426E-3</v>
      </c>
      <c r="M14" s="1">
        <v>3.2222222222222222E-4</v>
      </c>
      <c r="N14" s="1">
        <v>3.6249999999999998E-3</v>
      </c>
      <c r="O14" s="1">
        <v>7.2499999999999995E-3</v>
      </c>
    </row>
    <row r="15" spans="1:15" x14ac:dyDescent="0.35">
      <c r="A15" s="1" t="s">
        <v>41</v>
      </c>
      <c r="B15" s="1">
        <v>1.1599999999999999</v>
      </c>
      <c r="C15" s="3">
        <f t="shared" si="0"/>
        <v>1.4499999999999999E-3</v>
      </c>
      <c r="D15" s="5">
        <f t="shared" si="1"/>
        <v>3.4117647058823529E-3</v>
      </c>
      <c r="E15" s="5">
        <f t="shared" si="2"/>
        <v>1.8412698412698411E-3</v>
      </c>
      <c r="F15" s="6">
        <f t="shared" si="3"/>
        <v>5.5238095238095231E-4</v>
      </c>
      <c r="G15" s="5">
        <f t="shared" si="4"/>
        <v>4.8333333333333327E-3</v>
      </c>
      <c r="H15" s="5">
        <f t="shared" si="5"/>
        <v>7.2499999999999995E-3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 t="s">
        <v>42</v>
      </c>
      <c r="B16" s="1">
        <v>0.81</v>
      </c>
      <c r="C16" s="3">
        <f t="shared" si="0"/>
        <v>1.0125000000000002E-3</v>
      </c>
      <c r="D16" s="5">
        <f t="shared" si="1"/>
        <v>2.3823529411764709E-3</v>
      </c>
      <c r="E16" s="5">
        <f t="shared" si="2"/>
        <v>1.2857142857142859E-3</v>
      </c>
      <c r="F16" s="6">
        <f t="shared" si="3"/>
        <v>3.8571428571428573E-4</v>
      </c>
      <c r="G16" s="5">
        <f t="shared" si="4"/>
        <v>3.3750000000000004E-3</v>
      </c>
      <c r="H16" s="5">
        <f t="shared" si="5"/>
        <v>5.0625000000000002E-3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35">
      <c r="A17" s="1" t="s">
        <v>43</v>
      </c>
      <c r="B17" s="1">
        <v>1.22</v>
      </c>
      <c r="C17" s="3">
        <f t="shared" si="0"/>
        <v>1.5249999999999999E-3</v>
      </c>
      <c r="D17" s="5">
        <f t="shared" si="1"/>
        <v>3.5882352941176469E-3</v>
      </c>
      <c r="E17" s="5">
        <f t="shared" si="2"/>
        <v>1.9365079365079364E-3</v>
      </c>
      <c r="F17" s="6">
        <f t="shared" si="3"/>
        <v>5.8095238095238089E-4</v>
      </c>
      <c r="G17" s="5">
        <f t="shared" si="4"/>
        <v>5.0833333333333329E-3</v>
      </c>
      <c r="H17" s="5">
        <f t="shared" si="5"/>
        <v>7.6249999999999998E-3</v>
      </c>
      <c r="I17" s="1">
        <v>0.16</v>
      </c>
      <c r="J17" s="1">
        <v>3.076923076923077E-4</v>
      </c>
      <c r="K17" s="1">
        <v>2.1621621621621622E-3</v>
      </c>
      <c r="L17" s="1">
        <v>1.1428571428571429E-3</v>
      </c>
      <c r="M17" s="1">
        <v>8.8888888888888893E-5</v>
      </c>
      <c r="N17" s="1">
        <v>1E-3</v>
      </c>
      <c r="O17" s="1">
        <v>2E-3</v>
      </c>
    </row>
    <row r="18" spans="1:15" x14ac:dyDescent="0.35">
      <c r="A18" s="1" t="s">
        <v>44</v>
      </c>
      <c r="B18" s="1">
        <v>0.98</v>
      </c>
      <c r="C18" s="3">
        <f t="shared" si="0"/>
        <v>1.225E-3</v>
      </c>
      <c r="D18" s="5">
        <f t="shared" si="1"/>
        <v>2.8823529411764704E-3</v>
      </c>
      <c r="E18" s="5">
        <f t="shared" si="2"/>
        <v>1.5555555555555555E-3</v>
      </c>
      <c r="F18" s="6">
        <f t="shared" si="3"/>
        <v>4.6666666666666666E-4</v>
      </c>
      <c r="G18" s="5">
        <f t="shared" si="4"/>
        <v>4.0833333333333329E-3</v>
      </c>
      <c r="H18" s="5">
        <f t="shared" si="5"/>
        <v>6.1250000000000002E-3</v>
      </c>
      <c r="I18" s="1">
        <v>0.76</v>
      </c>
      <c r="J18" s="1">
        <v>1.4615384615384616E-3</v>
      </c>
      <c r="K18" s="1">
        <v>1.0270270270270271E-2</v>
      </c>
      <c r="L18" s="1">
        <v>5.4285714285714284E-3</v>
      </c>
      <c r="M18" s="1">
        <v>4.2222222222222222E-4</v>
      </c>
      <c r="N18" s="1">
        <v>4.7499999999999999E-3</v>
      </c>
      <c r="O18" s="1">
        <v>9.4999999999999998E-3</v>
      </c>
    </row>
    <row r="19" spans="1:15" x14ac:dyDescent="0.35">
      <c r="A19" s="1"/>
      <c r="B19" s="1"/>
      <c r="C19" s="3"/>
      <c r="D19" s="5"/>
      <c r="E19" s="5"/>
      <c r="F19" s="6"/>
      <c r="G19" s="5"/>
      <c r="H19" s="5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3"/>
      <c r="D20" s="5"/>
      <c r="E20" s="5"/>
      <c r="F20" s="6"/>
      <c r="G20" s="5"/>
      <c r="H20" s="5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 t="s">
        <v>21</v>
      </c>
      <c r="C21" s="1" t="s">
        <v>22</v>
      </c>
      <c r="D21" s="1"/>
      <c r="E21" s="1"/>
      <c r="F21" s="1" t="s">
        <v>3</v>
      </c>
      <c r="G21" s="1"/>
      <c r="H21" s="1"/>
      <c r="I21" s="1" t="s">
        <v>23</v>
      </c>
      <c r="J21" s="1" t="s">
        <v>22</v>
      </c>
      <c r="K21" s="1"/>
      <c r="L21" s="1"/>
      <c r="M21" s="1" t="s">
        <v>3</v>
      </c>
      <c r="N21" s="1"/>
      <c r="O21" s="1"/>
    </row>
    <row r="22" spans="1:15" x14ac:dyDescent="0.35">
      <c r="A22" s="1"/>
      <c r="B22" s="1" t="s">
        <v>25</v>
      </c>
      <c r="C22" s="1">
        <v>360</v>
      </c>
      <c r="D22" s="1">
        <v>20</v>
      </c>
      <c r="E22" s="1">
        <v>49</v>
      </c>
      <c r="F22" s="1">
        <v>740</v>
      </c>
      <c r="G22" s="1">
        <v>110</v>
      </c>
      <c r="H22" s="1">
        <v>40</v>
      </c>
      <c r="I22" s="1" t="s">
        <v>4</v>
      </c>
      <c r="J22" s="1">
        <v>95</v>
      </c>
      <c r="K22" s="1">
        <v>19</v>
      </c>
      <c r="L22" s="1">
        <v>31</v>
      </c>
      <c r="M22" s="1">
        <v>80</v>
      </c>
      <c r="N22" s="1">
        <v>80</v>
      </c>
      <c r="O22" s="1">
        <v>30</v>
      </c>
    </row>
    <row r="23" spans="1:15" x14ac:dyDescent="0.35">
      <c r="A23" s="1" t="s">
        <v>33</v>
      </c>
      <c r="B23" s="1" t="s">
        <v>24</v>
      </c>
      <c r="C23" s="1" t="s">
        <v>7</v>
      </c>
      <c r="D23" s="1" t="s">
        <v>8</v>
      </c>
      <c r="E23" s="1" t="s">
        <v>9</v>
      </c>
      <c r="F23" s="1" t="s">
        <v>7</v>
      </c>
      <c r="G23" s="1" t="s">
        <v>8</v>
      </c>
      <c r="H23" s="1" t="s">
        <v>9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7</v>
      </c>
      <c r="N23" s="1" t="s">
        <v>8</v>
      </c>
      <c r="O23" s="1" t="s">
        <v>9</v>
      </c>
    </row>
    <row r="24" spans="1:15" x14ac:dyDescent="0.35">
      <c r="A24" s="1" t="s">
        <v>34</v>
      </c>
      <c r="B24" s="1">
        <v>0.78</v>
      </c>
      <c r="C24" s="1">
        <v>2.1666666666666666E-3</v>
      </c>
      <c r="D24" s="1">
        <v>3.9E-2</v>
      </c>
      <c r="E24" s="1">
        <v>1.5918367346938776E-2</v>
      </c>
      <c r="F24" s="1">
        <v>1.054054054054054E-3</v>
      </c>
      <c r="G24" s="1">
        <v>7.0909090909090913E-3</v>
      </c>
      <c r="H24" s="1">
        <v>1.95E-2</v>
      </c>
      <c r="I24" s="1">
        <v>1.31</v>
      </c>
      <c r="J24" s="1">
        <v>1.3789473684210527E-2</v>
      </c>
      <c r="K24" s="1">
        <v>6.8947368421052632E-2</v>
      </c>
      <c r="L24" s="1">
        <v>4.2258064516129033E-2</v>
      </c>
      <c r="M24" s="1">
        <v>1.6375000000000001E-2</v>
      </c>
      <c r="N24" s="1">
        <v>1.6375000000000001E-2</v>
      </c>
      <c r="O24" s="1">
        <v>4.3666666666666666E-2</v>
      </c>
    </row>
    <row r="25" spans="1:15" x14ac:dyDescent="0.35">
      <c r="A25" s="1" t="s">
        <v>35</v>
      </c>
      <c r="B25" s="1">
        <v>2.06</v>
      </c>
      <c r="C25" s="1">
        <v>5.7222222222222223E-3</v>
      </c>
      <c r="D25" s="1">
        <v>0.10300000000000001</v>
      </c>
      <c r="E25" s="1">
        <v>4.2040816326530617E-2</v>
      </c>
      <c r="F25" s="1">
        <v>2.7837837837837837E-3</v>
      </c>
      <c r="G25" s="1">
        <v>1.8727272727272728E-2</v>
      </c>
      <c r="H25" s="1">
        <v>5.1500000000000004E-2</v>
      </c>
      <c r="I25" s="1"/>
      <c r="J25" s="1"/>
      <c r="K25" s="1"/>
      <c r="L25" s="1"/>
      <c r="M25" s="1"/>
      <c r="N25" s="1"/>
      <c r="O25" s="1"/>
    </row>
    <row r="26" spans="1:15" x14ac:dyDescent="0.35">
      <c r="A26" s="1" t="s">
        <v>36</v>
      </c>
      <c r="B26" s="1">
        <v>1.1299999999999999</v>
      </c>
      <c r="C26" s="1">
        <v>3.1388888888888885E-3</v>
      </c>
      <c r="D26" s="1">
        <v>5.6499999999999995E-2</v>
      </c>
      <c r="E26" s="1">
        <v>2.3061224489795917E-2</v>
      </c>
      <c r="F26" s="1">
        <v>1.5270270270270269E-3</v>
      </c>
      <c r="G26" s="1">
        <v>1.0272727272727272E-2</v>
      </c>
      <c r="H26" s="1">
        <v>2.8249999999999997E-2</v>
      </c>
      <c r="I26" s="1"/>
      <c r="J26" s="1"/>
      <c r="K26" s="1"/>
      <c r="L26" s="1"/>
      <c r="M26" s="1"/>
      <c r="N26" s="1"/>
      <c r="O26" s="1"/>
    </row>
    <row r="27" spans="1:15" x14ac:dyDescent="0.35">
      <c r="A27" s="1" t="s">
        <v>37</v>
      </c>
      <c r="B27" s="1">
        <v>2.33</v>
      </c>
      <c r="C27" s="1">
        <v>6.4722222222222221E-3</v>
      </c>
      <c r="D27" s="1">
        <v>0.11650000000000001</v>
      </c>
      <c r="E27" s="1">
        <v>4.7551020408163266E-2</v>
      </c>
      <c r="F27" s="1">
        <v>3.1486486486486487E-3</v>
      </c>
      <c r="G27" s="1">
        <v>2.1181818181818184E-2</v>
      </c>
      <c r="H27" s="1">
        <v>5.8250000000000003E-2</v>
      </c>
      <c r="I27" s="1"/>
      <c r="J27" s="1"/>
      <c r="K27" s="1"/>
      <c r="L27" s="1"/>
      <c r="M27" s="1"/>
      <c r="N27" s="1"/>
      <c r="O27" s="1"/>
    </row>
    <row r="28" spans="1:15" x14ac:dyDescent="0.35">
      <c r="A28" s="1" t="s">
        <v>38</v>
      </c>
      <c r="B28" s="1">
        <v>0.36</v>
      </c>
      <c r="C28" s="1">
        <v>1E-3</v>
      </c>
      <c r="D28" s="1">
        <v>1.7999999999999999E-2</v>
      </c>
      <c r="E28" s="1">
        <v>7.3469387755102037E-3</v>
      </c>
      <c r="F28" s="1">
        <v>4.8648648648648646E-4</v>
      </c>
      <c r="G28" s="1">
        <v>3.2727272727272726E-3</v>
      </c>
      <c r="H28" s="1">
        <v>8.9999999999999993E-3</v>
      </c>
      <c r="I28" s="1"/>
      <c r="J28" s="1"/>
      <c r="K28" s="1"/>
      <c r="L28" s="1"/>
      <c r="M28" s="1"/>
      <c r="N28" s="1"/>
      <c r="O28" s="1"/>
    </row>
    <row r="29" spans="1:15" x14ac:dyDescent="0.35">
      <c r="A29" s="1" t="s">
        <v>39</v>
      </c>
      <c r="B29" s="1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/>
      <c r="N29" s="1"/>
      <c r="O29" s="1"/>
    </row>
    <row r="30" spans="1:15" x14ac:dyDescent="0.35">
      <c r="A30" s="1" t="s">
        <v>40</v>
      </c>
      <c r="B30" s="1">
        <v>1.35</v>
      </c>
      <c r="C30" s="1">
        <v>3.7500000000000003E-3</v>
      </c>
      <c r="D30" s="1">
        <v>6.7500000000000004E-2</v>
      </c>
      <c r="E30" s="1">
        <v>2.7551020408163266E-2</v>
      </c>
      <c r="F30" s="1">
        <v>1.8243243243243243E-3</v>
      </c>
      <c r="G30" s="1">
        <v>1.2272727272727274E-2</v>
      </c>
      <c r="H30" s="1">
        <v>3.3750000000000002E-2</v>
      </c>
      <c r="I30" s="1"/>
      <c r="J30" s="1"/>
      <c r="K30" s="1"/>
      <c r="L30" s="1"/>
      <c r="M30" s="1"/>
      <c r="N30" s="1"/>
      <c r="O30" s="1"/>
    </row>
    <row r="31" spans="1:15" x14ac:dyDescent="0.35">
      <c r="A31" s="1" t="s">
        <v>41</v>
      </c>
      <c r="B31" s="1">
        <v>1.47</v>
      </c>
      <c r="C31" s="1">
        <v>4.0833333333333329E-3</v>
      </c>
      <c r="D31" s="1">
        <v>7.3499999999999996E-2</v>
      </c>
      <c r="E31" s="1">
        <v>0.03</v>
      </c>
      <c r="F31" s="1">
        <v>1.9864864864864865E-3</v>
      </c>
      <c r="G31" s="1">
        <v>1.3363636363636364E-2</v>
      </c>
      <c r="H31" s="1">
        <v>3.6749999999999998E-2</v>
      </c>
      <c r="I31" s="1"/>
      <c r="J31" s="1"/>
      <c r="K31" s="1"/>
      <c r="L31" s="1"/>
      <c r="M31" s="1"/>
      <c r="N31" s="1"/>
      <c r="O31" s="1"/>
    </row>
    <row r="32" spans="1:15" x14ac:dyDescent="0.35">
      <c r="A32" s="1" t="s">
        <v>42</v>
      </c>
      <c r="B32" s="1">
        <v>1.01</v>
      </c>
      <c r="C32" s="1">
        <v>2.8055555555555555E-3</v>
      </c>
      <c r="D32" s="1">
        <v>5.0500000000000003E-2</v>
      </c>
      <c r="E32" s="1">
        <v>2.0612244897959184E-2</v>
      </c>
      <c r="F32" s="1">
        <v>1.364864864864865E-3</v>
      </c>
      <c r="G32" s="1">
        <v>9.1818181818181816E-3</v>
      </c>
      <c r="H32" s="1">
        <v>2.5250000000000002E-2</v>
      </c>
      <c r="I32" s="1"/>
      <c r="J32" s="1"/>
      <c r="K32" s="1"/>
      <c r="L32" s="1"/>
      <c r="M32" s="1"/>
      <c r="N32" s="1"/>
      <c r="O32" s="1"/>
    </row>
    <row r="33" spans="1:15" x14ac:dyDescent="0.35">
      <c r="A33" s="1" t="s">
        <v>43</v>
      </c>
      <c r="B33" s="1">
        <v>1.18</v>
      </c>
      <c r="C33" s="1">
        <v>3.2777777777777775E-3</v>
      </c>
      <c r="D33" s="1">
        <v>5.8999999999999997E-2</v>
      </c>
      <c r="E33" s="1">
        <v>2.4081632653061222E-2</v>
      </c>
      <c r="F33" s="1">
        <v>1.5945945945945944E-3</v>
      </c>
      <c r="G33" s="1">
        <v>1.0727272727272726E-2</v>
      </c>
      <c r="H33" s="1">
        <v>2.9499999999999998E-2</v>
      </c>
      <c r="I33" s="1"/>
      <c r="J33" s="1"/>
      <c r="K33" s="1"/>
      <c r="L33" s="1"/>
      <c r="M33" s="1"/>
      <c r="N33" s="1"/>
      <c r="O33" s="1"/>
    </row>
    <row r="34" spans="1:15" x14ac:dyDescent="0.35">
      <c r="A34" s="1" t="s">
        <v>44</v>
      </c>
      <c r="B34" s="1">
        <v>1.04</v>
      </c>
      <c r="C34" s="1">
        <v>2.8888888888888892E-3</v>
      </c>
      <c r="D34" s="1">
        <v>5.2000000000000005E-2</v>
      </c>
      <c r="E34" s="1">
        <v>2.1224489795918369E-2</v>
      </c>
      <c r="F34" s="1">
        <v>1.4054054054054054E-3</v>
      </c>
      <c r="G34" s="1">
        <v>9.4545454545454551E-3</v>
      </c>
      <c r="H34" s="1">
        <v>2.6000000000000002E-2</v>
      </c>
      <c r="I34" s="1">
        <v>0.43</v>
      </c>
      <c r="J34" s="1">
        <v>4.5263157894736838E-3</v>
      </c>
      <c r="K34" s="1">
        <v>2.2631578947368419E-2</v>
      </c>
      <c r="L34" s="1">
        <v>1.3870967741935483E-2</v>
      </c>
      <c r="M34" s="1">
        <v>5.3749999999999996E-3</v>
      </c>
      <c r="N34" s="1">
        <v>5.3749999999999996E-3</v>
      </c>
      <c r="O34" s="1">
        <v>1.4333333333333333E-2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Authors</vt:lpstr>
      <vt:lpstr>KwaZulu Natal- 2nd wave </vt:lpstr>
      <vt:lpstr>KwaZulu Natal- 4th wave </vt:lpstr>
      <vt:lpstr>Gauteng-3rd wave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Nomngongo, Philiswa</dc:creator>
  <cp:lastModifiedBy>Nomngongo, Philiswa</cp:lastModifiedBy>
  <dcterms:created xsi:type="dcterms:W3CDTF">2023-12-19T08:15:07Z</dcterms:created>
  <dcterms:modified xsi:type="dcterms:W3CDTF">2023-12-19T10:26:07Z</dcterms:modified>
</cp:coreProperties>
</file>