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F:\Desktop\"/>
    </mc:Choice>
  </mc:AlternateContent>
  <xr:revisionPtr revIDLastSave="0" documentId="13_ncr:1_{7E7784BA-B3C1-4363-86B4-EFBA96BBC0EB}" xr6:coauthVersionLast="47" xr6:coauthVersionMax="47" xr10:uidLastSave="{00000000-0000-0000-0000-000000000000}"/>
  <bookViews>
    <workbookView xWindow="-110" yWindow="-110" windowWidth="19420" windowHeight="10300" tabRatio="793" firstSheet="1" activeTab="11" xr2:uid="{00000000-000D-0000-FFFF-FFFF00000000}"/>
  </bookViews>
  <sheets>
    <sheet name="Table S1" sheetId="12" r:id="rId1"/>
    <sheet name=" Table S2" sheetId="1" r:id="rId2"/>
    <sheet name="Table S3" sheetId="2" r:id="rId3"/>
    <sheet name="Table S4" sheetId="3" r:id="rId4"/>
    <sheet name="Table S5" sheetId="4" r:id="rId5"/>
    <sheet name="Table S6" sheetId="5" r:id="rId6"/>
    <sheet name="Table S7" sheetId="13" r:id="rId7"/>
    <sheet name="Table S8" sheetId="9" r:id="rId8"/>
    <sheet name="Table S9" sheetId="10" r:id="rId9"/>
    <sheet name="Table S10" sheetId="7" r:id="rId10"/>
    <sheet name="Table S11" sheetId="8" r:id="rId11"/>
    <sheet name="Table S12" sheetId="6" r:id="rId12"/>
  </sheets>
  <calcPr calcId="191029"/>
</workbook>
</file>

<file path=xl/calcChain.xml><?xml version="1.0" encoding="utf-8"?>
<calcChain xmlns="http://schemas.openxmlformats.org/spreadsheetml/2006/main">
  <c r="G78" i="6" l="1"/>
  <c r="E78" i="6"/>
  <c r="C78" i="6"/>
  <c r="E56" i="6"/>
  <c r="D56" i="6"/>
  <c r="C56" i="6"/>
  <c r="F39" i="6"/>
  <c r="E39" i="6"/>
  <c r="D39" i="6"/>
  <c r="C39" i="6"/>
</calcChain>
</file>

<file path=xl/sharedStrings.xml><?xml version="1.0" encoding="utf-8"?>
<sst xmlns="http://schemas.openxmlformats.org/spreadsheetml/2006/main" count="790" uniqueCount="308">
  <si>
    <t>Table S1</t>
  </si>
  <si>
    <t>Primers name</t>
  </si>
  <si>
    <t>Primer sequences</t>
  </si>
  <si>
    <r>
      <rPr>
        <b/>
        <sz val="11"/>
        <color theme="1"/>
        <rFont val="Times New Roman"/>
        <family val="1"/>
      </rPr>
      <t>Amplification length</t>
    </r>
    <r>
      <rPr>
        <b/>
        <sz val="11"/>
        <color theme="1"/>
        <rFont val="宋体"/>
        <charset val="134"/>
      </rPr>
      <t>（</t>
    </r>
    <r>
      <rPr>
        <b/>
        <sz val="11"/>
        <color theme="1"/>
        <rFont val="Times New Roman"/>
        <family val="1"/>
      </rPr>
      <t>bp</t>
    </r>
    <r>
      <rPr>
        <b/>
        <sz val="11"/>
        <color theme="1"/>
        <rFont val="宋体"/>
        <charset val="134"/>
      </rPr>
      <t>）</t>
    </r>
  </si>
  <si>
    <t>TM(℃)</t>
  </si>
  <si>
    <t>GCGAACCAATCTTCAAGACTTTCACG</t>
  </si>
  <si>
    <t>AAGTTTGTCGACAATCACATCACGCA</t>
  </si>
  <si>
    <t>CTCAAATTTTGCGCGATCGAACAG</t>
  </si>
  <si>
    <t>CCACCAAATGATGGGATTTACCACG</t>
  </si>
  <si>
    <t>TTTCATCCGGAAACAAAGAACGCTGA</t>
  </si>
  <si>
    <t>CGCGAGTGAATTCAATGAAATGTCCC</t>
  </si>
  <si>
    <t>TATGGCGAGAGAGTGCAAAGGCTT</t>
  </si>
  <si>
    <t>ACGTAATCCACCGAGGAGGGACTT</t>
  </si>
  <si>
    <t>GTGCGATTTGTTGACCCTTTAACCGG</t>
  </si>
  <si>
    <t xml:space="preserve">CGATCATACAGCCATTCAAAACCC </t>
  </si>
  <si>
    <t>CATTGAATCGTGGGGTTATGACAAGTTGA</t>
  </si>
  <si>
    <t>CGGATACGAGGTAAAACCTCACCACACC</t>
  </si>
  <si>
    <t>CGATCTCAACAATACACGAAAC</t>
  </si>
  <si>
    <t>CGTTAAACATTGCCTCAAACT</t>
  </si>
  <si>
    <t>CACGAAACAAACAAACAAAATCTCAGACTC</t>
  </si>
  <si>
    <t>ATTTCCCSSGCATTGGTTCAATCCTAT</t>
  </si>
  <si>
    <t>ATACAACAGGTACGTTGTTAGGCGG</t>
  </si>
  <si>
    <t>GTAGTGGTCTAACAAATGTGGATGCTT</t>
  </si>
  <si>
    <t>CGAACAGAACTTGCATTGGTGAAAGGAC</t>
  </si>
  <si>
    <t>CATCCGAGTTACAACCAGTTCCCAATCC</t>
  </si>
  <si>
    <t>GAAGAGAGTGCGAGTTCAACACGCAG</t>
  </si>
  <si>
    <t>GTGCATTCGCTTCTTGCCTTGGTATG</t>
  </si>
  <si>
    <t>GCACAGTGAAACAAGCAAGAACAATG</t>
  </si>
  <si>
    <t>ACTCCCATGTACGTTCGCACTGTTAA</t>
  </si>
  <si>
    <t>GGAATGGGAACGAAAACTCGGAATTTTG</t>
  </si>
  <si>
    <t>GCCACCAAATCACCAAACTCATCTTTCTC</t>
  </si>
  <si>
    <t>ACATAAAGGTGTGTTGCATGGAGAAA</t>
  </si>
  <si>
    <t>ATCTAACTGGTCTGGTTTGTACCCCA</t>
  </si>
  <si>
    <t>GTGGATCATCTGTTGGGGTACAAACC</t>
  </si>
  <si>
    <t>M4</t>
  </si>
  <si>
    <t>GTTTTCCCAGTCACGAC</t>
  </si>
  <si>
    <t>M4T</t>
  </si>
  <si>
    <t>GTTTTCCCAGTCACGAC (T)15</t>
  </si>
  <si>
    <t>ATGATCGGATCTCTGGCAGTCCCACTC</t>
  </si>
  <si>
    <t>AAACACAGTGAGCATGTAGCACGCCGT</t>
  </si>
  <si>
    <t>AACCAATGCTTGGGAAATGGCCAA</t>
  </si>
  <si>
    <t>CTGGGTACTGCGTGTTGAACTCGC</t>
  </si>
  <si>
    <t>GACGAGTGGCTTCGCGTTGCATTAC</t>
  </si>
  <si>
    <t>TGAGACTAAGCTATTGTTCCAGCGCCC</t>
  </si>
  <si>
    <t>ATTCCGCAGAGATTGAAATTTCGA</t>
  </si>
  <si>
    <t>GGTATTGTCCACAACAGTAGAAGGCTG</t>
  </si>
  <si>
    <t>CCGAACGTTCACTGCAGCTCCTATTG</t>
  </si>
  <si>
    <t>CCTCGACAGGGGTCTTGTCCTTCTTC</t>
  </si>
  <si>
    <t>GGAAGTTGATGCTGGTGGTGGCGAAT</t>
  </si>
  <si>
    <t>GTTTTCCCAGTCACGAC (T)15</t>
  </si>
  <si>
    <t>TGGACATGCTTGATGACTTCTCTGA</t>
  </si>
  <si>
    <t>CAGTCATTGTCATACTGCCGAATGTC</t>
  </si>
  <si>
    <t>TCATCATCCTATATTATCAGATGCA</t>
  </si>
  <si>
    <t>TACGGCATTCTCCCTAATAGATT</t>
  </si>
  <si>
    <t>TTATGATGACAGACACCGTCATCT</t>
  </si>
  <si>
    <t>CATTCTGAGATTCCATTTAGAGAAGTC</t>
  </si>
  <si>
    <t>CGAATTTTTGCGGTACTACCGTACG</t>
  </si>
  <si>
    <t>TAGAGGGTCTGGATGACCTCGATACAG</t>
  </si>
  <si>
    <t>TTTTGCAACTATGGGAAAAGACTCTAT</t>
  </si>
  <si>
    <t>AAGCTCGTTGTATTCTTAAATCCTGAT</t>
  </si>
  <si>
    <t>Scientific Name</t>
  </si>
  <si>
    <r>
      <rPr>
        <sz val="11"/>
        <color rgb="FF000000"/>
        <rFont val="Times New Roman"/>
        <family val="1"/>
      </rPr>
      <t>Percent Identity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Times New Roman"/>
        <family val="1"/>
      </rPr>
      <t>nt</t>
    </r>
    <r>
      <rPr>
        <sz val="11"/>
        <color rgb="FF000000"/>
        <rFont val="宋体"/>
        <charset val="134"/>
      </rPr>
      <t>）</t>
    </r>
  </si>
  <si>
    <r>
      <rPr>
        <sz val="11"/>
        <color rgb="FF000000"/>
        <rFont val="Times New Roman"/>
        <family val="1"/>
      </rPr>
      <t>Query Cover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Times New Roman"/>
        <family val="1"/>
      </rPr>
      <t>nt</t>
    </r>
    <r>
      <rPr>
        <sz val="11"/>
        <color rgb="FF000000"/>
        <rFont val="宋体"/>
        <charset val="134"/>
      </rPr>
      <t>）</t>
    </r>
  </si>
  <si>
    <r>
      <rPr>
        <sz val="11"/>
        <color rgb="FF000000"/>
        <rFont val="Times New Roman"/>
        <family val="1"/>
      </rPr>
      <t>Percent Identity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Times New Roman"/>
        <family val="1"/>
      </rPr>
      <t>aa</t>
    </r>
    <r>
      <rPr>
        <sz val="11"/>
        <color rgb="FF000000"/>
        <rFont val="宋体"/>
        <charset val="134"/>
      </rPr>
      <t>）</t>
    </r>
  </si>
  <si>
    <r>
      <rPr>
        <sz val="11"/>
        <color rgb="FF000000"/>
        <rFont val="Times New Roman"/>
        <family val="1"/>
      </rPr>
      <t>Query Cover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Times New Roman"/>
        <family val="1"/>
      </rPr>
      <t>aa</t>
    </r>
    <r>
      <rPr>
        <sz val="11"/>
        <color rgb="FF000000"/>
        <rFont val="宋体"/>
        <charset val="134"/>
      </rPr>
      <t>）</t>
    </r>
  </si>
  <si>
    <t>Polygonatum kingianum virus 5（MN873571.1）</t>
  </si>
  <si>
    <r>
      <rPr>
        <sz val="11"/>
        <color theme="1"/>
        <rFont val="Times New Roman"/>
        <family val="1"/>
      </rPr>
      <t>Polygonatum kingianum virus 5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family val="1"/>
      </rPr>
      <t>QVN46485.1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</si>
  <si>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Times New Roman"/>
        <family val="1"/>
      </rPr>
      <t>Polygonatum kingianum virus 2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Times New Roman"/>
        <family val="1"/>
      </rPr>
      <t>MK427055.1</t>
    </r>
    <r>
      <rPr>
        <sz val="11"/>
        <color rgb="FF000000"/>
        <rFont val="宋体"/>
        <charset val="134"/>
      </rPr>
      <t>）</t>
    </r>
  </si>
  <si>
    <r>
      <rPr>
        <sz val="11"/>
        <color theme="1"/>
        <rFont val="Times New Roman"/>
        <family val="1"/>
      </rPr>
      <t>Polygonatum kingianum virus 2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Times New Roman"/>
        <family val="1"/>
      </rPr>
      <t>QIJ96720.1</t>
    </r>
    <r>
      <rPr>
        <sz val="11"/>
        <color rgb="FF000000"/>
        <rFont val="宋体"/>
        <charset val="134"/>
      </rPr>
      <t>）</t>
    </r>
  </si>
  <si>
    <r>
      <rPr>
        <sz val="11"/>
        <color theme="1"/>
        <rFont val="Times New Roman"/>
        <family val="1"/>
      </rPr>
      <t>Polygonatum kingianum virus 1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family val="1"/>
      </rPr>
      <t>QIJ96721.1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</si>
  <si>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Times New Roman"/>
        <family val="1"/>
      </rPr>
      <t>Polygonatnum kingianum mottle virus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family val="1"/>
      </rPr>
      <t>QVN46486.1</t>
    </r>
    <r>
      <rPr>
        <sz val="11"/>
        <color theme="1"/>
        <rFont val="宋体"/>
        <charset val="134"/>
      </rPr>
      <t>）</t>
    </r>
  </si>
  <si>
    <t>A</t>
  </si>
  <si>
    <r>
      <t xml:space="preserve">Polygonatum mosaic-associated virus 1 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family val="1"/>
      </rPr>
      <t>OP380926.1</t>
    </r>
    <r>
      <rPr>
        <sz val="11"/>
        <color theme="1"/>
        <rFont val="宋体"/>
        <charset val="134"/>
      </rPr>
      <t>）</t>
    </r>
  </si>
  <si>
    <r>
      <t xml:space="preserve">Polygonatum mosaic-associated virus 1 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family val="1"/>
      </rPr>
      <t>WBQ86004.1</t>
    </r>
    <r>
      <rPr>
        <sz val="11"/>
        <color theme="1"/>
        <rFont val="宋体"/>
        <charset val="134"/>
      </rPr>
      <t>）</t>
    </r>
  </si>
  <si>
    <r>
      <t>Polygonatum kingianum virus 4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Times New Roman"/>
        <family val="1"/>
      </rPr>
      <t>MK427054.1</t>
    </r>
    <r>
      <rPr>
        <sz val="11"/>
        <color rgb="FF000000"/>
        <rFont val="宋体"/>
        <charset val="134"/>
      </rPr>
      <t>）</t>
    </r>
  </si>
  <si>
    <r>
      <t>Polygonatum kingianum virus 3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Times New Roman"/>
        <family val="1"/>
      </rPr>
      <t>QIJ96722.1</t>
    </r>
    <r>
      <rPr>
        <sz val="11"/>
        <color rgb="FF000000"/>
        <rFont val="宋体"/>
        <charset val="134"/>
      </rPr>
      <t>）</t>
    </r>
  </si>
  <si>
    <r>
      <t xml:space="preserve">Peace lily mosaic virus 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Times New Roman"/>
        <family val="1"/>
      </rPr>
      <t xml:space="preserve">DQ851494.1 </t>
    </r>
    <r>
      <rPr>
        <sz val="11"/>
        <color rgb="FF000000"/>
        <rFont val="宋体"/>
        <charset val="134"/>
      </rPr>
      <t>）</t>
    </r>
  </si>
  <si>
    <r>
      <t>Polygonatum kingianum virus 4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Times New Roman"/>
        <family val="1"/>
      </rPr>
      <t>QIJ96719.1</t>
    </r>
    <r>
      <rPr>
        <sz val="11"/>
        <color rgb="FF000000"/>
        <rFont val="宋体"/>
        <charset val="134"/>
      </rPr>
      <t>）</t>
    </r>
  </si>
  <si>
    <r>
      <t>Basella rugose mosaic virus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Times New Roman"/>
        <family val="1"/>
      </rPr>
      <t xml:space="preserve">MT364354.1 </t>
    </r>
    <r>
      <rPr>
        <sz val="11"/>
        <color rgb="FF000000"/>
        <rFont val="宋体"/>
        <charset val="134"/>
      </rPr>
      <t>）</t>
    </r>
  </si>
  <si>
    <r>
      <t>Gomphocarpus mosaic virus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family val="1"/>
      </rPr>
      <t xml:space="preserve"> YP_010086751.1</t>
    </r>
    <r>
      <rPr>
        <sz val="11"/>
        <color theme="1"/>
        <rFont val="宋体"/>
        <charset val="134"/>
      </rPr>
      <t>）</t>
    </r>
  </si>
  <si>
    <t>Yam mosaic virus(OL584358.1 )</t>
  </si>
  <si>
    <r>
      <t>Pleione flower breaking virus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family val="1"/>
      </rPr>
      <t>YP_009552772.1</t>
    </r>
    <r>
      <rPr>
        <sz val="11"/>
        <color theme="1"/>
        <rFont val="宋体"/>
        <charset val="134"/>
      </rPr>
      <t>）</t>
    </r>
  </si>
  <si>
    <t>Telosma mosaic virus(ON932196.1 )</t>
  </si>
  <si>
    <r>
      <t>Keunjorong mosaic virus(YP_004934107.1</t>
    </r>
    <r>
      <rPr>
        <sz val="11"/>
        <color theme="1"/>
        <rFont val="宋体"/>
        <charset val="134"/>
      </rPr>
      <t>）</t>
    </r>
  </si>
  <si>
    <t>B</t>
  </si>
  <si>
    <r>
      <t>Soybean mosaic virus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Times New Roman"/>
        <family val="1"/>
      </rPr>
      <t xml:space="preserve">FJ640969.1 </t>
    </r>
    <r>
      <rPr>
        <sz val="11"/>
        <color rgb="FF000000"/>
        <rFont val="宋体"/>
        <charset val="134"/>
      </rPr>
      <t>）</t>
    </r>
  </si>
  <si>
    <r>
      <t>Watermelon mosaic virus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Times New Roman"/>
        <family val="1"/>
      </rPr>
      <t xml:space="preserve">OM988081.1  </t>
    </r>
    <r>
      <rPr>
        <sz val="11"/>
        <color rgb="FF000000"/>
        <rFont val="宋体"/>
        <charset val="134"/>
      </rPr>
      <t>）</t>
    </r>
  </si>
  <si>
    <r>
      <t>Pleione flower breaking virus (</t>
    </r>
    <r>
      <rPr>
        <sz val="11"/>
        <color rgb="FF000000"/>
        <rFont val="Times New Roman"/>
        <family val="1"/>
      </rPr>
      <t xml:space="preserve"> NC_040650.1 )</t>
    </r>
  </si>
  <si>
    <t>Leek yellow stripe virus(MN059489.1)</t>
  </si>
  <si>
    <t>Watermelon mosaic virus(KM527488.1)</t>
  </si>
  <si>
    <r>
      <t>Maize suscal virus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family val="1"/>
      </rPr>
      <t>UWX11517.1</t>
    </r>
    <r>
      <rPr>
        <sz val="11"/>
        <color theme="1"/>
        <rFont val="宋体"/>
        <charset val="134"/>
      </rPr>
      <t>）</t>
    </r>
  </si>
  <si>
    <r>
      <t>Wuchang romanomermis nematode virus 2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Times New Roman"/>
        <family val="1"/>
      </rPr>
      <t>YP_009342285.1</t>
    </r>
    <r>
      <rPr>
        <sz val="11"/>
        <color rgb="FF000000"/>
        <rFont val="宋体"/>
        <charset val="134"/>
      </rPr>
      <t>）</t>
    </r>
  </si>
  <si>
    <r>
      <t>Wuchang romanomermis nematode virus 2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Times New Roman"/>
        <family val="1"/>
      </rPr>
      <t>UUG74179.1</t>
    </r>
    <r>
      <rPr>
        <sz val="11"/>
        <color rgb="FF000000"/>
        <rFont val="宋体"/>
        <charset val="134"/>
      </rPr>
      <t>）</t>
    </r>
  </si>
  <si>
    <r>
      <t>Cat Tien Hospitalitermes Lispi-like virus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family val="1"/>
      </rPr>
      <t>UUW06592.1</t>
    </r>
    <r>
      <rPr>
        <sz val="11"/>
        <color theme="1"/>
        <rFont val="宋体"/>
        <charset val="134"/>
      </rPr>
      <t>）</t>
    </r>
  </si>
  <si>
    <r>
      <t>Hemipteran arli-related virus OKIAV95( YP_010800926.1</t>
    </r>
    <r>
      <rPr>
        <sz val="11"/>
        <color theme="1"/>
        <rFont val="宋体"/>
        <charset val="134"/>
      </rPr>
      <t>）</t>
    </r>
  </si>
  <si>
    <r>
      <t>Fuyun tick virus 1(UXL90888.1</t>
    </r>
    <r>
      <rPr>
        <sz val="11"/>
        <color theme="1"/>
        <rFont val="宋体"/>
        <charset val="134"/>
      </rPr>
      <t>）</t>
    </r>
  </si>
  <si>
    <t>PMaV1</t>
  </si>
  <si>
    <t>PMaV1-D1</t>
  </si>
  <si>
    <t>PMaV1-D2</t>
  </si>
  <si>
    <t>PKgV3</t>
  </si>
  <si>
    <t>PKgV4</t>
  </si>
  <si>
    <t>PKgV5</t>
  </si>
  <si>
    <t>PKgV2</t>
  </si>
  <si>
    <t>PKgV1</t>
  </si>
  <si>
    <t xml:space="preserve"> </t>
  </si>
  <si>
    <r>
      <rPr>
        <sz val="9"/>
        <color rgb="FF000000"/>
        <rFont val="Times New Roman"/>
        <family val="1"/>
      </rPr>
      <t>PMNV</t>
    </r>
  </si>
  <si>
    <t>-</t>
  </si>
  <si>
    <t>+</t>
  </si>
  <si>
    <t>Rate of occurrence</t>
  </si>
  <si>
    <t>S21MP20</t>
  </si>
  <si>
    <t>DCSV</t>
  </si>
  <si>
    <r>
      <t>S21MP20</t>
    </r>
    <r>
      <rPr>
        <sz val="10.5"/>
        <color rgb="FF000000"/>
        <rFont val="宋体"/>
        <family val="3"/>
        <charset val="134"/>
      </rPr>
      <t>、</t>
    </r>
    <r>
      <rPr>
        <sz val="10.5"/>
        <color rgb="FF000000"/>
        <rFont val="Times New Roman"/>
        <family val="1"/>
      </rPr>
      <t>D-KM-2-13</t>
    </r>
  </si>
  <si>
    <t>D-KM-1-19</t>
  </si>
  <si>
    <t>D-ES-1-15</t>
  </si>
  <si>
    <t>D-CQ-1-20</t>
  </si>
  <si>
    <t>Sample host</t>
  </si>
  <si>
    <t>Total</t>
  </si>
  <si>
    <t xml:space="preserve">Disporopsis pernyi </t>
    <phoneticPr fontId="11" type="noConversion"/>
  </si>
  <si>
    <t>Kunming,Yunnan</t>
    <phoneticPr fontId="11" type="noConversion"/>
  </si>
  <si>
    <t>Wenchuan,Sichuan</t>
    <phoneticPr fontId="11" type="noConversion"/>
  </si>
  <si>
    <t>Enshi,Hubei</t>
    <phoneticPr fontId="11" type="noConversion"/>
  </si>
  <si>
    <t>Chongqing</t>
    <phoneticPr fontId="11" type="noConversion"/>
  </si>
  <si>
    <r>
      <t xml:space="preserve">Number of positive samples and infection rate of individual viruses in </t>
    </r>
    <r>
      <rPr>
        <b/>
        <i/>
        <sz val="11"/>
        <color theme="1"/>
        <rFont val="Times New Roman"/>
        <family val="1"/>
      </rPr>
      <t xml:space="preserve"> Disporopsis </t>
    </r>
    <phoneticPr fontId="11" type="noConversion"/>
  </si>
  <si>
    <t>DpLV</t>
    <phoneticPr fontId="11" type="noConversion"/>
  </si>
  <si>
    <t>D-WC-1</t>
  </si>
  <si>
    <t>D-WC-2</t>
  </si>
  <si>
    <t>D-WC-3</t>
  </si>
  <si>
    <t>D-WC-4</t>
  </si>
  <si>
    <t>D-WC-5</t>
  </si>
  <si>
    <t>D-WC-6</t>
  </si>
  <si>
    <t>D-WC-7</t>
  </si>
  <si>
    <t>D-WC-8</t>
  </si>
  <si>
    <t>D-WC-9</t>
  </si>
  <si>
    <t>D-WC-10</t>
  </si>
  <si>
    <t>D-WC-11</t>
  </si>
  <si>
    <t>D-WC-12</t>
  </si>
  <si>
    <t>D-WC-13</t>
  </si>
  <si>
    <t>D-WC-14</t>
  </si>
  <si>
    <t>D-WC-15</t>
  </si>
  <si>
    <t>D-WC-16</t>
  </si>
  <si>
    <t>D-WC-17</t>
  </si>
  <si>
    <t>D-WC-18</t>
  </si>
  <si>
    <t>D-WC-19</t>
  </si>
  <si>
    <t>D-KM</t>
  </si>
  <si>
    <t>D-KM-2</t>
  </si>
  <si>
    <t>D-KM-3</t>
  </si>
  <si>
    <t>D-KM-4</t>
  </si>
  <si>
    <t>D-KM-5</t>
  </si>
  <si>
    <t>D-KM-6</t>
  </si>
  <si>
    <t>D-KM-7</t>
  </si>
  <si>
    <t>D-KM-8</t>
  </si>
  <si>
    <t>D-KM-9</t>
  </si>
  <si>
    <t>D-KM-10</t>
  </si>
  <si>
    <t>D-KM-11</t>
  </si>
  <si>
    <t>D-KM-12</t>
  </si>
  <si>
    <t>D-KM-13</t>
  </si>
  <si>
    <t>D-ES</t>
  </si>
  <si>
    <t>D-ES-1</t>
  </si>
  <si>
    <t>D-ES-2</t>
  </si>
  <si>
    <t>D-ES-3</t>
  </si>
  <si>
    <t>D-ES-4</t>
  </si>
  <si>
    <t>D-ES-5</t>
  </si>
  <si>
    <t>D-ES-6</t>
  </si>
  <si>
    <t>D-ES-7</t>
  </si>
  <si>
    <t>D-ES-8</t>
  </si>
  <si>
    <t>D-ES-9</t>
  </si>
  <si>
    <t>D-ES-10</t>
  </si>
  <si>
    <t>D-ES-11</t>
  </si>
  <si>
    <t>D-ES-12</t>
  </si>
  <si>
    <t>D-ES-13</t>
  </si>
  <si>
    <t>D-ES-14</t>
  </si>
  <si>
    <t>D-ES-15</t>
  </si>
  <si>
    <t>D-CQ</t>
  </si>
  <si>
    <t>D-CQ-1</t>
  </si>
  <si>
    <t>D-CQ-2</t>
  </si>
  <si>
    <t>D-CQ-3</t>
  </si>
  <si>
    <t>D-CQ-4</t>
  </si>
  <si>
    <t>D-CQ-5</t>
  </si>
  <si>
    <t>D-CQ-6</t>
  </si>
  <si>
    <t>D-CQ-7</t>
  </si>
  <si>
    <t>D-CQ-8</t>
  </si>
  <si>
    <t>D-CQ-9</t>
  </si>
  <si>
    <t>D-CQ-10</t>
  </si>
  <si>
    <t>D-CQ-11</t>
  </si>
  <si>
    <t>D-CQ-12</t>
  </si>
  <si>
    <t>D-CQ-13</t>
  </si>
  <si>
    <t>D-CQ-14</t>
  </si>
  <si>
    <t>D-CQ-15</t>
  </si>
  <si>
    <t>D-CQ-16</t>
  </si>
  <si>
    <t>D-CQ-17</t>
  </si>
  <si>
    <t>D-CQ-18</t>
  </si>
  <si>
    <t>D-CQ-19</t>
  </si>
  <si>
    <t>D-CQ-20</t>
  </si>
  <si>
    <t>Table S11</t>
    <phoneticPr fontId="11" type="noConversion"/>
  </si>
  <si>
    <t>A: PMaV1-D1,B: PMaV1-D2</t>
  </si>
  <si>
    <r>
      <t xml:space="preserve">Comparison of nucleotide sequences and polyprotein aa sequences between DCSV and other </t>
    </r>
    <r>
      <rPr>
        <b/>
        <i/>
        <sz val="11"/>
        <color theme="1"/>
        <rFont val="Times New Roman"/>
        <family val="1"/>
      </rPr>
      <t>potyviruses</t>
    </r>
    <phoneticPr fontId="11" type="noConversion"/>
  </si>
  <si>
    <t>Primers used for amplification of the complete nucleotide sequence of DpLV</t>
  </si>
  <si>
    <t>DpLV-4669F</t>
  </si>
  <si>
    <t>DpLV-5260R</t>
  </si>
  <si>
    <t>DpLV-5055F</t>
  </si>
  <si>
    <t>DpLV-5612R</t>
  </si>
  <si>
    <t>DpLV-5339F</t>
  </si>
  <si>
    <t>DpLV-6528R</t>
  </si>
  <si>
    <t>DpLV-6301F</t>
  </si>
  <si>
    <t>DpLV-7398R</t>
  </si>
  <si>
    <t>DpLV-7000F</t>
  </si>
  <si>
    <t>DpLV-7793R</t>
  </si>
  <si>
    <t>Primers used for amplification of the complete nucleotide sequence of PMaV1-D2</t>
  </si>
  <si>
    <t>PMaV1-D2-144F</t>
  </si>
  <si>
    <t>PMaV1-D2-2350R</t>
  </si>
  <si>
    <t>PMaV1-D-22284F</t>
  </si>
  <si>
    <t>PMaV1-D2-4398R</t>
  </si>
  <si>
    <t>PMaV1-D2-4181F</t>
  </si>
  <si>
    <t>PMaV1-D2-5699R</t>
  </si>
  <si>
    <t>PMaV1-D2-6642F</t>
  </si>
  <si>
    <t>PMaV1-D2-8064R</t>
  </si>
  <si>
    <t>PMaV1-D2-7662F</t>
  </si>
  <si>
    <t>PMaV1-D2-8722R</t>
  </si>
  <si>
    <t>PMaV1-D2-8656F</t>
  </si>
  <si>
    <t>PMaV1-D2-M4</t>
  </si>
  <si>
    <t>PMaV1-D2-M4T</t>
  </si>
  <si>
    <t>Primers used for amplification of the complete nucleotide sequence of PMaV1-D1</t>
  </si>
  <si>
    <t>PMaV1-D1-1F</t>
  </si>
  <si>
    <t>PMaV1-D1-630R</t>
  </si>
  <si>
    <t>PMaV1-D1-8F</t>
  </si>
  <si>
    <t>PMaV1-D1-2283R</t>
  </si>
  <si>
    <t>PMaV1-D1-1848F</t>
  </si>
  <si>
    <t>PMaV1-D1-3534R</t>
  </si>
  <si>
    <t>PMaV1-D1-3191F</t>
  </si>
  <si>
    <t>PMaV1-D1-4454R</t>
  </si>
  <si>
    <t>PMaV1-D1-4356F</t>
  </si>
  <si>
    <t>PMaV1-D1-5813R</t>
  </si>
  <si>
    <t>PMaV1-D1-4951F</t>
  </si>
  <si>
    <t>PMaV1-D1-6548R</t>
  </si>
  <si>
    <t>PMaV1-D1-5940F</t>
  </si>
  <si>
    <t>PMaV1-D1-8509R</t>
  </si>
  <si>
    <t>PMaV1-D1-8292F</t>
  </si>
  <si>
    <t>PMaV1-D1-8886R</t>
  </si>
  <si>
    <t>PMaV1-D1-8853F</t>
  </si>
  <si>
    <t>Primers used for amplification of the complete nucleotide sequence of DCSV</t>
    <phoneticPr fontId="11" type="noConversion"/>
  </si>
  <si>
    <t>DCSV-31F</t>
  </si>
  <si>
    <t>DCSV-2239R</t>
  </si>
  <si>
    <t>DCSV-1475F</t>
  </si>
  <si>
    <t>DCSV-2933R</t>
  </si>
  <si>
    <t>DCSV-2280F</t>
  </si>
  <si>
    <t>DCSV-3871R</t>
  </si>
  <si>
    <t>DCSV-4730F</t>
  </si>
  <si>
    <t>DCSV-6364R</t>
  </si>
  <si>
    <t>DCSV-5862F</t>
  </si>
  <si>
    <t>DCSV-8159R</t>
  </si>
  <si>
    <t>DCSV-8321-CP/F</t>
  </si>
  <si>
    <t>DCSV-9609-CP/R</t>
  </si>
  <si>
    <t>Table S2</t>
    <phoneticPr fontId="11" type="noConversion"/>
  </si>
  <si>
    <t>Table S3</t>
    <phoneticPr fontId="11" type="noConversion"/>
  </si>
  <si>
    <t>Table S4</t>
    <phoneticPr fontId="11" type="noConversion"/>
  </si>
  <si>
    <t>Table S5</t>
    <phoneticPr fontId="11" type="noConversion"/>
  </si>
  <si>
    <t>Table S6</t>
    <phoneticPr fontId="11" type="noConversion"/>
  </si>
  <si>
    <t>Table S7</t>
    <phoneticPr fontId="11" type="noConversion"/>
  </si>
  <si>
    <t>Table S8</t>
    <phoneticPr fontId="11" type="noConversion"/>
  </si>
  <si>
    <t>Table S9</t>
    <phoneticPr fontId="11" type="noConversion"/>
  </si>
  <si>
    <r>
      <t>Pairwise nucleotide sequence</t>
    </r>
    <r>
      <rPr>
        <b/>
        <sz val="11"/>
        <color theme="1"/>
        <rFont val="宋体"/>
        <charset val="134"/>
      </rPr>
      <t>（</t>
    </r>
    <r>
      <rPr>
        <b/>
        <sz val="11"/>
        <color theme="1"/>
        <rFont val="Times New Roman"/>
        <family val="1"/>
      </rPr>
      <t>lower half</t>
    </r>
    <r>
      <rPr>
        <b/>
        <sz val="11"/>
        <color theme="1"/>
        <rFont val="宋体"/>
        <charset val="134"/>
      </rPr>
      <t>）</t>
    </r>
    <r>
      <rPr>
        <b/>
        <sz val="11"/>
        <color theme="1"/>
        <rFont val="Times New Roman"/>
        <family val="1"/>
      </rPr>
      <t xml:space="preserve"> and </t>
    </r>
    <r>
      <rPr>
        <b/>
        <sz val="11"/>
        <color theme="1"/>
        <rFont val="宋体"/>
        <charset val="134"/>
      </rPr>
      <t>（</t>
    </r>
    <r>
      <rPr>
        <b/>
        <sz val="11"/>
        <color theme="1"/>
        <rFont val="Times New Roman"/>
        <family val="1"/>
      </rPr>
      <t xml:space="preserve"> top half</t>
    </r>
    <r>
      <rPr>
        <b/>
        <sz val="11"/>
        <color theme="1"/>
        <rFont val="宋体"/>
        <charset val="134"/>
      </rPr>
      <t>）</t>
    </r>
    <r>
      <rPr>
        <b/>
        <sz val="11"/>
        <color theme="1"/>
        <rFont val="Times New Roman"/>
        <family val="1"/>
      </rPr>
      <t xml:space="preserve">polyprotein aa complete sequences comparisons for nine </t>
    </r>
    <r>
      <rPr>
        <b/>
        <i/>
        <sz val="11"/>
        <color theme="1"/>
        <rFont val="Times New Roman"/>
        <family val="1"/>
      </rPr>
      <t>Potyviruses</t>
    </r>
    <r>
      <rPr>
        <b/>
        <sz val="11"/>
        <color theme="1"/>
        <rFont val="Times New Roman"/>
        <family val="1"/>
      </rPr>
      <t xml:space="preserve"> , %.</t>
    </r>
    <phoneticPr fontId="11" type="noConversion"/>
  </si>
  <si>
    <r>
      <t>Pairwise nucleotide sequence</t>
    </r>
    <r>
      <rPr>
        <b/>
        <sz val="11"/>
        <color theme="1"/>
        <rFont val="宋体"/>
        <charset val="134"/>
      </rPr>
      <t>（</t>
    </r>
    <r>
      <rPr>
        <b/>
        <sz val="11"/>
        <color theme="1"/>
        <rFont val="Times New Roman"/>
        <family val="1"/>
      </rPr>
      <t>lower half</t>
    </r>
    <r>
      <rPr>
        <b/>
        <sz val="11"/>
        <color theme="1"/>
        <rFont val="微软雅黑"/>
        <family val="2"/>
        <charset val="134"/>
      </rPr>
      <t>）</t>
    </r>
    <r>
      <rPr>
        <b/>
        <sz val="11"/>
        <color theme="1"/>
        <rFont val="Times New Roman"/>
        <family val="1"/>
      </rPr>
      <t xml:space="preserve"> and </t>
    </r>
    <r>
      <rPr>
        <b/>
        <sz val="11"/>
        <color theme="1"/>
        <rFont val="微软雅黑"/>
        <family val="2"/>
        <charset val="134"/>
      </rPr>
      <t>（</t>
    </r>
    <r>
      <rPr>
        <b/>
        <sz val="11"/>
        <color theme="1"/>
        <rFont val="Times New Roman"/>
        <family val="1"/>
      </rPr>
      <t xml:space="preserve"> top half</t>
    </r>
    <r>
      <rPr>
        <b/>
        <sz val="11"/>
        <color theme="1"/>
        <rFont val="微软雅黑"/>
        <family val="2"/>
        <charset val="134"/>
      </rPr>
      <t>）</t>
    </r>
    <r>
      <rPr>
        <b/>
        <sz val="11"/>
        <color theme="1"/>
        <rFont val="Times New Roman"/>
        <family val="1"/>
      </rPr>
      <t xml:space="preserve">polyprotein aa CP sequences comparisons for nine </t>
    </r>
    <r>
      <rPr>
        <b/>
        <i/>
        <sz val="11"/>
        <color theme="1"/>
        <rFont val="Times New Roman"/>
        <family val="1"/>
      </rPr>
      <t>Potyviruses</t>
    </r>
    <r>
      <rPr>
        <b/>
        <sz val="11"/>
        <color theme="1"/>
        <rFont val="Times New Roman"/>
        <family val="1"/>
      </rPr>
      <t xml:space="preserve"> , %.</t>
    </r>
    <phoneticPr fontId="11" type="noConversion"/>
  </si>
  <si>
    <t>Table S10</t>
    <phoneticPr fontId="11" type="noConversion"/>
  </si>
  <si>
    <r>
      <t>Comparison of polyprotein aa sequences between DpLV and other</t>
    </r>
    <r>
      <rPr>
        <b/>
        <i/>
        <sz val="11"/>
        <color theme="1"/>
        <rFont val="Times New Roman"/>
        <family val="1"/>
      </rPr>
      <t xml:space="preserve"> Lispiviridae</t>
    </r>
    <phoneticPr fontId="11" type="noConversion"/>
  </si>
  <si>
    <r>
      <t xml:space="preserve">Comparison of nucleotide sequences and polyprotein aa sequences between PMaV1-D1,PMaV1-D2 and other </t>
    </r>
    <r>
      <rPr>
        <b/>
        <i/>
        <sz val="11"/>
        <color theme="1"/>
        <rFont val="Times New Roman"/>
        <family val="1"/>
      </rPr>
      <t>potyviruses</t>
    </r>
    <phoneticPr fontId="11" type="noConversion"/>
  </si>
  <si>
    <t>Disporopsis aspersa </t>
    <phoneticPr fontId="11" type="noConversion"/>
  </si>
  <si>
    <t xml:space="preserve">Disporopsis </t>
    <phoneticPr fontId="11" type="noConversion"/>
  </si>
  <si>
    <t xml:space="preserve">Collection location </t>
    <phoneticPr fontId="11" type="noConversion"/>
  </si>
  <si>
    <t>Sample name</t>
    <phoneticPr fontId="11" type="noConversion"/>
  </si>
  <si>
    <t>Number of samples</t>
    <phoneticPr fontId="11" type="noConversion"/>
  </si>
  <si>
    <r>
      <rPr>
        <b/>
        <sz val="10.5"/>
        <color rgb="FF000000"/>
        <rFont val="Times New Roman"/>
        <family val="1"/>
      </rPr>
      <t>Collection information of</t>
    </r>
    <r>
      <rPr>
        <b/>
        <i/>
        <sz val="10.5"/>
        <color rgb="FF000000"/>
        <rFont val="Times New Roman"/>
        <family val="1"/>
      </rPr>
      <t xml:space="preserve"> Disporopsis</t>
    </r>
    <r>
      <rPr>
        <b/>
        <sz val="10.5"/>
        <color rgb="FF000000"/>
        <rFont val="Times New Roman"/>
        <family val="1"/>
      </rPr>
      <t xml:space="preserve"> samples</t>
    </r>
    <phoneticPr fontId="11" type="noConversion"/>
  </si>
  <si>
    <t>Turnip mosaic virus gene(AB093600.1)</t>
    <phoneticPr fontId="11" type="noConversion"/>
  </si>
  <si>
    <r>
      <t>Kalanchoe mosaic virus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Times New Roman"/>
        <family val="1"/>
      </rPr>
      <t>KY385304.1</t>
    </r>
    <r>
      <rPr>
        <sz val="11"/>
        <color rgb="FF000000"/>
        <rFont val="宋体"/>
        <charset val="134"/>
      </rPr>
      <t>）</t>
    </r>
    <phoneticPr fontId="11" type="noConversion"/>
  </si>
  <si>
    <t>Japanese yam mosaic virus (LC191987.1)</t>
    <phoneticPr fontId="11" type="noConversion"/>
  </si>
  <si>
    <r>
      <t>Ranunculus mild mosaic virus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family val="1"/>
      </rPr>
      <t>UZH94747.1</t>
    </r>
    <r>
      <rPr>
        <sz val="11"/>
        <color theme="1"/>
        <rFont val="宋体"/>
        <charset val="134"/>
      </rPr>
      <t>）</t>
    </r>
    <phoneticPr fontId="11" type="noConversion"/>
  </si>
  <si>
    <t>Virus name</t>
  </si>
  <si>
    <t>QIJ96721.1</t>
  </si>
  <si>
    <t>QIJ96720.1</t>
  </si>
  <si>
    <t>MK427057.1</t>
  </si>
  <si>
    <t>QIJ96719.1</t>
  </si>
  <si>
    <t>QVN46485.1</t>
  </si>
  <si>
    <t>PKgMV</t>
  </si>
  <si>
    <t>ON428226.2</t>
  </si>
  <si>
    <t>MN873572.2</t>
  </si>
  <si>
    <t>KMV</t>
  </si>
  <si>
    <t>KY385304.1</t>
  </si>
  <si>
    <t>JYMV</t>
  </si>
  <si>
    <t>KJ789138.1</t>
  </si>
  <si>
    <t>TuMV</t>
  </si>
  <si>
    <t>AB093600.1</t>
  </si>
  <si>
    <t>RanMMV</t>
  </si>
  <si>
    <t>OL742438.1</t>
  </si>
  <si>
    <t>Genome(nt)</t>
  </si>
  <si>
    <t>ORF(aa)</t>
  </si>
  <si>
    <t>P1(aa)</t>
  </si>
  <si>
    <t>HC-Pro(aa)</t>
  </si>
  <si>
    <t>P3(aa)</t>
  </si>
  <si>
    <t>6K1(aa)</t>
  </si>
  <si>
    <t>CI(aa)</t>
  </si>
  <si>
    <t>6K2(aa)</t>
  </si>
  <si>
    <t>Vpg(aa)</t>
  </si>
  <si>
    <t>NIa(aa)</t>
  </si>
  <si>
    <t>NIb(aa)</t>
  </si>
  <si>
    <t>CP(aa)</t>
  </si>
  <si>
    <t>Table S12</t>
    <phoneticPr fontId="11" type="noConversion"/>
  </si>
  <si>
    <r>
      <t xml:space="preserve">
Results of genome-wide, coding region amino acid sequence identity between DCSV and members of the genus </t>
    </r>
    <r>
      <rPr>
        <b/>
        <i/>
        <sz val="11"/>
        <color theme="1"/>
        <rFont val="Times New Roman"/>
        <family val="1"/>
      </rPr>
      <t>Portvirus</t>
    </r>
    <r>
      <rPr>
        <b/>
        <sz val="11"/>
        <color theme="1"/>
        <rFont val="Times New Roman"/>
        <family val="1"/>
      </rPr>
      <t xml:space="preserve"> (%)</t>
    </r>
    <phoneticPr fontId="11" type="noConversion"/>
  </si>
  <si>
    <t>DaPTV</t>
    <phoneticPr fontId="11" type="noConversion"/>
  </si>
  <si>
    <t>D-WC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</si>
</sst>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2" x14ac:knownFonts="1">
    <font>
      <sz val="11"/>
      <color theme="1"/>
      <name val="宋体"/>
      <charset val="134"/>
      <scheme val="minor"/>
    </font>
    <font>
      <b/>
      <sz val="11"/>
      <color theme="1"/>
      <name val="Times New Roman"/>
      <family val="1"/>
    </font>
    <font>
      <sz val="9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宋体"/>
      <charset val="134"/>
      <scheme val="minor"/>
    </font>
    <font>
      <b/>
      <i/>
      <sz val="11"/>
      <color theme="1"/>
      <name val="Times New Roman"/>
      <family val="1"/>
    </font>
    <font>
      <b/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0.5"/>
      <color theme="1"/>
      <name val="等线"/>
      <family val="3"/>
      <charset val="134"/>
    </font>
    <font>
      <sz val="9"/>
      <name val="宋体"/>
      <family val="3"/>
      <charset val="134"/>
      <scheme val="minor"/>
    </font>
    <font>
      <sz val="10.5"/>
      <color rgb="FF000000"/>
      <name val="Times New Roman"/>
      <family val="1"/>
    </font>
    <font>
      <sz val="10.5"/>
      <color rgb="FF000000"/>
      <name val="宋体"/>
      <family val="3"/>
      <charset val="134"/>
    </font>
    <font>
      <i/>
      <sz val="10.5"/>
      <color rgb="FF000000"/>
      <name val="Times New Roman"/>
      <family val="1"/>
    </font>
    <font>
      <b/>
      <sz val="11"/>
      <color theme="1"/>
      <name val="微软雅黑"/>
      <family val="2"/>
      <charset val="134"/>
    </font>
    <font>
      <b/>
      <i/>
      <sz val="10.5"/>
      <color rgb="FF000000"/>
      <name val="Times New Roman"/>
      <family val="1"/>
    </font>
    <font>
      <b/>
      <sz val="10.5"/>
      <color rgb="FF000000"/>
      <name val="Times New Roman"/>
      <family val="1"/>
    </font>
    <font>
      <sz val="10.5"/>
      <color theme="1"/>
      <name val="Times New Roman"/>
      <family val="1"/>
    </font>
    <font>
      <sz val="8"/>
      <color theme="1"/>
      <name val="Times New Roman"/>
      <family val="1"/>
    </font>
    <font>
      <sz val="7.5"/>
      <color theme="1"/>
      <name val="Times New Roman"/>
      <family val="1"/>
    </font>
    <font>
      <sz val="8"/>
      <color rgb="FF444444"/>
      <name val="Times New Roman"/>
      <family val="1"/>
    </font>
  </fonts>
  <fills count="9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8696B"/>
        <bgColor indexed="64"/>
      </patternFill>
    </fill>
    <fill>
      <patternFill patternType="solid">
        <fgColor rgb="FFFBC7CA"/>
        <bgColor indexed="64"/>
      </patternFill>
    </fill>
    <fill>
      <patternFill patternType="solid">
        <fgColor rgb="FFFBC3C6"/>
        <bgColor indexed="64"/>
      </patternFill>
    </fill>
    <fill>
      <patternFill patternType="solid">
        <fgColor rgb="FFFAA4A7"/>
        <bgColor indexed="64"/>
      </patternFill>
    </fill>
    <fill>
      <patternFill patternType="solid">
        <fgColor rgb="FFF9FAFE"/>
        <bgColor indexed="64"/>
      </patternFill>
    </fill>
    <fill>
      <patternFill patternType="solid">
        <fgColor rgb="FFFCFBFE"/>
        <bgColor indexed="64"/>
      </patternFill>
    </fill>
    <fill>
      <patternFill patternType="solid">
        <fgColor rgb="FF7BA1D1"/>
        <bgColor indexed="64"/>
      </patternFill>
    </fill>
    <fill>
      <patternFill patternType="solid">
        <fgColor rgb="FF6A95CB"/>
        <bgColor indexed="64"/>
      </patternFill>
    </fill>
    <fill>
      <patternFill patternType="solid">
        <fgColor rgb="FF5A8AC6"/>
        <bgColor indexed="64"/>
      </patternFill>
    </fill>
    <fill>
      <patternFill patternType="solid">
        <fgColor rgb="FFF96F71"/>
        <bgColor indexed="64"/>
      </patternFill>
    </fill>
    <fill>
      <patternFill patternType="solid">
        <fgColor rgb="FFFAA5A8"/>
        <bgColor indexed="64"/>
      </patternFill>
    </fill>
    <fill>
      <patternFill patternType="solid">
        <fgColor rgb="FFFAA7A9"/>
        <bgColor indexed="64"/>
      </patternFill>
    </fill>
    <fill>
      <patternFill patternType="solid">
        <fgColor rgb="FF729BCE"/>
        <bgColor indexed="64"/>
      </patternFill>
    </fill>
    <fill>
      <patternFill patternType="solid">
        <fgColor rgb="FF6C97CC"/>
        <bgColor indexed="64"/>
      </patternFill>
    </fill>
    <fill>
      <patternFill patternType="solid">
        <fgColor rgb="FFF98183"/>
        <bgColor indexed="64"/>
      </patternFill>
    </fill>
    <fill>
      <patternFill patternType="solid">
        <fgColor rgb="FFF97476"/>
        <bgColor indexed="64"/>
      </patternFill>
    </fill>
    <fill>
      <patternFill patternType="solid">
        <fgColor rgb="FFFAA6A9"/>
        <bgColor indexed="64"/>
      </patternFill>
    </fill>
    <fill>
      <patternFill patternType="solid">
        <fgColor rgb="FF749CCF"/>
        <bgColor indexed="64"/>
      </patternFill>
    </fill>
    <fill>
      <patternFill patternType="solid">
        <fgColor rgb="FF769DCF"/>
        <bgColor indexed="64"/>
      </patternFill>
    </fill>
    <fill>
      <patternFill patternType="solid">
        <fgColor rgb="FF6390C9"/>
        <bgColor indexed="64"/>
      </patternFill>
    </fill>
    <fill>
      <patternFill patternType="solid">
        <fgColor rgb="FFF96B6D"/>
        <bgColor indexed="64"/>
      </patternFill>
    </fill>
    <fill>
      <patternFill patternType="solid">
        <fgColor rgb="FFF9888A"/>
        <bgColor indexed="64"/>
      </patternFill>
    </fill>
    <fill>
      <patternFill patternType="solid">
        <fgColor rgb="FFFAA9AB"/>
        <bgColor indexed="64"/>
      </patternFill>
    </fill>
    <fill>
      <patternFill patternType="solid">
        <fgColor rgb="FF6894CB"/>
        <bgColor indexed="64"/>
      </patternFill>
    </fill>
    <fill>
      <patternFill patternType="solid">
        <fgColor rgb="FF6793CA"/>
        <bgColor indexed="64"/>
      </patternFill>
    </fill>
    <fill>
      <patternFill patternType="solid">
        <fgColor rgb="FFFBC1C4"/>
        <bgColor indexed="64"/>
      </patternFill>
    </fill>
    <fill>
      <patternFill patternType="solid">
        <fgColor rgb="FFFBC2C4"/>
        <bgColor indexed="64"/>
      </patternFill>
    </fill>
    <fill>
      <patternFill patternType="solid">
        <fgColor rgb="FFFA9FA2"/>
        <bgColor indexed="64"/>
      </patternFill>
    </fill>
    <fill>
      <patternFill patternType="solid">
        <fgColor rgb="FF7DA3D2"/>
        <bgColor indexed="64"/>
      </patternFill>
    </fill>
    <fill>
      <patternFill patternType="solid">
        <fgColor rgb="FFFBC4C7"/>
        <bgColor indexed="64"/>
      </patternFill>
    </fill>
    <fill>
      <patternFill patternType="solid">
        <fgColor rgb="FFFBC4C6"/>
        <bgColor indexed="64"/>
      </patternFill>
    </fill>
    <fill>
      <patternFill patternType="solid">
        <fgColor rgb="FFFBBFC2"/>
        <bgColor indexed="64"/>
      </patternFill>
    </fill>
    <fill>
      <patternFill patternType="solid">
        <fgColor rgb="FF79A0D1"/>
        <bgColor indexed="64"/>
      </patternFill>
    </fill>
    <fill>
      <patternFill patternType="solid">
        <fgColor rgb="FF81A5D3"/>
        <bgColor indexed="64"/>
      </patternFill>
    </fill>
    <fill>
      <patternFill patternType="solid">
        <fgColor rgb="FFF3F6FC"/>
        <bgColor indexed="64"/>
      </patternFill>
    </fill>
    <fill>
      <patternFill patternType="solid">
        <fgColor rgb="FFFCFCFF"/>
        <bgColor indexed="64"/>
      </patternFill>
    </fill>
    <fill>
      <patternFill patternType="solid">
        <fgColor rgb="FFFCFAFD"/>
        <bgColor indexed="64"/>
      </patternFill>
    </fill>
    <fill>
      <patternFill patternType="solid">
        <fgColor rgb="FFFA9D9F"/>
        <bgColor indexed="64"/>
      </patternFill>
    </fill>
    <fill>
      <patternFill patternType="solid">
        <fgColor rgb="FFFBB8BA"/>
        <bgColor indexed="64"/>
      </patternFill>
    </fill>
    <fill>
      <patternFill patternType="solid">
        <fgColor rgb="FFDBE4F3"/>
        <bgColor indexed="64"/>
      </patternFill>
    </fill>
    <fill>
      <patternFill patternType="solid">
        <fgColor rgb="FFDEE7F4"/>
        <bgColor indexed="64"/>
      </patternFill>
    </fill>
    <fill>
      <patternFill patternType="solid">
        <fgColor rgb="FFE4EBF6"/>
        <bgColor indexed="64"/>
      </patternFill>
    </fill>
    <fill>
      <patternFill patternType="solid">
        <fgColor rgb="FFFBB9BB"/>
        <bgColor indexed="64"/>
      </patternFill>
    </fill>
    <fill>
      <patternFill patternType="solid">
        <fgColor rgb="FFFBB6B9"/>
        <bgColor indexed="64"/>
      </patternFill>
    </fill>
    <fill>
      <patternFill patternType="solid">
        <fgColor rgb="FFFCF8FB"/>
        <bgColor indexed="64"/>
      </patternFill>
    </fill>
    <fill>
      <patternFill patternType="solid">
        <fgColor rgb="FFF5F7FC"/>
        <bgColor indexed="64"/>
      </patternFill>
    </fill>
    <fill>
      <patternFill patternType="solid">
        <fgColor rgb="FFFBFBFE"/>
        <bgColor indexed="64"/>
      </patternFill>
    </fill>
    <fill>
      <patternFill patternType="solid">
        <fgColor rgb="FFE2EAF6"/>
        <bgColor indexed="64"/>
      </patternFill>
    </fill>
    <fill>
      <patternFill patternType="solid">
        <fgColor rgb="FFFBCDD0"/>
        <bgColor indexed="64"/>
      </patternFill>
    </fill>
    <fill>
      <patternFill patternType="solid">
        <fgColor rgb="FFFBCBCD"/>
        <bgColor indexed="64"/>
      </patternFill>
    </fill>
    <fill>
      <patternFill patternType="solid">
        <fgColor rgb="FFCFDDEF"/>
        <bgColor indexed="64"/>
      </patternFill>
    </fill>
    <fill>
      <patternFill patternType="solid">
        <fgColor rgb="FFD7E2F2"/>
        <bgColor indexed="64"/>
      </patternFill>
    </fill>
    <fill>
      <patternFill patternType="solid">
        <fgColor rgb="FFD5E0F1"/>
        <bgColor indexed="64"/>
      </patternFill>
    </fill>
    <fill>
      <patternFill patternType="solid">
        <fgColor rgb="FFFCEDF0"/>
        <bgColor indexed="64"/>
      </patternFill>
    </fill>
    <fill>
      <patternFill patternType="solid">
        <fgColor rgb="FFFCEFF2"/>
        <bgColor indexed="64"/>
      </patternFill>
    </fill>
    <fill>
      <patternFill patternType="solid">
        <fgColor rgb="FFFAA2A5"/>
        <bgColor indexed="64"/>
      </patternFill>
    </fill>
    <fill>
      <patternFill patternType="solid">
        <fgColor rgb="FFFAADAF"/>
        <bgColor indexed="64"/>
      </patternFill>
    </fill>
    <fill>
      <patternFill patternType="solid">
        <fgColor rgb="FFFAABAD"/>
        <bgColor indexed="64"/>
      </patternFill>
    </fill>
    <fill>
      <patternFill patternType="solid">
        <fgColor rgb="FFFCF9FC"/>
        <bgColor indexed="64"/>
      </patternFill>
    </fill>
    <fill>
      <patternFill patternType="solid">
        <fgColor rgb="FFCEDBEE"/>
        <bgColor indexed="64"/>
      </patternFill>
    </fill>
    <fill>
      <patternFill patternType="solid">
        <fgColor rgb="FFF96A6C"/>
        <bgColor indexed="64"/>
      </patternFill>
    </fill>
    <fill>
      <patternFill patternType="solid">
        <fgColor rgb="FFFCE0E3"/>
        <bgColor indexed="64"/>
      </patternFill>
    </fill>
    <fill>
      <patternFill patternType="solid">
        <fgColor rgb="FFFCDADC"/>
        <bgColor indexed="64"/>
      </patternFill>
    </fill>
    <fill>
      <patternFill patternType="solid">
        <fgColor rgb="FF709ACE"/>
        <bgColor indexed="64"/>
      </patternFill>
    </fill>
    <fill>
      <patternFill patternType="solid">
        <fgColor rgb="FF90B0D9"/>
        <bgColor indexed="64"/>
      </patternFill>
    </fill>
    <fill>
      <patternFill patternType="solid">
        <fgColor rgb="FF799FD0"/>
        <bgColor indexed="64"/>
      </patternFill>
    </fill>
    <fill>
      <patternFill patternType="solid">
        <fgColor rgb="FFFBD4D7"/>
        <bgColor indexed="64"/>
      </patternFill>
    </fill>
    <fill>
      <patternFill patternType="solid">
        <fgColor rgb="FFFBD7DA"/>
        <bgColor indexed="64"/>
      </patternFill>
    </fill>
    <fill>
      <patternFill patternType="solid">
        <fgColor rgb="FFDCE6F4"/>
        <bgColor indexed="64"/>
      </patternFill>
    </fill>
    <fill>
      <patternFill patternType="solid">
        <fgColor rgb="FFEDF1F9"/>
        <bgColor indexed="64"/>
      </patternFill>
    </fill>
    <fill>
      <patternFill patternType="solid">
        <fgColor rgb="FFE5EBF6"/>
        <bgColor indexed="64"/>
      </patternFill>
    </fill>
    <fill>
      <patternFill patternType="solid">
        <fgColor rgb="FFFBD8DA"/>
        <bgColor indexed="64"/>
      </patternFill>
    </fill>
    <fill>
      <patternFill patternType="solid">
        <fgColor rgb="FFD4E0F1"/>
        <bgColor indexed="64"/>
      </patternFill>
    </fill>
    <fill>
      <patternFill patternType="solid">
        <fgColor rgb="FFAFC5E3"/>
        <bgColor indexed="64"/>
      </patternFill>
    </fill>
    <fill>
      <patternFill patternType="solid">
        <fgColor rgb="FFBDD0E9"/>
        <bgColor indexed="64"/>
      </patternFill>
    </fill>
    <fill>
      <patternFill patternType="solid">
        <fgColor rgb="FFF0F3FA"/>
        <bgColor indexed="64"/>
      </patternFill>
    </fill>
    <fill>
      <patternFill patternType="solid">
        <fgColor rgb="FFFA8E91"/>
        <bgColor indexed="64"/>
      </patternFill>
    </fill>
    <fill>
      <patternFill patternType="solid">
        <fgColor rgb="FFEEF2FA"/>
        <bgColor indexed="64"/>
      </patternFill>
    </fill>
    <fill>
      <patternFill patternType="solid">
        <fgColor rgb="FFF7F8FD"/>
        <bgColor indexed="64"/>
      </patternFill>
    </fill>
    <fill>
      <patternFill patternType="solid">
        <fgColor rgb="FFBFD1E9"/>
        <bgColor indexed="64"/>
      </patternFill>
    </fill>
    <fill>
      <patternFill patternType="solid">
        <fgColor rgb="FFC5D5EB"/>
        <bgColor indexed="64"/>
      </patternFill>
    </fill>
    <fill>
      <patternFill patternType="solid">
        <fgColor rgb="FFFBB4B7"/>
        <bgColor indexed="64"/>
      </patternFill>
    </fill>
    <fill>
      <patternFill patternType="solid">
        <fgColor rgb="FFFCE2E5"/>
        <bgColor indexed="64"/>
      </patternFill>
    </fill>
    <fill>
      <patternFill patternType="solid">
        <fgColor rgb="FFC9D8ED"/>
        <bgColor indexed="64"/>
      </patternFill>
    </fill>
    <fill>
      <patternFill patternType="solid">
        <fgColor rgb="FFCAD9ED"/>
        <bgColor indexed="64"/>
      </patternFill>
    </fill>
    <fill>
      <patternFill patternType="solid">
        <fgColor rgb="FFCCDAEE"/>
        <bgColor indexed="64"/>
      </patternFill>
    </fill>
    <fill>
      <patternFill patternType="solid">
        <fgColor rgb="FFFBCCCE"/>
        <bgColor indexed="64"/>
      </patternFill>
    </fill>
    <fill>
      <patternFill patternType="solid">
        <fgColor rgb="FFFCDCDF"/>
        <bgColor indexed="64"/>
      </patternFill>
    </fill>
    <fill>
      <patternFill patternType="solid">
        <fgColor rgb="FFF97A7C"/>
        <bgColor indexed="64"/>
      </patternFill>
    </fill>
    <fill>
      <patternFill patternType="solid">
        <fgColor rgb="FFB0C7E4"/>
        <bgColor indexed="64"/>
      </patternFill>
    </fill>
    <fill>
      <patternFill patternType="solid">
        <fgColor rgb="FFA8C1E1"/>
        <bgColor indexed="64"/>
      </patternFill>
    </fill>
    <fill>
      <patternFill patternType="solid">
        <fgColor rgb="FF94B3DA"/>
        <bgColor indexed="64"/>
      </patternFill>
    </fill>
    <fill>
      <patternFill patternType="solid">
        <fgColor rgb="FFB2C8E5"/>
        <bgColor indexed="64"/>
      </patternFill>
    </fill>
    <fill>
      <patternFill patternType="solid">
        <fgColor rgb="FFFCF4F7"/>
        <bgColor indexed="64"/>
      </patternFill>
    </fill>
    <fill>
      <patternFill patternType="solid">
        <fgColor rgb="FFFCF2F5"/>
        <bgColor indexed="64"/>
      </patternFill>
    </fill>
    <fill>
      <patternFill patternType="solid">
        <fgColor rgb="FFFCF6F9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10" fontId="0" fillId="0" borderId="0" xfId="0" applyNumberFormat="1">
      <alignment vertical="center"/>
    </xf>
    <xf numFmtId="10" fontId="1" fillId="0" borderId="0" xfId="0" applyNumberFormat="1" applyFont="1">
      <alignment vertical="center"/>
    </xf>
    <xf numFmtId="0" fontId="3" fillId="0" borderId="1" xfId="0" applyFont="1" applyBorder="1" applyAlignment="1">
      <alignment vertical="center" wrapText="1"/>
    </xf>
    <xf numFmtId="10" fontId="3" fillId="0" borderId="1" xfId="0" applyNumberFormat="1" applyFont="1" applyBorder="1" applyAlignment="1">
      <alignment vertical="center" wrapText="1"/>
    </xf>
    <xf numFmtId="0" fontId="4" fillId="0" borderId="0" xfId="0" applyFont="1">
      <alignment vertical="center"/>
    </xf>
    <xf numFmtId="10" fontId="4" fillId="0" borderId="0" xfId="0" applyNumberFormat="1" applyFont="1">
      <alignment vertical="center"/>
    </xf>
    <xf numFmtId="10" fontId="4" fillId="0" borderId="3" xfId="0" applyNumberFormat="1" applyFont="1" applyBorder="1">
      <alignment vertical="center"/>
    </xf>
    <xf numFmtId="0" fontId="4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0" xfId="0" applyFont="1">
      <alignment vertical="center"/>
    </xf>
    <xf numFmtId="0" fontId="2" fillId="3" borderId="0" xfId="0" applyFont="1" applyFill="1" applyAlignment="1">
      <alignment horizontal="justify" vertical="center" wrapText="1"/>
    </xf>
    <xf numFmtId="0" fontId="2" fillId="4" borderId="0" xfId="0" applyFont="1" applyFill="1" applyAlignment="1">
      <alignment horizontal="justify" vertical="center" wrapText="1"/>
    </xf>
    <xf numFmtId="0" fontId="2" fillId="5" borderId="0" xfId="0" applyFont="1" applyFill="1" applyAlignment="1">
      <alignment horizontal="justify" vertical="center" wrapText="1"/>
    </xf>
    <xf numFmtId="0" fontId="2" fillId="6" borderId="0" xfId="0" applyFont="1" applyFill="1" applyAlignment="1">
      <alignment horizontal="justify" vertical="center" wrapText="1"/>
    </xf>
    <xf numFmtId="0" fontId="2" fillId="7" borderId="0" xfId="0" applyFont="1" applyFill="1" applyAlignment="1">
      <alignment horizontal="justify" vertical="center" wrapText="1"/>
    </xf>
    <xf numFmtId="0" fontId="2" fillId="8" borderId="0" xfId="0" applyFont="1" applyFill="1" applyAlignment="1">
      <alignment horizontal="justify" vertical="center" wrapText="1"/>
    </xf>
    <xf numFmtId="0" fontId="2" fillId="9" borderId="0" xfId="0" applyFont="1" applyFill="1" applyAlignment="1">
      <alignment horizontal="justify" vertical="center" wrapText="1"/>
    </xf>
    <xf numFmtId="0" fontId="2" fillId="10" borderId="0" xfId="0" applyFont="1" applyFill="1" applyAlignment="1">
      <alignment horizontal="justify" vertical="center" wrapText="1"/>
    </xf>
    <xf numFmtId="0" fontId="2" fillId="11" borderId="0" xfId="0" applyFont="1" applyFill="1" applyAlignment="1">
      <alignment horizontal="justify" vertical="center" wrapText="1"/>
    </xf>
    <xf numFmtId="0" fontId="10" fillId="0" borderId="0" xfId="0" applyFont="1">
      <alignment vertical="center"/>
    </xf>
    <xf numFmtId="0" fontId="10" fillId="0" borderId="1" xfId="0" applyFont="1" applyBorder="1">
      <alignment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3" borderId="6" xfId="0" applyFont="1" applyFill="1" applyBorder="1" applyAlignment="1">
      <alignment horizontal="justify" vertical="center" wrapText="1"/>
    </xf>
    <xf numFmtId="0" fontId="2" fillId="12" borderId="0" xfId="0" applyFont="1" applyFill="1" applyAlignment="1">
      <alignment horizontal="justify" vertical="center" wrapText="1"/>
    </xf>
    <xf numFmtId="0" fontId="2" fillId="13" borderId="0" xfId="0" applyFont="1" applyFill="1" applyAlignment="1">
      <alignment horizontal="justify" vertical="center" wrapText="1"/>
    </xf>
    <xf numFmtId="0" fontId="2" fillId="14" borderId="0" xfId="0" applyFont="1" applyFill="1" applyAlignment="1">
      <alignment horizontal="justify" vertical="center" wrapText="1"/>
    </xf>
    <xf numFmtId="0" fontId="2" fillId="15" borderId="0" xfId="0" applyFont="1" applyFill="1" applyAlignment="1">
      <alignment horizontal="justify" vertical="center" wrapText="1"/>
    </xf>
    <xf numFmtId="0" fontId="2" fillId="16" borderId="0" xfId="0" applyFont="1" applyFill="1" applyAlignment="1">
      <alignment horizontal="justify" vertical="center" wrapText="1"/>
    </xf>
    <xf numFmtId="0" fontId="2" fillId="17" borderId="0" xfId="0" applyFont="1" applyFill="1" applyAlignment="1">
      <alignment horizontal="justify" vertical="center" wrapText="1"/>
    </xf>
    <xf numFmtId="0" fontId="2" fillId="18" borderId="0" xfId="0" applyFont="1" applyFill="1" applyAlignment="1">
      <alignment horizontal="justify" vertical="center" wrapText="1"/>
    </xf>
    <xf numFmtId="0" fontId="2" fillId="19" borderId="0" xfId="0" applyFont="1" applyFill="1" applyAlignment="1">
      <alignment horizontal="justify" vertical="center" wrapText="1"/>
    </xf>
    <xf numFmtId="0" fontId="2" fillId="20" borderId="0" xfId="0" applyFont="1" applyFill="1" applyAlignment="1">
      <alignment horizontal="justify" vertical="center" wrapText="1"/>
    </xf>
    <xf numFmtId="0" fontId="2" fillId="21" borderId="0" xfId="0" applyFont="1" applyFill="1" applyAlignment="1">
      <alignment horizontal="justify" vertical="center" wrapText="1"/>
    </xf>
    <xf numFmtId="0" fontId="2" fillId="22" borderId="0" xfId="0" applyFont="1" applyFill="1" applyAlignment="1">
      <alignment horizontal="justify" vertical="center" wrapText="1"/>
    </xf>
    <xf numFmtId="0" fontId="2" fillId="23" borderId="0" xfId="0" applyFont="1" applyFill="1" applyAlignment="1">
      <alignment horizontal="justify" vertical="center" wrapText="1"/>
    </xf>
    <xf numFmtId="0" fontId="2" fillId="24" borderId="0" xfId="0" applyFont="1" applyFill="1" applyAlignment="1">
      <alignment horizontal="justify" vertical="center" wrapText="1"/>
    </xf>
    <xf numFmtId="0" fontId="2" fillId="25" borderId="0" xfId="0" applyFont="1" applyFill="1" applyAlignment="1">
      <alignment horizontal="justify" vertical="center" wrapText="1"/>
    </xf>
    <xf numFmtId="0" fontId="2" fillId="26" borderId="0" xfId="0" applyFont="1" applyFill="1" applyAlignment="1">
      <alignment horizontal="justify" vertical="center" wrapText="1"/>
    </xf>
    <xf numFmtId="0" fontId="2" fillId="27" borderId="0" xfId="0" applyFont="1" applyFill="1" applyAlignment="1">
      <alignment horizontal="justify" vertical="center" wrapText="1"/>
    </xf>
    <xf numFmtId="0" fontId="2" fillId="28" borderId="0" xfId="0" applyFont="1" applyFill="1" applyAlignment="1">
      <alignment horizontal="justify" vertical="center" wrapText="1"/>
    </xf>
    <xf numFmtId="0" fontId="2" fillId="29" borderId="0" xfId="0" applyFont="1" applyFill="1" applyAlignment="1">
      <alignment horizontal="justify" vertical="center" wrapText="1"/>
    </xf>
    <xf numFmtId="0" fontId="2" fillId="30" borderId="0" xfId="0" applyFont="1" applyFill="1" applyAlignment="1">
      <alignment horizontal="justify" vertical="center" wrapText="1"/>
    </xf>
    <xf numFmtId="0" fontId="2" fillId="31" borderId="0" xfId="0" applyFont="1" applyFill="1" applyAlignment="1">
      <alignment horizontal="justify" vertical="center" wrapText="1"/>
    </xf>
    <xf numFmtId="0" fontId="2" fillId="32" borderId="0" xfId="0" applyFont="1" applyFill="1" applyAlignment="1">
      <alignment horizontal="justify" vertical="center" wrapText="1"/>
    </xf>
    <xf numFmtId="0" fontId="2" fillId="33" borderId="0" xfId="0" applyFont="1" applyFill="1" applyAlignment="1">
      <alignment horizontal="justify" vertical="center" wrapText="1"/>
    </xf>
    <xf numFmtId="0" fontId="2" fillId="34" borderId="0" xfId="0" applyFont="1" applyFill="1" applyAlignment="1">
      <alignment horizontal="justify" vertical="center" wrapText="1"/>
    </xf>
    <xf numFmtId="0" fontId="2" fillId="35" borderId="0" xfId="0" applyFont="1" applyFill="1" applyAlignment="1">
      <alignment horizontal="justify" vertical="center" wrapText="1"/>
    </xf>
    <xf numFmtId="0" fontId="2" fillId="36" borderId="0" xfId="0" applyFont="1" applyFill="1" applyAlignment="1">
      <alignment horizontal="justify" vertical="center" wrapText="1"/>
    </xf>
    <xf numFmtId="0" fontId="2" fillId="37" borderId="0" xfId="0" applyFont="1" applyFill="1" applyAlignment="1">
      <alignment horizontal="justify" vertical="center" wrapText="1"/>
    </xf>
    <xf numFmtId="0" fontId="2" fillId="38" borderId="0" xfId="0" applyFont="1" applyFill="1" applyAlignment="1">
      <alignment horizontal="justify" vertical="center" wrapText="1"/>
    </xf>
    <xf numFmtId="0" fontId="2" fillId="39" borderId="0" xfId="0" applyFont="1" applyFill="1" applyAlignment="1">
      <alignment horizontal="justify" vertical="center" wrapText="1"/>
    </xf>
    <xf numFmtId="0" fontId="2" fillId="40" borderId="0" xfId="0" applyFont="1" applyFill="1" applyAlignment="1">
      <alignment horizontal="justify" vertical="center" wrapText="1"/>
    </xf>
    <xf numFmtId="0" fontId="2" fillId="41" borderId="0" xfId="0" applyFont="1" applyFill="1" applyAlignment="1">
      <alignment horizontal="justify" vertical="center" wrapText="1"/>
    </xf>
    <xf numFmtId="0" fontId="2" fillId="42" borderId="0" xfId="0" applyFont="1" applyFill="1" applyAlignment="1">
      <alignment horizontal="justify" vertical="center" wrapText="1"/>
    </xf>
    <xf numFmtId="0" fontId="2" fillId="43" borderId="0" xfId="0" applyFont="1" applyFill="1" applyAlignment="1">
      <alignment horizontal="justify" vertical="center" wrapText="1"/>
    </xf>
    <xf numFmtId="0" fontId="2" fillId="44" borderId="0" xfId="0" applyFont="1" applyFill="1" applyAlignment="1">
      <alignment horizontal="justify" vertical="center" wrapText="1"/>
    </xf>
    <xf numFmtId="0" fontId="2" fillId="45" borderId="0" xfId="0" applyFont="1" applyFill="1" applyAlignment="1">
      <alignment horizontal="justify" vertical="center" wrapText="1"/>
    </xf>
    <xf numFmtId="0" fontId="2" fillId="46" borderId="0" xfId="0" applyFont="1" applyFill="1" applyAlignment="1">
      <alignment horizontal="justify" vertical="center" wrapText="1"/>
    </xf>
    <xf numFmtId="0" fontId="2" fillId="47" borderId="0" xfId="0" applyFont="1" applyFill="1" applyAlignment="1">
      <alignment horizontal="justify" vertical="center" wrapText="1"/>
    </xf>
    <xf numFmtId="0" fontId="2" fillId="48" borderId="0" xfId="0" applyFont="1" applyFill="1" applyAlignment="1">
      <alignment horizontal="justify" vertical="center" wrapText="1"/>
    </xf>
    <xf numFmtId="0" fontId="2" fillId="49" borderId="0" xfId="0" applyFont="1" applyFill="1" applyAlignment="1">
      <alignment horizontal="justify" vertical="center" wrapText="1"/>
    </xf>
    <xf numFmtId="0" fontId="2" fillId="50" borderId="0" xfId="0" applyFont="1" applyFill="1" applyAlignment="1">
      <alignment horizontal="justify" vertical="center" wrapText="1"/>
    </xf>
    <xf numFmtId="0" fontId="2" fillId="51" borderId="0" xfId="0" applyFont="1" applyFill="1" applyAlignment="1">
      <alignment horizontal="justify" vertical="center" wrapText="1"/>
    </xf>
    <xf numFmtId="0" fontId="2" fillId="52" borderId="0" xfId="0" applyFont="1" applyFill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48" borderId="2" xfId="0" applyFont="1" applyFill="1" applyBorder="1" applyAlignment="1">
      <alignment horizontal="justify" vertical="center" wrapText="1"/>
    </xf>
    <xf numFmtId="0" fontId="2" fillId="53" borderId="2" xfId="0" applyFont="1" applyFill="1" applyBorder="1" applyAlignment="1">
      <alignment horizontal="justify" vertical="center" wrapText="1"/>
    </xf>
    <xf numFmtId="0" fontId="2" fillId="7" borderId="2" xfId="0" applyFont="1" applyFill="1" applyBorder="1" applyAlignment="1">
      <alignment horizontal="justify" vertical="center" wrapText="1"/>
    </xf>
    <xf numFmtId="0" fontId="2" fillId="54" borderId="2" xfId="0" applyFont="1" applyFill="1" applyBorder="1" applyAlignment="1">
      <alignment horizontal="justify" vertical="center" wrapText="1"/>
    </xf>
    <xf numFmtId="0" fontId="2" fillId="55" borderId="2" xfId="0" applyFont="1" applyFill="1" applyBorder="1" applyAlignment="1">
      <alignment horizontal="justify" vertical="center" wrapText="1"/>
    </xf>
    <xf numFmtId="0" fontId="2" fillId="56" borderId="2" xfId="0" applyFont="1" applyFill="1" applyBorder="1" applyAlignment="1">
      <alignment horizontal="justify" vertical="center" wrapText="1"/>
    </xf>
    <xf numFmtId="0" fontId="2" fillId="57" borderId="2" xfId="0" applyFont="1" applyFill="1" applyBorder="1" applyAlignment="1">
      <alignment horizontal="justify" vertical="center" wrapText="1"/>
    </xf>
    <xf numFmtId="0" fontId="10" fillId="0" borderId="2" xfId="0" applyFont="1" applyBorder="1">
      <alignment vertical="center"/>
    </xf>
    <xf numFmtId="0" fontId="2" fillId="58" borderId="0" xfId="0" applyFont="1" applyFill="1" applyAlignment="1">
      <alignment horizontal="justify" vertical="center" wrapText="1"/>
    </xf>
    <xf numFmtId="0" fontId="2" fillId="59" borderId="0" xfId="0" applyFont="1" applyFill="1" applyAlignment="1">
      <alignment horizontal="justify" vertical="center" wrapText="1"/>
    </xf>
    <xf numFmtId="0" fontId="2" fillId="60" borderId="0" xfId="0" applyFont="1" applyFill="1" applyAlignment="1">
      <alignment horizontal="justify" vertical="center" wrapText="1"/>
    </xf>
    <xf numFmtId="0" fontId="2" fillId="61" borderId="0" xfId="0" applyFont="1" applyFill="1" applyAlignment="1">
      <alignment horizontal="justify" vertical="center" wrapText="1"/>
    </xf>
    <xf numFmtId="0" fontId="2" fillId="62" borderId="0" xfId="0" applyFont="1" applyFill="1" applyAlignment="1">
      <alignment horizontal="justify" vertical="center" wrapText="1"/>
    </xf>
    <xf numFmtId="0" fontId="2" fillId="63" borderId="0" xfId="0" applyFont="1" applyFill="1" applyAlignment="1">
      <alignment horizontal="justify" vertical="center" wrapText="1"/>
    </xf>
    <xf numFmtId="0" fontId="2" fillId="2" borderId="0" xfId="0" applyFont="1" applyFill="1" applyAlignment="1">
      <alignment horizontal="justify" vertical="center" wrapText="1"/>
    </xf>
    <xf numFmtId="0" fontId="2" fillId="64" borderId="0" xfId="0" applyFont="1" applyFill="1" applyAlignment="1">
      <alignment horizontal="justify" vertical="center" wrapText="1"/>
    </xf>
    <xf numFmtId="0" fontId="2" fillId="65" borderId="0" xfId="0" applyFont="1" applyFill="1" applyAlignment="1">
      <alignment horizontal="justify" vertical="center" wrapText="1"/>
    </xf>
    <xf numFmtId="0" fontId="2" fillId="66" borderId="0" xfId="0" applyFont="1" applyFill="1" applyAlignment="1">
      <alignment horizontal="justify" vertical="center" wrapText="1"/>
    </xf>
    <xf numFmtId="0" fontId="2" fillId="67" borderId="0" xfId="0" applyFont="1" applyFill="1" applyAlignment="1">
      <alignment horizontal="justify" vertical="center" wrapText="1"/>
    </xf>
    <xf numFmtId="0" fontId="2" fillId="68" borderId="0" xfId="0" applyFont="1" applyFill="1" applyAlignment="1">
      <alignment horizontal="justify" vertical="center" wrapText="1"/>
    </xf>
    <xf numFmtId="0" fontId="2" fillId="69" borderId="0" xfId="0" applyFont="1" applyFill="1" applyAlignment="1">
      <alignment horizontal="justify" vertical="center" wrapText="1"/>
    </xf>
    <xf numFmtId="0" fontId="2" fillId="70" borderId="0" xfId="0" applyFont="1" applyFill="1" applyAlignment="1">
      <alignment horizontal="justify" vertical="center" wrapText="1"/>
    </xf>
    <xf numFmtId="0" fontId="2" fillId="71" borderId="0" xfId="0" applyFont="1" applyFill="1" applyAlignment="1">
      <alignment horizontal="justify" vertical="center" wrapText="1"/>
    </xf>
    <xf numFmtId="0" fontId="2" fillId="72" borderId="0" xfId="0" applyFont="1" applyFill="1" applyAlignment="1">
      <alignment horizontal="justify" vertical="center" wrapText="1"/>
    </xf>
    <xf numFmtId="0" fontId="2" fillId="73" borderId="0" xfId="0" applyFont="1" applyFill="1" applyAlignment="1">
      <alignment horizontal="justify" vertical="center" wrapText="1"/>
    </xf>
    <xf numFmtId="0" fontId="2" fillId="74" borderId="0" xfId="0" applyFont="1" applyFill="1" applyAlignment="1">
      <alignment horizontal="justify" vertical="center" wrapText="1"/>
    </xf>
    <xf numFmtId="0" fontId="2" fillId="75" borderId="0" xfId="0" applyFont="1" applyFill="1" applyAlignment="1">
      <alignment horizontal="justify" vertical="center" wrapText="1"/>
    </xf>
    <xf numFmtId="0" fontId="2" fillId="76" borderId="0" xfId="0" applyFont="1" applyFill="1" applyAlignment="1">
      <alignment horizontal="justify" vertical="center" wrapText="1"/>
    </xf>
    <xf numFmtId="0" fontId="2" fillId="77" borderId="0" xfId="0" applyFont="1" applyFill="1" applyAlignment="1">
      <alignment horizontal="justify" vertical="center" wrapText="1"/>
    </xf>
    <xf numFmtId="0" fontId="2" fillId="78" borderId="0" xfId="0" applyFont="1" applyFill="1" applyAlignment="1">
      <alignment horizontal="justify" vertical="center" wrapText="1"/>
    </xf>
    <xf numFmtId="0" fontId="2" fillId="54" borderId="0" xfId="0" applyFont="1" applyFill="1" applyAlignment="1">
      <alignment horizontal="justify" vertical="center" wrapText="1"/>
    </xf>
    <xf numFmtId="0" fontId="2" fillId="79" borderId="0" xfId="0" applyFont="1" applyFill="1" applyAlignment="1">
      <alignment horizontal="justify" vertical="center" wrapText="1"/>
    </xf>
    <xf numFmtId="0" fontId="2" fillId="80" borderId="0" xfId="0" applyFont="1" applyFill="1" applyAlignment="1">
      <alignment horizontal="justify" vertical="center" wrapText="1"/>
    </xf>
    <xf numFmtId="0" fontId="2" fillId="81" borderId="0" xfId="0" applyFont="1" applyFill="1" applyAlignment="1">
      <alignment horizontal="justify" vertical="center" wrapText="1"/>
    </xf>
    <xf numFmtId="0" fontId="2" fillId="82" borderId="0" xfId="0" applyFont="1" applyFill="1" applyAlignment="1">
      <alignment horizontal="justify" vertical="center" wrapText="1"/>
    </xf>
    <xf numFmtId="0" fontId="2" fillId="83" borderId="0" xfId="0" applyFont="1" applyFill="1" applyAlignment="1">
      <alignment horizontal="justify" vertical="center" wrapText="1"/>
    </xf>
    <xf numFmtId="0" fontId="2" fillId="84" borderId="0" xfId="0" applyFont="1" applyFill="1" applyAlignment="1">
      <alignment horizontal="justify" vertical="center" wrapText="1"/>
    </xf>
    <xf numFmtId="0" fontId="2" fillId="85" borderId="0" xfId="0" applyFont="1" applyFill="1" applyAlignment="1">
      <alignment horizontal="justify" vertical="center" wrapText="1"/>
    </xf>
    <xf numFmtId="0" fontId="2" fillId="86" borderId="0" xfId="0" applyFont="1" applyFill="1" applyAlignment="1">
      <alignment horizontal="justify" vertical="center" wrapText="1"/>
    </xf>
    <xf numFmtId="0" fontId="2" fillId="87" borderId="0" xfId="0" applyFont="1" applyFill="1" applyAlignment="1">
      <alignment horizontal="justify" vertical="center" wrapText="1"/>
    </xf>
    <xf numFmtId="0" fontId="2" fillId="88" borderId="0" xfId="0" applyFont="1" applyFill="1" applyAlignment="1">
      <alignment horizontal="justify" vertical="center" wrapText="1"/>
    </xf>
    <xf numFmtId="0" fontId="2" fillId="89" borderId="0" xfId="0" applyFont="1" applyFill="1" applyAlignment="1">
      <alignment horizontal="justify" vertical="center" wrapText="1"/>
    </xf>
    <xf numFmtId="0" fontId="2" fillId="90" borderId="0" xfId="0" applyFont="1" applyFill="1" applyAlignment="1">
      <alignment horizontal="justify" vertical="center" wrapText="1"/>
    </xf>
    <xf numFmtId="0" fontId="2" fillId="91" borderId="2" xfId="0" applyFont="1" applyFill="1" applyBorder="1" applyAlignment="1">
      <alignment horizontal="justify" vertical="center" wrapText="1"/>
    </xf>
    <xf numFmtId="0" fontId="2" fillId="92" borderId="2" xfId="0" applyFont="1" applyFill="1" applyBorder="1" applyAlignment="1">
      <alignment horizontal="justify" vertical="center" wrapText="1"/>
    </xf>
    <xf numFmtId="0" fontId="2" fillId="93" borderId="2" xfId="0" applyFont="1" applyFill="1" applyBorder="1" applyAlignment="1">
      <alignment horizontal="justify" vertical="center" wrapText="1"/>
    </xf>
    <xf numFmtId="0" fontId="2" fillId="94" borderId="2" xfId="0" applyFont="1" applyFill="1" applyBorder="1" applyAlignment="1">
      <alignment horizontal="justify" vertical="center" wrapText="1"/>
    </xf>
    <xf numFmtId="0" fontId="2" fillId="95" borderId="2" xfId="0" applyFont="1" applyFill="1" applyBorder="1" applyAlignment="1">
      <alignment horizontal="justify" vertical="center" wrapText="1"/>
    </xf>
    <xf numFmtId="0" fontId="2" fillId="96" borderId="2" xfId="0" applyFont="1" applyFill="1" applyBorder="1" applyAlignment="1">
      <alignment horizontal="justify" vertical="center" wrapText="1"/>
    </xf>
    <xf numFmtId="0" fontId="2" fillId="97" borderId="2" xfId="0" applyFont="1" applyFill="1" applyBorder="1" applyAlignment="1">
      <alignment horizontal="justify" vertical="center" wrapText="1"/>
    </xf>
    <xf numFmtId="0" fontId="2" fillId="98" borderId="2" xfId="0" applyFont="1" applyFill="1" applyBorder="1" applyAlignment="1">
      <alignment horizontal="justify" vertical="center" wrapText="1"/>
    </xf>
    <xf numFmtId="0" fontId="10" fillId="2" borderId="2" xfId="0" applyFont="1" applyFill="1" applyBorder="1">
      <alignment vertical="center"/>
    </xf>
    <xf numFmtId="0" fontId="12" fillId="0" borderId="0" xfId="0" applyFont="1" applyAlignment="1">
      <alignment horizontal="justify" vertical="center" wrapText="1"/>
    </xf>
    <xf numFmtId="0" fontId="12" fillId="0" borderId="7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justify" vertical="center" wrapText="1"/>
    </xf>
    <xf numFmtId="0" fontId="14" fillId="0" borderId="0" xfId="0" applyFont="1" applyAlignment="1">
      <alignment horizontal="justify" vertical="center" wrapText="1"/>
    </xf>
    <xf numFmtId="0" fontId="18" fillId="0" borderId="10" xfId="0" applyFont="1" applyBorder="1" applyAlignment="1">
      <alignment horizontal="justify" vertical="center" wrapText="1"/>
    </xf>
    <xf numFmtId="0" fontId="19" fillId="0" borderId="11" xfId="0" applyFont="1" applyBorder="1" applyAlignment="1">
      <alignment horizontal="justify" vertical="center" wrapText="1"/>
    </xf>
    <xf numFmtId="0" fontId="20" fillId="0" borderId="11" xfId="0" applyFont="1" applyBorder="1" applyAlignment="1">
      <alignment horizontal="justify" vertical="center" wrapText="1"/>
    </xf>
    <xf numFmtId="0" fontId="21" fillId="0" borderId="11" xfId="0" applyFont="1" applyBorder="1" applyAlignment="1">
      <alignment horizontal="justify" vertical="center" wrapText="1"/>
    </xf>
    <xf numFmtId="0" fontId="18" fillId="0" borderId="9" xfId="0" applyFont="1" applyBorder="1" applyAlignment="1">
      <alignment horizontal="justify" vertical="center" wrapText="1"/>
    </xf>
    <xf numFmtId="0" fontId="18" fillId="0" borderId="11" xfId="0" applyFont="1" applyBorder="1" applyAlignment="1">
      <alignment horizontal="justify" vertical="center" wrapText="1"/>
    </xf>
    <xf numFmtId="0" fontId="10" fillId="0" borderId="0" xfId="0" applyFont="1" applyAlignment="1">
      <alignment horizontal="justify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8" fillId="0" borderId="8" xfId="0" applyFont="1" applyBorder="1" applyAlignment="1">
      <alignment horizontal="justify" vertical="center" wrapText="1"/>
    </xf>
    <xf numFmtId="0" fontId="18" fillId="0" borderId="9" xfId="0" applyFont="1" applyBorder="1" applyAlignment="1">
      <alignment horizontal="justify" vertical="center" wrapText="1"/>
    </xf>
    <xf numFmtId="0" fontId="0" fillId="0" borderId="0" xfId="0" applyNumberFormat="1">
      <alignment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BE659-2B00-4C60-8D76-3A56B13E5F24}">
  <dimension ref="A1:E8"/>
  <sheetViews>
    <sheetView workbookViewId="0">
      <selection activeCell="B13" sqref="B13"/>
    </sheetView>
  </sheetViews>
  <sheetFormatPr defaultRowHeight="14" x14ac:dyDescent="0.25"/>
  <cols>
    <col min="1" max="1" width="14.36328125" customWidth="1"/>
    <col min="2" max="2" width="18.453125" customWidth="1"/>
    <col min="3" max="3" width="20.26953125" customWidth="1"/>
    <col min="4" max="4" width="25" customWidth="1"/>
    <col min="5" max="5" width="26.36328125" customWidth="1"/>
  </cols>
  <sheetData>
    <row r="1" spans="1:5" ht="17.5" customHeight="1" x14ac:dyDescent="0.25">
      <c r="A1" s="1" t="s">
        <v>0</v>
      </c>
      <c r="B1" s="134" t="s">
        <v>270</v>
      </c>
      <c r="C1" s="134"/>
      <c r="D1" s="134"/>
      <c r="E1" s="134"/>
    </row>
    <row r="3" spans="1:5" ht="27.5" customHeight="1" x14ac:dyDescent="0.25">
      <c r="A3" s="124"/>
      <c r="B3" s="124" t="s">
        <v>267</v>
      </c>
      <c r="C3" s="124" t="s">
        <v>115</v>
      </c>
      <c r="D3" s="124" t="s">
        <v>269</v>
      </c>
      <c r="E3" s="124" t="s">
        <v>268</v>
      </c>
    </row>
    <row r="4" spans="1:5" x14ac:dyDescent="0.25">
      <c r="A4" s="123"/>
      <c r="B4" s="123" t="s">
        <v>118</v>
      </c>
      <c r="C4" s="126" t="s">
        <v>117</v>
      </c>
      <c r="D4" s="123">
        <v>13</v>
      </c>
      <c r="E4" s="123" t="s">
        <v>111</v>
      </c>
    </row>
    <row r="5" spans="1:5" x14ac:dyDescent="0.25">
      <c r="A5" s="123"/>
      <c r="B5" s="123" t="s">
        <v>119</v>
      </c>
      <c r="C5" s="126" t="s">
        <v>117</v>
      </c>
      <c r="D5" s="123">
        <v>19</v>
      </c>
      <c r="E5" s="123" t="s">
        <v>112</v>
      </c>
    </row>
    <row r="6" spans="1:5" x14ac:dyDescent="0.25">
      <c r="A6" s="123"/>
      <c r="B6" s="123" t="s">
        <v>120</v>
      </c>
      <c r="C6" s="126" t="s">
        <v>265</v>
      </c>
      <c r="D6" s="123">
        <v>15</v>
      </c>
      <c r="E6" s="123" t="s">
        <v>113</v>
      </c>
    </row>
    <row r="7" spans="1:5" x14ac:dyDescent="0.25">
      <c r="A7" s="123"/>
      <c r="B7" s="123" t="s">
        <v>121</v>
      </c>
      <c r="C7" s="126" t="s">
        <v>266</v>
      </c>
      <c r="D7" s="123">
        <v>20</v>
      </c>
      <c r="E7" s="123" t="s">
        <v>114</v>
      </c>
    </row>
    <row r="8" spans="1:5" x14ac:dyDescent="0.25">
      <c r="A8" s="125" t="s">
        <v>116</v>
      </c>
      <c r="B8" s="125"/>
      <c r="C8" s="125"/>
      <c r="D8" s="125">
        <v>67</v>
      </c>
      <c r="E8" s="125"/>
    </row>
  </sheetData>
  <mergeCells count="1">
    <mergeCell ref="B1:E1"/>
  </mergeCells>
  <phoneticPr fontId="1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3"/>
  <sheetViews>
    <sheetView workbookViewId="0"/>
  </sheetViews>
  <sheetFormatPr defaultColWidth="8.7265625" defaultRowHeight="14" x14ac:dyDescent="0.25"/>
  <cols>
    <col min="1" max="1" width="15.36328125" customWidth="1"/>
  </cols>
  <sheetData>
    <row r="1" spans="1:10" x14ac:dyDescent="0.25">
      <c r="A1" s="1" t="s">
        <v>262</v>
      </c>
      <c r="B1" s="5" t="s">
        <v>260</v>
      </c>
    </row>
    <row r="3" spans="1:10" ht="14.5" thickBot="1" x14ac:dyDescent="0.3"/>
    <row r="4" spans="1:10" ht="14.5" thickBot="1" x14ac:dyDescent="0.3">
      <c r="A4" s="25"/>
      <c r="B4" s="26" t="s">
        <v>96</v>
      </c>
      <c r="C4" s="26" t="s">
        <v>97</v>
      </c>
      <c r="D4" s="26" t="s">
        <v>98</v>
      </c>
      <c r="E4" s="26" t="s">
        <v>99</v>
      </c>
      <c r="F4" s="26" t="s">
        <v>100</v>
      </c>
      <c r="G4" s="26" t="s">
        <v>110</v>
      </c>
      <c r="H4" s="26" t="s">
        <v>101</v>
      </c>
      <c r="I4" s="26" t="s">
        <v>102</v>
      </c>
      <c r="J4" s="26" t="s">
        <v>103</v>
      </c>
    </row>
    <row r="5" spans="1:10" ht="14.5" thickBot="1" x14ac:dyDescent="0.3">
      <c r="A5" s="27" t="s">
        <v>96</v>
      </c>
      <c r="B5" s="24"/>
      <c r="C5" s="28">
        <v>98.3</v>
      </c>
      <c r="D5" s="29">
        <v>96.7</v>
      </c>
      <c r="E5" s="30">
        <v>80.8</v>
      </c>
      <c r="F5" s="31">
        <v>80.3</v>
      </c>
      <c r="G5" s="32">
        <v>47.8</v>
      </c>
      <c r="H5" s="33">
        <v>47.5</v>
      </c>
      <c r="I5" s="32">
        <v>47.8</v>
      </c>
      <c r="J5" s="23">
        <v>46.5</v>
      </c>
    </row>
    <row r="6" spans="1:10" x14ac:dyDescent="0.25">
      <c r="A6" s="27" t="s">
        <v>97</v>
      </c>
      <c r="B6" s="34">
        <v>91.4</v>
      </c>
      <c r="C6" s="24"/>
      <c r="D6" s="35">
        <v>95.3</v>
      </c>
      <c r="E6" s="18">
        <v>81</v>
      </c>
      <c r="F6" s="36">
        <v>80.5</v>
      </c>
      <c r="G6" s="37">
        <v>47.9</v>
      </c>
      <c r="H6" s="38">
        <v>48</v>
      </c>
      <c r="I6" s="21">
        <v>48.3</v>
      </c>
      <c r="J6" s="39">
        <v>47</v>
      </c>
    </row>
    <row r="7" spans="1:10" x14ac:dyDescent="0.25">
      <c r="A7" s="27" t="s">
        <v>98</v>
      </c>
      <c r="B7" s="40">
        <v>97.9</v>
      </c>
      <c r="C7" s="41">
        <v>89.3</v>
      </c>
      <c r="D7" s="24"/>
      <c r="E7" s="31">
        <v>80.3</v>
      </c>
      <c r="F7" s="42">
        <v>79.8</v>
      </c>
      <c r="G7" s="43">
        <v>47.3</v>
      </c>
      <c r="H7" s="44">
        <v>47.2</v>
      </c>
      <c r="I7" s="22">
        <v>47.4</v>
      </c>
      <c r="J7" s="23">
        <v>46.5</v>
      </c>
    </row>
    <row r="8" spans="1:10" x14ac:dyDescent="0.25">
      <c r="A8" s="27" t="s">
        <v>99</v>
      </c>
      <c r="B8" s="45">
        <v>72.599999999999994</v>
      </c>
      <c r="C8" s="46">
        <v>72.400000000000006</v>
      </c>
      <c r="D8" s="45">
        <v>72.599999999999994</v>
      </c>
      <c r="E8" s="24"/>
      <c r="F8" s="47">
        <v>82.5</v>
      </c>
      <c r="G8" s="22">
        <v>47.4</v>
      </c>
      <c r="H8" s="38">
        <v>48</v>
      </c>
      <c r="I8" s="48">
        <v>48.4</v>
      </c>
      <c r="J8" s="23">
        <v>46.5</v>
      </c>
    </row>
    <row r="9" spans="1:10" x14ac:dyDescent="0.25">
      <c r="A9" s="27" t="s">
        <v>100</v>
      </c>
      <c r="B9" s="17">
        <v>72</v>
      </c>
      <c r="C9" s="49">
        <v>71.7</v>
      </c>
      <c r="D9" s="50">
        <v>71.8</v>
      </c>
      <c r="E9" s="51">
        <v>73.2</v>
      </c>
      <c r="F9" s="24"/>
      <c r="G9" s="37">
        <v>47.9</v>
      </c>
      <c r="H9" s="52">
        <v>48.2</v>
      </c>
      <c r="I9" s="53">
        <v>48.6</v>
      </c>
      <c r="J9" s="43">
        <v>47.3</v>
      </c>
    </row>
    <row r="10" spans="1:10" x14ac:dyDescent="0.25">
      <c r="A10" s="27" t="s">
        <v>110</v>
      </c>
      <c r="B10" s="19">
        <v>55</v>
      </c>
      <c r="C10" s="54">
        <v>54.7</v>
      </c>
      <c r="D10" s="55">
        <v>55.2</v>
      </c>
      <c r="E10" s="20">
        <v>55.7</v>
      </c>
      <c r="F10" s="56">
        <v>55.8</v>
      </c>
      <c r="G10" s="24"/>
      <c r="H10" s="57">
        <v>83.3</v>
      </c>
      <c r="I10" s="58">
        <v>75.400000000000006</v>
      </c>
      <c r="J10" s="56">
        <v>55.9</v>
      </c>
    </row>
    <row r="11" spans="1:10" x14ac:dyDescent="0.25">
      <c r="A11" s="27" t="s">
        <v>101</v>
      </c>
      <c r="B11" s="59">
        <v>53.4</v>
      </c>
      <c r="C11" s="55">
        <v>55.3</v>
      </c>
      <c r="D11" s="19">
        <v>55</v>
      </c>
      <c r="E11" s="60">
        <v>53.6</v>
      </c>
      <c r="F11" s="61">
        <v>53.9</v>
      </c>
      <c r="G11" s="62">
        <v>75</v>
      </c>
      <c r="H11" s="24"/>
      <c r="I11" s="63">
        <v>75.8</v>
      </c>
      <c r="J11" s="64">
        <v>56.6</v>
      </c>
    </row>
    <row r="12" spans="1:10" x14ac:dyDescent="0.25">
      <c r="A12" s="27" t="s">
        <v>102</v>
      </c>
      <c r="B12" s="65">
        <v>54.8</v>
      </c>
      <c r="C12" s="60">
        <v>53.6</v>
      </c>
      <c r="D12" s="66">
        <v>55.1</v>
      </c>
      <c r="E12" s="67">
        <v>53.8</v>
      </c>
      <c r="F12" s="61">
        <v>53.9</v>
      </c>
      <c r="G12" s="68">
        <v>69</v>
      </c>
      <c r="H12" s="69">
        <v>69.8</v>
      </c>
      <c r="I12" s="24"/>
      <c r="J12" s="64">
        <v>56.5</v>
      </c>
    </row>
    <row r="13" spans="1:10" ht="14.5" thickBot="1" x14ac:dyDescent="0.3">
      <c r="A13" s="70" t="s">
        <v>103</v>
      </c>
      <c r="B13" s="71">
        <v>54.8</v>
      </c>
      <c r="C13" s="72">
        <v>52.8</v>
      </c>
      <c r="D13" s="73">
        <v>55</v>
      </c>
      <c r="E13" s="74">
        <v>53.2</v>
      </c>
      <c r="F13" s="75">
        <v>53.1</v>
      </c>
      <c r="G13" s="76">
        <v>59.6</v>
      </c>
      <c r="H13" s="76">
        <v>59.8</v>
      </c>
      <c r="I13" s="77">
        <v>59.2</v>
      </c>
      <c r="J13" s="78"/>
    </row>
  </sheetData>
  <phoneticPr fontId="11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3"/>
  <sheetViews>
    <sheetView workbookViewId="0"/>
  </sheetViews>
  <sheetFormatPr defaultColWidth="8.7265625" defaultRowHeight="14" x14ac:dyDescent="0.25"/>
  <cols>
    <col min="1" max="1" width="17.81640625" customWidth="1"/>
  </cols>
  <sheetData>
    <row r="1" spans="1:10" ht="16.5" x14ac:dyDescent="0.25">
      <c r="A1" s="1" t="s">
        <v>193</v>
      </c>
      <c r="B1" s="5" t="s">
        <v>261</v>
      </c>
    </row>
    <row r="3" spans="1:10" ht="14.5" thickBot="1" x14ac:dyDescent="0.3"/>
    <row r="4" spans="1:10" ht="14.5" thickBot="1" x14ac:dyDescent="0.3">
      <c r="A4" s="25"/>
      <c r="B4" s="26" t="s">
        <v>96</v>
      </c>
      <c r="C4" s="26" t="s">
        <v>97</v>
      </c>
      <c r="D4" s="26" t="s">
        <v>98</v>
      </c>
      <c r="E4" s="26" t="s">
        <v>99</v>
      </c>
      <c r="F4" s="26" t="s">
        <v>100</v>
      </c>
      <c r="G4" s="26" t="s">
        <v>110</v>
      </c>
      <c r="H4" s="26" t="s">
        <v>101</v>
      </c>
      <c r="I4" s="26" t="s">
        <v>102</v>
      </c>
      <c r="J4" s="26" t="s">
        <v>103</v>
      </c>
    </row>
    <row r="5" spans="1:10" x14ac:dyDescent="0.25">
      <c r="A5" s="27" t="s">
        <v>96</v>
      </c>
      <c r="B5" s="24"/>
      <c r="C5" s="15">
        <v>100</v>
      </c>
      <c r="D5" s="79">
        <v>86.9</v>
      </c>
      <c r="E5" s="80">
        <v>84.5</v>
      </c>
      <c r="F5" s="81">
        <v>85</v>
      </c>
      <c r="G5" s="54">
        <v>65.7</v>
      </c>
      <c r="H5" s="82">
        <v>67.099999999999994</v>
      </c>
      <c r="I5" s="55">
        <v>66.2</v>
      </c>
      <c r="J5" s="83">
        <v>63.4</v>
      </c>
    </row>
    <row r="6" spans="1:10" x14ac:dyDescent="0.25">
      <c r="A6" s="27" t="s">
        <v>97</v>
      </c>
      <c r="B6" s="84">
        <v>99.9</v>
      </c>
      <c r="C6" s="85" t="s">
        <v>104</v>
      </c>
      <c r="D6" s="79">
        <v>86.9</v>
      </c>
      <c r="E6" s="80">
        <v>84.5</v>
      </c>
      <c r="F6" s="81">
        <v>85</v>
      </c>
      <c r="G6" s="54">
        <v>65.7</v>
      </c>
      <c r="H6" s="82">
        <v>67.099999999999994</v>
      </c>
      <c r="I6" s="55">
        <v>66.2</v>
      </c>
      <c r="J6" s="83">
        <v>63.4</v>
      </c>
    </row>
    <row r="7" spans="1:10" x14ac:dyDescent="0.25">
      <c r="A7" s="27" t="s">
        <v>98</v>
      </c>
      <c r="B7" s="34">
        <v>94.6</v>
      </c>
      <c r="C7" s="34">
        <v>94.7</v>
      </c>
      <c r="D7" s="85" t="s">
        <v>104</v>
      </c>
      <c r="E7" s="86">
        <v>72.8</v>
      </c>
      <c r="F7" s="87">
        <v>72.2</v>
      </c>
      <c r="G7" s="88">
        <v>57.7</v>
      </c>
      <c r="H7" s="89">
        <v>59.6</v>
      </c>
      <c r="I7" s="90">
        <v>58.2</v>
      </c>
      <c r="J7" s="23">
        <v>56.3</v>
      </c>
    </row>
    <row r="8" spans="1:10" x14ac:dyDescent="0.25">
      <c r="A8" s="27" t="s">
        <v>99</v>
      </c>
      <c r="B8" s="91">
        <v>75.400000000000006</v>
      </c>
      <c r="C8" s="91">
        <v>75.5</v>
      </c>
      <c r="D8" s="92">
        <v>74.8</v>
      </c>
      <c r="E8" s="85" t="s">
        <v>104</v>
      </c>
      <c r="F8" s="80">
        <v>84.5</v>
      </c>
      <c r="G8" s="93">
        <v>62.3</v>
      </c>
      <c r="H8" s="94">
        <v>65.3</v>
      </c>
      <c r="I8" s="95">
        <v>64.8</v>
      </c>
      <c r="J8" s="93">
        <v>62.3</v>
      </c>
    </row>
    <row r="9" spans="1:10" x14ac:dyDescent="0.25">
      <c r="A9" s="27" t="s">
        <v>100</v>
      </c>
      <c r="B9" s="92">
        <v>74.8</v>
      </c>
      <c r="C9" s="96">
        <v>74.7</v>
      </c>
      <c r="D9" s="92">
        <v>74.8</v>
      </c>
      <c r="E9" s="91">
        <v>75.5</v>
      </c>
      <c r="F9" s="85" t="s">
        <v>104</v>
      </c>
      <c r="G9" s="97">
        <v>63.8</v>
      </c>
      <c r="H9" s="83">
        <v>63.4</v>
      </c>
      <c r="I9" s="98">
        <v>61.5</v>
      </c>
      <c r="J9" s="99">
        <v>62.4</v>
      </c>
    </row>
    <row r="10" spans="1:10" x14ac:dyDescent="0.25">
      <c r="A10" s="27" t="s">
        <v>110</v>
      </c>
      <c r="B10" s="100">
        <v>65.5</v>
      </c>
      <c r="C10" s="54">
        <v>65.7</v>
      </c>
      <c r="D10" s="100">
        <v>65.5</v>
      </c>
      <c r="E10" s="101">
        <v>64</v>
      </c>
      <c r="F10" s="100">
        <v>65.5</v>
      </c>
      <c r="G10" s="85" t="s">
        <v>104</v>
      </c>
      <c r="H10" s="41">
        <v>93</v>
      </c>
      <c r="I10" s="102">
        <v>91.5</v>
      </c>
      <c r="J10" s="86">
        <v>72.8</v>
      </c>
    </row>
    <row r="11" spans="1:10" x14ac:dyDescent="0.25">
      <c r="A11" s="27" t="s">
        <v>101</v>
      </c>
      <c r="B11" s="103">
        <v>65.400000000000006</v>
      </c>
      <c r="C11" s="100">
        <v>65.5</v>
      </c>
      <c r="D11" s="104">
        <v>65.900000000000006</v>
      </c>
      <c r="E11" s="105">
        <v>62.5</v>
      </c>
      <c r="F11" s="106">
        <v>62.9</v>
      </c>
      <c r="G11" s="107">
        <v>82.8</v>
      </c>
      <c r="H11" s="85" t="s">
        <v>104</v>
      </c>
      <c r="I11" s="102">
        <v>91.5</v>
      </c>
      <c r="J11" s="108">
        <v>72.3</v>
      </c>
    </row>
    <row r="12" spans="1:10" x14ac:dyDescent="0.25">
      <c r="A12" s="27" t="s">
        <v>102</v>
      </c>
      <c r="B12" s="109">
        <v>63.1</v>
      </c>
      <c r="C12" s="110">
        <v>63.2</v>
      </c>
      <c r="D12" s="97">
        <v>63.8</v>
      </c>
      <c r="E12" s="111">
        <v>63.3</v>
      </c>
      <c r="F12" s="109">
        <v>63.1</v>
      </c>
      <c r="G12" s="112">
        <v>77.400000000000006</v>
      </c>
      <c r="H12" s="16">
        <v>78.5</v>
      </c>
      <c r="I12" s="27" t="s">
        <v>104</v>
      </c>
      <c r="J12" s="113">
        <v>73.7</v>
      </c>
    </row>
    <row r="13" spans="1:10" ht="14.5" thickBot="1" x14ac:dyDescent="0.3">
      <c r="A13" s="70" t="s">
        <v>103</v>
      </c>
      <c r="B13" s="114">
        <v>96.14</v>
      </c>
      <c r="C13" s="115">
        <v>61.6</v>
      </c>
      <c r="D13" s="116">
        <v>61.1</v>
      </c>
      <c r="E13" s="117">
        <v>59.9</v>
      </c>
      <c r="F13" s="118">
        <v>61.7</v>
      </c>
      <c r="G13" s="119">
        <v>68.2</v>
      </c>
      <c r="H13" s="120">
        <v>68.599999999999994</v>
      </c>
      <c r="I13" s="121">
        <v>67.599999999999994</v>
      </c>
      <c r="J13" s="122"/>
    </row>
  </sheetData>
  <phoneticPr fontId="11" type="noConversion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8"/>
  <sheetViews>
    <sheetView tabSelected="1" topLeftCell="A20" workbookViewId="0">
      <selection activeCell="A29" sqref="A29:XFD29"/>
    </sheetView>
  </sheetViews>
  <sheetFormatPr defaultColWidth="8.7265625" defaultRowHeight="14" x14ac:dyDescent="0.25"/>
  <cols>
    <col min="1" max="1" width="14.453125" customWidth="1"/>
    <col min="2" max="2" width="18.54296875" customWidth="1"/>
    <col min="3" max="3" width="12.81640625"/>
    <col min="4" max="4" width="9.81640625" customWidth="1"/>
    <col min="5" max="5" width="12.1796875" customWidth="1"/>
  </cols>
  <sheetData>
    <row r="1" spans="1:8" x14ac:dyDescent="0.25">
      <c r="A1" s="1" t="s">
        <v>304</v>
      </c>
      <c r="B1" s="1" t="s">
        <v>122</v>
      </c>
    </row>
    <row r="2" spans="1:8" ht="14.5" thickBot="1" x14ac:dyDescent="0.3"/>
    <row r="3" spans="1:8" ht="14.5" thickBot="1" x14ac:dyDescent="0.3">
      <c r="C3" s="2" t="s">
        <v>110</v>
      </c>
      <c r="D3" s="2" t="s">
        <v>97</v>
      </c>
      <c r="E3" s="2" t="s">
        <v>98</v>
      </c>
      <c r="F3" s="2" t="s">
        <v>105</v>
      </c>
      <c r="G3" s="2" t="s">
        <v>123</v>
      </c>
      <c r="H3" s="2" t="s">
        <v>306</v>
      </c>
    </row>
    <row r="4" spans="1:8" x14ac:dyDescent="0.25">
      <c r="A4" s="3" t="s">
        <v>307</v>
      </c>
    </row>
    <row r="5" spans="1:8" x14ac:dyDescent="0.25">
      <c r="B5" s="3" t="s">
        <v>124</v>
      </c>
      <c r="C5" t="s">
        <v>106</v>
      </c>
      <c r="D5" t="s">
        <v>106</v>
      </c>
      <c r="E5" t="s">
        <v>106</v>
      </c>
      <c r="F5" t="s">
        <v>106</v>
      </c>
      <c r="G5" t="s">
        <v>106</v>
      </c>
      <c r="H5" t="s">
        <v>106</v>
      </c>
    </row>
    <row r="6" spans="1:8" x14ac:dyDescent="0.25">
      <c r="B6" s="3" t="s">
        <v>125</v>
      </c>
      <c r="C6" t="s">
        <v>106</v>
      </c>
      <c r="D6" t="s">
        <v>106</v>
      </c>
      <c r="E6" t="s">
        <v>106</v>
      </c>
      <c r="F6" t="s">
        <v>106</v>
      </c>
      <c r="G6" t="s">
        <v>106</v>
      </c>
      <c r="H6" t="s">
        <v>106</v>
      </c>
    </row>
    <row r="7" spans="1:8" x14ac:dyDescent="0.25">
      <c r="B7" s="3" t="s">
        <v>126</v>
      </c>
      <c r="C7" t="s">
        <v>106</v>
      </c>
      <c r="D7" t="s">
        <v>106</v>
      </c>
      <c r="E7" t="s">
        <v>106</v>
      </c>
      <c r="F7" t="s">
        <v>106</v>
      </c>
      <c r="G7" t="s">
        <v>106</v>
      </c>
      <c r="H7" t="s">
        <v>106</v>
      </c>
    </row>
    <row r="8" spans="1:8" x14ac:dyDescent="0.25">
      <c r="B8" s="3" t="s">
        <v>127</v>
      </c>
      <c r="C8" t="s">
        <v>106</v>
      </c>
      <c r="D8" t="s">
        <v>106</v>
      </c>
      <c r="E8" t="s">
        <v>106</v>
      </c>
      <c r="F8" t="s">
        <v>106</v>
      </c>
      <c r="G8" t="s">
        <v>106</v>
      </c>
      <c r="H8" t="s">
        <v>106</v>
      </c>
    </row>
    <row r="9" spans="1:8" x14ac:dyDescent="0.25">
      <c r="B9" s="3" t="s">
        <v>128</v>
      </c>
      <c r="C9" t="s">
        <v>106</v>
      </c>
      <c r="D9" t="s">
        <v>106</v>
      </c>
      <c r="E9" t="s">
        <v>106</v>
      </c>
      <c r="F9" t="s">
        <v>106</v>
      </c>
      <c r="G9" t="s">
        <v>106</v>
      </c>
      <c r="H9" t="s">
        <v>106</v>
      </c>
    </row>
    <row r="10" spans="1:8" x14ac:dyDescent="0.25">
      <c r="B10" s="3" t="s">
        <v>129</v>
      </c>
      <c r="C10" t="s">
        <v>106</v>
      </c>
      <c r="D10" t="s">
        <v>106</v>
      </c>
      <c r="E10" t="s">
        <v>106</v>
      </c>
      <c r="F10" t="s">
        <v>106</v>
      </c>
      <c r="G10" t="s">
        <v>106</v>
      </c>
      <c r="H10" t="s">
        <v>106</v>
      </c>
    </row>
    <row r="11" spans="1:8" x14ac:dyDescent="0.25">
      <c r="B11" s="3" t="s">
        <v>130</v>
      </c>
      <c r="C11" t="s">
        <v>106</v>
      </c>
      <c r="D11" t="s">
        <v>106</v>
      </c>
      <c r="E11" t="s">
        <v>106</v>
      </c>
      <c r="F11" t="s">
        <v>106</v>
      </c>
      <c r="G11" t="s">
        <v>106</v>
      </c>
      <c r="H11" t="s">
        <v>106</v>
      </c>
    </row>
    <row r="12" spans="1:8" x14ac:dyDescent="0.25">
      <c r="B12" s="3" t="s">
        <v>131</v>
      </c>
      <c r="C12" t="s">
        <v>106</v>
      </c>
      <c r="D12" t="s">
        <v>106</v>
      </c>
      <c r="E12" t="s">
        <v>106</v>
      </c>
      <c r="F12" t="s">
        <v>106</v>
      </c>
      <c r="G12" t="s">
        <v>106</v>
      </c>
      <c r="H12" t="s">
        <v>106</v>
      </c>
    </row>
    <row r="13" spans="1:8" x14ac:dyDescent="0.25">
      <c r="B13" s="3" t="s">
        <v>132</v>
      </c>
      <c r="C13" t="s">
        <v>106</v>
      </c>
      <c r="D13" t="s">
        <v>106</v>
      </c>
      <c r="E13" t="s">
        <v>106</v>
      </c>
      <c r="F13" t="s">
        <v>106</v>
      </c>
      <c r="G13" t="s">
        <v>106</v>
      </c>
      <c r="H13" t="s">
        <v>106</v>
      </c>
    </row>
    <row r="14" spans="1:8" x14ac:dyDescent="0.25">
      <c r="B14" s="3" t="s">
        <v>133</v>
      </c>
      <c r="C14" t="s">
        <v>106</v>
      </c>
      <c r="D14" t="s">
        <v>106</v>
      </c>
      <c r="E14" t="s">
        <v>106</v>
      </c>
      <c r="F14" t="s">
        <v>106</v>
      </c>
      <c r="G14" t="s">
        <v>106</v>
      </c>
      <c r="H14" t="s">
        <v>106</v>
      </c>
    </row>
    <row r="15" spans="1:8" x14ac:dyDescent="0.25">
      <c r="B15" s="3" t="s">
        <v>134</v>
      </c>
      <c r="C15" t="s">
        <v>106</v>
      </c>
      <c r="D15" t="s">
        <v>106</v>
      </c>
      <c r="E15" t="s">
        <v>106</v>
      </c>
      <c r="F15" t="s">
        <v>106</v>
      </c>
      <c r="G15" t="s">
        <v>106</v>
      </c>
      <c r="H15" t="s">
        <v>106</v>
      </c>
    </row>
    <row r="16" spans="1:8" x14ac:dyDescent="0.25">
      <c r="B16" s="3" t="s">
        <v>135</v>
      </c>
      <c r="C16" t="s">
        <v>106</v>
      </c>
      <c r="D16" t="s">
        <v>106</v>
      </c>
      <c r="E16" t="s">
        <v>106</v>
      </c>
      <c r="F16" t="s">
        <v>106</v>
      </c>
      <c r="G16" t="s">
        <v>106</v>
      </c>
      <c r="H16" t="s">
        <v>106</v>
      </c>
    </row>
    <row r="17" spans="1:8" x14ac:dyDescent="0.25">
      <c r="B17" s="3" t="s">
        <v>136</v>
      </c>
      <c r="C17" t="s">
        <v>106</v>
      </c>
      <c r="D17" t="s">
        <v>106</v>
      </c>
      <c r="E17" t="s">
        <v>106</v>
      </c>
      <c r="F17" t="s">
        <v>106</v>
      </c>
      <c r="G17" t="s">
        <v>106</v>
      </c>
      <c r="H17" t="s">
        <v>106</v>
      </c>
    </row>
    <row r="18" spans="1:8" x14ac:dyDescent="0.25">
      <c r="B18" s="3" t="s">
        <v>137</v>
      </c>
      <c r="C18" t="s">
        <v>106</v>
      </c>
      <c r="D18" t="s">
        <v>106</v>
      </c>
      <c r="E18" t="s">
        <v>106</v>
      </c>
      <c r="F18" t="s">
        <v>106</v>
      </c>
      <c r="G18" t="s">
        <v>106</v>
      </c>
      <c r="H18" t="s">
        <v>106</v>
      </c>
    </row>
    <row r="19" spans="1:8" x14ac:dyDescent="0.25">
      <c r="B19" s="3" t="s">
        <v>138</v>
      </c>
      <c r="C19" t="s">
        <v>106</v>
      </c>
      <c r="D19" t="s">
        <v>106</v>
      </c>
      <c r="E19" t="s">
        <v>106</v>
      </c>
      <c r="F19" t="s">
        <v>106</v>
      </c>
      <c r="G19" t="s">
        <v>106</v>
      </c>
      <c r="H19" t="s">
        <v>106</v>
      </c>
    </row>
    <row r="20" spans="1:8" x14ac:dyDescent="0.25">
      <c r="B20" s="3" t="s">
        <v>139</v>
      </c>
      <c r="C20" t="s">
        <v>106</v>
      </c>
      <c r="D20" t="s">
        <v>106</v>
      </c>
      <c r="E20" t="s">
        <v>106</v>
      </c>
      <c r="F20" t="s">
        <v>106</v>
      </c>
      <c r="G20" t="s">
        <v>106</v>
      </c>
      <c r="H20" t="s">
        <v>106</v>
      </c>
    </row>
    <row r="21" spans="1:8" x14ac:dyDescent="0.25">
      <c r="B21" s="3" t="s">
        <v>140</v>
      </c>
      <c r="C21" t="s">
        <v>106</v>
      </c>
      <c r="D21" t="s">
        <v>106</v>
      </c>
      <c r="E21" t="s">
        <v>106</v>
      </c>
      <c r="F21" t="s">
        <v>106</v>
      </c>
      <c r="G21" t="s">
        <v>106</v>
      </c>
      <c r="H21" t="s">
        <v>106</v>
      </c>
    </row>
    <row r="22" spans="1:8" x14ac:dyDescent="0.25">
      <c r="B22" s="3" t="s">
        <v>141</v>
      </c>
      <c r="C22" t="s">
        <v>106</v>
      </c>
      <c r="D22" t="s">
        <v>106</v>
      </c>
      <c r="E22" t="s">
        <v>106</v>
      </c>
      <c r="F22" t="s">
        <v>106</v>
      </c>
      <c r="G22" t="s">
        <v>106</v>
      </c>
      <c r="H22" t="s">
        <v>106</v>
      </c>
    </row>
    <row r="23" spans="1:8" x14ac:dyDescent="0.25">
      <c r="B23" s="3" t="s">
        <v>142</v>
      </c>
      <c r="C23" t="s">
        <v>106</v>
      </c>
      <c r="D23" t="s">
        <v>106</v>
      </c>
      <c r="E23" t="s">
        <v>106</v>
      </c>
      <c r="F23" t="s">
        <v>106</v>
      </c>
      <c r="G23" t="s">
        <v>107</v>
      </c>
      <c r="H23" t="s">
        <v>106</v>
      </c>
    </row>
    <row r="24" spans="1:8" x14ac:dyDescent="0.25">
      <c r="B24" s="3" t="s">
        <v>108</v>
      </c>
      <c r="C24">
        <v>0</v>
      </c>
      <c r="D24">
        <v>0</v>
      </c>
      <c r="E24">
        <v>0</v>
      </c>
      <c r="F24">
        <v>0</v>
      </c>
      <c r="G24" s="4">
        <v>5.2600000000000001E-2</v>
      </c>
      <c r="H24">
        <v>0</v>
      </c>
    </row>
    <row r="25" spans="1:8" x14ac:dyDescent="0.25">
      <c r="A25" s="3" t="s">
        <v>143</v>
      </c>
    </row>
    <row r="26" spans="1:8" x14ac:dyDescent="0.25">
      <c r="B26" s="3" t="s">
        <v>109</v>
      </c>
      <c r="C26" t="s">
        <v>107</v>
      </c>
      <c r="D26" t="s">
        <v>107</v>
      </c>
      <c r="E26" t="s">
        <v>107</v>
      </c>
      <c r="F26" t="s">
        <v>107</v>
      </c>
      <c r="G26" t="s">
        <v>107</v>
      </c>
      <c r="H26" t="s">
        <v>106</v>
      </c>
    </row>
    <row r="27" spans="1:8" x14ac:dyDescent="0.25">
      <c r="B27" s="3" t="s">
        <v>144</v>
      </c>
      <c r="C27" t="s">
        <v>107</v>
      </c>
      <c r="D27" t="s">
        <v>106</v>
      </c>
      <c r="E27" t="s">
        <v>106</v>
      </c>
      <c r="F27" t="s">
        <v>106</v>
      </c>
      <c r="G27" t="s">
        <v>107</v>
      </c>
      <c r="H27" t="s">
        <v>106</v>
      </c>
    </row>
    <row r="28" spans="1:8" x14ac:dyDescent="0.25">
      <c r="B28" s="3" t="s">
        <v>145</v>
      </c>
      <c r="C28" t="s">
        <v>107</v>
      </c>
      <c r="D28" t="s">
        <v>106</v>
      </c>
      <c r="E28" t="s">
        <v>106</v>
      </c>
      <c r="F28" t="s">
        <v>106</v>
      </c>
      <c r="G28" t="s">
        <v>107</v>
      </c>
      <c r="H28" t="s">
        <v>106</v>
      </c>
    </row>
    <row r="29" spans="1:8" x14ac:dyDescent="0.25">
      <c r="B29" s="3" t="s">
        <v>146</v>
      </c>
      <c r="C29" t="s">
        <v>106</v>
      </c>
      <c r="D29" t="s">
        <v>106</v>
      </c>
      <c r="E29" t="s">
        <v>106</v>
      </c>
      <c r="F29" t="s">
        <v>106</v>
      </c>
      <c r="G29" t="s">
        <v>107</v>
      </c>
      <c r="H29" t="s">
        <v>106</v>
      </c>
    </row>
    <row r="30" spans="1:8" x14ac:dyDescent="0.25">
      <c r="B30" s="3" t="s">
        <v>147</v>
      </c>
      <c r="C30" t="s">
        <v>106</v>
      </c>
      <c r="D30" t="s">
        <v>106</v>
      </c>
      <c r="E30" t="s">
        <v>106</v>
      </c>
      <c r="F30" t="s">
        <v>106</v>
      </c>
      <c r="G30" t="s">
        <v>107</v>
      </c>
      <c r="H30" t="s">
        <v>107</v>
      </c>
    </row>
    <row r="31" spans="1:8" x14ac:dyDescent="0.25">
      <c r="B31" s="3" t="s">
        <v>148</v>
      </c>
      <c r="C31" t="s">
        <v>106</v>
      </c>
      <c r="D31" t="s">
        <v>107</v>
      </c>
      <c r="E31" t="s">
        <v>106</v>
      </c>
      <c r="F31" t="s">
        <v>106</v>
      </c>
      <c r="G31" t="s">
        <v>107</v>
      </c>
      <c r="H31" t="s">
        <v>107</v>
      </c>
    </row>
    <row r="32" spans="1:8" x14ac:dyDescent="0.25">
      <c r="B32" s="3" t="s">
        <v>149</v>
      </c>
      <c r="C32" t="s">
        <v>107</v>
      </c>
      <c r="D32" t="s">
        <v>107</v>
      </c>
      <c r="E32" t="s">
        <v>107</v>
      </c>
      <c r="F32" t="s">
        <v>107</v>
      </c>
      <c r="G32" t="s">
        <v>107</v>
      </c>
      <c r="H32" t="s">
        <v>107</v>
      </c>
    </row>
    <row r="33" spans="1:8" x14ac:dyDescent="0.25">
      <c r="B33" s="3" t="s">
        <v>150</v>
      </c>
      <c r="C33" t="s">
        <v>107</v>
      </c>
      <c r="D33" t="s">
        <v>107</v>
      </c>
      <c r="E33" t="s">
        <v>107</v>
      </c>
      <c r="F33" t="s">
        <v>106</v>
      </c>
      <c r="G33" t="s">
        <v>107</v>
      </c>
      <c r="H33" t="s">
        <v>107</v>
      </c>
    </row>
    <row r="34" spans="1:8" x14ac:dyDescent="0.25">
      <c r="B34" s="3" t="s">
        <v>151</v>
      </c>
      <c r="C34" t="s">
        <v>107</v>
      </c>
      <c r="D34" t="s">
        <v>107</v>
      </c>
      <c r="E34" t="s">
        <v>107</v>
      </c>
      <c r="F34" t="s">
        <v>106</v>
      </c>
      <c r="G34" t="s">
        <v>107</v>
      </c>
      <c r="H34" t="s">
        <v>107</v>
      </c>
    </row>
    <row r="35" spans="1:8" x14ac:dyDescent="0.25">
      <c r="B35" s="3" t="s">
        <v>152</v>
      </c>
      <c r="C35" t="s">
        <v>106</v>
      </c>
      <c r="D35" t="s">
        <v>107</v>
      </c>
      <c r="E35" t="s">
        <v>106</v>
      </c>
      <c r="F35" t="s">
        <v>106</v>
      </c>
      <c r="G35" t="s">
        <v>107</v>
      </c>
      <c r="H35" t="s">
        <v>107</v>
      </c>
    </row>
    <row r="36" spans="1:8" x14ac:dyDescent="0.25">
      <c r="B36" s="3" t="s">
        <v>153</v>
      </c>
      <c r="C36" t="s">
        <v>106</v>
      </c>
      <c r="D36" t="s">
        <v>107</v>
      </c>
      <c r="E36" t="s">
        <v>106</v>
      </c>
      <c r="F36" t="s">
        <v>106</v>
      </c>
      <c r="G36" t="s">
        <v>107</v>
      </c>
      <c r="H36" t="s">
        <v>107</v>
      </c>
    </row>
    <row r="37" spans="1:8" x14ac:dyDescent="0.25">
      <c r="B37" s="3" t="s">
        <v>154</v>
      </c>
      <c r="C37" t="s">
        <v>106</v>
      </c>
      <c r="D37" t="s">
        <v>107</v>
      </c>
      <c r="E37" t="s">
        <v>106</v>
      </c>
      <c r="F37" t="s">
        <v>106</v>
      </c>
      <c r="G37" t="s">
        <v>107</v>
      </c>
      <c r="H37" t="s">
        <v>107</v>
      </c>
    </row>
    <row r="38" spans="1:8" x14ac:dyDescent="0.25">
      <c r="B38" s="3" t="s">
        <v>155</v>
      </c>
      <c r="C38" t="s">
        <v>106</v>
      </c>
      <c r="D38" t="s">
        <v>107</v>
      </c>
      <c r="E38" t="s">
        <v>107</v>
      </c>
      <c r="F38" t="s">
        <v>106</v>
      </c>
      <c r="G38" t="s">
        <v>107</v>
      </c>
      <c r="H38" t="s">
        <v>107</v>
      </c>
    </row>
    <row r="39" spans="1:8" x14ac:dyDescent="0.25">
      <c r="B39" s="3" t="s">
        <v>108</v>
      </c>
      <c r="C39" s="4">
        <f>6/13</f>
        <v>0.46153846153846201</v>
      </c>
      <c r="D39" s="4">
        <f>9/13</f>
        <v>0.69230769230769196</v>
      </c>
      <c r="E39" s="4">
        <f>5/13</f>
        <v>0.38461538461538503</v>
      </c>
      <c r="F39" s="4">
        <f>2/13</f>
        <v>0.15384615384615399</v>
      </c>
      <c r="G39" s="4">
        <v>1</v>
      </c>
      <c r="H39" s="4">
        <v>0.69230000000000003</v>
      </c>
    </row>
    <row r="40" spans="1:8" x14ac:dyDescent="0.25">
      <c r="A40" s="3" t="s">
        <v>156</v>
      </c>
    </row>
    <row r="41" spans="1:8" x14ac:dyDescent="0.25">
      <c r="B41" s="3" t="s">
        <v>157</v>
      </c>
      <c r="C41" t="s">
        <v>107</v>
      </c>
      <c r="D41" t="s">
        <v>107</v>
      </c>
      <c r="E41" t="s">
        <v>106</v>
      </c>
      <c r="F41" t="s">
        <v>106</v>
      </c>
      <c r="G41" t="s">
        <v>106</v>
      </c>
      <c r="H41" t="s">
        <v>106</v>
      </c>
    </row>
    <row r="42" spans="1:8" x14ac:dyDescent="0.25">
      <c r="B42" s="3" t="s">
        <v>158</v>
      </c>
      <c r="C42" t="s">
        <v>106</v>
      </c>
      <c r="D42" t="s">
        <v>107</v>
      </c>
      <c r="E42" t="s">
        <v>106</v>
      </c>
      <c r="F42" t="s">
        <v>106</v>
      </c>
      <c r="G42" t="s">
        <v>106</v>
      </c>
      <c r="H42" t="s">
        <v>106</v>
      </c>
    </row>
    <row r="43" spans="1:8" x14ac:dyDescent="0.25">
      <c r="B43" s="3" t="s">
        <v>159</v>
      </c>
      <c r="C43" t="s">
        <v>106</v>
      </c>
      <c r="D43" t="s">
        <v>107</v>
      </c>
      <c r="E43" t="s">
        <v>107</v>
      </c>
      <c r="F43" t="s">
        <v>106</v>
      </c>
      <c r="G43" t="s">
        <v>106</v>
      </c>
      <c r="H43" t="s">
        <v>106</v>
      </c>
    </row>
    <row r="44" spans="1:8" x14ac:dyDescent="0.25">
      <c r="B44" s="3" t="s">
        <v>160</v>
      </c>
      <c r="C44" t="s">
        <v>106</v>
      </c>
      <c r="D44" t="s">
        <v>107</v>
      </c>
      <c r="E44" t="s">
        <v>106</v>
      </c>
      <c r="F44" t="s">
        <v>106</v>
      </c>
      <c r="G44" t="s">
        <v>106</v>
      </c>
      <c r="H44" t="s">
        <v>106</v>
      </c>
    </row>
    <row r="45" spans="1:8" x14ac:dyDescent="0.25">
      <c r="B45" s="3" t="s">
        <v>161</v>
      </c>
      <c r="C45" t="s">
        <v>107</v>
      </c>
      <c r="D45" t="s">
        <v>107</v>
      </c>
      <c r="E45" t="s">
        <v>106</v>
      </c>
      <c r="F45" t="s">
        <v>106</v>
      </c>
      <c r="G45" t="s">
        <v>106</v>
      </c>
      <c r="H45" t="s">
        <v>106</v>
      </c>
    </row>
    <row r="46" spans="1:8" x14ac:dyDescent="0.25">
      <c r="B46" s="3" t="s">
        <v>162</v>
      </c>
      <c r="C46" t="s">
        <v>107</v>
      </c>
      <c r="D46" t="s">
        <v>107</v>
      </c>
      <c r="E46" t="s">
        <v>106</v>
      </c>
      <c r="F46" t="s">
        <v>106</v>
      </c>
      <c r="G46" t="s">
        <v>106</v>
      </c>
      <c r="H46" t="s">
        <v>106</v>
      </c>
    </row>
    <row r="47" spans="1:8" x14ac:dyDescent="0.25">
      <c r="B47" s="3" t="s">
        <v>163</v>
      </c>
      <c r="C47" t="s">
        <v>106</v>
      </c>
      <c r="D47" t="s">
        <v>107</v>
      </c>
      <c r="E47" t="s">
        <v>107</v>
      </c>
      <c r="F47" t="s">
        <v>106</v>
      </c>
      <c r="G47" t="s">
        <v>106</v>
      </c>
      <c r="H47" t="s">
        <v>106</v>
      </c>
    </row>
    <row r="48" spans="1:8" x14ac:dyDescent="0.25">
      <c r="B48" s="3" t="s">
        <v>164</v>
      </c>
      <c r="C48" t="s">
        <v>106</v>
      </c>
      <c r="D48" t="s">
        <v>107</v>
      </c>
      <c r="E48" t="s">
        <v>106</v>
      </c>
      <c r="F48" t="s">
        <v>106</v>
      </c>
      <c r="G48" t="s">
        <v>106</v>
      </c>
      <c r="H48" t="s">
        <v>106</v>
      </c>
    </row>
    <row r="49" spans="1:8" x14ac:dyDescent="0.25">
      <c r="B49" s="3" t="s">
        <v>165</v>
      </c>
      <c r="C49" t="s">
        <v>106</v>
      </c>
      <c r="D49" t="s">
        <v>107</v>
      </c>
      <c r="E49" t="s">
        <v>107</v>
      </c>
      <c r="F49" t="s">
        <v>106</v>
      </c>
      <c r="G49" t="s">
        <v>106</v>
      </c>
      <c r="H49" t="s">
        <v>106</v>
      </c>
    </row>
    <row r="50" spans="1:8" x14ac:dyDescent="0.25">
      <c r="B50" s="3" t="s">
        <v>166</v>
      </c>
      <c r="C50" t="s">
        <v>106</v>
      </c>
      <c r="D50" t="s">
        <v>107</v>
      </c>
      <c r="E50" t="s">
        <v>106</v>
      </c>
      <c r="F50" t="s">
        <v>106</v>
      </c>
      <c r="G50" t="s">
        <v>106</v>
      </c>
      <c r="H50" t="s">
        <v>106</v>
      </c>
    </row>
    <row r="51" spans="1:8" x14ac:dyDescent="0.25">
      <c r="B51" s="3" t="s">
        <v>167</v>
      </c>
      <c r="C51" t="s">
        <v>106</v>
      </c>
      <c r="D51" t="s">
        <v>107</v>
      </c>
      <c r="E51" t="s">
        <v>107</v>
      </c>
      <c r="F51" t="s">
        <v>106</v>
      </c>
      <c r="G51" t="s">
        <v>106</v>
      </c>
      <c r="H51" t="s">
        <v>106</v>
      </c>
    </row>
    <row r="52" spans="1:8" x14ac:dyDescent="0.25">
      <c r="B52" s="3" t="s">
        <v>168</v>
      </c>
      <c r="C52" t="s">
        <v>106</v>
      </c>
      <c r="D52" t="s">
        <v>106</v>
      </c>
      <c r="E52" t="s">
        <v>106</v>
      </c>
      <c r="F52" t="s">
        <v>106</v>
      </c>
      <c r="G52" t="s">
        <v>106</v>
      </c>
      <c r="H52" t="s">
        <v>106</v>
      </c>
    </row>
    <row r="53" spans="1:8" x14ac:dyDescent="0.25">
      <c r="B53" s="3" t="s">
        <v>169</v>
      </c>
      <c r="C53" t="s">
        <v>106</v>
      </c>
      <c r="D53" t="s">
        <v>107</v>
      </c>
      <c r="E53" t="s">
        <v>106</v>
      </c>
      <c r="F53" t="s">
        <v>106</v>
      </c>
      <c r="G53" t="s">
        <v>106</v>
      </c>
      <c r="H53" t="s">
        <v>106</v>
      </c>
    </row>
    <row r="54" spans="1:8" x14ac:dyDescent="0.25">
      <c r="B54" s="3" t="s">
        <v>170</v>
      </c>
      <c r="C54" t="s">
        <v>106</v>
      </c>
      <c r="D54" t="s">
        <v>106</v>
      </c>
      <c r="E54" t="s">
        <v>106</v>
      </c>
      <c r="F54" t="s">
        <v>106</v>
      </c>
      <c r="G54" t="s">
        <v>106</v>
      </c>
      <c r="H54" t="s">
        <v>106</v>
      </c>
    </row>
    <row r="55" spans="1:8" x14ac:dyDescent="0.25">
      <c r="B55" s="3" t="s">
        <v>171</v>
      </c>
      <c r="C55" t="s">
        <v>106</v>
      </c>
      <c r="D55" t="s">
        <v>106</v>
      </c>
      <c r="E55" t="s">
        <v>106</v>
      </c>
      <c r="F55" t="s">
        <v>106</v>
      </c>
      <c r="G55" t="s">
        <v>106</v>
      </c>
      <c r="H55" t="s">
        <v>106</v>
      </c>
    </row>
    <row r="56" spans="1:8" x14ac:dyDescent="0.25">
      <c r="B56" s="3" t="s">
        <v>108</v>
      </c>
      <c r="C56" s="4">
        <f>3/15</f>
        <v>0.2</v>
      </c>
      <c r="D56" s="4">
        <f>12/15</f>
        <v>0.8</v>
      </c>
      <c r="E56" s="4">
        <f>4/15</f>
        <v>0.266666666666667</v>
      </c>
      <c r="F56">
        <v>0</v>
      </c>
      <c r="G56">
        <v>0</v>
      </c>
      <c r="H56">
        <v>0</v>
      </c>
    </row>
    <row r="57" spans="1:8" x14ac:dyDescent="0.25">
      <c r="A57" s="3" t="s">
        <v>172</v>
      </c>
    </row>
    <row r="58" spans="1:8" x14ac:dyDescent="0.25">
      <c r="B58" s="3" t="s">
        <v>173</v>
      </c>
      <c r="C58" t="s">
        <v>106</v>
      </c>
      <c r="D58" t="s">
        <v>106</v>
      </c>
      <c r="E58" t="s">
        <v>106</v>
      </c>
      <c r="F58" t="s">
        <v>106</v>
      </c>
      <c r="G58" t="s">
        <v>107</v>
      </c>
      <c r="H58" t="s">
        <v>107</v>
      </c>
    </row>
    <row r="59" spans="1:8" x14ac:dyDescent="0.25">
      <c r="B59" s="3" t="s">
        <v>174</v>
      </c>
      <c r="C59" t="s">
        <v>106</v>
      </c>
      <c r="D59" t="s">
        <v>106</v>
      </c>
      <c r="E59" t="s">
        <v>106</v>
      </c>
      <c r="F59" t="s">
        <v>106</v>
      </c>
      <c r="G59" t="s">
        <v>107</v>
      </c>
      <c r="H59" t="s">
        <v>106</v>
      </c>
    </row>
    <row r="60" spans="1:8" x14ac:dyDescent="0.25">
      <c r="B60" s="3" t="s">
        <v>175</v>
      </c>
      <c r="C60" t="s">
        <v>106</v>
      </c>
      <c r="D60" t="s">
        <v>106</v>
      </c>
      <c r="E60" t="s">
        <v>106</v>
      </c>
      <c r="F60" t="s">
        <v>106</v>
      </c>
      <c r="G60" t="s">
        <v>107</v>
      </c>
      <c r="H60" t="s">
        <v>106</v>
      </c>
    </row>
    <row r="61" spans="1:8" x14ac:dyDescent="0.25">
      <c r="B61" s="3" t="s">
        <v>176</v>
      </c>
      <c r="C61" t="s">
        <v>107</v>
      </c>
      <c r="D61" t="s">
        <v>106</v>
      </c>
      <c r="E61" t="s">
        <v>107</v>
      </c>
      <c r="F61" t="s">
        <v>106</v>
      </c>
      <c r="G61" t="s">
        <v>106</v>
      </c>
      <c r="H61" t="s">
        <v>106</v>
      </c>
    </row>
    <row r="62" spans="1:8" x14ac:dyDescent="0.25">
      <c r="B62" s="3" t="s">
        <v>177</v>
      </c>
      <c r="C62" t="s">
        <v>106</v>
      </c>
      <c r="D62" t="s">
        <v>106</v>
      </c>
      <c r="E62" t="s">
        <v>106</v>
      </c>
      <c r="F62" t="s">
        <v>106</v>
      </c>
      <c r="G62" t="s">
        <v>107</v>
      </c>
      <c r="H62" t="s">
        <v>106</v>
      </c>
    </row>
    <row r="63" spans="1:8" x14ac:dyDescent="0.25">
      <c r="B63" s="3" t="s">
        <v>178</v>
      </c>
      <c r="C63" t="s">
        <v>106</v>
      </c>
      <c r="D63" t="s">
        <v>106</v>
      </c>
      <c r="E63" t="s">
        <v>107</v>
      </c>
      <c r="F63" t="s">
        <v>106</v>
      </c>
      <c r="G63" t="s">
        <v>107</v>
      </c>
      <c r="H63" t="s">
        <v>106</v>
      </c>
    </row>
    <row r="64" spans="1:8" x14ac:dyDescent="0.25">
      <c r="B64" s="3" t="s">
        <v>179</v>
      </c>
      <c r="C64" t="s">
        <v>106</v>
      </c>
      <c r="D64" t="s">
        <v>106</v>
      </c>
      <c r="E64" t="s">
        <v>106</v>
      </c>
      <c r="F64" t="s">
        <v>106</v>
      </c>
      <c r="G64" t="s">
        <v>107</v>
      </c>
      <c r="H64" t="s">
        <v>106</v>
      </c>
    </row>
    <row r="65" spans="2:8" x14ac:dyDescent="0.25">
      <c r="B65" s="3" t="s">
        <v>180</v>
      </c>
      <c r="C65" t="s">
        <v>107</v>
      </c>
      <c r="D65" t="s">
        <v>106</v>
      </c>
      <c r="E65" t="s">
        <v>107</v>
      </c>
      <c r="F65" t="s">
        <v>106</v>
      </c>
      <c r="G65" t="s">
        <v>107</v>
      </c>
      <c r="H65" t="s">
        <v>106</v>
      </c>
    </row>
    <row r="66" spans="2:8" x14ac:dyDescent="0.25">
      <c r="B66" s="3" t="s">
        <v>181</v>
      </c>
      <c r="C66" t="s">
        <v>106</v>
      </c>
      <c r="D66" t="s">
        <v>106</v>
      </c>
      <c r="E66" t="s">
        <v>106</v>
      </c>
      <c r="F66" t="s">
        <v>106</v>
      </c>
      <c r="G66" t="s">
        <v>107</v>
      </c>
      <c r="H66" t="s">
        <v>106</v>
      </c>
    </row>
    <row r="67" spans="2:8" x14ac:dyDescent="0.25">
      <c r="B67" s="3" t="s">
        <v>182</v>
      </c>
      <c r="C67" t="s">
        <v>106</v>
      </c>
      <c r="D67" t="s">
        <v>106</v>
      </c>
      <c r="E67" t="s">
        <v>107</v>
      </c>
      <c r="F67" t="s">
        <v>106</v>
      </c>
      <c r="G67" t="s">
        <v>107</v>
      </c>
      <c r="H67" t="s">
        <v>106</v>
      </c>
    </row>
    <row r="68" spans="2:8" x14ac:dyDescent="0.25">
      <c r="B68" s="3" t="s">
        <v>183</v>
      </c>
      <c r="C68" t="s">
        <v>106</v>
      </c>
      <c r="D68" t="s">
        <v>106</v>
      </c>
      <c r="E68" t="s">
        <v>107</v>
      </c>
      <c r="F68" t="s">
        <v>106</v>
      </c>
      <c r="G68" t="s">
        <v>106</v>
      </c>
      <c r="H68" t="s">
        <v>106</v>
      </c>
    </row>
    <row r="69" spans="2:8" x14ac:dyDescent="0.25">
      <c r="B69" s="3" t="s">
        <v>184</v>
      </c>
      <c r="C69" t="s">
        <v>107</v>
      </c>
      <c r="D69" t="s">
        <v>106</v>
      </c>
      <c r="E69" t="s">
        <v>107</v>
      </c>
      <c r="F69" t="s">
        <v>106</v>
      </c>
      <c r="G69" t="s">
        <v>107</v>
      </c>
      <c r="H69" t="s">
        <v>106</v>
      </c>
    </row>
    <row r="70" spans="2:8" x14ac:dyDescent="0.25">
      <c r="B70" s="3" t="s">
        <v>185</v>
      </c>
      <c r="C70" t="s">
        <v>106</v>
      </c>
      <c r="D70" t="s">
        <v>106</v>
      </c>
      <c r="E70" t="s">
        <v>106</v>
      </c>
      <c r="F70" t="s">
        <v>106</v>
      </c>
      <c r="G70" t="s">
        <v>107</v>
      </c>
      <c r="H70" t="s">
        <v>106</v>
      </c>
    </row>
    <row r="71" spans="2:8" x14ac:dyDescent="0.25">
      <c r="B71" s="3" t="s">
        <v>186</v>
      </c>
      <c r="C71" t="s">
        <v>106</v>
      </c>
      <c r="D71" t="s">
        <v>106</v>
      </c>
      <c r="E71" t="s">
        <v>106</v>
      </c>
      <c r="F71" t="s">
        <v>106</v>
      </c>
      <c r="G71" t="s">
        <v>107</v>
      </c>
      <c r="H71" t="s">
        <v>106</v>
      </c>
    </row>
    <row r="72" spans="2:8" x14ac:dyDescent="0.25">
      <c r="B72" s="3" t="s">
        <v>187</v>
      </c>
      <c r="C72" t="s">
        <v>106</v>
      </c>
      <c r="D72" t="s">
        <v>106</v>
      </c>
      <c r="E72" t="s">
        <v>106</v>
      </c>
      <c r="F72" t="s">
        <v>106</v>
      </c>
      <c r="G72" t="s">
        <v>107</v>
      </c>
      <c r="H72" t="s">
        <v>106</v>
      </c>
    </row>
    <row r="73" spans="2:8" x14ac:dyDescent="0.25">
      <c r="B73" s="3" t="s">
        <v>188</v>
      </c>
      <c r="C73" t="s">
        <v>106</v>
      </c>
      <c r="D73" t="s">
        <v>106</v>
      </c>
      <c r="E73" t="s">
        <v>106</v>
      </c>
      <c r="F73" t="s">
        <v>106</v>
      </c>
      <c r="G73" t="s">
        <v>107</v>
      </c>
      <c r="H73" t="s">
        <v>106</v>
      </c>
    </row>
    <row r="74" spans="2:8" x14ac:dyDescent="0.25">
      <c r="B74" s="3" t="s">
        <v>189</v>
      </c>
      <c r="C74" t="s">
        <v>106</v>
      </c>
      <c r="D74" t="s">
        <v>106</v>
      </c>
      <c r="E74" t="s">
        <v>106</v>
      </c>
      <c r="F74" t="s">
        <v>106</v>
      </c>
      <c r="G74" t="s">
        <v>107</v>
      </c>
      <c r="H74" t="s">
        <v>106</v>
      </c>
    </row>
    <row r="75" spans="2:8" x14ac:dyDescent="0.25">
      <c r="B75" s="3" t="s">
        <v>190</v>
      </c>
      <c r="C75" t="s">
        <v>106</v>
      </c>
      <c r="D75" t="s">
        <v>106</v>
      </c>
      <c r="E75" t="s">
        <v>106</v>
      </c>
      <c r="F75" t="s">
        <v>106</v>
      </c>
      <c r="G75" t="s">
        <v>107</v>
      </c>
      <c r="H75" t="s">
        <v>106</v>
      </c>
    </row>
    <row r="76" spans="2:8" x14ac:dyDescent="0.25">
      <c r="B76" s="3" t="s">
        <v>191</v>
      </c>
      <c r="C76" t="s">
        <v>106</v>
      </c>
      <c r="D76" t="s">
        <v>106</v>
      </c>
      <c r="E76" t="s">
        <v>106</v>
      </c>
      <c r="F76" t="s">
        <v>106</v>
      </c>
      <c r="G76" t="s">
        <v>107</v>
      </c>
      <c r="H76" t="s">
        <v>107</v>
      </c>
    </row>
    <row r="77" spans="2:8" x14ac:dyDescent="0.25">
      <c r="B77" s="3" t="s">
        <v>192</v>
      </c>
      <c r="C77" t="s">
        <v>106</v>
      </c>
      <c r="D77" t="s">
        <v>106</v>
      </c>
      <c r="E77" t="s">
        <v>106</v>
      </c>
      <c r="F77" t="s">
        <v>106</v>
      </c>
      <c r="G77" t="s">
        <v>107</v>
      </c>
      <c r="H77" t="s">
        <v>106</v>
      </c>
    </row>
    <row r="78" spans="2:8" x14ac:dyDescent="0.25">
      <c r="B78" s="3" t="s">
        <v>108</v>
      </c>
      <c r="C78" s="4">
        <f>3/20</f>
        <v>0.15</v>
      </c>
      <c r="D78" s="140">
        <v>0</v>
      </c>
      <c r="E78" s="4">
        <f>6/20</f>
        <v>0.3</v>
      </c>
      <c r="F78" s="140">
        <v>0</v>
      </c>
      <c r="G78" s="4">
        <f>18/20</f>
        <v>0.9</v>
      </c>
      <c r="H78" s="4">
        <v>0.1</v>
      </c>
    </row>
  </sheetData>
  <phoneticPr fontId="11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"/>
  <sheetViews>
    <sheetView workbookViewId="0"/>
  </sheetViews>
  <sheetFormatPr defaultColWidth="8.7265625" defaultRowHeight="14" x14ac:dyDescent="0.25"/>
  <cols>
    <col min="1" max="1" width="15.7265625" customWidth="1"/>
    <col min="2" max="2" width="42.81640625" customWidth="1"/>
    <col min="3" max="3" width="24.90625" customWidth="1"/>
    <col min="4" max="4" width="9.453125" customWidth="1"/>
  </cols>
  <sheetData>
    <row r="1" spans="1:4" s="14" customFormat="1" x14ac:dyDescent="0.25">
      <c r="A1" s="1" t="s">
        <v>252</v>
      </c>
      <c r="B1" s="1" t="s">
        <v>239</v>
      </c>
    </row>
    <row r="2" spans="1:4" x14ac:dyDescent="0.25">
      <c r="A2" s="8"/>
      <c r="B2" s="8"/>
    </row>
    <row r="3" spans="1:4" s="14" customFormat="1" x14ac:dyDescent="0.25">
      <c r="A3" s="12" t="s">
        <v>1</v>
      </c>
      <c r="B3" s="12" t="s">
        <v>2</v>
      </c>
      <c r="C3" s="12" t="s">
        <v>3</v>
      </c>
      <c r="D3" s="13" t="s">
        <v>4</v>
      </c>
    </row>
    <row r="4" spans="1:4" x14ac:dyDescent="0.25">
      <c r="A4" s="8" t="s">
        <v>240</v>
      </c>
      <c r="B4" s="8" t="s">
        <v>5</v>
      </c>
      <c r="C4" s="135">
        <v>2238</v>
      </c>
      <c r="D4" s="135">
        <v>61.5</v>
      </c>
    </row>
    <row r="5" spans="1:4" x14ac:dyDescent="0.25">
      <c r="A5" s="8" t="s">
        <v>241</v>
      </c>
      <c r="B5" s="8" t="s">
        <v>6</v>
      </c>
      <c r="C5" s="135"/>
      <c r="D5" s="135"/>
    </row>
    <row r="6" spans="1:4" x14ac:dyDescent="0.25">
      <c r="A6" s="8" t="s">
        <v>242</v>
      </c>
      <c r="B6" s="8" t="s">
        <v>7</v>
      </c>
      <c r="C6" s="135">
        <v>1458</v>
      </c>
      <c r="D6" s="135">
        <v>60</v>
      </c>
    </row>
    <row r="7" spans="1:4" x14ac:dyDescent="0.25">
      <c r="A7" s="8" t="s">
        <v>243</v>
      </c>
      <c r="B7" s="8" t="s">
        <v>8</v>
      </c>
      <c r="C7" s="135"/>
      <c r="D7" s="135"/>
    </row>
    <row r="8" spans="1:4" x14ac:dyDescent="0.25">
      <c r="A8" s="8" t="s">
        <v>244</v>
      </c>
      <c r="B8" s="8" t="s">
        <v>9</v>
      </c>
      <c r="C8" s="135">
        <v>1591</v>
      </c>
      <c r="D8" s="135">
        <v>61.5</v>
      </c>
    </row>
    <row r="9" spans="1:4" x14ac:dyDescent="0.25">
      <c r="A9" s="8" t="s">
        <v>245</v>
      </c>
      <c r="B9" s="8" t="s">
        <v>10</v>
      </c>
      <c r="C9" s="135"/>
      <c r="D9" s="135"/>
    </row>
    <row r="10" spans="1:4" x14ac:dyDescent="0.25">
      <c r="A10" s="8" t="s">
        <v>246</v>
      </c>
      <c r="B10" s="8" t="s">
        <v>11</v>
      </c>
      <c r="C10" s="135">
        <v>1634</v>
      </c>
      <c r="D10" s="135">
        <v>62</v>
      </c>
    </row>
    <row r="11" spans="1:4" x14ac:dyDescent="0.25">
      <c r="A11" s="8" t="s">
        <v>247</v>
      </c>
      <c r="B11" s="8" t="s">
        <v>12</v>
      </c>
      <c r="C11" s="135"/>
      <c r="D11" s="135"/>
    </row>
    <row r="12" spans="1:4" x14ac:dyDescent="0.25">
      <c r="A12" s="8" t="s">
        <v>248</v>
      </c>
      <c r="B12" s="8" t="s">
        <v>13</v>
      </c>
      <c r="C12" s="135">
        <v>2297</v>
      </c>
      <c r="D12" s="135">
        <v>62</v>
      </c>
    </row>
    <row r="13" spans="1:4" x14ac:dyDescent="0.25">
      <c r="A13" s="8" t="s">
        <v>249</v>
      </c>
      <c r="B13" s="8" t="s">
        <v>14</v>
      </c>
      <c r="C13" s="135"/>
      <c r="D13" s="135"/>
    </row>
    <row r="14" spans="1:4" x14ac:dyDescent="0.25">
      <c r="A14" s="8" t="s">
        <v>250</v>
      </c>
      <c r="B14" s="8" t="s">
        <v>15</v>
      </c>
      <c r="C14" s="135">
        <v>1288</v>
      </c>
      <c r="D14" s="135">
        <v>62</v>
      </c>
    </row>
    <row r="15" spans="1:4" x14ac:dyDescent="0.25">
      <c r="A15" s="11" t="s">
        <v>251</v>
      </c>
      <c r="B15" s="11" t="s">
        <v>16</v>
      </c>
      <c r="C15" s="136"/>
      <c r="D15" s="136"/>
    </row>
    <row r="16" spans="1:4" x14ac:dyDescent="0.25">
      <c r="A16" s="8"/>
      <c r="B16" s="8"/>
    </row>
  </sheetData>
  <mergeCells count="12">
    <mergeCell ref="C14:C15"/>
    <mergeCell ref="D4:D5"/>
    <mergeCell ref="D6:D7"/>
    <mergeCell ref="D8:D9"/>
    <mergeCell ref="D10:D11"/>
    <mergeCell ref="D12:D13"/>
    <mergeCell ref="D14:D15"/>
    <mergeCell ref="C4:C5"/>
    <mergeCell ref="C6:C7"/>
    <mergeCell ref="C8:C9"/>
    <mergeCell ref="C10:C11"/>
    <mergeCell ref="C12:C13"/>
  </mergeCells>
  <phoneticPr fontId="11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2"/>
  <sheetViews>
    <sheetView workbookViewId="0"/>
  </sheetViews>
  <sheetFormatPr defaultColWidth="8.7265625" defaultRowHeight="14" x14ac:dyDescent="0.25"/>
  <cols>
    <col min="1" max="1" width="18.81640625" customWidth="1"/>
    <col min="2" max="2" width="43.6328125" customWidth="1"/>
    <col min="3" max="3" width="25.90625" customWidth="1"/>
  </cols>
  <sheetData>
    <row r="1" spans="1:4" x14ac:dyDescent="0.25">
      <c r="A1" s="1" t="s">
        <v>253</v>
      </c>
      <c r="B1" s="1" t="s">
        <v>221</v>
      </c>
    </row>
    <row r="3" spans="1:4" s="14" customFormat="1" x14ac:dyDescent="0.25">
      <c r="A3" s="12" t="s">
        <v>1</v>
      </c>
      <c r="B3" s="12" t="s">
        <v>2</v>
      </c>
      <c r="C3" s="12" t="s">
        <v>3</v>
      </c>
      <c r="D3" s="13" t="s">
        <v>4</v>
      </c>
    </row>
    <row r="4" spans="1:4" x14ac:dyDescent="0.25">
      <c r="A4" s="8" t="s">
        <v>222</v>
      </c>
      <c r="B4" s="8" t="s">
        <v>17</v>
      </c>
      <c r="C4" s="135">
        <v>630</v>
      </c>
      <c r="D4" s="135">
        <v>60</v>
      </c>
    </row>
    <row r="5" spans="1:4" x14ac:dyDescent="0.25">
      <c r="A5" s="8" t="s">
        <v>223</v>
      </c>
      <c r="B5" s="8" t="s">
        <v>18</v>
      </c>
      <c r="C5" s="135"/>
      <c r="D5" s="135"/>
    </row>
    <row r="6" spans="1:4" x14ac:dyDescent="0.25">
      <c r="A6" s="8" t="s">
        <v>224</v>
      </c>
      <c r="B6" s="8" t="s">
        <v>19</v>
      </c>
      <c r="C6" s="135">
        <v>2275</v>
      </c>
      <c r="D6" s="137">
        <v>60</v>
      </c>
    </row>
    <row r="7" spans="1:4" x14ac:dyDescent="0.25">
      <c r="A7" s="8" t="s">
        <v>225</v>
      </c>
      <c r="B7" s="8" t="s">
        <v>20</v>
      </c>
      <c r="C7" s="135"/>
      <c r="D7" s="137"/>
    </row>
    <row r="8" spans="1:4" x14ac:dyDescent="0.25">
      <c r="A8" s="8" t="s">
        <v>226</v>
      </c>
      <c r="B8" s="8" t="s">
        <v>21</v>
      </c>
      <c r="C8" s="135">
        <v>1686</v>
      </c>
      <c r="D8" s="135">
        <v>61</v>
      </c>
    </row>
    <row r="9" spans="1:4" x14ac:dyDescent="0.25">
      <c r="A9" s="8" t="s">
        <v>227</v>
      </c>
      <c r="B9" s="8" t="s">
        <v>22</v>
      </c>
      <c r="C9" s="135"/>
      <c r="D9" s="135"/>
    </row>
    <row r="10" spans="1:4" x14ac:dyDescent="0.25">
      <c r="A10" s="8" t="s">
        <v>228</v>
      </c>
      <c r="B10" s="8" t="s">
        <v>23</v>
      </c>
      <c r="C10" s="135">
        <v>1263</v>
      </c>
      <c r="D10" s="135">
        <v>62</v>
      </c>
    </row>
    <row r="11" spans="1:4" x14ac:dyDescent="0.25">
      <c r="A11" s="8" t="s">
        <v>229</v>
      </c>
      <c r="B11" s="8" t="s">
        <v>24</v>
      </c>
      <c r="C11" s="135"/>
      <c r="D11" s="135"/>
    </row>
    <row r="12" spans="1:4" x14ac:dyDescent="0.25">
      <c r="A12" s="8" t="s">
        <v>230</v>
      </c>
      <c r="B12" s="8" t="s">
        <v>25</v>
      </c>
      <c r="C12" s="135">
        <v>1457</v>
      </c>
      <c r="D12" s="135">
        <v>64</v>
      </c>
    </row>
    <row r="13" spans="1:4" x14ac:dyDescent="0.25">
      <c r="A13" s="8" t="s">
        <v>231</v>
      </c>
      <c r="B13" s="8" t="s">
        <v>26</v>
      </c>
      <c r="C13" s="135"/>
      <c r="D13" s="135"/>
    </row>
    <row r="14" spans="1:4" x14ac:dyDescent="0.25">
      <c r="A14" s="8" t="s">
        <v>232</v>
      </c>
      <c r="B14" s="8" t="s">
        <v>27</v>
      </c>
      <c r="C14" s="135">
        <v>1597</v>
      </c>
      <c r="D14" s="135">
        <v>61</v>
      </c>
    </row>
    <row r="15" spans="1:4" x14ac:dyDescent="0.25">
      <c r="A15" s="8" t="s">
        <v>233</v>
      </c>
      <c r="B15" s="8" t="s">
        <v>28</v>
      </c>
      <c r="C15" s="135"/>
      <c r="D15" s="135"/>
    </row>
    <row r="16" spans="1:4" x14ac:dyDescent="0.25">
      <c r="A16" s="8" t="s">
        <v>234</v>
      </c>
      <c r="B16" s="8" t="s">
        <v>29</v>
      </c>
      <c r="C16" s="135">
        <v>2569</v>
      </c>
      <c r="D16" s="135">
        <v>61</v>
      </c>
    </row>
    <row r="17" spans="1:4" x14ac:dyDescent="0.25">
      <c r="A17" s="8" t="s">
        <v>235</v>
      </c>
      <c r="B17" s="8" t="s">
        <v>30</v>
      </c>
      <c r="C17" s="135"/>
      <c r="D17" s="135"/>
    </row>
    <row r="18" spans="1:4" x14ac:dyDescent="0.25">
      <c r="A18" s="8" t="s">
        <v>236</v>
      </c>
      <c r="B18" s="8" t="s">
        <v>31</v>
      </c>
      <c r="C18" s="135">
        <v>594</v>
      </c>
      <c r="D18" s="135">
        <v>61</v>
      </c>
    </row>
    <row r="19" spans="1:4" x14ac:dyDescent="0.25">
      <c r="A19" s="8" t="s">
        <v>237</v>
      </c>
      <c r="B19" s="8" t="s">
        <v>32</v>
      </c>
      <c r="C19" s="135"/>
      <c r="D19" s="135"/>
    </row>
    <row r="20" spans="1:4" x14ac:dyDescent="0.25">
      <c r="A20" s="8" t="s">
        <v>238</v>
      </c>
      <c r="B20" s="8" t="s">
        <v>33</v>
      </c>
      <c r="C20" s="135">
        <v>772</v>
      </c>
      <c r="D20" s="135">
        <v>48</v>
      </c>
    </row>
    <row r="21" spans="1:4" x14ac:dyDescent="0.25">
      <c r="A21" s="8" t="s">
        <v>34</v>
      </c>
      <c r="B21" s="8" t="s">
        <v>35</v>
      </c>
      <c r="C21" s="135"/>
      <c r="D21" s="135"/>
    </row>
    <row r="22" spans="1:4" x14ac:dyDescent="0.25">
      <c r="A22" s="11" t="s">
        <v>36</v>
      </c>
      <c r="B22" s="11" t="s">
        <v>37</v>
      </c>
      <c r="C22" s="136"/>
      <c r="D22" s="136"/>
    </row>
  </sheetData>
  <mergeCells count="18">
    <mergeCell ref="C16:C17"/>
    <mergeCell ref="C18:C19"/>
    <mergeCell ref="C20:C22"/>
    <mergeCell ref="D4:D5"/>
    <mergeCell ref="D6:D7"/>
    <mergeCell ref="D8:D9"/>
    <mergeCell ref="D10:D11"/>
    <mergeCell ref="D12:D13"/>
    <mergeCell ref="D14:D15"/>
    <mergeCell ref="D16:D17"/>
    <mergeCell ref="D18:D19"/>
    <mergeCell ref="D20:D22"/>
    <mergeCell ref="C4:C5"/>
    <mergeCell ref="C6:C7"/>
    <mergeCell ref="C8:C9"/>
    <mergeCell ref="C10:C11"/>
    <mergeCell ref="C12:C13"/>
    <mergeCell ref="C14:C15"/>
  </mergeCells>
  <phoneticPr fontId="11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6"/>
  <sheetViews>
    <sheetView workbookViewId="0"/>
  </sheetViews>
  <sheetFormatPr defaultColWidth="8.7265625" defaultRowHeight="14" x14ac:dyDescent="0.25"/>
  <cols>
    <col min="1" max="1" width="18.36328125" customWidth="1"/>
    <col min="2" max="2" width="41.36328125" customWidth="1"/>
    <col min="3" max="3" width="26.6328125" customWidth="1"/>
  </cols>
  <sheetData>
    <row r="1" spans="1:4" x14ac:dyDescent="0.25">
      <c r="A1" s="1" t="s">
        <v>254</v>
      </c>
      <c r="B1" s="1" t="s">
        <v>207</v>
      </c>
    </row>
    <row r="3" spans="1:4" x14ac:dyDescent="0.25">
      <c r="A3" s="12" t="s">
        <v>1</v>
      </c>
      <c r="B3" s="12" t="s">
        <v>2</v>
      </c>
      <c r="C3" s="12" t="s">
        <v>3</v>
      </c>
      <c r="D3" s="13" t="s">
        <v>4</v>
      </c>
    </row>
    <row r="4" spans="1:4" x14ac:dyDescent="0.25">
      <c r="A4" s="8" t="s">
        <v>208</v>
      </c>
      <c r="B4" s="8" t="s">
        <v>38</v>
      </c>
      <c r="C4" s="135">
        <v>2206</v>
      </c>
      <c r="D4" s="135">
        <v>65</v>
      </c>
    </row>
    <row r="5" spans="1:4" x14ac:dyDescent="0.25">
      <c r="A5" s="8" t="s">
        <v>209</v>
      </c>
      <c r="B5" s="8" t="s">
        <v>39</v>
      </c>
      <c r="C5" s="135"/>
      <c r="D5" s="135"/>
    </row>
    <row r="6" spans="1:4" x14ac:dyDescent="0.25">
      <c r="A6" s="8" t="s">
        <v>210</v>
      </c>
      <c r="B6" s="8" t="s">
        <v>40</v>
      </c>
      <c r="C6" s="135">
        <v>2114</v>
      </c>
      <c r="D6" s="135">
        <v>62</v>
      </c>
    </row>
    <row r="7" spans="1:4" x14ac:dyDescent="0.25">
      <c r="A7" s="8" t="s">
        <v>211</v>
      </c>
      <c r="B7" s="8" t="s">
        <v>41</v>
      </c>
      <c r="C7" s="135"/>
      <c r="D7" s="135"/>
    </row>
    <row r="8" spans="1:4" x14ac:dyDescent="0.25">
      <c r="A8" s="8" t="s">
        <v>212</v>
      </c>
      <c r="B8" s="8" t="s">
        <v>42</v>
      </c>
      <c r="C8" s="135">
        <v>1518</v>
      </c>
      <c r="D8" s="135">
        <v>60</v>
      </c>
    </row>
    <row r="9" spans="1:4" x14ac:dyDescent="0.25">
      <c r="A9" s="8" t="s">
        <v>213</v>
      </c>
      <c r="B9" s="8" t="s">
        <v>43</v>
      </c>
      <c r="C9" s="135"/>
      <c r="D9" s="135"/>
    </row>
    <row r="10" spans="1:4" x14ac:dyDescent="0.25">
      <c r="A10" s="8" t="s">
        <v>214</v>
      </c>
      <c r="B10" s="8" t="s">
        <v>44</v>
      </c>
      <c r="C10" s="135">
        <v>1418</v>
      </c>
      <c r="D10" s="135">
        <v>60.5</v>
      </c>
    </row>
    <row r="11" spans="1:4" x14ac:dyDescent="0.25">
      <c r="A11" s="8" t="s">
        <v>215</v>
      </c>
      <c r="B11" s="8" t="s">
        <v>45</v>
      </c>
      <c r="C11" s="135"/>
      <c r="D11" s="135"/>
    </row>
    <row r="12" spans="1:4" x14ac:dyDescent="0.25">
      <c r="A12" s="8" t="s">
        <v>216</v>
      </c>
      <c r="B12" s="8" t="s">
        <v>46</v>
      </c>
      <c r="C12" s="135">
        <v>1060</v>
      </c>
      <c r="D12" s="135">
        <v>60</v>
      </c>
    </row>
    <row r="13" spans="1:4" x14ac:dyDescent="0.25">
      <c r="A13" s="8" t="s">
        <v>217</v>
      </c>
      <c r="B13" s="8" t="s">
        <v>47</v>
      </c>
      <c r="C13" s="135"/>
      <c r="D13" s="135"/>
    </row>
    <row r="14" spans="1:4" x14ac:dyDescent="0.25">
      <c r="A14" s="8" t="s">
        <v>218</v>
      </c>
      <c r="B14" s="8" t="s">
        <v>48</v>
      </c>
      <c r="C14" s="135">
        <v>953</v>
      </c>
      <c r="D14" s="135">
        <v>48</v>
      </c>
    </row>
    <row r="15" spans="1:4" x14ac:dyDescent="0.25">
      <c r="A15" s="8" t="s">
        <v>219</v>
      </c>
      <c r="B15" s="8" t="s">
        <v>35</v>
      </c>
      <c r="C15" s="135"/>
      <c r="D15" s="135"/>
    </row>
    <row r="16" spans="1:4" x14ac:dyDescent="0.25">
      <c r="A16" s="11" t="s">
        <v>220</v>
      </c>
      <c r="B16" s="11" t="s">
        <v>49</v>
      </c>
      <c r="C16" s="136"/>
      <c r="D16" s="136"/>
    </row>
  </sheetData>
  <mergeCells count="12">
    <mergeCell ref="C14:C16"/>
    <mergeCell ref="D4:D5"/>
    <mergeCell ref="D6:D7"/>
    <mergeCell ref="D8:D9"/>
    <mergeCell ref="D10:D11"/>
    <mergeCell ref="D12:D13"/>
    <mergeCell ref="D14:D16"/>
    <mergeCell ref="C4:C5"/>
    <mergeCell ref="C6:C7"/>
    <mergeCell ref="C8:C9"/>
    <mergeCell ref="C10:C11"/>
    <mergeCell ref="C12:C13"/>
  </mergeCells>
  <phoneticPr fontId="11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3"/>
  <sheetViews>
    <sheetView workbookViewId="0"/>
  </sheetViews>
  <sheetFormatPr defaultColWidth="8.7265625" defaultRowHeight="14" x14ac:dyDescent="0.25"/>
  <cols>
    <col min="1" max="1" width="13" customWidth="1"/>
    <col min="2" max="2" width="41.90625" customWidth="1"/>
    <col min="3" max="3" width="25.453125" customWidth="1"/>
  </cols>
  <sheetData>
    <row r="1" spans="1:4" x14ac:dyDescent="0.25">
      <c r="A1" s="1" t="s">
        <v>255</v>
      </c>
      <c r="B1" s="1" t="s">
        <v>196</v>
      </c>
    </row>
    <row r="3" spans="1:4" x14ac:dyDescent="0.25">
      <c r="A3" s="12" t="s">
        <v>1</v>
      </c>
      <c r="B3" s="12" t="s">
        <v>2</v>
      </c>
      <c r="C3" s="12" t="s">
        <v>3</v>
      </c>
      <c r="D3" s="13" t="s">
        <v>4</v>
      </c>
    </row>
    <row r="4" spans="1:4" x14ac:dyDescent="0.25">
      <c r="A4" s="8" t="s">
        <v>197</v>
      </c>
      <c r="B4" s="8" t="s">
        <v>50</v>
      </c>
      <c r="C4" s="135">
        <v>591</v>
      </c>
      <c r="D4" s="135">
        <v>60.8</v>
      </c>
    </row>
    <row r="5" spans="1:4" x14ac:dyDescent="0.25">
      <c r="A5" s="8" t="s">
        <v>198</v>
      </c>
      <c r="B5" s="8" t="s">
        <v>51</v>
      </c>
      <c r="C5" s="135"/>
      <c r="D5" s="135"/>
    </row>
    <row r="6" spans="1:4" x14ac:dyDescent="0.25">
      <c r="A6" s="8" t="s">
        <v>199</v>
      </c>
      <c r="B6" s="8" t="s">
        <v>52</v>
      </c>
      <c r="C6" s="135">
        <v>557</v>
      </c>
      <c r="D6" s="135">
        <v>56</v>
      </c>
    </row>
    <row r="7" spans="1:4" x14ac:dyDescent="0.25">
      <c r="A7" s="8" t="s">
        <v>200</v>
      </c>
      <c r="B7" s="8" t="s">
        <v>53</v>
      </c>
      <c r="C7" s="135"/>
      <c r="D7" s="135"/>
    </row>
    <row r="8" spans="1:4" x14ac:dyDescent="0.25">
      <c r="A8" s="8" t="s">
        <v>201</v>
      </c>
      <c r="B8" s="8" t="s">
        <v>54</v>
      </c>
      <c r="C8" s="135">
        <v>1189</v>
      </c>
      <c r="D8" s="135">
        <v>58</v>
      </c>
    </row>
    <row r="9" spans="1:4" x14ac:dyDescent="0.25">
      <c r="A9" s="8" t="s">
        <v>202</v>
      </c>
      <c r="B9" s="8" t="s">
        <v>55</v>
      </c>
      <c r="C9" s="135"/>
      <c r="D9" s="135"/>
    </row>
    <row r="10" spans="1:4" x14ac:dyDescent="0.25">
      <c r="A10" s="8" t="s">
        <v>203</v>
      </c>
      <c r="B10" s="8" t="s">
        <v>56</v>
      </c>
      <c r="C10" s="135">
        <v>1097</v>
      </c>
      <c r="D10" s="135">
        <v>62</v>
      </c>
    </row>
    <row r="11" spans="1:4" x14ac:dyDescent="0.25">
      <c r="A11" s="8" t="s">
        <v>204</v>
      </c>
      <c r="B11" s="8" t="s">
        <v>57</v>
      </c>
      <c r="C11" s="135"/>
      <c r="D11" s="135"/>
    </row>
    <row r="12" spans="1:4" x14ac:dyDescent="0.25">
      <c r="A12" s="8" t="s">
        <v>205</v>
      </c>
      <c r="B12" s="8" t="s">
        <v>58</v>
      </c>
      <c r="C12" s="135">
        <v>793</v>
      </c>
      <c r="D12" s="135">
        <v>58</v>
      </c>
    </row>
    <row r="13" spans="1:4" x14ac:dyDescent="0.25">
      <c r="A13" s="11" t="s">
        <v>206</v>
      </c>
      <c r="B13" s="11" t="s">
        <v>59</v>
      </c>
      <c r="C13" s="136"/>
      <c r="D13" s="136"/>
    </row>
  </sheetData>
  <mergeCells count="10">
    <mergeCell ref="C4:C5"/>
    <mergeCell ref="C6:C7"/>
    <mergeCell ref="C8:C9"/>
    <mergeCell ref="C10:C11"/>
    <mergeCell ref="C12:C13"/>
    <mergeCell ref="D4:D5"/>
    <mergeCell ref="D6:D7"/>
    <mergeCell ref="D8:D9"/>
    <mergeCell ref="D10:D11"/>
    <mergeCell ref="D12:D13"/>
  </mergeCells>
  <phoneticPr fontId="11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"/>
  <sheetViews>
    <sheetView workbookViewId="0">
      <selection activeCell="B1" sqref="B1"/>
    </sheetView>
  </sheetViews>
  <sheetFormatPr defaultColWidth="8.7265625" defaultRowHeight="14" x14ac:dyDescent="0.25"/>
  <cols>
    <col min="1" max="1" width="39.7265625" customWidth="1"/>
    <col min="2" max="2" width="11.26953125" style="4" customWidth="1"/>
    <col min="3" max="3" width="9.90625" style="4" customWidth="1"/>
    <col min="4" max="4" width="45.453125" style="4" customWidth="1"/>
    <col min="5" max="5" width="12.453125" style="4" customWidth="1"/>
    <col min="6" max="6" width="10.90625" style="4" customWidth="1"/>
  </cols>
  <sheetData>
    <row r="1" spans="1:6" x14ac:dyDescent="0.25">
      <c r="A1" s="1" t="s">
        <v>256</v>
      </c>
      <c r="B1" s="5" t="s">
        <v>195</v>
      </c>
    </row>
    <row r="3" spans="1:6" ht="42.5" x14ac:dyDescent="0.25">
      <c r="A3" s="6" t="s">
        <v>60</v>
      </c>
      <c r="B3" s="7" t="s">
        <v>61</v>
      </c>
      <c r="C3" s="7" t="s">
        <v>62</v>
      </c>
      <c r="D3" s="6" t="s">
        <v>60</v>
      </c>
      <c r="E3" s="7" t="s">
        <v>63</v>
      </c>
      <c r="F3" s="7" t="s">
        <v>64</v>
      </c>
    </row>
    <row r="4" spans="1:6" x14ac:dyDescent="0.25">
      <c r="A4" s="8" t="s">
        <v>65</v>
      </c>
      <c r="B4" s="9">
        <v>0.755</v>
      </c>
      <c r="C4" s="9">
        <v>0.84</v>
      </c>
      <c r="D4" s="8" t="s">
        <v>66</v>
      </c>
      <c r="E4" s="9">
        <v>0.82469999999999999</v>
      </c>
      <c r="F4" s="9">
        <v>0.95</v>
      </c>
    </row>
    <row r="5" spans="1:6" x14ac:dyDescent="0.25">
      <c r="A5" s="8" t="s">
        <v>67</v>
      </c>
      <c r="B5" s="9">
        <v>0.69499999999999995</v>
      </c>
      <c r="C5" s="9">
        <v>0.81</v>
      </c>
      <c r="D5" s="8" t="s">
        <v>68</v>
      </c>
      <c r="E5" s="9">
        <v>0.74439999999999995</v>
      </c>
      <c r="F5" s="9">
        <v>0.95</v>
      </c>
    </row>
    <row r="6" spans="1:6" x14ac:dyDescent="0.25">
      <c r="A6" s="8" t="s">
        <v>272</v>
      </c>
      <c r="B6" s="9">
        <v>0.58199999999999996</v>
      </c>
      <c r="C6" s="9">
        <v>0.05</v>
      </c>
      <c r="D6" s="9" t="s">
        <v>274</v>
      </c>
      <c r="E6" s="9">
        <v>0.58360000000000001</v>
      </c>
      <c r="F6" s="9">
        <v>0.94</v>
      </c>
    </row>
    <row r="7" spans="1:6" x14ac:dyDescent="0.25">
      <c r="A7" s="8" t="s">
        <v>273</v>
      </c>
      <c r="B7" s="9">
        <v>0.56999999999999995</v>
      </c>
      <c r="C7" s="9">
        <v>0.05</v>
      </c>
      <c r="D7" s="9" t="s">
        <v>69</v>
      </c>
      <c r="E7" s="9">
        <v>0.57769999999999999</v>
      </c>
      <c r="F7" s="9">
        <v>0.88</v>
      </c>
    </row>
    <row r="8" spans="1:6" x14ac:dyDescent="0.25">
      <c r="A8" s="11" t="s">
        <v>271</v>
      </c>
      <c r="B8" s="10">
        <v>0.57299999999999995</v>
      </c>
      <c r="C8" s="10">
        <v>0.05</v>
      </c>
      <c r="D8" s="10" t="s">
        <v>70</v>
      </c>
      <c r="E8" s="10">
        <v>0.57779999999999998</v>
      </c>
      <c r="F8" s="10">
        <v>0.91</v>
      </c>
    </row>
    <row r="9" spans="1:6" x14ac:dyDescent="0.25">
      <c r="A9" s="8"/>
      <c r="B9" s="9"/>
      <c r="C9" s="9"/>
      <c r="D9" s="9"/>
      <c r="E9" s="9"/>
      <c r="F9" s="9"/>
    </row>
    <row r="10" spans="1:6" x14ac:dyDescent="0.25">
      <c r="A10" s="8"/>
      <c r="B10" s="9"/>
      <c r="C10" s="9"/>
      <c r="D10" s="9"/>
      <c r="E10" s="9"/>
      <c r="F10" s="9"/>
    </row>
  </sheetData>
  <phoneticPr fontId="11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7188E-27D2-4D91-8194-17480ADB7B94}">
  <dimension ref="A1:L16"/>
  <sheetViews>
    <sheetView workbookViewId="0">
      <selection activeCell="A5" sqref="A5:XFD5"/>
    </sheetView>
  </sheetViews>
  <sheetFormatPr defaultRowHeight="14" x14ac:dyDescent="0.25"/>
  <cols>
    <col min="1" max="1" width="10.54296875" customWidth="1"/>
  </cols>
  <sheetData>
    <row r="1" spans="1:12" ht="20.5" customHeight="1" thickBot="1" x14ac:dyDescent="0.3">
      <c r="A1" s="1" t="s">
        <v>257</v>
      </c>
      <c r="B1" s="1" t="s">
        <v>305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4" customHeight="1" x14ac:dyDescent="0.25">
      <c r="A2" s="138" t="s">
        <v>275</v>
      </c>
      <c r="B2" s="127" t="s">
        <v>103</v>
      </c>
      <c r="C2" s="127" t="s">
        <v>102</v>
      </c>
      <c r="D2" s="127" t="s">
        <v>99</v>
      </c>
      <c r="E2" s="127" t="s">
        <v>100</v>
      </c>
      <c r="F2" s="127" t="s">
        <v>101</v>
      </c>
      <c r="G2" s="127" t="s">
        <v>281</v>
      </c>
      <c r="H2" s="127" t="s">
        <v>281</v>
      </c>
      <c r="I2" s="127" t="s">
        <v>284</v>
      </c>
      <c r="J2" s="127" t="s">
        <v>286</v>
      </c>
      <c r="K2" s="127" t="s">
        <v>288</v>
      </c>
      <c r="L2" s="127" t="s">
        <v>290</v>
      </c>
    </row>
    <row r="3" spans="1:12" ht="14.5" thickBot="1" x14ac:dyDescent="0.3">
      <c r="A3" s="139"/>
      <c r="B3" s="128" t="s">
        <v>276</v>
      </c>
      <c r="C3" s="128" t="s">
        <v>277</v>
      </c>
      <c r="D3" s="129" t="s">
        <v>278</v>
      </c>
      <c r="E3" s="128" t="s">
        <v>279</v>
      </c>
      <c r="F3" s="129" t="s">
        <v>280</v>
      </c>
      <c r="G3" s="129" t="s">
        <v>282</v>
      </c>
      <c r="H3" s="129" t="s">
        <v>283</v>
      </c>
      <c r="I3" s="129" t="s">
        <v>285</v>
      </c>
      <c r="J3" s="129" t="s">
        <v>287</v>
      </c>
      <c r="K3" s="129" t="s">
        <v>289</v>
      </c>
      <c r="L3" s="130" t="s">
        <v>291</v>
      </c>
    </row>
    <row r="4" spans="1:12" ht="14.5" thickBot="1" x14ac:dyDescent="0.3">
      <c r="A4" s="131" t="s">
        <v>292</v>
      </c>
      <c r="B4" s="132">
        <v>58.3</v>
      </c>
      <c r="C4" s="132">
        <v>69.599999999999994</v>
      </c>
      <c r="D4" s="132">
        <v>53.1</v>
      </c>
      <c r="E4" s="132">
        <v>53.9</v>
      </c>
      <c r="F4" s="132">
        <v>75.599999999999994</v>
      </c>
      <c r="G4" s="132">
        <v>59.3</v>
      </c>
      <c r="H4" s="132">
        <v>59.1</v>
      </c>
      <c r="I4" s="132">
        <v>58</v>
      </c>
      <c r="J4" s="132">
        <v>57.1</v>
      </c>
      <c r="K4" s="132">
        <v>57</v>
      </c>
      <c r="L4" s="132">
        <v>59.9</v>
      </c>
    </row>
    <row r="5" spans="1:12" ht="14.5" thickBot="1" x14ac:dyDescent="0.3">
      <c r="A5" s="131" t="s">
        <v>293</v>
      </c>
      <c r="B5" s="132">
        <v>55.8</v>
      </c>
      <c r="C5" s="132">
        <v>75.7</v>
      </c>
      <c r="D5" s="132">
        <v>47.6</v>
      </c>
      <c r="E5" s="132">
        <v>48.1</v>
      </c>
      <c r="F5" s="132">
        <v>83.6</v>
      </c>
      <c r="G5" s="132">
        <v>56.8</v>
      </c>
      <c r="H5" s="132">
        <v>56.9</v>
      </c>
      <c r="I5" s="132">
        <v>56.3</v>
      </c>
      <c r="J5" s="132">
        <v>54</v>
      </c>
      <c r="K5" s="132">
        <v>55.3</v>
      </c>
      <c r="L5" s="132">
        <v>59.1</v>
      </c>
    </row>
    <row r="6" spans="1:12" ht="14.5" thickBot="1" x14ac:dyDescent="0.3">
      <c r="A6" s="131" t="s">
        <v>294</v>
      </c>
      <c r="B6" s="132">
        <v>14.5</v>
      </c>
      <c r="C6" s="132">
        <v>54</v>
      </c>
      <c r="D6" s="132">
        <v>14.1</v>
      </c>
      <c r="E6" s="132">
        <v>18.5</v>
      </c>
      <c r="F6" s="132">
        <v>53.2</v>
      </c>
      <c r="G6" s="132">
        <v>14.9</v>
      </c>
      <c r="H6" s="132">
        <v>14.5</v>
      </c>
      <c r="I6" s="132">
        <v>22.2</v>
      </c>
      <c r="J6" s="132">
        <v>19.8</v>
      </c>
      <c r="K6" s="132">
        <v>19</v>
      </c>
      <c r="L6" s="132">
        <v>20.6</v>
      </c>
    </row>
    <row r="7" spans="1:12" ht="14.5" thickBot="1" x14ac:dyDescent="0.3">
      <c r="A7" s="131" t="s">
        <v>295</v>
      </c>
      <c r="B7" s="132">
        <v>57.9</v>
      </c>
      <c r="C7" s="132">
        <v>71.099999999999994</v>
      </c>
      <c r="D7" s="132">
        <v>46.3</v>
      </c>
      <c r="E7" s="132">
        <v>46.9</v>
      </c>
      <c r="F7" s="132">
        <v>79.400000000000006</v>
      </c>
      <c r="G7" s="132">
        <v>59.9</v>
      </c>
      <c r="H7" s="132">
        <v>60.3</v>
      </c>
      <c r="I7" s="132">
        <v>59.4</v>
      </c>
      <c r="J7" s="132">
        <v>54.2</v>
      </c>
      <c r="K7" s="132">
        <v>55.5</v>
      </c>
      <c r="L7" s="132">
        <v>61</v>
      </c>
    </row>
    <row r="8" spans="1:12" ht="14.5" thickBot="1" x14ac:dyDescent="0.3">
      <c r="A8" s="131" t="s">
        <v>296</v>
      </c>
      <c r="B8" s="132">
        <v>35.4</v>
      </c>
      <c r="C8" s="132">
        <v>64.099999999999994</v>
      </c>
      <c r="D8" s="132">
        <v>25.8</v>
      </c>
      <c r="E8" s="132">
        <v>25.5</v>
      </c>
      <c r="F8" s="132">
        <v>78.599999999999994</v>
      </c>
      <c r="G8" s="132">
        <v>37.1</v>
      </c>
      <c r="H8" s="132">
        <v>38.799999999999997</v>
      </c>
      <c r="I8" s="132">
        <v>28.4</v>
      </c>
      <c r="J8" s="132">
        <v>27.5</v>
      </c>
      <c r="K8" s="132">
        <v>27.2</v>
      </c>
      <c r="L8" s="132">
        <v>37.4</v>
      </c>
    </row>
    <row r="9" spans="1:12" ht="14.5" thickBot="1" x14ac:dyDescent="0.3">
      <c r="A9" s="131" t="s">
        <v>297</v>
      </c>
      <c r="B9" s="132">
        <v>57.7</v>
      </c>
      <c r="C9" s="132">
        <v>82.7</v>
      </c>
      <c r="D9" s="132">
        <v>42.3</v>
      </c>
      <c r="E9" s="132">
        <v>42.3</v>
      </c>
      <c r="F9" s="132">
        <v>90.4</v>
      </c>
      <c r="G9" s="132">
        <v>65.400000000000006</v>
      </c>
      <c r="H9" s="132">
        <v>67.3</v>
      </c>
      <c r="I9" s="132">
        <v>61.5</v>
      </c>
      <c r="J9" s="132">
        <v>65.400000000000006</v>
      </c>
      <c r="K9" s="132">
        <v>55.8</v>
      </c>
      <c r="L9" s="132">
        <v>51.9</v>
      </c>
    </row>
    <row r="10" spans="1:12" ht="14.5" thickBot="1" x14ac:dyDescent="0.3">
      <c r="A10" s="131" t="s">
        <v>298</v>
      </c>
      <c r="B10" s="132">
        <v>62.5</v>
      </c>
      <c r="C10" s="132">
        <v>80.8</v>
      </c>
      <c r="D10" s="132">
        <v>55.7</v>
      </c>
      <c r="E10" s="132">
        <v>55.7</v>
      </c>
      <c r="F10" s="132">
        <v>89.9</v>
      </c>
      <c r="G10" s="132">
        <v>63.6</v>
      </c>
      <c r="H10" s="132">
        <v>63.6</v>
      </c>
      <c r="I10" s="132">
        <v>63.2</v>
      </c>
      <c r="J10" s="132">
        <v>60.9</v>
      </c>
      <c r="K10" s="132">
        <v>63.7</v>
      </c>
      <c r="L10" s="132">
        <v>68</v>
      </c>
    </row>
    <row r="11" spans="1:12" ht="14.5" thickBot="1" x14ac:dyDescent="0.3">
      <c r="A11" s="131" t="s">
        <v>299</v>
      </c>
      <c r="B11" s="132">
        <v>50.9</v>
      </c>
      <c r="C11" s="132">
        <v>58.5</v>
      </c>
      <c r="D11" s="132">
        <v>41.5</v>
      </c>
      <c r="E11" s="132">
        <v>41.5</v>
      </c>
      <c r="F11" s="132">
        <v>77.400000000000006</v>
      </c>
      <c r="G11" s="132">
        <v>50.9</v>
      </c>
      <c r="H11" s="132">
        <v>50.9</v>
      </c>
      <c r="I11" s="132">
        <v>47.2</v>
      </c>
      <c r="J11" s="132">
        <v>45.3</v>
      </c>
      <c r="K11" s="132">
        <v>43.4</v>
      </c>
      <c r="L11" s="132">
        <v>45.3</v>
      </c>
    </row>
    <row r="12" spans="1:12" ht="14.5" thickBot="1" x14ac:dyDescent="0.3">
      <c r="A12" s="131" t="s">
        <v>300</v>
      </c>
      <c r="B12" s="132">
        <v>60.3</v>
      </c>
      <c r="C12" s="132">
        <v>79.400000000000006</v>
      </c>
      <c r="D12" s="132">
        <v>51.9</v>
      </c>
      <c r="E12" s="132">
        <v>53.4</v>
      </c>
      <c r="F12" s="132">
        <v>84.7</v>
      </c>
      <c r="G12" s="132">
        <v>60.3</v>
      </c>
      <c r="H12" s="132">
        <v>60.8</v>
      </c>
      <c r="I12" s="132">
        <v>59.8</v>
      </c>
      <c r="J12" s="132">
        <v>57.7</v>
      </c>
      <c r="K12" s="132">
        <v>59.3</v>
      </c>
      <c r="L12" s="132">
        <v>61.9</v>
      </c>
    </row>
    <row r="13" spans="1:12" ht="14.5" thickBot="1" x14ac:dyDescent="0.3">
      <c r="A13" s="131" t="s">
        <v>301</v>
      </c>
      <c r="B13" s="132">
        <v>61.3</v>
      </c>
      <c r="C13" s="132">
        <v>83.1</v>
      </c>
      <c r="D13" s="132">
        <v>52.7</v>
      </c>
      <c r="E13" s="132">
        <v>52.7</v>
      </c>
      <c r="F13" s="132">
        <v>90.5</v>
      </c>
      <c r="G13" s="132">
        <v>60.9</v>
      </c>
      <c r="H13" s="132">
        <v>60.9</v>
      </c>
      <c r="I13" s="132">
        <v>61.3</v>
      </c>
      <c r="J13" s="132">
        <v>56.4</v>
      </c>
      <c r="K13" s="132">
        <v>63.4</v>
      </c>
      <c r="L13" s="132">
        <v>63.8</v>
      </c>
    </row>
    <row r="14" spans="1:12" ht="14.5" thickBot="1" x14ac:dyDescent="0.3">
      <c r="A14" s="131" t="s">
        <v>302</v>
      </c>
      <c r="B14" s="132">
        <v>68.8</v>
      </c>
      <c r="C14" s="132">
        <v>83.4</v>
      </c>
      <c r="D14" s="132">
        <v>58.3</v>
      </c>
      <c r="E14" s="132">
        <v>60.2</v>
      </c>
      <c r="F14" s="132">
        <v>89.9</v>
      </c>
      <c r="G14" s="132">
        <v>69</v>
      </c>
      <c r="H14" s="132">
        <v>68.599999999999994</v>
      </c>
      <c r="I14" s="132">
        <v>65.900000000000006</v>
      </c>
      <c r="J14" s="132">
        <v>67.400000000000006</v>
      </c>
      <c r="K14" s="132">
        <v>67.3</v>
      </c>
      <c r="L14" s="132">
        <v>69.2</v>
      </c>
    </row>
    <row r="15" spans="1:12" ht="14.5" thickBot="1" x14ac:dyDescent="0.3">
      <c r="A15" s="131" t="s">
        <v>303</v>
      </c>
      <c r="B15" s="132">
        <v>68.3</v>
      </c>
      <c r="C15" s="132">
        <v>86.9</v>
      </c>
      <c r="D15" s="132">
        <v>61</v>
      </c>
      <c r="E15" s="132">
        <v>59.8</v>
      </c>
      <c r="F15" s="132">
        <v>91.5</v>
      </c>
      <c r="G15" s="132">
        <v>69.099999999999994</v>
      </c>
      <c r="H15" s="132">
        <v>68.3</v>
      </c>
      <c r="I15" s="132">
        <v>74.5</v>
      </c>
      <c r="J15" s="132">
        <v>72.599999999999994</v>
      </c>
      <c r="K15" s="132">
        <v>72.2</v>
      </c>
      <c r="L15" s="132">
        <v>74.099999999999994</v>
      </c>
    </row>
    <row r="16" spans="1:12" x14ac:dyDescent="0.25">
      <c r="A16" s="133"/>
    </row>
  </sheetData>
  <mergeCells count="1">
    <mergeCell ref="A2:A3"/>
  </mergeCells>
  <phoneticPr fontId="11" type="noConversion"/>
  <conditionalFormatting sqref="B4:L15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9"/>
  <sheetViews>
    <sheetView workbookViewId="0"/>
  </sheetViews>
  <sheetFormatPr defaultColWidth="8.7265625" defaultRowHeight="14" x14ac:dyDescent="0.25"/>
  <cols>
    <col min="1" max="1" width="45.81640625" customWidth="1"/>
    <col min="2" max="2" width="15" customWidth="1"/>
    <col min="4" max="4" width="47.26953125" customWidth="1"/>
  </cols>
  <sheetData>
    <row r="1" spans="1:6" x14ac:dyDescent="0.25">
      <c r="A1" s="1" t="s">
        <v>258</v>
      </c>
      <c r="B1" s="5" t="s">
        <v>264</v>
      </c>
      <c r="C1" s="4"/>
      <c r="D1" s="4"/>
      <c r="E1" s="4"/>
      <c r="F1" s="4"/>
    </row>
    <row r="2" spans="1:6" x14ac:dyDescent="0.25">
      <c r="A2" s="1"/>
      <c r="B2" s="5" t="s">
        <v>194</v>
      </c>
      <c r="C2" s="4"/>
      <c r="D2" s="4"/>
      <c r="E2" s="4"/>
      <c r="F2" s="4"/>
    </row>
    <row r="3" spans="1:6" x14ac:dyDescent="0.25">
      <c r="A3" t="s">
        <v>71</v>
      </c>
    </row>
    <row r="4" spans="1:6" ht="42.5" x14ac:dyDescent="0.25">
      <c r="A4" s="6" t="s">
        <v>60</v>
      </c>
      <c r="B4" s="7" t="s">
        <v>61</v>
      </c>
      <c r="C4" s="7" t="s">
        <v>62</v>
      </c>
      <c r="D4" s="6" t="s">
        <v>60</v>
      </c>
      <c r="E4" s="7" t="s">
        <v>63</v>
      </c>
      <c r="F4" s="7" t="s">
        <v>64</v>
      </c>
    </row>
    <row r="5" spans="1:6" x14ac:dyDescent="0.25">
      <c r="A5" s="8" t="s">
        <v>72</v>
      </c>
      <c r="B5" s="9">
        <v>0.97599999999999998</v>
      </c>
      <c r="C5" s="9">
        <v>0.98</v>
      </c>
      <c r="D5" s="8" t="s">
        <v>73</v>
      </c>
      <c r="E5" s="9">
        <v>0.98829999999999996</v>
      </c>
      <c r="F5" s="9">
        <v>0.95</v>
      </c>
    </row>
    <row r="6" spans="1:6" x14ac:dyDescent="0.25">
      <c r="A6" s="8" t="s">
        <v>74</v>
      </c>
      <c r="B6" s="9">
        <v>0.76880000000000004</v>
      </c>
      <c r="C6" s="9">
        <v>0.86</v>
      </c>
      <c r="D6" s="8" t="s">
        <v>75</v>
      </c>
      <c r="E6" s="9">
        <v>0.7923</v>
      </c>
      <c r="F6" s="9">
        <v>0.95</v>
      </c>
    </row>
    <row r="7" spans="1:6" x14ac:dyDescent="0.25">
      <c r="A7" s="8" t="s">
        <v>76</v>
      </c>
      <c r="B7" s="9">
        <v>0.73419999999999996</v>
      </c>
      <c r="C7" s="9">
        <v>0.08</v>
      </c>
      <c r="D7" s="8" t="s">
        <v>77</v>
      </c>
      <c r="E7" s="9">
        <v>0.78280000000000005</v>
      </c>
      <c r="F7" s="9">
        <v>0.95</v>
      </c>
    </row>
    <row r="8" spans="1:6" x14ac:dyDescent="0.25">
      <c r="A8" s="8" t="s">
        <v>78</v>
      </c>
      <c r="B8" s="9">
        <v>0.72430000000000005</v>
      </c>
      <c r="C8" s="9">
        <v>0.1</v>
      </c>
      <c r="D8" s="9" t="s">
        <v>79</v>
      </c>
      <c r="E8" s="9">
        <v>0.58360000000000001</v>
      </c>
      <c r="F8" s="9">
        <v>0.93</v>
      </c>
    </row>
    <row r="9" spans="1:6" x14ac:dyDescent="0.25">
      <c r="A9" s="8" t="s">
        <v>80</v>
      </c>
      <c r="B9" s="9">
        <v>0.72670000000000001</v>
      </c>
      <c r="C9" s="9">
        <v>0.08</v>
      </c>
      <c r="D9" s="9" t="s">
        <v>81</v>
      </c>
      <c r="E9" s="9">
        <v>0.58240000000000003</v>
      </c>
      <c r="F9" s="9">
        <v>0.93</v>
      </c>
    </row>
    <row r="10" spans="1:6" x14ac:dyDescent="0.25">
      <c r="A10" s="11" t="s">
        <v>82</v>
      </c>
      <c r="B10" s="10">
        <v>0.74660000000000004</v>
      </c>
      <c r="C10" s="10">
        <v>0.13</v>
      </c>
      <c r="D10" s="10" t="s">
        <v>83</v>
      </c>
      <c r="E10" s="10">
        <v>0.57320000000000004</v>
      </c>
      <c r="F10" s="10">
        <v>0.93</v>
      </c>
    </row>
    <row r="12" spans="1:6" x14ac:dyDescent="0.25">
      <c r="A12" t="s">
        <v>84</v>
      </c>
    </row>
    <row r="13" spans="1:6" ht="42.5" x14ac:dyDescent="0.25">
      <c r="A13" s="6" t="s">
        <v>60</v>
      </c>
      <c r="B13" s="7" t="s">
        <v>61</v>
      </c>
      <c r="C13" s="7" t="s">
        <v>62</v>
      </c>
      <c r="D13" s="6" t="s">
        <v>60</v>
      </c>
      <c r="E13" s="7" t="s">
        <v>63</v>
      </c>
      <c r="F13" s="7" t="s">
        <v>64</v>
      </c>
    </row>
    <row r="14" spans="1:6" x14ac:dyDescent="0.25">
      <c r="A14" s="8" t="s">
        <v>72</v>
      </c>
      <c r="B14" s="9">
        <v>0.91379999999999995</v>
      </c>
      <c r="C14" s="9">
        <v>0.99</v>
      </c>
      <c r="D14" s="8" t="s">
        <v>73</v>
      </c>
      <c r="E14" s="9">
        <v>0.96330000000000005</v>
      </c>
      <c r="F14" s="9">
        <v>0.96</v>
      </c>
    </row>
    <row r="15" spans="1:6" x14ac:dyDescent="0.25">
      <c r="A15" s="8" t="s">
        <v>85</v>
      </c>
      <c r="B15" s="9">
        <v>0.71689999999999998</v>
      </c>
      <c r="C15" s="9">
        <v>0.08</v>
      </c>
      <c r="D15" s="8" t="s">
        <v>75</v>
      </c>
      <c r="E15" s="9">
        <v>0.79700000000000004</v>
      </c>
      <c r="F15" s="9">
        <v>0.96</v>
      </c>
    </row>
    <row r="16" spans="1:6" x14ac:dyDescent="0.25">
      <c r="A16" s="8" t="s">
        <v>86</v>
      </c>
      <c r="B16" s="9">
        <v>0.76739999999999997</v>
      </c>
      <c r="C16" s="9">
        <v>0.03</v>
      </c>
      <c r="D16" s="8" t="s">
        <v>77</v>
      </c>
      <c r="E16" s="9">
        <v>0.79020000000000001</v>
      </c>
      <c r="F16" s="9">
        <v>0.96</v>
      </c>
    </row>
    <row r="17" spans="1:6" x14ac:dyDescent="0.25">
      <c r="A17" s="8" t="s">
        <v>87</v>
      </c>
      <c r="B17" s="9">
        <v>0.80649999999999999</v>
      </c>
      <c r="C17" s="9">
        <v>0.02</v>
      </c>
      <c r="D17" s="9" t="s">
        <v>79</v>
      </c>
      <c r="E17" s="9">
        <v>0.58460000000000001</v>
      </c>
      <c r="F17" s="9">
        <v>0.95</v>
      </c>
    </row>
    <row r="18" spans="1:6" x14ac:dyDescent="0.25">
      <c r="A18" s="8" t="s">
        <v>88</v>
      </c>
      <c r="B18" s="9">
        <v>0.72899999999999998</v>
      </c>
      <c r="C18" s="9">
        <v>0.06</v>
      </c>
      <c r="D18" s="9" t="s">
        <v>81</v>
      </c>
      <c r="E18" s="9">
        <v>0.57869999999999999</v>
      </c>
      <c r="F18" s="9">
        <v>0.96</v>
      </c>
    </row>
    <row r="19" spans="1:6" x14ac:dyDescent="0.25">
      <c r="A19" s="11" t="s">
        <v>89</v>
      </c>
      <c r="B19" s="10">
        <v>0.745</v>
      </c>
      <c r="C19" s="10">
        <v>0.04</v>
      </c>
      <c r="D19" s="10" t="s">
        <v>83</v>
      </c>
      <c r="E19" s="10">
        <v>0.5776</v>
      </c>
      <c r="F19" s="10">
        <v>0.94</v>
      </c>
    </row>
  </sheetData>
  <phoneticPr fontId="11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9"/>
  <sheetViews>
    <sheetView workbookViewId="0"/>
  </sheetViews>
  <sheetFormatPr defaultColWidth="8.7265625" defaultRowHeight="14" x14ac:dyDescent="0.25"/>
  <cols>
    <col min="1" max="1" width="47.1796875" customWidth="1"/>
    <col min="2" max="2" width="15.54296875" customWidth="1"/>
    <col min="3" max="3" width="13" customWidth="1"/>
    <col min="4" max="4" width="48.453125" customWidth="1"/>
  </cols>
  <sheetData>
    <row r="1" spans="1:4" x14ac:dyDescent="0.25">
      <c r="A1" s="1" t="s">
        <v>259</v>
      </c>
      <c r="B1" s="5" t="s">
        <v>263</v>
      </c>
      <c r="C1" s="4"/>
      <c r="D1" s="4"/>
    </row>
    <row r="3" spans="1:4" ht="28.5" x14ac:dyDescent="0.25">
      <c r="A3" s="6" t="s">
        <v>60</v>
      </c>
      <c r="B3" s="7" t="s">
        <v>63</v>
      </c>
      <c r="C3" s="7" t="s">
        <v>64</v>
      </c>
    </row>
    <row r="4" spans="1:4" x14ac:dyDescent="0.25">
      <c r="A4" s="8" t="s">
        <v>90</v>
      </c>
      <c r="B4" s="9">
        <v>0.34589999999999999</v>
      </c>
      <c r="C4" s="9">
        <v>0.8</v>
      </c>
    </row>
    <row r="5" spans="1:4" x14ac:dyDescent="0.25">
      <c r="A5" s="8" t="s">
        <v>91</v>
      </c>
      <c r="B5" s="9">
        <v>0.28370000000000001</v>
      </c>
      <c r="C5" s="9">
        <v>0.47</v>
      </c>
    </row>
    <row r="6" spans="1:4" x14ac:dyDescent="0.25">
      <c r="A6" s="8" t="s">
        <v>92</v>
      </c>
      <c r="B6" s="9">
        <v>0.28189999999999998</v>
      </c>
      <c r="C6" s="9">
        <v>0.47</v>
      </c>
    </row>
    <row r="7" spans="1:4" x14ac:dyDescent="0.25">
      <c r="A7" s="9" t="s">
        <v>93</v>
      </c>
      <c r="B7" s="9">
        <v>0.28620000000000001</v>
      </c>
      <c r="C7" s="9">
        <v>0.46</v>
      </c>
    </row>
    <row r="8" spans="1:4" x14ac:dyDescent="0.25">
      <c r="A8" s="9" t="s">
        <v>94</v>
      </c>
      <c r="B8" s="9">
        <v>0.25140000000000001</v>
      </c>
      <c r="C8" s="9">
        <v>0.49</v>
      </c>
    </row>
    <row r="9" spans="1:4" x14ac:dyDescent="0.25">
      <c r="A9" s="10" t="s">
        <v>95</v>
      </c>
      <c r="B9" s="10">
        <v>0.27850000000000003</v>
      </c>
      <c r="C9" s="10">
        <v>0.46</v>
      </c>
    </row>
  </sheetData>
  <phoneticPr fontId="1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Table S1</vt:lpstr>
      <vt:lpstr> Table S2</vt:lpstr>
      <vt:lpstr>Table S3</vt:lpstr>
      <vt:lpstr>Table S4</vt:lpstr>
      <vt:lpstr>Table S5</vt:lpstr>
      <vt:lpstr>Table S6</vt:lpstr>
      <vt:lpstr>Table S7</vt:lpstr>
      <vt:lpstr>Table S8</vt:lpstr>
      <vt:lpstr>Table S9</vt:lpstr>
      <vt:lpstr>Table S10</vt:lpstr>
      <vt:lpstr>Table S11</vt:lpstr>
      <vt:lpstr>Table S12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倩楠 李</cp:lastModifiedBy>
  <dcterms:created xsi:type="dcterms:W3CDTF">2024-01-02T01:29:00Z</dcterms:created>
  <dcterms:modified xsi:type="dcterms:W3CDTF">2024-04-23T02:54:46Z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4F3AA7A20EBB42E784701D3E1788BA6C_13</vt:lpwstr>
  </property>
  <property fmtid="{D5CDD505-2E9C-101B-9397-08002B2CF9AE}" pid="3" name="KSOProductBuildVer">
    <vt:lpwstr>2052-12.1.0.16120</vt:lpwstr>
  </property>
</Properties>
</file>