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paolodesimone/Desktop/LAVORI/"/>
    </mc:Choice>
  </mc:AlternateContent>
  <xr:revisionPtr revIDLastSave="0" documentId="8_{21B96C34-9521-244F-A3FB-5A2A42D22E3C}" xr6:coauthVersionLast="47" xr6:coauthVersionMax="47" xr10:uidLastSave="{00000000-0000-0000-0000-000000000000}"/>
  <bookViews>
    <workbookView xWindow="380" yWindow="500" windowWidth="28040" windowHeight="16180" activeTab="1" xr2:uid="{ED76420B-29A3-E64D-AB33-487BF7E6ED4C}"/>
  </bookViews>
  <sheets>
    <sheet name="OVERALL " sheetId="1" r:id="rId1"/>
    <sheet name="Foglio1" sheetId="2" r:id="rId2"/>
    <sheet name="Environmental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D149" i="2" l="1"/>
  <c r="CD148" i="2"/>
  <c r="CD147" i="2"/>
  <c r="CD146" i="2"/>
  <c r="CD145" i="2"/>
  <c r="CD144" i="2"/>
  <c r="CD143" i="2"/>
  <c r="CD142" i="2"/>
  <c r="CD141" i="2"/>
  <c r="CD140" i="2"/>
  <c r="CD139" i="2"/>
  <c r="CD138" i="2"/>
  <c r="CD137" i="2"/>
  <c r="CD136" i="2"/>
  <c r="CD135" i="2"/>
  <c r="CD134" i="2"/>
  <c r="CD133" i="2"/>
  <c r="CD132" i="2"/>
  <c r="CD131" i="2"/>
  <c r="CD130" i="2"/>
  <c r="CD129" i="2"/>
  <c r="CD128" i="2"/>
  <c r="CD127" i="2"/>
  <c r="CD126" i="2"/>
  <c r="CD125" i="2"/>
  <c r="CD124" i="2"/>
  <c r="CD123" i="2"/>
  <c r="CD122" i="2"/>
  <c r="CD121" i="2"/>
  <c r="CD120" i="2"/>
  <c r="CD119" i="2"/>
  <c r="CD118" i="2"/>
  <c r="CD117" i="2"/>
  <c r="CD116" i="2"/>
  <c r="CD115" i="2"/>
  <c r="CD114" i="2"/>
  <c r="CD113" i="2"/>
  <c r="CD112" i="2"/>
  <c r="CD111" i="2"/>
  <c r="CD110" i="2"/>
  <c r="CD109" i="2"/>
  <c r="CD108" i="2"/>
  <c r="CD107" i="2"/>
  <c r="CD106" i="2"/>
  <c r="CD105" i="2"/>
  <c r="CD104" i="2"/>
  <c r="CD103" i="2"/>
  <c r="CD102" i="2"/>
  <c r="CD101" i="2"/>
  <c r="CD100" i="2"/>
  <c r="CD99" i="2"/>
  <c r="CD98" i="2"/>
  <c r="CD97" i="2"/>
  <c r="CD96" i="2"/>
  <c r="CD95" i="2"/>
  <c r="CD94" i="2"/>
  <c r="CD93" i="2"/>
  <c r="CD92" i="2"/>
  <c r="CD91" i="2"/>
  <c r="CD90" i="2"/>
  <c r="CD89" i="2"/>
  <c r="CD88" i="2"/>
  <c r="CD87" i="2"/>
  <c r="CD86" i="2"/>
  <c r="CD85" i="2"/>
  <c r="CD84" i="2"/>
  <c r="CD83" i="2"/>
  <c r="CD82" i="2"/>
  <c r="CD81" i="2"/>
  <c r="CD80" i="2"/>
  <c r="CD79" i="2"/>
  <c r="CD78" i="2"/>
  <c r="CD77" i="2"/>
  <c r="CD76" i="2"/>
  <c r="CD75" i="2"/>
  <c r="CD74" i="2"/>
  <c r="CD73" i="2"/>
  <c r="CD72" i="2"/>
  <c r="CD71" i="2"/>
  <c r="CD70" i="2"/>
  <c r="CD69" i="2"/>
  <c r="CD68" i="2"/>
  <c r="CD67" i="2"/>
  <c r="CD66" i="2"/>
  <c r="CD65" i="2"/>
  <c r="CD64" i="2"/>
  <c r="CD63" i="2"/>
  <c r="CD62" i="2"/>
  <c r="CD61" i="2"/>
  <c r="CD60" i="2"/>
  <c r="CD59" i="2"/>
  <c r="CD58" i="2"/>
  <c r="CD57" i="2"/>
  <c r="CD56" i="2"/>
  <c r="CD55" i="2"/>
  <c r="CD54" i="2"/>
  <c r="CD53" i="2"/>
  <c r="CD52" i="2"/>
  <c r="CD51" i="2"/>
  <c r="CD50" i="2"/>
  <c r="CD49" i="2"/>
  <c r="CD48" i="2"/>
  <c r="CD47" i="2"/>
  <c r="CD46" i="2"/>
  <c r="CD45" i="2"/>
  <c r="CD44" i="2"/>
  <c r="CD43" i="2"/>
  <c r="CD42" i="2"/>
  <c r="CD41" i="2"/>
  <c r="CD40" i="2"/>
  <c r="CD39" i="2"/>
  <c r="CD38" i="2"/>
  <c r="CD37" i="2"/>
  <c r="CD36" i="2"/>
  <c r="CD35" i="2"/>
  <c r="CD34" i="2"/>
  <c r="CD33" i="2"/>
  <c r="CD32" i="2"/>
  <c r="CD31" i="2"/>
  <c r="CD30" i="2"/>
  <c r="CD29" i="2"/>
  <c r="CD28" i="2"/>
  <c r="CD27" i="2"/>
  <c r="CD26" i="2"/>
  <c r="CD25" i="2"/>
  <c r="CD24" i="2"/>
  <c r="CD23" i="2"/>
  <c r="CD22" i="2"/>
  <c r="CD21" i="2"/>
  <c r="CD20" i="2"/>
  <c r="CD19" i="2"/>
  <c r="CD18" i="2"/>
  <c r="CD17" i="2"/>
  <c r="CD16" i="2"/>
  <c r="CD15" i="2"/>
  <c r="CD14" i="2"/>
  <c r="CD13" i="2"/>
  <c r="CD12" i="2"/>
  <c r="CD11" i="2"/>
  <c r="CD10" i="2"/>
  <c r="CD9" i="2"/>
  <c r="CD8" i="2"/>
  <c r="CD7" i="2"/>
  <c r="CD6" i="2"/>
  <c r="CD5" i="2"/>
  <c r="CD4" i="2"/>
  <c r="CD3" i="2"/>
  <c r="CC149" i="2"/>
  <c r="CC148" i="2"/>
  <c r="CC147" i="2"/>
  <c r="CC146" i="2"/>
  <c r="CE146" i="2" s="1"/>
  <c r="CC145" i="2"/>
  <c r="CC144" i="2"/>
  <c r="CC143" i="2"/>
  <c r="CC142" i="2"/>
  <c r="CC141" i="2"/>
  <c r="CC140" i="2"/>
  <c r="CC139" i="2"/>
  <c r="CC138" i="2"/>
  <c r="CE138" i="2" s="1"/>
  <c r="CC137" i="2"/>
  <c r="CC136" i="2"/>
  <c r="CC135" i="2"/>
  <c r="CC134" i="2"/>
  <c r="CC133" i="2"/>
  <c r="CC132" i="2"/>
  <c r="CC131" i="2"/>
  <c r="CC130" i="2"/>
  <c r="CE130" i="2" s="1"/>
  <c r="CC129" i="2"/>
  <c r="CC128" i="2"/>
  <c r="CC127" i="2"/>
  <c r="CC126" i="2"/>
  <c r="CC125" i="2"/>
  <c r="CC124" i="2"/>
  <c r="CC123" i="2"/>
  <c r="CC122" i="2"/>
  <c r="CE122" i="2" s="1"/>
  <c r="CC121" i="2"/>
  <c r="CC120" i="2"/>
  <c r="CC119" i="2"/>
  <c r="CC118" i="2"/>
  <c r="CC117" i="2"/>
  <c r="CC116" i="2"/>
  <c r="CC115" i="2"/>
  <c r="CC114" i="2"/>
  <c r="CE114" i="2" s="1"/>
  <c r="CC113" i="2"/>
  <c r="CC112" i="2"/>
  <c r="CC111" i="2"/>
  <c r="CC110" i="2"/>
  <c r="CC109" i="2"/>
  <c r="CC108" i="2"/>
  <c r="CC107" i="2"/>
  <c r="CC106" i="2"/>
  <c r="CE106" i="2" s="1"/>
  <c r="CC105" i="2"/>
  <c r="CC104" i="2"/>
  <c r="CC103" i="2"/>
  <c r="CC102" i="2"/>
  <c r="CC101" i="2"/>
  <c r="CC100" i="2"/>
  <c r="CC99" i="2"/>
  <c r="CC98" i="2"/>
  <c r="CE98" i="2" s="1"/>
  <c r="CC97" i="2"/>
  <c r="CC96" i="2"/>
  <c r="CC95" i="2"/>
  <c r="CC94" i="2"/>
  <c r="CC93" i="2"/>
  <c r="CC92" i="2"/>
  <c r="CC91" i="2"/>
  <c r="CC90" i="2"/>
  <c r="CE90" i="2" s="1"/>
  <c r="CC89" i="2"/>
  <c r="CC88" i="2"/>
  <c r="CC87" i="2"/>
  <c r="CC86" i="2"/>
  <c r="CC85" i="2"/>
  <c r="CC84" i="2"/>
  <c r="CC83" i="2"/>
  <c r="CC82" i="2"/>
  <c r="CE82" i="2" s="1"/>
  <c r="CC81" i="2"/>
  <c r="CC80" i="2"/>
  <c r="CC79" i="2"/>
  <c r="CC78" i="2"/>
  <c r="CC77" i="2"/>
  <c r="CC76" i="2"/>
  <c r="CC75" i="2"/>
  <c r="CC74" i="2"/>
  <c r="CE74" i="2" s="1"/>
  <c r="CC73" i="2"/>
  <c r="CC72" i="2"/>
  <c r="CC71" i="2"/>
  <c r="CC70" i="2"/>
  <c r="CC69" i="2"/>
  <c r="CC68" i="2"/>
  <c r="CC67" i="2"/>
  <c r="CC66" i="2"/>
  <c r="CE66" i="2" s="1"/>
  <c r="CC65" i="2"/>
  <c r="CC64" i="2"/>
  <c r="CC63" i="2"/>
  <c r="CC62" i="2"/>
  <c r="CC61" i="2"/>
  <c r="CC60" i="2"/>
  <c r="CC59" i="2"/>
  <c r="CC58" i="2"/>
  <c r="CE58" i="2" s="1"/>
  <c r="CC57" i="2"/>
  <c r="CC56" i="2"/>
  <c r="CC55" i="2"/>
  <c r="CC54" i="2"/>
  <c r="CC53" i="2"/>
  <c r="CC52" i="2"/>
  <c r="CC51" i="2"/>
  <c r="CC50" i="2"/>
  <c r="CE50" i="2" s="1"/>
  <c r="CC49" i="2"/>
  <c r="CC48" i="2"/>
  <c r="CC47" i="2"/>
  <c r="CC46" i="2"/>
  <c r="CC45" i="2"/>
  <c r="CC44" i="2"/>
  <c r="CC43" i="2"/>
  <c r="CC42" i="2"/>
  <c r="CE42" i="2" s="1"/>
  <c r="CC41" i="2"/>
  <c r="CC40" i="2"/>
  <c r="CC39" i="2"/>
  <c r="CC38" i="2"/>
  <c r="CC37" i="2"/>
  <c r="CC36" i="2"/>
  <c r="CC35" i="2"/>
  <c r="CC34" i="2"/>
  <c r="CE34" i="2" s="1"/>
  <c r="CC33" i="2"/>
  <c r="CC32" i="2"/>
  <c r="CC31" i="2"/>
  <c r="CC30" i="2"/>
  <c r="CC29" i="2"/>
  <c r="CC28" i="2"/>
  <c r="CC27" i="2"/>
  <c r="CC26" i="2"/>
  <c r="CE26" i="2" s="1"/>
  <c r="CC25" i="2"/>
  <c r="CC24" i="2"/>
  <c r="CC23" i="2"/>
  <c r="CC22" i="2"/>
  <c r="CC21" i="2"/>
  <c r="CC20" i="2"/>
  <c r="CC19" i="2"/>
  <c r="CC18" i="2"/>
  <c r="CE18" i="2" s="1"/>
  <c r="CC17" i="2"/>
  <c r="CC16" i="2"/>
  <c r="CC15" i="2"/>
  <c r="CC14" i="2"/>
  <c r="CC13" i="2"/>
  <c r="CC12" i="2"/>
  <c r="CC11" i="2"/>
  <c r="CC10" i="2"/>
  <c r="CE10" i="2" s="1"/>
  <c r="CC9" i="2"/>
  <c r="CC8" i="2"/>
  <c r="CC7" i="2"/>
  <c r="CC6" i="2"/>
  <c r="CC5" i="2"/>
  <c r="CC4" i="2"/>
  <c r="CC3" i="2"/>
  <c r="CB149" i="2"/>
  <c r="CE149" i="2" s="1"/>
  <c r="CB148" i="2"/>
  <c r="CE148" i="2" s="1"/>
  <c r="CB147" i="2"/>
  <c r="CE147" i="2" s="1"/>
  <c r="CB146" i="2"/>
  <c r="CB145" i="2"/>
  <c r="CE145" i="2" s="1"/>
  <c r="CB144" i="2"/>
  <c r="CE144" i="2" s="1"/>
  <c r="CB143" i="2"/>
  <c r="CE143" i="2" s="1"/>
  <c r="CB142" i="2"/>
  <c r="CE142" i="2" s="1"/>
  <c r="CB141" i="2"/>
  <c r="CE141" i="2" s="1"/>
  <c r="CB140" i="2"/>
  <c r="CE140" i="2" s="1"/>
  <c r="CB139" i="2"/>
  <c r="CE139" i="2" s="1"/>
  <c r="CB138" i="2"/>
  <c r="CB137" i="2"/>
  <c r="CE137" i="2" s="1"/>
  <c r="CB136" i="2"/>
  <c r="CE136" i="2" s="1"/>
  <c r="CB135" i="2"/>
  <c r="CE135" i="2" s="1"/>
  <c r="CB134" i="2"/>
  <c r="CE134" i="2" s="1"/>
  <c r="CB133" i="2"/>
  <c r="CE133" i="2" s="1"/>
  <c r="CB132" i="2"/>
  <c r="CE132" i="2" s="1"/>
  <c r="CB131" i="2"/>
  <c r="CE131" i="2" s="1"/>
  <c r="CB130" i="2"/>
  <c r="CB129" i="2"/>
  <c r="CE129" i="2" s="1"/>
  <c r="CB128" i="2"/>
  <c r="CE128" i="2" s="1"/>
  <c r="CB127" i="2"/>
  <c r="CE127" i="2" s="1"/>
  <c r="CB126" i="2"/>
  <c r="CE126" i="2" s="1"/>
  <c r="CB125" i="2"/>
  <c r="CE125" i="2" s="1"/>
  <c r="CB124" i="2"/>
  <c r="CE124" i="2" s="1"/>
  <c r="CB123" i="2"/>
  <c r="CE123" i="2" s="1"/>
  <c r="CB122" i="2"/>
  <c r="CB121" i="2"/>
  <c r="CE121" i="2" s="1"/>
  <c r="CB120" i="2"/>
  <c r="CE120" i="2" s="1"/>
  <c r="CB119" i="2"/>
  <c r="CE119" i="2" s="1"/>
  <c r="CB118" i="2"/>
  <c r="CE118" i="2" s="1"/>
  <c r="CB117" i="2"/>
  <c r="CE117" i="2" s="1"/>
  <c r="CB116" i="2"/>
  <c r="CE116" i="2" s="1"/>
  <c r="CB115" i="2"/>
  <c r="CE115" i="2" s="1"/>
  <c r="CB114" i="2"/>
  <c r="CB113" i="2"/>
  <c r="CE113" i="2" s="1"/>
  <c r="CB112" i="2"/>
  <c r="CE112" i="2" s="1"/>
  <c r="CB111" i="2"/>
  <c r="CE111" i="2" s="1"/>
  <c r="CB110" i="2"/>
  <c r="CE110" i="2" s="1"/>
  <c r="CB109" i="2"/>
  <c r="CE109" i="2" s="1"/>
  <c r="CB108" i="2"/>
  <c r="CE108" i="2" s="1"/>
  <c r="CB107" i="2"/>
  <c r="CE107" i="2" s="1"/>
  <c r="CB106" i="2"/>
  <c r="CB105" i="2"/>
  <c r="CE105" i="2" s="1"/>
  <c r="CB104" i="2"/>
  <c r="CE104" i="2" s="1"/>
  <c r="CB103" i="2"/>
  <c r="CE103" i="2" s="1"/>
  <c r="CB102" i="2"/>
  <c r="CE102" i="2" s="1"/>
  <c r="CB101" i="2"/>
  <c r="CE101" i="2" s="1"/>
  <c r="CB100" i="2"/>
  <c r="CE100" i="2" s="1"/>
  <c r="CB99" i="2"/>
  <c r="CE99" i="2" s="1"/>
  <c r="CB98" i="2"/>
  <c r="CB97" i="2"/>
  <c r="CE97" i="2" s="1"/>
  <c r="CB96" i="2"/>
  <c r="CE96" i="2" s="1"/>
  <c r="CB95" i="2"/>
  <c r="CE95" i="2" s="1"/>
  <c r="CB94" i="2"/>
  <c r="CE94" i="2" s="1"/>
  <c r="CB93" i="2"/>
  <c r="CE93" i="2" s="1"/>
  <c r="CB92" i="2"/>
  <c r="CE92" i="2" s="1"/>
  <c r="CB91" i="2"/>
  <c r="CE91" i="2" s="1"/>
  <c r="CB90" i="2"/>
  <c r="CB89" i="2"/>
  <c r="CE89" i="2" s="1"/>
  <c r="CB88" i="2"/>
  <c r="CE88" i="2" s="1"/>
  <c r="CB87" i="2"/>
  <c r="CE87" i="2" s="1"/>
  <c r="CB86" i="2"/>
  <c r="CE86" i="2" s="1"/>
  <c r="CB85" i="2"/>
  <c r="CE85" i="2" s="1"/>
  <c r="CB84" i="2"/>
  <c r="CE84" i="2" s="1"/>
  <c r="CB83" i="2"/>
  <c r="CE83" i="2" s="1"/>
  <c r="CB82" i="2"/>
  <c r="CB81" i="2"/>
  <c r="CE81" i="2" s="1"/>
  <c r="CB80" i="2"/>
  <c r="CE80" i="2" s="1"/>
  <c r="CB79" i="2"/>
  <c r="CE79" i="2" s="1"/>
  <c r="CB78" i="2"/>
  <c r="CE78" i="2" s="1"/>
  <c r="CB77" i="2"/>
  <c r="CE77" i="2" s="1"/>
  <c r="CB76" i="2"/>
  <c r="CE76" i="2" s="1"/>
  <c r="CB75" i="2"/>
  <c r="CE75" i="2" s="1"/>
  <c r="CB74" i="2"/>
  <c r="CB73" i="2"/>
  <c r="CE73" i="2" s="1"/>
  <c r="CB72" i="2"/>
  <c r="CE72" i="2" s="1"/>
  <c r="CB71" i="2"/>
  <c r="CE71" i="2" s="1"/>
  <c r="CB70" i="2"/>
  <c r="CE70" i="2" s="1"/>
  <c r="CB69" i="2"/>
  <c r="CE69" i="2" s="1"/>
  <c r="CB68" i="2"/>
  <c r="CE68" i="2" s="1"/>
  <c r="CB67" i="2"/>
  <c r="CE67" i="2" s="1"/>
  <c r="CB66" i="2"/>
  <c r="CB65" i="2"/>
  <c r="CE65" i="2" s="1"/>
  <c r="CB64" i="2"/>
  <c r="CE64" i="2" s="1"/>
  <c r="CB63" i="2"/>
  <c r="CE63" i="2" s="1"/>
  <c r="CB62" i="2"/>
  <c r="CE62" i="2" s="1"/>
  <c r="CB61" i="2"/>
  <c r="CE61" i="2" s="1"/>
  <c r="CB60" i="2"/>
  <c r="CE60" i="2" s="1"/>
  <c r="CB59" i="2"/>
  <c r="CE59" i="2" s="1"/>
  <c r="CB58" i="2"/>
  <c r="CB57" i="2"/>
  <c r="CE57" i="2" s="1"/>
  <c r="CB56" i="2"/>
  <c r="CE56" i="2" s="1"/>
  <c r="CB55" i="2"/>
  <c r="CE55" i="2" s="1"/>
  <c r="CB54" i="2"/>
  <c r="CE54" i="2" s="1"/>
  <c r="CB53" i="2"/>
  <c r="CE53" i="2" s="1"/>
  <c r="CB52" i="2"/>
  <c r="CE52" i="2" s="1"/>
  <c r="CB51" i="2"/>
  <c r="CE51" i="2" s="1"/>
  <c r="CB50" i="2"/>
  <c r="CB49" i="2"/>
  <c r="CE49" i="2" s="1"/>
  <c r="CB48" i="2"/>
  <c r="CE48" i="2" s="1"/>
  <c r="CB47" i="2"/>
  <c r="CE47" i="2" s="1"/>
  <c r="CB46" i="2"/>
  <c r="CE46" i="2" s="1"/>
  <c r="CB45" i="2"/>
  <c r="CE45" i="2" s="1"/>
  <c r="CB44" i="2"/>
  <c r="CE44" i="2" s="1"/>
  <c r="CB43" i="2"/>
  <c r="CE43" i="2" s="1"/>
  <c r="CB42" i="2"/>
  <c r="CB41" i="2"/>
  <c r="CE41" i="2" s="1"/>
  <c r="CB40" i="2"/>
  <c r="CE40" i="2" s="1"/>
  <c r="CB39" i="2"/>
  <c r="CE39" i="2" s="1"/>
  <c r="CB38" i="2"/>
  <c r="CE38" i="2" s="1"/>
  <c r="CB37" i="2"/>
  <c r="CE37" i="2" s="1"/>
  <c r="CB36" i="2"/>
  <c r="CE36" i="2" s="1"/>
  <c r="CB35" i="2"/>
  <c r="CE35" i="2" s="1"/>
  <c r="CB34" i="2"/>
  <c r="CB33" i="2"/>
  <c r="CE33" i="2" s="1"/>
  <c r="CB32" i="2"/>
  <c r="CE32" i="2" s="1"/>
  <c r="CB31" i="2"/>
  <c r="CE31" i="2" s="1"/>
  <c r="CB30" i="2"/>
  <c r="CE30" i="2" s="1"/>
  <c r="CB29" i="2"/>
  <c r="CE29" i="2" s="1"/>
  <c r="CB28" i="2"/>
  <c r="CE28" i="2" s="1"/>
  <c r="CB27" i="2"/>
  <c r="CE27" i="2" s="1"/>
  <c r="CB26" i="2"/>
  <c r="CB25" i="2"/>
  <c r="CE25" i="2" s="1"/>
  <c r="CB24" i="2"/>
  <c r="CE24" i="2" s="1"/>
  <c r="CB23" i="2"/>
  <c r="CE23" i="2" s="1"/>
  <c r="CB22" i="2"/>
  <c r="CE22" i="2" s="1"/>
  <c r="CB21" i="2"/>
  <c r="CE21" i="2" s="1"/>
  <c r="CB20" i="2"/>
  <c r="CE20" i="2" s="1"/>
  <c r="CB19" i="2"/>
  <c r="CE19" i="2" s="1"/>
  <c r="CB18" i="2"/>
  <c r="CB17" i="2"/>
  <c r="CE17" i="2" s="1"/>
  <c r="CB16" i="2"/>
  <c r="CE16" i="2" s="1"/>
  <c r="CB15" i="2"/>
  <c r="CE15" i="2" s="1"/>
  <c r="CB14" i="2"/>
  <c r="CE14" i="2" s="1"/>
  <c r="CB13" i="2"/>
  <c r="CE13" i="2" s="1"/>
  <c r="CB12" i="2"/>
  <c r="CE12" i="2" s="1"/>
  <c r="CB11" i="2"/>
  <c r="CE11" i="2" s="1"/>
  <c r="CB10" i="2"/>
  <c r="CB9" i="2"/>
  <c r="CE9" i="2" s="1"/>
  <c r="CB8" i="2"/>
  <c r="CE8" i="2" s="1"/>
  <c r="CB7" i="2"/>
  <c r="CE7" i="2" s="1"/>
  <c r="CB6" i="2"/>
  <c r="CE6" i="2" s="1"/>
  <c r="CB5" i="2"/>
  <c r="CE5" i="2" s="1"/>
  <c r="CB4" i="2"/>
  <c r="CE4" i="2" s="1"/>
  <c r="CB3" i="2"/>
  <c r="CE3" i="2" s="1"/>
  <c r="BK148" i="3"/>
  <c r="BK147" i="3"/>
  <c r="BK146" i="3"/>
  <c r="BK145" i="3"/>
  <c r="BK144" i="3"/>
  <c r="BK143" i="3"/>
  <c r="BK142" i="3"/>
  <c r="BK141" i="3"/>
  <c r="BK140" i="3"/>
  <c r="BK139" i="3"/>
  <c r="BK138" i="3"/>
  <c r="BK137" i="3"/>
  <c r="BK136" i="3"/>
  <c r="BK135" i="3"/>
  <c r="BK134" i="3"/>
  <c r="BK133" i="3"/>
  <c r="BK132" i="3"/>
  <c r="BK131" i="3"/>
  <c r="BK130" i="3"/>
  <c r="BK129" i="3"/>
  <c r="BK128" i="3"/>
  <c r="BK127" i="3"/>
  <c r="BK126" i="3"/>
  <c r="BK125" i="3"/>
  <c r="BK124" i="3"/>
  <c r="BK123" i="3"/>
  <c r="BK122" i="3"/>
  <c r="BK121" i="3"/>
  <c r="BK120" i="3"/>
  <c r="BK119" i="3"/>
  <c r="BK118" i="3"/>
  <c r="BK117" i="3"/>
  <c r="BK116" i="3"/>
  <c r="BK115" i="3"/>
  <c r="BK114" i="3"/>
  <c r="BK113" i="3"/>
  <c r="BK112" i="3"/>
  <c r="BK111" i="3"/>
  <c r="BK110" i="3"/>
  <c r="BK109" i="3"/>
  <c r="BK108" i="3"/>
  <c r="BK107" i="3"/>
  <c r="BK106" i="3"/>
  <c r="BK105" i="3"/>
  <c r="BK104" i="3"/>
  <c r="BK103" i="3"/>
  <c r="BK102" i="3"/>
  <c r="BK101" i="3"/>
  <c r="BK100" i="3"/>
  <c r="BK99" i="3"/>
  <c r="BK98" i="3"/>
  <c r="BK97" i="3"/>
  <c r="BK96" i="3"/>
  <c r="BK95" i="3"/>
  <c r="BK94" i="3"/>
  <c r="BK93" i="3"/>
  <c r="BK92" i="3"/>
  <c r="BK91" i="3"/>
  <c r="BK90" i="3"/>
  <c r="BK89" i="3"/>
  <c r="BK88" i="3"/>
  <c r="BK87" i="3"/>
  <c r="BK86" i="3"/>
  <c r="BK85" i="3"/>
  <c r="BK84" i="3"/>
  <c r="BK83" i="3"/>
  <c r="BK82" i="3"/>
  <c r="BK81" i="3"/>
  <c r="BK80" i="3"/>
  <c r="BK79" i="3"/>
  <c r="BK78" i="3"/>
  <c r="BK77" i="3"/>
  <c r="BK76" i="3"/>
  <c r="BK75" i="3"/>
  <c r="BK74" i="3"/>
  <c r="BK73" i="3"/>
  <c r="BK72" i="3"/>
  <c r="BK71" i="3"/>
  <c r="BK70" i="3"/>
  <c r="BK69" i="3"/>
  <c r="BK68" i="3"/>
  <c r="BK67" i="3"/>
  <c r="BK66" i="3"/>
  <c r="BK65" i="3"/>
  <c r="BK64" i="3"/>
  <c r="BK63" i="3"/>
  <c r="BK62" i="3"/>
  <c r="BK61" i="3"/>
  <c r="BK60" i="3"/>
  <c r="BK59" i="3"/>
  <c r="BK58" i="3"/>
  <c r="BK57" i="3"/>
  <c r="BK56" i="3"/>
  <c r="BK55" i="3"/>
  <c r="BK54" i="3"/>
  <c r="BK53" i="3"/>
  <c r="BK52" i="3"/>
  <c r="BK51" i="3"/>
  <c r="BK50" i="3"/>
  <c r="BK49" i="3"/>
  <c r="BK48" i="3"/>
  <c r="BK47" i="3"/>
  <c r="BK46" i="3"/>
  <c r="BK45" i="3"/>
  <c r="BK44" i="3"/>
  <c r="BK43" i="3"/>
  <c r="BK42" i="3"/>
  <c r="BK41" i="3"/>
  <c r="BK40" i="3"/>
  <c r="BK39" i="3"/>
  <c r="BK38" i="3"/>
  <c r="BK37" i="3"/>
  <c r="BK36" i="3"/>
  <c r="BK35" i="3"/>
  <c r="BK34" i="3"/>
  <c r="BK33" i="3"/>
  <c r="BK32" i="3"/>
  <c r="BK31" i="3"/>
  <c r="BK30" i="3"/>
  <c r="BK29" i="3"/>
  <c r="BK28" i="3"/>
  <c r="BK27" i="3"/>
  <c r="BK26" i="3"/>
  <c r="BK25" i="3"/>
  <c r="BK24" i="3"/>
  <c r="BK23" i="3"/>
  <c r="BK22" i="3"/>
  <c r="BK21" i="3"/>
  <c r="BK20" i="3"/>
  <c r="BK19" i="3"/>
  <c r="BK18" i="3"/>
  <c r="BK17" i="3"/>
  <c r="BK16" i="3"/>
  <c r="BK15" i="3"/>
  <c r="BK14" i="3"/>
  <c r="BK13" i="3"/>
  <c r="BK12" i="3"/>
  <c r="BK11" i="3"/>
  <c r="BK10" i="3"/>
  <c r="BK9" i="3"/>
  <c r="BK8" i="3"/>
  <c r="BK7" i="3"/>
  <c r="BK6" i="3"/>
  <c r="BK5" i="3"/>
  <c r="BK4" i="3"/>
  <c r="BK3" i="3"/>
  <c r="BK2" i="3"/>
  <c r="BJ148" i="3"/>
  <c r="BJ147" i="3"/>
  <c r="BJ146" i="3"/>
  <c r="BJ145" i="3"/>
  <c r="BJ144" i="3"/>
  <c r="BJ143" i="3"/>
  <c r="BJ142" i="3"/>
  <c r="BJ141" i="3"/>
  <c r="BJ140" i="3"/>
  <c r="BJ139" i="3"/>
  <c r="BJ138" i="3"/>
  <c r="BJ137" i="3"/>
  <c r="BJ136" i="3"/>
  <c r="BJ135" i="3"/>
  <c r="BJ134" i="3"/>
  <c r="BJ133" i="3"/>
  <c r="BJ132" i="3"/>
  <c r="BJ131" i="3"/>
  <c r="BJ130" i="3"/>
  <c r="BJ129" i="3"/>
  <c r="BJ128" i="3"/>
  <c r="BJ127" i="3"/>
  <c r="BJ126" i="3"/>
  <c r="BJ125" i="3"/>
  <c r="BJ124" i="3"/>
  <c r="BJ123" i="3"/>
  <c r="BJ122" i="3"/>
  <c r="BJ121" i="3"/>
  <c r="BJ120" i="3"/>
  <c r="BJ119" i="3"/>
  <c r="BJ118" i="3"/>
  <c r="BJ117" i="3"/>
  <c r="BJ116" i="3"/>
  <c r="BJ115" i="3"/>
  <c r="BJ114" i="3"/>
  <c r="BJ113" i="3"/>
  <c r="BJ112" i="3"/>
  <c r="BJ111" i="3"/>
  <c r="BJ110" i="3"/>
  <c r="BJ109" i="3"/>
  <c r="BJ108" i="3"/>
  <c r="BJ107" i="3"/>
  <c r="BJ106" i="3"/>
  <c r="BJ105" i="3"/>
  <c r="BJ104" i="3"/>
  <c r="BJ103" i="3"/>
  <c r="BJ102" i="3"/>
  <c r="BJ101" i="3"/>
  <c r="BJ100" i="3"/>
  <c r="BJ99" i="3"/>
  <c r="BJ98" i="3"/>
  <c r="BJ97" i="3"/>
  <c r="BJ96" i="3"/>
  <c r="BJ95" i="3"/>
  <c r="BJ94" i="3"/>
  <c r="BJ93" i="3"/>
  <c r="BJ92" i="3"/>
  <c r="BJ91" i="3"/>
  <c r="BJ90" i="3"/>
  <c r="BJ89" i="3"/>
  <c r="BJ88" i="3"/>
  <c r="BJ87" i="3"/>
  <c r="BJ86" i="3"/>
  <c r="BJ85" i="3"/>
  <c r="BJ84" i="3"/>
  <c r="BJ83" i="3"/>
  <c r="BJ82" i="3"/>
  <c r="BJ81" i="3"/>
  <c r="BJ80" i="3"/>
  <c r="BJ79" i="3"/>
  <c r="BJ78" i="3"/>
  <c r="BJ77" i="3"/>
  <c r="BJ76" i="3"/>
  <c r="BJ75" i="3"/>
  <c r="BJ74" i="3"/>
  <c r="BJ73" i="3"/>
  <c r="BJ72" i="3"/>
  <c r="BJ71" i="3"/>
  <c r="BJ70" i="3"/>
  <c r="BJ69" i="3"/>
  <c r="BJ68" i="3"/>
  <c r="BJ67" i="3"/>
  <c r="BJ66" i="3"/>
  <c r="BJ65" i="3"/>
  <c r="BJ64" i="3"/>
  <c r="BJ63" i="3"/>
  <c r="BJ62" i="3"/>
  <c r="BJ61" i="3"/>
  <c r="BJ60" i="3"/>
  <c r="BJ59" i="3"/>
  <c r="BJ58" i="3"/>
  <c r="BJ57" i="3"/>
  <c r="BJ56" i="3"/>
  <c r="BJ55" i="3"/>
  <c r="BJ54" i="3"/>
  <c r="BJ53" i="3"/>
  <c r="BJ52" i="3"/>
  <c r="BJ51" i="3"/>
  <c r="BJ50" i="3"/>
  <c r="BJ49" i="3"/>
  <c r="BJ48" i="3"/>
  <c r="BJ47" i="3"/>
  <c r="BJ46" i="3"/>
  <c r="BJ45" i="3"/>
  <c r="BJ44" i="3"/>
  <c r="BJ43" i="3"/>
  <c r="BJ42" i="3"/>
  <c r="BJ41" i="3"/>
  <c r="BJ40" i="3"/>
  <c r="BJ39" i="3"/>
  <c r="BJ38" i="3"/>
  <c r="BJ37" i="3"/>
  <c r="BJ36" i="3"/>
  <c r="BJ35" i="3"/>
  <c r="BJ34" i="3"/>
  <c r="BJ33" i="3"/>
  <c r="BJ32" i="3"/>
  <c r="BJ31" i="3"/>
  <c r="BJ30" i="3"/>
  <c r="BJ29" i="3"/>
  <c r="BJ28" i="3"/>
  <c r="BJ27" i="3"/>
  <c r="BJ26" i="3"/>
  <c r="BJ25" i="3"/>
  <c r="BJ24" i="3"/>
  <c r="BJ23" i="3"/>
  <c r="BJ22" i="3"/>
  <c r="BJ21" i="3"/>
  <c r="BJ20" i="3"/>
  <c r="BJ19" i="3"/>
  <c r="BJ18" i="3"/>
  <c r="BJ17" i="3"/>
  <c r="BJ16" i="3"/>
  <c r="BJ15" i="3"/>
  <c r="BJ14" i="3"/>
  <c r="BJ13" i="3"/>
  <c r="BJ12" i="3"/>
  <c r="BJ11" i="3"/>
  <c r="BJ10" i="3"/>
  <c r="BJ9" i="3"/>
  <c r="BJ8" i="3"/>
  <c r="BJ7" i="3"/>
  <c r="BJ6" i="3"/>
  <c r="BJ5" i="3"/>
  <c r="BJ4" i="3"/>
  <c r="BJ3" i="3"/>
  <c r="BJ2" i="3"/>
  <c r="BF148" i="3"/>
  <c r="BF147" i="3"/>
  <c r="BF146" i="3"/>
  <c r="BF145" i="3"/>
  <c r="BF144" i="3"/>
  <c r="BG144" i="3" s="1"/>
  <c r="BF143" i="3"/>
  <c r="BG143" i="3" s="1"/>
  <c r="BF142" i="3"/>
  <c r="BF141" i="3"/>
  <c r="BF140" i="3"/>
  <c r="BF139" i="3"/>
  <c r="BF138" i="3"/>
  <c r="BF137" i="3"/>
  <c r="BF136" i="3"/>
  <c r="BG136" i="3" s="1"/>
  <c r="BF135" i="3"/>
  <c r="BG135" i="3" s="1"/>
  <c r="BF134" i="3"/>
  <c r="BF133" i="3"/>
  <c r="BF132" i="3"/>
  <c r="BF131" i="3"/>
  <c r="BF130" i="3"/>
  <c r="BF129" i="3"/>
  <c r="BF128" i="3"/>
  <c r="BG128" i="3" s="1"/>
  <c r="BF127" i="3"/>
  <c r="BG127" i="3" s="1"/>
  <c r="BF126" i="3"/>
  <c r="BF125" i="3"/>
  <c r="BF124" i="3"/>
  <c r="BF123" i="3"/>
  <c r="BF122" i="3"/>
  <c r="BF121" i="3"/>
  <c r="BF120" i="3"/>
  <c r="BG120" i="3" s="1"/>
  <c r="BF119" i="3"/>
  <c r="BG119" i="3" s="1"/>
  <c r="BF118" i="3"/>
  <c r="BF117" i="3"/>
  <c r="BF116" i="3"/>
  <c r="BF115" i="3"/>
  <c r="BF114" i="3"/>
  <c r="BF113" i="3"/>
  <c r="BF112" i="3"/>
  <c r="BG112" i="3" s="1"/>
  <c r="BF111" i="3"/>
  <c r="BG111" i="3" s="1"/>
  <c r="BF110" i="3"/>
  <c r="BF109" i="3"/>
  <c r="BF108" i="3"/>
  <c r="BF107" i="3"/>
  <c r="BF106" i="3"/>
  <c r="BF105" i="3"/>
  <c r="BF104" i="3"/>
  <c r="BG104" i="3" s="1"/>
  <c r="BF103" i="3"/>
  <c r="BG103" i="3" s="1"/>
  <c r="BF102" i="3"/>
  <c r="BF101" i="3"/>
  <c r="BF100" i="3"/>
  <c r="BF99" i="3"/>
  <c r="BF98" i="3"/>
  <c r="BF97" i="3"/>
  <c r="BF96" i="3"/>
  <c r="BG96" i="3" s="1"/>
  <c r="BF95" i="3"/>
  <c r="BG95" i="3" s="1"/>
  <c r="BF94" i="3"/>
  <c r="BF93" i="3"/>
  <c r="BF92" i="3"/>
  <c r="BF91" i="3"/>
  <c r="BF90" i="3"/>
  <c r="BF89" i="3"/>
  <c r="BF88" i="3"/>
  <c r="BG88" i="3" s="1"/>
  <c r="BF87" i="3"/>
  <c r="BG87" i="3" s="1"/>
  <c r="BF86" i="3"/>
  <c r="BF85" i="3"/>
  <c r="BF84" i="3"/>
  <c r="BF83" i="3"/>
  <c r="BF82" i="3"/>
  <c r="BF81" i="3"/>
  <c r="BF80" i="3"/>
  <c r="BG80" i="3" s="1"/>
  <c r="BF79" i="3"/>
  <c r="BG79" i="3" s="1"/>
  <c r="BF78" i="3"/>
  <c r="BF77" i="3"/>
  <c r="BF76" i="3"/>
  <c r="BF75" i="3"/>
  <c r="BF74" i="3"/>
  <c r="BF73" i="3"/>
  <c r="BF72" i="3"/>
  <c r="BG72" i="3" s="1"/>
  <c r="BF71" i="3"/>
  <c r="BG71" i="3" s="1"/>
  <c r="BF70" i="3"/>
  <c r="BF69" i="3"/>
  <c r="BF68" i="3"/>
  <c r="BF67" i="3"/>
  <c r="BF66" i="3"/>
  <c r="BF65" i="3"/>
  <c r="BF64" i="3"/>
  <c r="BG64" i="3" s="1"/>
  <c r="BF63" i="3"/>
  <c r="BG63" i="3" s="1"/>
  <c r="BF62" i="3"/>
  <c r="BF61" i="3"/>
  <c r="BF60" i="3"/>
  <c r="BF59" i="3"/>
  <c r="BF58" i="3"/>
  <c r="BF57" i="3"/>
  <c r="BF56" i="3"/>
  <c r="BG56" i="3" s="1"/>
  <c r="BF55" i="3"/>
  <c r="BG55" i="3" s="1"/>
  <c r="BF54" i="3"/>
  <c r="BF53" i="3"/>
  <c r="BF52" i="3"/>
  <c r="BF51" i="3"/>
  <c r="BF50" i="3"/>
  <c r="BF49" i="3"/>
  <c r="BF48" i="3"/>
  <c r="BG48" i="3" s="1"/>
  <c r="BF47" i="3"/>
  <c r="BG47" i="3" s="1"/>
  <c r="BF46" i="3"/>
  <c r="BF45" i="3"/>
  <c r="BF44" i="3"/>
  <c r="BF43" i="3"/>
  <c r="BF42" i="3"/>
  <c r="BF41" i="3"/>
  <c r="BF40" i="3"/>
  <c r="BG40" i="3" s="1"/>
  <c r="BF39" i="3"/>
  <c r="BG39" i="3" s="1"/>
  <c r="BF38" i="3"/>
  <c r="BF37" i="3"/>
  <c r="BF36" i="3"/>
  <c r="BF35" i="3"/>
  <c r="BF34" i="3"/>
  <c r="BF33" i="3"/>
  <c r="BF32" i="3"/>
  <c r="BG32" i="3" s="1"/>
  <c r="BF31" i="3"/>
  <c r="BG31" i="3" s="1"/>
  <c r="BF30" i="3"/>
  <c r="BF29" i="3"/>
  <c r="BF28" i="3"/>
  <c r="BF27" i="3"/>
  <c r="BF26" i="3"/>
  <c r="BF25" i="3"/>
  <c r="BF24" i="3"/>
  <c r="BG24" i="3" s="1"/>
  <c r="BF23" i="3"/>
  <c r="BG23" i="3" s="1"/>
  <c r="BF22" i="3"/>
  <c r="BF21" i="3"/>
  <c r="BF20" i="3"/>
  <c r="BF19" i="3"/>
  <c r="BF18" i="3"/>
  <c r="BF17" i="3"/>
  <c r="BF16" i="3"/>
  <c r="BG16" i="3" s="1"/>
  <c r="BF15" i="3"/>
  <c r="BG15" i="3" s="1"/>
  <c r="BF14" i="3"/>
  <c r="BF13" i="3"/>
  <c r="BF12" i="3"/>
  <c r="BF11" i="3"/>
  <c r="BF10" i="3"/>
  <c r="BF9" i="3"/>
  <c r="BF8" i="3"/>
  <c r="BG8" i="3" s="1"/>
  <c r="BF7" i="3"/>
  <c r="BG7" i="3" s="1"/>
  <c r="BF6" i="3"/>
  <c r="BF5" i="3"/>
  <c r="BF4" i="3"/>
  <c r="BF3" i="3"/>
  <c r="BF2" i="3"/>
  <c r="BD148" i="3"/>
  <c r="BD147" i="3"/>
  <c r="BD146" i="3"/>
  <c r="BD145" i="3"/>
  <c r="BE145" i="3" s="1"/>
  <c r="BD144" i="3"/>
  <c r="BD143" i="3"/>
  <c r="BD142" i="3"/>
  <c r="BD141" i="3"/>
  <c r="BD140" i="3"/>
  <c r="BD139" i="3"/>
  <c r="BD138" i="3"/>
  <c r="BD137" i="3"/>
  <c r="BE137" i="3" s="1"/>
  <c r="BD136" i="3"/>
  <c r="BD135" i="3"/>
  <c r="BD134" i="3"/>
  <c r="BD133" i="3"/>
  <c r="BD132" i="3"/>
  <c r="BD131" i="3"/>
  <c r="BD130" i="3"/>
  <c r="BD129" i="3"/>
  <c r="BE129" i="3" s="1"/>
  <c r="BD128" i="3"/>
  <c r="BD127" i="3"/>
  <c r="BD126" i="3"/>
  <c r="BD125" i="3"/>
  <c r="BD124" i="3"/>
  <c r="BD123" i="3"/>
  <c r="BD122" i="3"/>
  <c r="BD121" i="3"/>
  <c r="BE121" i="3" s="1"/>
  <c r="BD120" i="3"/>
  <c r="BD119" i="3"/>
  <c r="BD118" i="3"/>
  <c r="BD117" i="3"/>
  <c r="BD116" i="3"/>
  <c r="BD115" i="3"/>
  <c r="BD114" i="3"/>
  <c r="BD113" i="3"/>
  <c r="BE113" i="3" s="1"/>
  <c r="BD112" i="3"/>
  <c r="BD111" i="3"/>
  <c r="BD110" i="3"/>
  <c r="BD109" i="3"/>
  <c r="BD108" i="3"/>
  <c r="BD107" i="3"/>
  <c r="BD106" i="3"/>
  <c r="BD105" i="3"/>
  <c r="BE105" i="3" s="1"/>
  <c r="BD104" i="3"/>
  <c r="BD103" i="3"/>
  <c r="BD102" i="3"/>
  <c r="BD101" i="3"/>
  <c r="BD100" i="3"/>
  <c r="BD99" i="3"/>
  <c r="BD98" i="3"/>
  <c r="BD97" i="3"/>
  <c r="BE97" i="3" s="1"/>
  <c r="BD96" i="3"/>
  <c r="BD95" i="3"/>
  <c r="BD94" i="3"/>
  <c r="BD93" i="3"/>
  <c r="BD92" i="3"/>
  <c r="BD91" i="3"/>
  <c r="BD90" i="3"/>
  <c r="BD89" i="3"/>
  <c r="BE89" i="3" s="1"/>
  <c r="BD88" i="3"/>
  <c r="BD87" i="3"/>
  <c r="BD86" i="3"/>
  <c r="BD85" i="3"/>
  <c r="BD84" i="3"/>
  <c r="BD83" i="3"/>
  <c r="BD82" i="3"/>
  <c r="BD81" i="3"/>
  <c r="BE81" i="3" s="1"/>
  <c r="BD80" i="3"/>
  <c r="BD79" i="3"/>
  <c r="BD78" i="3"/>
  <c r="BD77" i="3"/>
  <c r="BD76" i="3"/>
  <c r="BD75" i="3"/>
  <c r="BD74" i="3"/>
  <c r="BD73" i="3"/>
  <c r="BE73" i="3" s="1"/>
  <c r="BD72" i="3"/>
  <c r="BD71" i="3"/>
  <c r="BD70" i="3"/>
  <c r="BD69" i="3"/>
  <c r="BD68" i="3"/>
  <c r="BD67" i="3"/>
  <c r="BD66" i="3"/>
  <c r="BD65" i="3"/>
  <c r="BE65" i="3" s="1"/>
  <c r="BD64" i="3"/>
  <c r="BD63" i="3"/>
  <c r="BD62" i="3"/>
  <c r="BD61" i="3"/>
  <c r="BD60" i="3"/>
  <c r="BD59" i="3"/>
  <c r="BD58" i="3"/>
  <c r="BD57" i="3"/>
  <c r="BE57" i="3" s="1"/>
  <c r="BD56" i="3"/>
  <c r="BD55" i="3"/>
  <c r="BD54" i="3"/>
  <c r="BD53" i="3"/>
  <c r="BD52" i="3"/>
  <c r="BD51" i="3"/>
  <c r="BD50" i="3"/>
  <c r="BD49" i="3"/>
  <c r="BE49" i="3" s="1"/>
  <c r="BD48" i="3"/>
  <c r="BD47" i="3"/>
  <c r="BD46" i="3"/>
  <c r="BD45" i="3"/>
  <c r="BD44" i="3"/>
  <c r="BD43" i="3"/>
  <c r="BD42" i="3"/>
  <c r="BD41" i="3"/>
  <c r="BE41" i="3" s="1"/>
  <c r="BD40" i="3"/>
  <c r="BD39" i="3"/>
  <c r="BD38" i="3"/>
  <c r="BD37" i="3"/>
  <c r="BD36" i="3"/>
  <c r="BD35" i="3"/>
  <c r="BD34" i="3"/>
  <c r="BD33" i="3"/>
  <c r="BE33" i="3" s="1"/>
  <c r="BD32" i="3"/>
  <c r="BD31" i="3"/>
  <c r="BD30" i="3"/>
  <c r="BD29" i="3"/>
  <c r="BD28" i="3"/>
  <c r="BD27" i="3"/>
  <c r="BD26" i="3"/>
  <c r="BD25" i="3"/>
  <c r="BE25" i="3" s="1"/>
  <c r="BD24" i="3"/>
  <c r="BD23" i="3"/>
  <c r="BD22" i="3"/>
  <c r="BD21" i="3"/>
  <c r="BD20" i="3"/>
  <c r="BD19" i="3"/>
  <c r="BD18" i="3"/>
  <c r="BD17" i="3"/>
  <c r="BE17" i="3" s="1"/>
  <c r="BD16" i="3"/>
  <c r="BD15" i="3"/>
  <c r="BD14" i="3"/>
  <c r="BD13" i="3"/>
  <c r="BD12" i="3"/>
  <c r="BD11" i="3"/>
  <c r="BD10" i="3"/>
  <c r="BD9" i="3"/>
  <c r="BE9" i="3" s="1"/>
  <c r="BD8" i="3"/>
  <c r="BD7" i="3"/>
  <c r="BD6" i="3"/>
  <c r="BD5" i="3"/>
  <c r="BD4" i="3"/>
  <c r="BD3" i="3"/>
  <c r="BD2" i="3"/>
  <c r="BE2" i="3" s="1"/>
  <c r="BI148" i="3"/>
  <c r="BI147" i="3"/>
  <c r="BI146" i="3"/>
  <c r="BI145" i="3"/>
  <c r="BI144" i="3"/>
  <c r="BI143" i="3"/>
  <c r="BI142" i="3"/>
  <c r="BI141" i="3"/>
  <c r="BI140" i="3"/>
  <c r="BI139" i="3"/>
  <c r="BI138" i="3"/>
  <c r="BI137" i="3"/>
  <c r="BI136" i="3"/>
  <c r="BI135" i="3"/>
  <c r="BI134" i="3"/>
  <c r="BI133" i="3"/>
  <c r="BI132" i="3"/>
  <c r="BI131" i="3"/>
  <c r="BI130" i="3"/>
  <c r="BI129" i="3"/>
  <c r="BI128" i="3"/>
  <c r="BI127" i="3"/>
  <c r="BI126" i="3"/>
  <c r="BI125" i="3"/>
  <c r="BI124" i="3"/>
  <c r="BI123" i="3"/>
  <c r="BI122" i="3"/>
  <c r="BI121" i="3"/>
  <c r="BI120" i="3"/>
  <c r="BI119" i="3"/>
  <c r="BI118" i="3"/>
  <c r="BI117" i="3"/>
  <c r="BI116" i="3"/>
  <c r="BI115" i="3"/>
  <c r="BI114" i="3"/>
  <c r="BI113" i="3"/>
  <c r="BI112" i="3"/>
  <c r="BI111" i="3"/>
  <c r="BI110" i="3"/>
  <c r="BI109" i="3"/>
  <c r="BI108" i="3"/>
  <c r="BI107" i="3"/>
  <c r="BI106" i="3"/>
  <c r="BI105" i="3"/>
  <c r="BI104" i="3"/>
  <c r="BI103" i="3"/>
  <c r="BI102" i="3"/>
  <c r="BI101" i="3"/>
  <c r="BI100" i="3"/>
  <c r="BI99" i="3"/>
  <c r="BI98" i="3"/>
  <c r="BI97" i="3"/>
  <c r="BI96" i="3"/>
  <c r="BI95" i="3"/>
  <c r="BI94" i="3"/>
  <c r="BI93" i="3"/>
  <c r="BI92" i="3"/>
  <c r="BI91" i="3"/>
  <c r="BI90" i="3"/>
  <c r="BI89" i="3"/>
  <c r="BI88" i="3"/>
  <c r="BI87" i="3"/>
  <c r="BI86" i="3"/>
  <c r="BI85" i="3"/>
  <c r="BI84" i="3"/>
  <c r="BI83" i="3"/>
  <c r="BI82" i="3"/>
  <c r="BI81" i="3"/>
  <c r="BI80" i="3"/>
  <c r="BI79" i="3"/>
  <c r="BI78" i="3"/>
  <c r="BI77" i="3"/>
  <c r="BI76" i="3"/>
  <c r="BI75" i="3"/>
  <c r="BI74" i="3"/>
  <c r="BI73" i="3"/>
  <c r="BI72" i="3"/>
  <c r="BI71" i="3"/>
  <c r="BI70" i="3"/>
  <c r="BI69" i="3"/>
  <c r="BI68" i="3"/>
  <c r="BI67" i="3"/>
  <c r="BI66" i="3"/>
  <c r="BI65" i="3"/>
  <c r="BI64" i="3"/>
  <c r="BI63" i="3"/>
  <c r="BI62" i="3"/>
  <c r="BI61" i="3"/>
  <c r="BI60" i="3"/>
  <c r="BI59" i="3"/>
  <c r="BI58" i="3"/>
  <c r="BI57" i="3"/>
  <c r="BI56" i="3"/>
  <c r="BI55" i="3"/>
  <c r="BI54" i="3"/>
  <c r="BI53" i="3"/>
  <c r="BI52" i="3"/>
  <c r="BI51" i="3"/>
  <c r="BI50" i="3"/>
  <c r="BI49" i="3"/>
  <c r="BI48" i="3"/>
  <c r="BI47" i="3"/>
  <c r="BI46" i="3"/>
  <c r="BI45" i="3"/>
  <c r="BI44" i="3"/>
  <c r="BI43" i="3"/>
  <c r="BI42" i="3"/>
  <c r="BI41" i="3"/>
  <c r="BI40" i="3"/>
  <c r="BI39" i="3"/>
  <c r="BI38" i="3"/>
  <c r="BI37" i="3"/>
  <c r="BI36" i="3"/>
  <c r="BI35" i="3"/>
  <c r="BI34" i="3"/>
  <c r="BI33" i="3"/>
  <c r="BI32" i="3"/>
  <c r="BI31" i="3"/>
  <c r="BI30" i="3"/>
  <c r="BI29" i="3"/>
  <c r="BI28" i="3"/>
  <c r="BI27" i="3"/>
  <c r="BI26" i="3"/>
  <c r="BI25" i="3"/>
  <c r="BI24" i="3"/>
  <c r="BI23" i="3"/>
  <c r="BI22" i="3"/>
  <c r="BI21" i="3"/>
  <c r="BI20" i="3"/>
  <c r="BI19" i="3"/>
  <c r="BI18" i="3"/>
  <c r="BI17" i="3"/>
  <c r="BI16" i="3"/>
  <c r="BI15" i="3"/>
  <c r="BI14" i="3"/>
  <c r="BI13" i="3"/>
  <c r="BI12" i="3"/>
  <c r="BI11" i="3"/>
  <c r="BI10" i="3"/>
  <c r="BI9" i="3"/>
  <c r="BI8" i="3"/>
  <c r="BI7" i="3"/>
  <c r="BI6" i="3"/>
  <c r="BI5" i="3"/>
  <c r="BI4" i="3"/>
  <c r="BI3" i="3"/>
  <c r="BH148" i="3"/>
  <c r="BH147" i="3"/>
  <c r="BH146" i="3"/>
  <c r="BH145" i="3"/>
  <c r="BH144" i="3"/>
  <c r="BH143" i="3"/>
  <c r="BH142" i="3"/>
  <c r="BH141" i="3"/>
  <c r="BH140" i="3"/>
  <c r="BH139" i="3"/>
  <c r="BH138" i="3"/>
  <c r="BH137" i="3"/>
  <c r="BH136" i="3"/>
  <c r="BH135" i="3"/>
  <c r="BH134" i="3"/>
  <c r="BH133" i="3"/>
  <c r="BH132" i="3"/>
  <c r="BH131" i="3"/>
  <c r="BH130" i="3"/>
  <c r="BH129" i="3"/>
  <c r="BH128" i="3"/>
  <c r="BH127" i="3"/>
  <c r="BH126" i="3"/>
  <c r="BH125" i="3"/>
  <c r="BH124" i="3"/>
  <c r="BH123" i="3"/>
  <c r="BH122" i="3"/>
  <c r="BH121" i="3"/>
  <c r="BH120" i="3"/>
  <c r="BH119" i="3"/>
  <c r="BH118" i="3"/>
  <c r="BH117" i="3"/>
  <c r="BH116" i="3"/>
  <c r="BH115" i="3"/>
  <c r="BH114" i="3"/>
  <c r="BH113" i="3"/>
  <c r="BH112" i="3"/>
  <c r="BH111" i="3"/>
  <c r="BH110" i="3"/>
  <c r="BH109" i="3"/>
  <c r="BH108" i="3"/>
  <c r="BH107" i="3"/>
  <c r="BH106" i="3"/>
  <c r="BH105" i="3"/>
  <c r="BH104" i="3"/>
  <c r="BH103" i="3"/>
  <c r="BH102" i="3"/>
  <c r="BH101" i="3"/>
  <c r="BH100" i="3"/>
  <c r="BH99" i="3"/>
  <c r="BH98" i="3"/>
  <c r="BH97" i="3"/>
  <c r="BH96" i="3"/>
  <c r="BH95" i="3"/>
  <c r="BH94" i="3"/>
  <c r="BH93" i="3"/>
  <c r="BH92" i="3"/>
  <c r="BH91" i="3"/>
  <c r="BH90" i="3"/>
  <c r="BH89" i="3"/>
  <c r="BH88" i="3"/>
  <c r="BH87" i="3"/>
  <c r="BH86" i="3"/>
  <c r="BH85" i="3"/>
  <c r="BH84" i="3"/>
  <c r="BH83" i="3"/>
  <c r="BH82" i="3"/>
  <c r="BH81" i="3"/>
  <c r="BH80" i="3"/>
  <c r="BH79" i="3"/>
  <c r="BH78" i="3"/>
  <c r="BH77" i="3"/>
  <c r="BH76" i="3"/>
  <c r="BH75" i="3"/>
  <c r="BH74" i="3"/>
  <c r="BH73" i="3"/>
  <c r="BH72" i="3"/>
  <c r="BH71" i="3"/>
  <c r="BH70" i="3"/>
  <c r="BH69" i="3"/>
  <c r="BH68" i="3"/>
  <c r="BH67" i="3"/>
  <c r="BH66" i="3"/>
  <c r="BH65" i="3"/>
  <c r="BH64" i="3"/>
  <c r="BH63" i="3"/>
  <c r="BH62" i="3"/>
  <c r="BH61" i="3"/>
  <c r="BH60" i="3"/>
  <c r="BH59" i="3"/>
  <c r="BH58" i="3"/>
  <c r="BH57" i="3"/>
  <c r="BH56" i="3"/>
  <c r="BH55" i="3"/>
  <c r="BH54" i="3"/>
  <c r="BH53" i="3"/>
  <c r="BH52" i="3"/>
  <c r="BH51" i="3"/>
  <c r="BH50" i="3"/>
  <c r="BH49" i="3"/>
  <c r="BH48" i="3"/>
  <c r="BH47" i="3"/>
  <c r="BH46" i="3"/>
  <c r="BH45" i="3"/>
  <c r="BH44" i="3"/>
  <c r="BH43" i="3"/>
  <c r="BH42" i="3"/>
  <c r="BH41" i="3"/>
  <c r="BH40" i="3"/>
  <c r="BH39" i="3"/>
  <c r="BH38" i="3"/>
  <c r="BH37" i="3"/>
  <c r="BH36" i="3"/>
  <c r="BH35" i="3"/>
  <c r="BH34" i="3"/>
  <c r="BH33" i="3"/>
  <c r="BH32" i="3"/>
  <c r="BH31" i="3"/>
  <c r="BH30" i="3"/>
  <c r="BH29" i="3"/>
  <c r="BH28" i="3"/>
  <c r="BH27" i="3"/>
  <c r="BH26" i="3"/>
  <c r="BH25" i="3"/>
  <c r="BH24" i="3"/>
  <c r="BH23" i="3"/>
  <c r="BH22" i="3"/>
  <c r="BH21" i="3"/>
  <c r="BH20" i="3"/>
  <c r="BH19" i="3"/>
  <c r="BH18" i="3"/>
  <c r="BH17" i="3"/>
  <c r="BH16" i="3"/>
  <c r="BH15" i="3"/>
  <c r="BH14" i="3"/>
  <c r="BH13" i="3"/>
  <c r="BH12" i="3"/>
  <c r="BH11" i="3"/>
  <c r="BH10" i="3"/>
  <c r="BH9" i="3"/>
  <c r="BH8" i="3"/>
  <c r="BH7" i="3"/>
  <c r="BH6" i="3"/>
  <c r="BH5" i="3"/>
  <c r="BH4" i="3"/>
  <c r="BH3" i="3"/>
  <c r="BI2" i="3"/>
  <c r="BH2" i="3"/>
  <c r="BG148" i="3"/>
  <c r="BG147" i="3"/>
  <c r="BG146" i="3"/>
  <c r="BG145" i="3"/>
  <c r="BG142" i="3"/>
  <c r="BG141" i="3"/>
  <c r="BG140" i="3"/>
  <c r="BG139" i="3"/>
  <c r="BG138" i="3"/>
  <c r="BG137" i="3"/>
  <c r="BG134" i="3"/>
  <c r="BG133" i="3"/>
  <c r="BG132" i="3"/>
  <c r="BG131" i="3"/>
  <c r="BG130" i="3"/>
  <c r="BG129" i="3"/>
  <c r="BG126" i="3"/>
  <c r="BG125" i="3"/>
  <c r="BG124" i="3"/>
  <c r="BG123" i="3"/>
  <c r="BG122" i="3"/>
  <c r="BG121" i="3"/>
  <c r="BG118" i="3"/>
  <c r="BG117" i="3"/>
  <c r="BG116" i="3"/>
  <c r="BG115" i="3"/>
  <c r="BG114" i="3"/>
  <c r="BG113" i="3"/>
  <c r="BG110" i="3"/>
  <c r="BG109" i="3"/>
  <c r="BG108" i="3"/>
  <c r="BG107" i="3"/>
  <c r="BG106" i="3"/>
  <c r="BG105" i="3"/>
  <c r="BG102" i="3"/>
  <c r="BG101" i="3"/>
  <c r="BG100" i="3"/>
  <c r="BG99" i="3"/>
  <c r="BG98" i="3"/>
  <c r="BG97" i="3"/>
  <c r="BG94" i="3"/>
  <c r="BG93" i="3"/>
  <c r="BG92" i="3"/>
  <c r="BG91" i="3"/>
  <c r="BG90" i="3"/>
  <c r="BG89" i="3"/>
  <c r="BG86" i="3"/>
  <c r="BG85" i="3"/>
  <c r="BG84" i="3"/>
  <c r="BG83" i="3"/>
  <c r="BG82" i="3"/>
  <c r="BG81" i="3"/>
  <c r="BG78" i="3"/>
  <c r="BG77" i="3"/>
  <c r="BG76" i="3"/>
  <c r="BG75" i="3"/>
  <c r="BG74" i="3"/>
  <c r="BG73" i="3"/>
  <c r="BG70" i="3"/>
  <c r="BG69" i="3"/>
  <c r="BG68" i="3"/>
  <c r="BG67" i="3"/>
  <c r="BG66" i="3"/>
  <c r="BG65" i="3"/>
  <c r="BG62" i="3"/>
  <c r="BG61" i="3"/>
  <c r="BG60" i="3"/>
  <c r="BG59" i="3"/>
  <c r="BG58" i="3"/>
  <c r="BG57" i="3"/>
  <c r="BG54" i="3"/>
  <c r="BG53" i="3"/>
  <c r="BG52" i="3"/>
  <c r="BG51" i="3"/>
  <c r="BG50" i="3"/>
  <c r="BG49" i="3"/>
  <c r="BG46" i="3"/>
  <c r="BG45" i="3"/>
  <c r="BG44" i="3"/>
  <c r="BG43" i="3"/>
  <c r="BG42" i="3"/>
  <c r="BG41" i="3"/>
  <c r="BG38" i="3"/>
  <c r="BG37" i="3"/>
  <c r="BG36" i="3"/>
  <c r="BG35" i="3"/>
  <c r="BG34" i="3"/>
  <c r="BG33" i="3"/>
  <c r="BG30" i="3"/>
  <c r="BG29" i="3"/>
  <c r="BG28" i="3"/>
  <c r="BG27" i="3"/>
  <c r="BG26" i="3"/>
  <c r="BG25" i="3"/>
  <c r="BG22" i="3"/>
  <c r="BG21" i="3"/>
  <c r="BG20" i="3"/>
  <c r="BG19" i="3"/>
  <c r="BG18" i="3"/>
  <c r="BG17" i="3"/>
  <c r="BG14" i="3"/>
  <c r="BG13" i="3"/>
  <c r="BG12" i="3"/>
  <c r="BG11" i="3"/>
  <c r="BG10" i="3"/>
  <c r="BG9" i="3"/>
  <c r="BG6" i="3"/>
  <c r="BG5" i="3"/>
  <c r="BG4" i="3"/>
  <c r="BG3" i="3"/>
  <c r="BG2" i="3"/>
  <c r="BE148" i="3"/>
  <c r="BE147" i="3"/>
  <c r="BE146" i="3"/>
  <c r="BE144" i="3"/>
  <c r="BE143" i="3"/>
  <c r="BE142" i="3"/>
  <c r="BE141" i="3"/>
  <c r="BE140" i="3"/>
  <c r="BE139" i="3"/>
  <c r="BE138" i="3"/>
  <c r="BE136" i="3"/>
  <c r="BE135" i="3"/>
  <c r="BE134" i="3"/>
  <c r="BE133" i="3"/>
  <c r="BE132" i="3"/>
  <c r="BE131" i="3"/>
  <c r="BE130" i="3"/>
  <c r="BE128" i="3"/>
  <c r="BE127" i="3"/>
  <c r="BE126" i="3"/>
  <c r="BE125" i="3"/>
  <c r="BE124" i="3"/>
  <c r="BE123" i="3"/>
  <c r="BE122" i="3"/>
  <c r="BE120" i="3"/>
  <c r="BE119" i="3"/>
  <c r="BE118" i="3"/>
  <c r="BE117" i="3"/>
  <c r="BE116" i="3"/>
  <c r="BE115" i="3"/>
  <c r="BE114" i="3"/>
  <c r="BE112" i="3"/>
  <c r="BE111" i="3"/>
  <c r="BE110" i="3"/>
  <c r="BE109" i="3"/>
  <c r="BE108" i="3"/>
  <c r="BE107" i="3"/>
  <c r="BE106" i="3"/>
  <c r="BE104" i="3"/>
  <c r="BE103" i="3"/>
  <c r="BE102" i="3"/>
  <c r="BE101" i="3"/>
  <c r="BE100" i="3"/>
  <c r="BE99" i="3"/>
  <c r="BE98" i="3"/>
  <c r="BE96" i="3"/>
  <c r="BE95" i="3"/>
  <c r="BE94" i="3"/>
  <c r="BE93" i="3"/>
  <c r="BE92" i="3"/>
  <c r="BE91" i="3"/>
  <c r="BE90" i="3"/>
  <c r="BE88" i="3"/>
  <c r="BE87" i="3"/>
  <c r="BE86" i="3"/>
  <c r="BE85" i="3"/>
  <c r="BE84" i="3"/>
  <c r="BE83" i="3"/>
  <c r="BE82" i="3"/>
  <c r="BE80" i="3"/>
  <c r="BE79" i="3"/>
  <c r="BE78" i="3"/>
  <c r="BE77" i="3"/>
  <c r="BE76" i="3"/>
  <c r="BE75" i="3"/>
  <c r="BE74" i="3"/>
  <c r="BE72" i="3"/>
  <c r="BE71" i="3"/>
  <c r="BE70" i="3"/>
  <c r="BE69" i="3"/>
  <c r="BE68" i="3"/>
  <c r="BE67" i="3"/>
  <c r="BE66" i="3"/>
  <c r="BE64" i="3"/>
  <c r="BE63" i="3"/>
  <c r="BE62" i="3"/>
  <c r="BE61" i="3"/>
  <c r="BE60" i="3"/>
  <c r="BE59" i="3"/>
  <c r="BE58" i="3"/>
  <c r="BE56" i="3"/>
  <c r="BE55" i="3"/>
  <c r="BE54" i="3"/>
  <c r="BE53" i="3"/>
  <c r="BE52" i="3"/>
  <c r="BE51" i="3"/>
  <c r="BE50" i="3"/>
  <c r="BE48" i="3"/>
  <c r="BE47" i="3"/>
  <c r="BE46" i="3"/>
  <c r="BE45" i="3"/>
  <c r="BE44" i="3"/>
  <c r="BE43" i="3"/>
  <c r="BE42" i="3"/>
  <c r="BE40" i="3"/>
  <c r="BE39" i="3"/>
  <c r="BE38" i="3"/>
  <c r="BE37" i="3"/>
  <c r="BE36" i="3"/>
  <c r="BE35" i="3"/>
  <c r="BE34" i="3"/>
  <c r="BE32" i="3"/>
  <c r="BE31" i="3"/>
  <c r="BE30" i="3"/>
  <c r="BE29" i="3"/>
  <c r="BE28" i="3"/>
  <c r="BE27" i="3"/>
  <c r="BE26" i="3"/>
  <c r="BE24" i="3"/>
  <c r="BE23" i="3"/>
  <c r="BE22" i="3"/>
  <c r="BE21" i="3"/>
  <c r="BE20" i="3"/>
  <c r="BE19" i="3"/>
  <c r="BE18" i="3"/>
  <c r="BE16" i="3"/>
  <c r="BE15" i="3"/>
  <c r="BE14" i="3"/>
  <c r="BE13" i="3"/>
  <c r="BE12" i="3"/>
  <c r="BE11" i="3"/>
  <c r="BE10" i="3"/>
  <c r="BE8" i="3"/>
  <c r="BE7" i="3"/>
  <c r="BE6" i="3"/>
  <c r="BE5" i="3"/>
  <c r="BE4" i="3"/>
  <c r="BE3" i="3"/>
  <c r="A148" i="3"/>
  <c r="D2" i="3"/>
  <c r="E2" i="3"/>
  <c r="F2" i="3"/>
  <c r="G2" i="3"/>
  <c r="H2" i="3"/>
  <c r="I2" i="3"/>
  <c r="K2" i="3"/>
  <c r="L2" i="3"/>
  <c r="M2" i="3"/>
  <c r="N2" i="3"/>
  <c r="P2" i="3"/>
  <c r="Q2" i="3"/>
  <c r="R2" i="3"/>
  <c r="S2" i="3"/>
  <c r="U2" i="3"/>
  <c r="V2" i="3"/>
  <c r="W2" i="3"/>
  <c r="Y2" i="3"/>
  <c r="Z2" i="3"/>
  <c r="AA2" i="3"/>
  <c r="AB2" i="3"/>
  <c r="AC2" i="3"/>
  <c r="AD2" i="3"/>
  <c r="AE2" i="3"/>
  <c r="AF2" i="3"/>
  <c r="AG2" i="3"/>
  <c r="AJ2" i="3"/>
  <c r="AK2" i="3"/>
  <c r="AL2" i="3"/>
  <c r="AM2" i="3"/>
  <c r="AN2" i="3"/>
  <c r="AO2" i="3"/>
  <c r="AP2" i="3"/>
  <c r="AQ2" i="3"/>
  <c r="AR2" i="3"/>
  <c r="AS2" i="3"/>
  <c r="AZ2" i="3" s="1"/>
  <c r="BA2" i="3"/>
  <c r="D3" i="3"/>
  <c r="E3" i="3"/>
  <c r="F3" i="3"/>
  <c r="G3" i="3"/>
  <c r="H3" i="3"/>
  <c r="I3" i="3"/>
  <c r="K3" i="3"/>
  <c r="L3" i="3"/>
  <c r="M3" i="3"/>
  <c r="N3" i="3"/>
  <c r="P3" i="3"/>
  <c r="Q3" i="3"/>
  <c r="S3" i="3"/>
  <c r="U3" i="3"/>
  <c r="V3" i="3"/>
  <c r="W3" i="3"/>
  <c r="Y3" i="3"/>
  <c r="Z3" i="3"/>
  <c r="AA3" i="3"/>
  <c r="AB3" i="3"/>
  <c r="AC3" i="3"/>
  <c r="AD3" i="3"/>
  <c r="AE3" i="3"/>
  <c r="AF3" i="3"/>
  <c r="AG3" i="3"/>
  <c r="AJ3" i="3"/>
  <c r="AK3" i="3"/>
  <c r="AL3" i="3"/>
  <c r="AM3" i="3"/>
  <c r="AN3" i="3"/>
  <c r="AO3" i="3"/>
  <c r="AP3" i="3"/>
  <c r="AQ3" i="3"/>
  <c r="AR3" i="3"/>
  <c r="AS3" i="3"/>
  <c r="AZ3" i="3" s="1"/>
  <c r="BA3" i="3"/>
  <c r="D4" i="3"/>
  <c r="E4" i="3"/>
  <c r="F4" i="3"/>
  <c r="G4" i="3"/>
  <c r="H4" i="3"/>
  <c r="I4" i="3"/>
  <c r="K4" i="3"/>
  <c r="L4" i="3"/>
  <c r="M4" i="3"/>
  <c r="N4" i="3"/>
  <c r="P4" i="3"/>
  <c r="Q4" i="3"/>
  <c r="S4" i="3"/>
  <c r="U4" i="3"/>
  <c r="V4" i="3"/>
  <c r="W4" i="3"/>
  <c r="Y4" i="3"/>
  <c r="Z4" i="3"/>
  <c r="AA4" i="3"/>
  <c r="AB4" i="3"/>
  <c r="AC4" i="3"/>
  <c r="AD4" i="3"/>
  <c r="AE4" i="3"/>
  <c r="AF4" i="3"/>
  <c r="AG4" i="3"/>
  <c r="AJ4" i="3"/>
  <c r="AK4" i="3"/>
  <c r="AL4" i="3"/>
  <c r="AM4" i="3"/>
  <c r="AN4" i="3"/>
  <c r="AO4" i="3"/>
  <c r="AP4" i="3"/>
  <c r="AQ4" i="3"/>
  <c r="AR4" i="3"/>
  <c r="AS4" i="3"/>
  <c r="AZ4" i="3" s="1"/>
  <c r="BA4" i="3"/>
  <c r="D5" i="3"/>
  <c r="E5" i="3"/>
  <c r="F5" i="3"/>
  <c r="G5" i="3"/>
  <c r="H5" i="3"/>
  <c r="I5" i="3"/>
  <c r="K5" i="3"/>
  <c r="L5" i="3"/>
  <c r="M5" i="3"/>
  <c r="N5" i="3"/>
  <c r="P5" i="3"/>
  <c r="Q5" i="3"/>
  <c r="S5" i="3"/>
  <c r="U5" i="3"/>
  <c r="V5" i="3"/>
  <c r="W5" i="3"/>
  <c r="Y5" i="3"/>
  <c r="Z5" i="3"/>
  <c r="AA5" i="3"/>
  <c r="AB5" i="3"/>
  <c r="AC5" i="3"/>
  <c r="AD5" i="3"/>
  <c r="AE5" i="3"/>
  <c r="AF5" i="3"/>
  <c r="AG5" i="3"/>
  <c r="AJ5" i="3"/>
  <c r="AK5" i="3"/>
  <c r="AL5" i="3"/>
  <c r="AM5" i="3"/>
  <c r="AN5" i="3"/>
  <c r="AO5" i="3"/>
  <c r="AP5" i="3"/>
  <c r="AQ5" i="3"/>
  <c r="AR5" i="3"/>
  <c r="AS5" i="3"/>
  <c r="BA5" i="3"/>
  <c r="D6" i="3"/>
  <c r="E6" i="3"/>
  <c r="F6" i="3"/>
  <c r="G6" i="3"/>
  <c r="H6" i="3"/>
  <c r="I6" i="3"/>
  <c r="K6" i="3"/>
  <c r="L6" i="3"/>
  <c r="M6" i="3"/>
  <c r="N6" i="3"/>
  <c r="P6" i="3"/>
  <c r="Q6" i="3"/>
  <c r="S6" i="3"/>
  <c r="U6" i="3"/>
  <c r="V6" i="3"/>
  <c r="W6" i="3"/>
  <c r="Y6" i="3"/>
  <c r="Z6" i="3"/>
  <c r="AA6" i="3"/>
  <c r="AB6" i="3"/>
  <c r="AC6" i="3"/>
  <c r="AD6" i="3"/>
  <c r="AE6" i="3"/>
  <c r="AF6" i="3"/>
  <c r="AG6" i="3"/>
  <c r="AJ6" i="3"/>
  <c r="AK6" i="3"/>
  <c r="AL6" i="3"/>
  <c r="AM6" i="3"/>
  <c r="AN6" i="3"/>
  <c r="AO6" i="3"/>
  <c r="AP6" i="3"/>
  <c r="AQ6" i="3"/>
  <c r="AR6" i="3"/>
  <c r="AS6" i="3"/>
  <c r="AZ6" i="3" s="1"/>
  <c r="BA6" i="3"/>
  <c r="D7" i="3"/>
  <c r="E7" i="3"/>
  <c r="F7" i="3"/>
  <c r="G7" i="3"/>
  <c r="H7" i="3"/>
  <c r="I7" i="3"/>
  <c r="K7" i="3"/>
  <c r="L7" i="3"/>
  <c r="M7" i="3"/>
  <c r="N7" i="3"/>
  <c r="P7" i="3"/>
  <c r="Q7" i="3"/>
  <c r="S7" i="3"/>
  <c r="U7" i="3"/>
  <c r="V7" i="3"/>
  <c r="W7" i="3"/>
  <c r="Y7" i="3"/>
  <c r="Z7" i="3"/>
  <c r="AA7" i="3"/>
  <c r="AB7" i="3"/>
  <c r="AC7" i="3"/>
  <c r="AD7" i="3"/>
  <c r="AE7" i="3"/>
  <c r="AF7" i="3"/>
  <c r="AG7" i="3"/>
  <c r="AJ7" i="3"/>
  <c r="AK7" i="3"/>
  <c r="AL7" i="3"/>
  <c r="AM7" i="3"/>
  <c r="AN7" i="3"/>
  <c r="AO7" i="3"/>
  <c r="AP7" i="3"/>
  <c r="AQ7" i="3"/>
  <c r="AR7" i="3"/>
  <c r="AS7" i="3"/>
  <c r="AZ7" i="3" s="1"/>
  <c r="BA7" i="3"/>
  <c r="D8" i="3"/>
  <c r="E8" i="3"/>
  <c r="F8" i="3"/>
  <c r="G8" i="3"/>
  <c r="H8" i="3"/>
  <c r="I8" i="3"/>
  <c r="K8" i="3"/>
  <c r="L8" i="3"/>
  <c r="M8" i="3"/>
  <c r="N8" i="3"/>
  <c r="P8" i="3"/>
  <c r="Q8" i="3"/>
  <c r="S8" i="3"/>
  <c r="U8" i="3"/>
  <c r="V8" i="3"/>
  <c r="W8" i="3"/>
  <c r="Y8" i="3"/>
  <c r="Z8" i="3"/>
  <c r="AA8" i="3"/>
  <c r="AB8" i="3"/>
  <c r="AC8" i="3"/>
  <c r="AD8" i="3"/>
  <c r="AE8" i="3"/>
  <c r="AF8" i="3"/>
  <c r="AG8" i="3"/>
  <c r="AJ8" i="3"/>
  <c r="AK8" i="3"/>
  <c r="AL8" i="3"/>
  <c r="AM8" i="3"/>
  <c r="AN8" i="3"/>
  <c r="AO8" i="3"/>
  <c r="AP8" i="3"/>
  <c r="AQ8" i="3"/>
  <c r="AR8" i="3"/>
  <c r="AS8" i="3"/>
  <c r="AZ8" i="3" s="1"/>
  <c r="BA8" i="3"/>
  <c r="D9" i="3"/>
  <c r="E9" i="3"/>
  <c r="F9" i="3"/>
  <c r="G9" i="3"/>
  <c r="H9" i="3"/>
  <c r="I9" i="3"/>
  <c r="K9" i="3"/>
  <c r="L9" i="3"/>
  <c r="M9" i="3"/>
  <c r="N9" i="3"/>
  <c r="P9" i="3"/>
  <c r="Q9" i="3"/>
  <c r="S9" i="3"/>
  <c r="U9" i="3"/>
  <c r="V9" i="3"/>
  <c r="W9" i="3"/>
  <c r="Y9" i="3"/>
  <c r="Z9" i="3"/>
  <c r="AA9" i="3"/>
  <c r="AB9" i="3"/>
  <c r="AC9" i="3"/>
  <c r="AD9" i="3"/>
  <c r="AE9" i="3"/>
  <c r="AF9" i="3"/>
  <c r="AG9" i="3"/>
  <c r="AJ9" i="3"/>
  <c r="AK9" i="3"/>
  <c r="AL9" i="3"/>
  <c r="AM9" i="3"/>
  <c r="AN9" i="3"/>
  <c r="AO9" i="3"/>
  <c r="AP9" i="3"/>
  <c r="AQ9" i="3"/>
  <c r="AR9" i="3"/>
  <c r="AS9" i="3"/>
  <c r="AZ9" i="3" s="1"/>
  <c r="BA9" i="3"/>
  <c r="D10" i="3"/>
  <c r="E10" i="3"/>
  <c r="F10" i="3"/>
  <c r="G10" i="3"/>
  <c r="H10" i="3"/>
  <c r="I10" i="3"/>
  <c r="K10" i="3"/>
  <c r="L10" i="3"/>
  <c r="M10" i="3"/>
  <c r="N10" i="3"/>
  <c r="P10" i="3"/>
  <c r="Q10" i="3"/>
  <c r="S10" i="3"/>
  <c r="U10" i="3"/>
  <c r="V10" i="3"/>
  <c r="W10" i="3"/>
  <c r="Y10" i="3"/>
  <c r="Z10" i="3"/>
  <c r="AA10" i="3"/>
  <c r="AB10" i="3"/>
  <c r="AC10" i="3"/>
  <c r="AD10" i="3"/>
  <c r="AE10" i="3"/>
  <c r="AF10" i="3"/>
  <c r="AG10" i="3"/>
  <c r="AJ10" i="3"/>
  <c r="AK10" i="3"/>
  <c r="AL10" i="3"/>
  <c r="AM10" i="3"/>
  <c r="AN10" i="3"/>
  <c r="AO10" i="3"/>
  <c r="AP10" i="3"/>
  <c r="AQ10" i="3"/>
  <c r="AR10" i="3"/>
  <c r="AS10" i="3"/>
  <c r="AZ10" i="3" s="1"/>
  <c r="BA10" i="3"/>
  <c r="D11" i="3"/>
  <c r="E11" i="3"/>
  <c r="F11" i="3"/>
  <c r="G11" i="3"/>
  <c r="H11" i="3"/>
  <c r="I11" i="3"/>
  <c r="K11" i="3"/>
  <c r="L11" i="3"/>
  <c r="M11" i="3"/>
  <c r="N11" i="3"/>
  <c r="P11" i="3"/>
  <c r="Q11" i="3"/>
  <c r="S11" i="3"/>
  <c r="U11" i="3"/>
  <c r="V11" i="3"/>
  <c r="W11" i="3"/>
  <c r="Y11" i="3"/>
  <c r="Z11" i="3"/>
  <c r="AA11" i="3"/>
  <c r="AB11" i="3"/>
  <c r="AC11" i="3"/>
  <c r="AD11" i="3"/>
  <c r="AE11" i="3"/>
  <c r="AF11" i="3"/>
  <c r="AG11" i="3"/>
  <c r="AJ11" i="3"/>
  <c r="AK11" i="3"/>
  <c r="AL11" i="3"/>
  <c r="AM11" i="3"/>
  <c r="AN11" i="3"/>
  <c r="AO11" i="3"/>
  <c r="AP11" i="3"/>
  <c r="AQ11" i="3"/>
  <c r="AR11" i="3"/>
  <c r="AS11" i="3"/>
  <c r="AZ11" i="3" s="1"/>
  <c r="BA11" i="3"/>
  <c r="D12" i="3"/>
  <c r="E12" i="3"/>
  <c r="F12" i="3"/>
  <c r="G12" i="3"/>
  <c r="H12" i="3"/>
  <c r="I12" i="3"/>
  <c r="K12" i="3"/>
  <c r="L12" i="3"/>
  <c r="M12" i="3"/>
  <c r="N12" i="3"/>
  <c r="P12" i="3"/>
  <c r="Q12" i="3"/>
  <c r="S12" i="3"/>
  <c r="U12" i="3"/>
  <c r="V12" i="3"/>
  <c r="W12" i="3"/>
  <c r="Y12" i="3"/>
  <c r="Z12" i="3"/>
  <c r="AA12" i="3"/>
  <c r="AB12" i="3"/>
  <c r="AC12" i="3"/>
  <c r="AD12" i="3"/>
  <c r="AE12" i="3"/>
  <c r="AF12" i="3"/>
  <c r="AG12" i="3"/>
  <c r="AJ12" i="3"/>
  <c r="AK12" i="3"/>
  <c r="AL12" i="3"/>
  <c r="AM12" i="3"/>
  <c r="AN12" i="3"/>
  <c r="AO12" i="3"/>
  <c r="AP12" i="3"/>
  <c r="AQ12" i="3"/>
  <c r="AR12" i="3"/>
  <c r="AS12" i="3"/>
  <c r="AZ12" i="3" s="1"/>
  <c r="BA12" i="3"/>
  <c r="D13" i="3"/>
  <c r="E13" i="3"/>
  <c r="F13" i="3"/>
  <c r="G13" i="3"/>
  <c r="H13" i="3"/>
  <c r="I13" i="3"/>
  <c r="K13" i="3"/>
  <c r="L13" i="3"/>
  <c r="M13" i="3"/>
  <c r="N13" i="3"/>
  <c r="P13" i="3"/>
  <c r="Q13" i="3"/>
  <c r="S13" i="3"/>
  <c r="U13" i="3"/>
  <c r="V13" i="3"/>
  <c r="W13" i="3"/>
  <c r="Y13" i="3"/>
  <c r="Z13" i="3"/>
  <c r="AA13" i="3"/>
  <c r="AB13" i="3"/>
  <c r="AC13" i="3"/>
  <c r="AD13" i="3"/>
  <c r="AE13" i="3"/>
  <c r="AF13" i="3"/>
  <c r="AG13" i="3"/>
  <c r="AJ13" i="3"/>
  <c r="AK13" i="3"/>
  <c r="AL13" i="3"/>
  <c r="AM13" i="3"/>
  <c r="AN13" i="3"/>
  <c r="AO13" i="3"/>
  <c r="AP13" i="3"/>
  <c r="AQ13" i="3"/>
  <c r="AR13" i="3"/>
  <c r="AS13" i="3"/>
  <c r="BA13" i="3"/>
  <c r="D14" i="3"/>
  <c r="E14" i="3"/>
  <c r="F14" i="3"/>
  <c r="G14" i="3"/>
  <c r="H14" i="3"/>
  <c r="I14" i="3"/>
  <c r="K14" i="3"/>
  <c r="L14" i="3"/>
  <c r="M14" i="3"/>
  <c r="N14" i="3"/>
  <c r="P14" i="3"/>
  <c r="Q14" i="3"/>
  <c r="S14" i="3"/>
  <c r="U14" i="3"/>
  <c r="V14" i="3"/>
  <c r="W14" i="3"/>
  <c r="Y14" i="3"/>
  <c r="Z14" i="3"/>
  <c r="AA14" i="3"/>
  <c r="AB14" i="3"/>
  <c r="AC14" i="3"/>
  <c r="AD14" i="3"/>
  <c r="AE14" i="3"/>
  <c r="AF14" i="3"/>
  <c r="AG14" i="3"/>
  <c r="AJ14" i="3"/>
  <c r="AK14" i="3"/>
  <c r="AL14" i="3"/>
  <c r="AM14" i="3"/>
  <c r="AN14" i="3"/>
  <c r="AO14" i="3"/>
  <c r="AP14" i="3"/>
  <c r="AQ14" i="3"/>
  <c r="AR14" i="3"/>
  <c r="AS14" i="3"/>
  <c r="AZ14" i="3" s="1"/>
  <c r="BA14" i="3"/>
  <c r="D15" i="3"/>
  <c r="E15" i="3"/>
  <c r="F15" i="3"/>
  <c r="G15" i="3"/>
  <c r="H15" i="3"/>
  <c r="I15" i="3"/>
  <c r="K15" i="3"/>
  <c r="L15" i="3"/>
  <c r="M15" i="3"/>
  <c r="N15" i="3"/>
  <c r="P15" i="3"/>
  <c r="Q15" i="3"/>
  <c r="S15" i="3"/>
  <c r="U15" i="3"/>
  <c r="V15" i="3"/>
  <c r="W15" i="3"/>
  <c r="Y15" i="3"/>
  <c r="Z15" i="3"/>
  <c r="AA15" i="3"/>
  <c r="AB15" i="3"/>
  <c r="AC15" i="3"/>
  <c r="AD15" i="3"/>
  <c r="AE15" i="3"/>
  <c r="AF15" i="3"/>
  <c r="AG15" i="3"/>
  <c r="AJ15" i="3"/>
  <c r="AK15" i="3"/>
  <c r="AL15" i="3"/>
  <c r="AM15" i="3"/>
  <c r="AN15" i="3"/>
  <c r="AO15" i="3"/>
  <c r="AP15" i="3"/>
  <c r="AQ15" i="3"/>
  <c r="AR15" i="3"/>
  <c r="AS15" i="3"/>
  <c r="AZ15" i="3" s="1"/>
  <c r="BA15" i="3"/>
  <c r="D16" i="3"/>
  <c r="E16" i="3"/>
  <c r="F16" i="3"/>
  <c r="G16" i="3"/>
  <c r="H16" i="3"/>
  <c r="I16" i="3"/>
  <c r="K16" i="3"/>
  <c r="L16" i="3"/>
  <c r="M16" i="3"/>
  <c r="N16" i="3"/>
  <c r="P16" i="3"/>
  <c r="Q16" i="3"/>
  <c r="S16" i="3"/>
  <c r="U16" i="3"/>
  <c r="V16" i="3"/>
  <c r="W16" i="3"/>
  <c r="Y16" i="3"/>
  <c r="Z16" i="3"/>
  <c r="AA16" i="3"/>
  <c r="AB16" i="3"/>
  <c r="AC16" i="3"/>
  <c r="AD16" i="3"/>
  <c r="AE16" i="3"/>
  <c r="AF16" i="3"/>
  <c r="AG16" i="3"/>
  <c r="AJ16" i="3"/>
  <c r="AK16" i="3"/>
  <c r="AL16" i="3"/>
  <c r="AM16" i="3"/>
  <c r="AN16" i="3"/>
  <c r="AO16" i="3"/>
  <c r="AP16" i="3"/>
  <c r="AQ16" i="3"/>
  <c r="AR16" i="3"/>
  <c r="AS16" i="3"/>
  <c r="AZ16" i="3" s="1"/>
  <c r="BA16" i="3"/>
  <c r="D17" i="3"/>
  <c r="E17" i="3"/>
  <c r="F17" i="3"/>
  <c r="G17" i="3"/>
  <c r="H17" i="3"/>
  <c r="I17" i="3"/>
  <c r="K17" i="3"/>
  <c r="L17" i="3"/>
  <c r="M17" i="3"/>
  <c r="N17" i="3"/>
  <c r="P17" i="3"/>
  <c r="Q17" i="3"/>
  <c r="S17" i="3"/>
  <c r="U17" i="3"/>
  <c r="V17" i="3"/>
  <c r="W17" i="3"/>
  <c r="Y17" i="3"/>
  <c r="Z17" i="3"/>
  <c r="AA17" i="3"/>
  <c r="AB17" i="3"/>
  <c r="AC17" i="3"/>
  <c r="AD17" i="3"/>
  <c r="AE17" i="3"/>
  <c r="AF17" i="3"/>
  <c r="AG17" i="3"/>
  <c r="AJ17" i="3"/>
  <c r="AK17" i="3"/>
  <c r="AL17" i="3"/>
  <c r="AM17" i="3"/>
  <c r="AN17" i="3"/>
  <c r="AO17" i="3"/>
  <c r="AP17" i="3"/>
  <c r="AQ17" i="3"/>
  <c r="AR17" i="3"/>
  <c r="AS17" i="3"/>
  <c r="AZ17" i="3" s="1"/>
  <c r="BA17" i="3"/>
  <c r="D18" i="3"/>
  <c r="E18" i="3"/>
  <c r="F18" i="3"/>
  <c r="G18" i="3"/>
  <c r="H18" i="3"/>
  <c r="I18" i="3"/>
  <c r="K18" i="3"/>
  <c r="L18" i="3"/>
  <c r="M18" i="3"/>
  <c r="N18" i="3"/>
  <c r="P18" i="3"/>
  <c r="Q18" i="3"/>
  <c r="S18" i="3"/>
  <c r="U18" i="3"/>
  <c r="V18" i="3"/>
  <c r="W18" i="3"/>
  <c r="Y18" i="3"/>
  <c r="Z18" i="3"/>
  <c r="AA18" i="3"/>
  <c r="AB18" i="3"/>
  <c r="AC18" i="3"/>
  <c r="AD18" i="3"/>
  <c r="AE18" i="3"/>
  <c r="AF18" i="3"/>
  <c r="AG18" i="3"/>
  <c r="AJ18" i="3"/>
  <c r="AK18" i="3"/>
  <c r="AL18" i="3"/>
  <c r="AM18" i="3"/>
  <c r="AN18" i="3"/>
  <c r="AO18" i="3"/>
  <c r="AP18" i="3"/>
  <c r="AQ18" i="3"/>
  <c r="AR18" i="3"/>
  <c r="AS18" i="3"/>
  <c r="AZ18" i="3" s="1"/>
  <c r="BA18" i="3"/>
  <c r="D19" i="3"/>
  <c r="E19" i="3"/>
  <c r="F19" i="3"/>
  <c r="G19" i="3"/>
  <c r="H19" i="3"/>
  <c r="I19" i="3"/>
  <c r="K19" i="3"/>
  <c r="L19" i="3"/>
  <c r="M19" i="3"/>
  <c r="N19" i="3"/>
  <c r="P19" i="3"/>
  <c r="Q19" i="3"/>
  <c r="S19" i="3"/>
  <c r="U19" i="3"/>
  <c r="V19" i="3"/>
  <c r="W19" i="3"/>
  <c r="Y19" i="3"/>
  <c r="Z19" i="3"/>
  <c r="AA19" i="3"/>
  <c r="AB19" i="3"/>
  <c r="AC19" i="3"/>
  <c r="AD19" i="3"/>
  <c r="AE19" i="3"/>
  <c r="AF19" i="3"/>
  <c r="AG19" i="3"/>
  <c r="AJ19" i="3"/>
  <c r="AK19" i="3"/>
  <c r="AL19" i="3"/>
  <c r="AM19" i="3"/>
  <c r="AN19" i="3"/>
  <c r="AO19" i="3"/>
  <c r="AP19" i="3"/>
  <c r="AQ19" i="3"/>
  <c r="AR19" i="3"/>
  <c r="AS19" i="3"/>
  <c r="AZ19" i="3" s="1"/>
  <c r="BA19" i="3"/>
  <c r="D20" i="3"/>
  <c r="E20" i="3"/>
  <c r="F20" i="3"/>
  <c r="G20" i="3"/>
  <c r="H20" i="3"/>
  <c r="I20" i="3"/>
  <c r="K20" i="3"/>
  <c r="L20" i="3"/>
  <c r="M20" i="3"/>
  <c r="N20" i="3"/>
  <c r="P20" i="3"/>
  <c r="Q20" i="3"/>
  <c r="R20" i="3"/>
  <c r="S20" i="3"/>
  <c r="U20" i="3"/>
  <c r="V20" i="3"/>
  <c r="W20" i="3"/>
  <c r="Y20" i="3"/>
  <c r="Z20" i="3"/>
  <c r="AA20" i="3"/>
  <c r="AB20" i="3"/>
  <c r="AC20" i="3"/>
  <c r="AD20" i="3"/>
  <c r="AG20" i="3"/>
  <c r="AJ20" i="3"/>
  <c r="AK20" i="3"/>
  <c r="AL20" i="3"/>
  <c r="AM20" i="3"/>
  <c r="AN20" i="3"/>
  <c r="AP20" i="3"/>
  <c r="AQ20" i="3"/>
  <c r="AR20" i="3"/>
  <c r="AS20" i="3"/>
  <c r="AZ20" i="3"/>
  <c r="BA20" i="3"/>
  <c r="D21" i="3"/>
  <c r="E21" i="3"/>
  <c r="F21" i="3"/>
  <c r="G21" i="3"/>
  <c r="H21" i="3"/>
  <c r="I21" i="3"/>
  <c r="K21" i="3"/>
  <c r="L21" i="3"/>
  <c r="M21" i="3"/>
  <c r="N21" i="3"/>
  <c r="P21" i="3"/>
  <c r="Q21" i="3"/>
  <c r="S21" i="3"/>
  <c r="U21" i="3"/>
  <c r="V21" i="3"/>
  <c r="W21" i="3"/>
  <c r="Y21" i="3"/>
  <c r="Z21" i="3"/>
  <c r="AA21" i="3"/>
  <c r="AB21" i="3"/>
  <c r="AC21" i="3"/>
  <c r="AD21" i="3"/>
  <c r="AE21" i="3"/>
  <c r="AF21" i="3"/>
  <c r="AG21" i="3"/>
  <c r="AJ21" i="3"/>
  <c r="AK21" i="3"/>
  <c r="AL21" i="3"/>
  <c r="AM21" i="3"/>
  <c r="AN21" i="3"/>
  <c r="AO21" i="3"/>
  <c r="AP21" i="3"/>
  <c r="AQ21" i="3"/>
  <c r="AR21" i="3"/>
  <c r="AS21" i="3"/>
  <c r="BA21" i="3"/>
  <c r="D22" i="3"/>
  <c r="E22" i="3"/>
  <c r="F22" i="3"/>
  <c r="G22" i="3"/>
  <c r="H22" i="3"/>
  <c r="I22" i="3"/>
  <c r="K22" i="3"/>
  <c r="L22" i="3"/>
  <c r="M22" i="3"/>
  <c r="N22" i="3"/>
  <c r="P22" i="3"/>
  <c r="Q22" i="3"/>
  <c r="S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J22" i="3"/>
  <c r="AK22" i="3"/>
  <c r="AL22" i="3"/>
  <c r="AM22" i="3"/>
  <c r="AN22" i="3"/>
  <c r="AO22" i="3"/>
  <c r="AP22" i="3"/>
  <c r="AQ22" i="3"/>
  <c r="AR22" i="3"/>
  <c r="AS22" i="3"/>
  <c r="AZ22" i="3" s="1"/>
  <c r="BA22" i="3"/>
  <c r="D23" i="3"/>
  <c r="E23" i="3"/>
  <c r="F23" i="3"/>
  <c r="G23" i="3"/>
  <c r="H23" i="3"/>
  <c r="I23" i="3"/>
  <c r="K23" i="3"/>
  <c r="L23" i="3"/>
  <c r="M23" i="3"/>
  <c r="N23" i="3"/>
  <c r="P23" i="3"/>
  <c r="Q23" i="3"/>
  <c r="S23" i="3"/>
  <c r="U23" i="3"/>
  <c r="V23" i="3"/>
  <c r="W23" i="3"/>
  <c r="Y23" i="3"/>
  <c r="Z23" i="3"/>
  <c r="AA23" i="3"/>
  <c r="AB23" i="3"/>
  <c r="AC23" i="3"/>
  <c r="AD23" i="3"/>
  <c r="AE23" i="3"/>
  <c r="AF23" i="3"/>
  <c r="AG23" i="3"/>
  <c r="AJ23" i="3"/>
  <c r="AK23" i="3"/>
  <c r="AL23" i="3"/>
  <c r="AM23" i="3"/>
  <c r="AN23" i="3"/>
  <c r="AO23" i="3"/>
  <c r="AP23" i="3"/>
  <c r="AQ23" i="3"/>
  <c r="AR23" i="3"/>
  <c r="AS23" i="3"/>
  <c r="AZ23" i="3" s="1"/>
  <c r="BA23" i="3"/>
  <c r="D24" i="3"/>
  <c r="E24" i="3"/>
  <c r="F24" i="3"/>
  <c r="G24" i="3"/>
  <c r="H24" i="3"/>
  <c r="I24" i="3"/>
  <c r="K24" i="3"/>
  <c r="L24" i="3"/>
  <c r="M24" i="3"/>
  <c r="N24" i="3"/>
  <c r="P24" i="3"/>
  <c r="Q24" i="3"/>
  <c r="S24" i="3"/>
  <c r="U24" i="3"/>
  <c r="V24" i="3"/>
  <c r="W24" i="3"/>
  <c r="Y24" i="3"/>
  <c r="Z24" i="3"/>
  <c r="AA24" i="3"/>
  <c r="AB24" i="3"/>
  <c r="AC24" i="3"/>
  <c r="AD24" i="3"/>
  <c r="AE24" i="3"/>
  <c r="AF24" i="3"/>
  <c r="AG24" i="3"/>
  <c r="AJ24" i="3"/>
  <c r="AK24" i="3"/>
  <c r="AL24" i="3"/>
  <c r="AM24" i="3"/>
  <c r="AN24" i="3"/>
  <c r="AO24" i="3"/>
  <c r="AP24" i="3"/>
  <c r="AQ24" i="3"/>
  <c r="AR24" i="3"/>
  <c r="AS24" i="3"/>
  <c r="AZ24" i="3" s="1"/>
  <c r="BA24" i="3"/>
  <c r="D25" i="3"/>
  <c r="E25" i="3"/>
  <c r="F25" i="3"/>
  <c r="G25" i="3"/>
  <c r="H25" i="3"/>
  <c r="I25" i="3"/>
  <c r="K25" i="3"/>
  <c r="L25" i="3"/>
  <c r="M25" i="3"/>
  <c r="N25" i="3"/>
  <c r="P25" i="3"/>
  <c r="Q25" i="3"/>
  <c r="S25" i="3"/>
  <c r="U25" i="3"/>
  <c r="V25" i="3"/>
  <c r="W25" i="3"/>
  <c r="Y25" i="3"/>
  <c r="Z25" i="3"/>
  <c r="AA25" i="3"/>
  <c r="AB25" i="3"/>
  <c r="AC25" i="3"/>
  <c r="AD25" i="3"/>
  <c r="AE25" i="3"/>
  <c r="AF25" i="3"/>
  <c r="AG25" i="3"/>
  <c r="AJ25" i="3"/>
  <c r="AK25" i="3"/>
  <c r="AL25" i="3"/>
  <c r="AM25" i="3"/>
  <c r="AN25" i="3"/>
  <c r="AO25" i="3"/>
  <c r="AP25" i="3"/>
  <c r="AQ25" i="3"/>
  <c r="AR25" i="3"/>
  <c r="AS25" i="3"/>
  <c r="AZ25" i="3" s="1"/>
  <c r="BA25" i="3"/>
  <c r="D26" i="3"/>
  <c r="E26" i="3"/>
  <c r="F26" i="3"/>
  <c r="G26" i="3"/>
  <c r="H26" i="3"/>
  <c r="I26" i="3"/>
  <c r="K26" i="3"/>
  <c r="L26" i="3"/>
  <c r="M26" i="3"/>
  <c r="N26" i="3"/>
  <c r="P26" i="3"/>
  <c r="Q26" i="3"/>
  <c r="S26" i="3"/>
  <c r="U26" i="3"/>
  <c r="V26" i="3"/>
  <c r="W26" i="3"/>
  <c r="Y26" i="3"/>
  <c r="Z26" i="3"/>
  <c r="AA26" i="3"/>
  <c r="AB26" i="3"/>
  <c r="AC26" i="3"/>
  <c r="AD26" i="3"/>
  <c r="AE26" i="3"/>
  <c r="AF26" i="3"/>
  <c r="AG26" i="3"/>
  <c r="AJ26" i="3"/>
  <c r="AK26" i="3"/>
  <c r="AL26" i="3"/>
  <c r="AM26" i="3"/>
  <c r="AN26" i="3"/>
  <c r="AO26" i="3"/>
  <c r="AP26" i="3"/>
  <c r="AQ26" i="3"/>
  <c r="AR26" i="3"/>
  <c r="AS26" i="3"/>
  <c r="AZ26" i="3" s="1"/>
  <c r="BA26" i="3"/>
  <c r="D27" i="3"/>
  <c r="E27" i="3"/>
  <c r="F27" i="3"/>
  <c r="G27" i="3"/>
  <c r="H27" i="3"/>
  <c r="I27" i="3"/>
  <c r="K27" i="3"/>
  <c r="L27" i="3"/>
  <c r="M27" i="3"/>
  <c r="N27" i="3"/>
  <c r="P27" i="3"/>
  <c r="Q27" i="3"/>
  <c r="S27" i="3"/>
  <c r="U27" i="3"/>
  <c r="V27" i="3"/>
  <c r="W27" i="3"/>
  <c r="Y27" i="3"/>
  <c r="Z27" i="3"/>
  <c r="AA27" i="3"/>
  <c r="AB27" i="3"/>
  <c r="AC27" i="3"/>
  <c r="AD27" i="3"/>
  <c r="AE27" i="3"/>
  <c r="AF27" i="3"/>
  <c r="AG27" i="3"/>
  <c r="AJ27" i="3"/>
  <c r="AK27" i="3"/>
  <c r="AL27" i="3"/>
  <c r="AM27" i="3"/>
  <c r="AN27" i="3"/>
  <c r="AO27" i="3"/>
  <c r="AP27" i="3"/>
  <c r="AQ27" i="3"/>
  <c r="AR27" i="3"/>
  <c r="AS27" i="3"/>
  <c r="AZ27" i="3" s="1"/>
  <c r="BA27" i="3"/>
  <c r="D28" i="3"/>
  <c r="E28" i="3"/>
  <c r="F28" i="3"/>
  <c r="G28" i="3"/>
  <c r="H28" i="3"/>
  <c r="I28" i="3"/>
  <c r="K28" i="3"/>
  <c r="L28" i="3"/>
  <c r="M28" i="3"/>
  <c r="N28" i="3"/>
  <c r="P28" i="3"/>
  <c r="Q28" i="3"/>
  <c r="S28" i="3"/>
  <c r="U28" i="3"/>
  <c r="V28" i="3"/>
  <c r="W28" i="3"/>
  <c r="Y28" i="3"/>
  <c r="Z28" i="3"/>
  <c r="AA28" i="3"/>
  <c r="AB28" i="3"/>
  <c r="AC28" i="3"/>
  <c r="AD28" i="3"/>
  <c r="AE28" i="3"/>
  <c r="AF28" i="3"/>
  <c r="AG28" i="3"/>
  <c r="AJ28" i="3"/>
  <c r="AK28" i="3"/>
  <c r="AL28" i="3"/>
  <c r="AM28" i="3"/>
  <c r="AN28" i="3"/>
  <c r="AO28" i="3"/>
  <c r="AP28" i="3"/>
  <c r="AQ28" i="3"/>
  <c r="AR28" i="3"/>
  <c r="AS28" i="3"/>
  <c r="AZ28" i="3" s="1"/>
  <c r="BA28" i="3"/>
  <c r="D29" i="3"/>
  <c r="E29" i="3"/>
  <c r="F29" i="3"/>
  <c r="G29" i="3"/>
  <c r="H29" i="3"/>
  <c r="I29" i="3"/>
  <c r="K29" i="3"/>
  <c r="L29" i="3"/>
  <c r="M29" i="3"/>
  <c r="N29" i="3"/>
  <c r="P29" i="3"/>
  <c r="Q29" i="3"/>
  <c r="S29" i="3"/>
  <c r="U29" i="3"/>
  <c r="V29" i="3"/>
  <c r="W29" i="3"/>
  <c r="Y29" i="3"/>
  <c r="Z29" i="3"/>
  <c r="AA29" i="3"/>
  <c r="AB29" i="3"/>
  <c r="AC29" i="3"/>
  <c r="AD29" i="3"/>
  <c r="AE29" i="3"/>
  <c r="AF29" i="3"/>
  <c r="AG29" i="3"/>
  <c r="AJ29" i="3"/>
  <c r="AK29" i="3"/>
  <c r="AL29" i="3"/>
  <c r="AM29" i="3"/>
  <c r="AN29" i="3"/>
  <c r="AO29" i="3"/>
  <c r="AP29" i="3"/>
  <c r="AQ29" i="3"/>
  <c r="AR29" i="3"/>
  <c r="AS29" i="3"/>
  <c r="BA29" i="3"/>
  <c r="D30" i="3"/>
  <c r="E30" i="3"/>
  <c r="F30" i="3"/>
  <c r="G30" i="3"/>
  <c r="H30" i="3"/>
  <c r="I30" i="3"/>
  <c r="K30" i="3"/>
  <c r="L30" i="3"/>
  <c r="M30" i="3"/>
  <c r="N30" i="3"/>
  <c r="P30" i="3"/>
  <c r="Q30" i="3"/>
  <c r="S30" i="3"/>
  <c r="U30" i="3"/>
  <c r="V30" i="3"/>
  <c r="W30" i="3"/>
  <c r="Y30" i="3"/>
  <c r="Z30" i="3"/>
  <c r="AA30" i="3"/>
  <c r="AB30" i="3"/>
  <c r="AC30" i="3"/>
  <c r="AD30" i="3"/>
  <c r="AE30" i="3"/>
  <c r="AF30" i="3"/>
  <c r="AG30" i="3"/>
  <c r="AJ30" i="3"/>
  <c r="AK30" i="3"/>
  <c r="AL30" i="3"/>
  <c r="AM30" i="3"/>
  <c r="AN30" i="3"/>
  <c r="AO30" i="3"/>
  <c r="AP30" i="3"/>
  <c r="AQ30" i="3"/>
  <c r="AR30" i="3"/>
  <c r="AS30" i="3"/>
  <c r="BA30" i="3"/>
  <c r="D31" i="3"/>
  <c r="E31" i="3"/>
  <c r="F31" i="3"/>
  <c r="G31" i="3"/>
  <c r="H31" i="3"/>
  <c r="I31" i="3"/>
  <c r="K31" i="3"/>
  <c r="L31" i="3"/>
  <c r="M31" i="3"/>
  <c r="N31" i="3"/>
  <c r="P31" i="3"/>
  <c r="Q31" i="3"/>
  <c r="S31" i="3"/>
  <c r="U31" i="3"/>
  <c r="V31" i="3"/>
  <c r="W31" i="3"/>
  <c r="Y31" i="3"/>
  <c r="Z31" i="3"/>
  <c r="AA31" i="3"/>
  <c r="AB31" i="3"/>
  <c r="AC31" i="3"/>
  <c r="AD31" i="3"/>
  <c r="AE31" i="3"/>
  <c r="AF31" i="3"/>
  <c r="AG31" i="3"/>
  <c r="AJ31" i="3"/>
  <c r="AK31" i="3"/>
  <c r="AL31" i="3"/>
  <c r="AM31" i="3"/>
  <c r="AN31" i="3"/>
  <c r="AO31" i="3"/>
  <c r="AP31" i="3"/>
  <c r="AQ31" i="3"/>
  <c r="AR31" i="3"/>
  <c r="AS31" i="3"/>
  <c r="AZ31" i="3" s="1"/>
  <c r="BA31" i="3"/>
  <c r="D32" i="3"/>
  <c r="E32" i="3"/>
  <c r="F32" i="3"/>
  <c r="G32" i="3"/>
  <c r="H32" i="3"/>
  <c r="I32" i="3"/>
  <c r="K32" i="3"/>
  <c r="L32" i="3"/>
  <c r="M32" i="3"/>
  <c r="N32" i="3"/>
  <c r="P32" i="3"/>
  <c r="Q32" i="3"/>
  <c r="S32" i="3"/>
  <c r="U32" i="3"/>
  <c r="V32" i="3"/>
  <c r="W32" i="3"/>
  <c r="Y32" i="3"/>
  <c r="Z32" i="3"/>
  <c r="AA32" i="3"/>
  <c r="AB32" i="3"/>
  <c r="AC32" i="3"/>
  <c r="AD32" i="3"/>
  <c r="AE32" i="3"/>
  <c r="AF32" i="3"/>
  <c r="AG32" i="3"/>
  <c r="AJ32" i="3"/>
  <c r="AK32" i="3"/>
  <c r="AL32" i="3"/>
  <c r="AM32" i="3"/>
  <c r="AN32" i="3"/>
  <c r="AO32" i="3"/>
  <c r="AP32" i="3"/>
  <c r="AQ32" i="3"/>
  <c r="AR32" i="3"/>
  <c r="AS32" i="3"/>
  <c r="BA32" i="3"/>
  <c r="D33" i="3"/>
  <c r="E33" i="3"/>
  <c r="F33" i="3"/>
  <c r="G33" i="3"/>
  <c r="H33" i="3"/>
  <c r="I33" i="3"/>
  <c r="K33" i="3"/>
  <c r="L33" i="3"/>
  <c r="M33" i="3"/>
  <c r="N33" i="3"/>
  <c r="P33" i="3"/>
  <c r="Q33" i="3"/>
  <c r="S33" i="3"/>
  <c r="U33" i="3"/>
  <c r="V33" i="3"/>
  <c r="W33" i="3"/>
  <c r="Y33" i="3"/>
  <c r="Z33" i="3"/>
  <c r="AA33" i="3"/>
  <c r="AB33" i="3"/>
  <c r="AC33" i="3"/>
  <c r="AD33" i="3"/>
  <c r="AE33" i="3"/>
  <c r="AF33" i="3"/>
  <c r="AG33" i="3"/>
  <c r="AJ33" i="3"/>
  <c r="AK33" i="3"/>
  <c r="AL33" i="3"/>
  <c r="AM33" i="3"/>
  <c r="AN33" i="3"/>
  <c r="AO33" i="3"/>
  <c r="AP33" i="3"/>
  <c r="AQ33" i="3"/>
  <c r="AR33" i="3"/>
  <c r="AS33" i="3"/>
  <c r="AZ33" i="3" s="1"/>
  <c r="BA33" i="3"/>
  <c r="D34" i="3"/>
  <c r="E34" i="3"/>
  <c r="F34" i="3"/>
  <c r="G34" i="3"/>
  <c r="H34" i="3"/>
  <c r="I34" i="3"/>
  <c r="K34" i="3"/>
  <c r="L34" i="3"/>
  <c r="M34" i="3"/>
  <c r="N34" i="3"/>
  <c r="P34" i="3"/>
  <c r="Q34" i="3"/>
  <c r="S34" i="3"/>
  <c r="U34" i="3"/>
  <c r="V34" i="3"/>
  <c r="W34" i="3"/>
  <c r="Y34" i="3"/>
  <c r="Z34" i="3"/>
  <c r="AA34" i="3"/>
  <c r="AB34" i="3"/>
  <c r="AC34" i="3"/>
  <c r="AD34" i="3"/>
  <c r="AE34" i="3"/>
  <c r="AF34" i="3"/>
  <c r="AG34" i="3"/>
  <c r="AJ34" i="3"/>
  <c r="AK34" i="3"/>
  <c r="AL34" i="3"/>
  <c r="AM34" i="3"/>
  <c r="AN34" i="3"/>
  <c r="AO34" i="3"/>
  <c r="AP34" i="3"/>
  <c r="AQ34" i="3"/>
  <c r="AR34" i="3"/>
  <c r="AS34" i="3"/>
  <c r="BA34" i="3"/>
  <c r="D35" i="3"/>
  <c r="E35" i="3"/>
  <c r="F35" i="3"/>
  <c r="G35" i="3"/>
  <c r="H35" i="3"/>
  <c r="I35" i="3"/>
  <c r="K35" i="3"/>
  <c r="L35" i="3"/>
  <c r="M35" i="3"/>
  <c r="N35" i="3"/>
  <c r="P35" i="3"/>
  <c r="Q35" i="3"/>
  <c r="S35" i="3"/>
  <c r="U35" i="3"/>
  <c r="V35" i="3"/>
  <c r="W35" i="3"/>
  <c r="Y35" i="3"/>
  <c r="Z35" i="3"/>
  <c r="AA35" i="3"/>
  <c r="AB35" i="3"/>
  <c r="AC35" i="3"/>
  <c r="AD35" i="3"/>
  <c r="AE35" i="3"/>
  <c r="AF35" i="3"/>
  <c r="AG35" i="3"/>
  <c r="AJ35" i="3"/>
  <c r="AK35" i="3"/>
  <c r="AL35" i="3"/>
  <c r="AM35" i="3"/>
  <c r="AN35" i="3"/>
  <c r="AO35" i="3"/>
  <c r="AP35" i="3"/>
  <c r="AQ35" i="3"/>
  <c r="AR35" i="3"/>
  <c r="AS35" i="3"/>
  <c r="BA35" i="3"/>
  <c r="D36" i="3"/>
  <c r="E36" i="3"/>
  <c r="F36" i="3"/>
  <c r="G36" i="3"/>
  <c r="H36" i="3"/>
  <c r="I36" i="3"/>
  <c r="K36" i="3"/>
  <c r="L36" i="3"/>
  <c r="M36" i="3"/>
  <c r="U36" i="3" s="1"/>
  <c r="N36" i="3"/>
  <c r="P36" i="3"/>
  <c r="Q36" i="3"/>
  <c r="S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J36" i="3"/>
  <c r="AK36" i="3"/>
  <c r="AL36" i="3"/>
  <c r="AM36" i="3"/>
  <c r="AN36" i="3"/>
  <c r="AP36" i="3"/>
  <c r="AQ36" i="3"/>
  <c r="AR36" i="3"/>
  <c r="AS36" i="3"/>
  <c r="BA36" i="3"/>
  <c r="D37" i="3"/>
  <c r="E37" i="3"/>
  <c r="F37" i="3"/>
  <c r="G37" i="3"/>
  <c r="H37" i="3"/>
  <c r="I37" i="3"/>
  <c r="K37" i="3"/>
  <c r="L37" i="3"/>
  <c r="M37" i="3"/>
  <c r="N37" i="3"/>
  <c r="P37" i="3"/>
  <c r="Q37" i="3"/>
  <c r="R37" i="3"/>
  <c r="S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J37" i="3"/>
  <c r="AK37" i="3"/>
  <c r="AL37" i="3"/>
  <c r="AM37" i="3"/>
  <c r="AN37" i="3"/>
  <c r="AO37" i="3"/>
  <c r="AP37" i="3"/>
  <c r="AQ37" i="3"/>
  <c r="AR37" i="3"/>
  <c r="AS37" i="3"/>
  <c r="BA37" i="3"/>
  <c r="D38" i="3"/>
  <c r="E38" i="3"/>
  <c r="F38" i="3"/>
  <c r="G38" i="3"/>
  <c r="H38" i="3"/>
  <c r="I38" i="3"/>
  <c r="K38" i="3"/>
  <c r="L38" i="3"/>
  <c r="M38" i="3"/>
  <c r="N38" i="3"/>
  <c r="P38" i="3"/>
  <c r="Q38" i="3"/>
  <c r="S38" i="3"/>
  <c r="U38" i="3"/>
  <c r="V38" i="3"/>
  <c r="W38" i="3"/>
  <c r="Y38" i="3"/>
  <c r="Z38" i="3"/>
  <c r="AA38" i="3"/>
  <c r="AB38" i="3"/>
  <c r="AC38" i="3"/>
  <c r="AD38" i="3"/>
  <c r="AE38" i="3"/>
  <c r="AF38" i="3"/>
  <c r="AG38" i="3"/>
  <c r="AJ38" i="3"/>
  <c r="AK38" i="3"/>
  <c r="AL38" i="3"/>
  <c r="AM38" i="3"/>
  <c r="AN38" i="3"/>
  <c r="AO38" i="3"/>
  <c r="AP38" i="3"/>
  <c r="AQ38" i="3"/>
  <c r="AR38" i="3"/>
  <c r="AS38" i="3"/>
  <c r="AZ38" i="3" s="1"/>
  <c r="BA38" i="3"/>
  <c r="D39" i="3"/>
  <c r="E39" i="3"/>
  <c r="F39" i="3"/>
  <c r="G39" i="3"/>
  <c r="H39" i="3"/>
  <c r="I39" i="3"/>
  <c r="K39" i="3"/>
  <c r="L39" i="3"/>
  <c r="M39" i="3"/>
  <c r="N39" i="3"/>
  <c r="P39" i="3"/>
  <c r="Q39" i="3"/>
  <c r="S39" i="3"/>
  <c r="U39" i="3"/>
  <c r="V39" i="3"/>
  <c r="W39" i="3"/>
  <c r="Y39" i="3"/>
  <c r="Z39" i="3"/>
  <c r="AA39" i="3"/>
  <c r="AB39" i="3"/>
  <c r="AC39" i="3"/>
  <c r="AD39" i="3"/>
  <c r="AE39" i="3"/>
  <c r="AF39" i="3"/>
  <c r="AG39" i="3"/>
  <c r="AJ39" i="3"/>
  <c r="AK39" i="3"/>
  <c r="AL39" i="3"/>
  <c r="AM39" i="3"/>
  <c r="AN39" i="3"/>
  <c r="AO39" i="3"/>
  <c r="AP39" i="3"/>
  <c r="AQ39" i="3"/>
  <c r="AR39" i="3"/>
  <c r="AS39" i="3"/>
  <c r="BA39" i="3"/>
  <c r="D40" i="3"/>
  <c r="E40" i="3"/>
  <c r="F40" i="3"/>
  <c r="G40" i="3"/>
  <c r="H40" i="3"/>
  <c r="I40" i="3"/>
  <c r="K40" i="3"/>
  <c r="L40" i="3"/>
  <c r="M40" i="3"/>
  <c r="N40" i="3"/>
  <c r="P40" i="3"/>
  <c r="Q40" i="3"/>
  <c r="S40" i="3"/>
  <c r="U40" i="3"/>
  <c r="V40" i="3"/>
  <c r="W40" i="3"/>
  <c r="Y40" i="3"/>
  <c r="Z40" i="3"/>
  <c r="AA40" i="3"/>
  <c r="AB40" i="3"/>
  <c r="AC40" i="3"/>
  <c r="AD40" i="3"/>
  <c r="AE40" i="3"/>
  <c r="AF40" i="3"/>
  <c r="AG40" i="3"/>
  <c r="AJ40" i="3"/>
  <c r="AK40" i="3"/>
  <c r="AL40" i="3"/>
  <c r="AM40" i="3"/>
  <c r="AN40" i="3"/>
  <c r="AO40" i="3"/>
  <c r="AP40" i="3"/>
  <c r="AQ40" i="3"/>
  <c r="AR40" i="3"/>
  <c r="AS40" i="3"/>
  <c r="AZ40" i="3" s="1"/>
  <c r="BA40" i="3"/>
  <c r="D41" i="3"/>
  <c r="E41" i="3"/>
  <c r="F41" i="3"/>
  <c r="G41" i="3"/>
  <c r="H41" i="3"/>
  <c r="I41" i="3"/>
  <c r="K41" i="3"/>
  <c r="L41" i="3"/>
  <c r="M41" i="3"/>
  <c r="N41" i="3"/>
  <c r="P41" i="3"/>
  <c r="Q41" i="3"/>
  <c r="S41" i="3"/>
  <c r="U41" i="3"/>
  <c r="V41" i="3"/>
  <c r="W41" i="3"/>
  <c r="Y41" i="3"/>
  <c r="Z41" i="3"/>
  <c r="AA41" i="3"/>
  <c r="AB41" i="3"/>
  <c r="AC41" i="3"/>
  <c r="AD41" i="3"/>
  <c r="AE41" i="3"/>
  <c r="AF41" i="3"/>
  <c r="AG41" i="3"/>
  <c r="AJ41" i="3"/>
  <c r="AK41" i="3"/>
  <c r="AL41" i="3"/>
  <c r="AM41" i="3"/>
  <c r="AN41" i="3"/>
  <c r="AO41" i="3"/>
  <c r="AP41" i="3"/>
  <c r="AQ41" i="3"/>
  <c r="AR41" i="3"/>
  <c r="AS41" i="3"/>
  <c r="BA41" i="3"/>
  <c r="D42" i="3"/>
  <c r="E42" i="3"/>
  <c r="F42" i="3"/>
  <c r="G42" i="3"/>
  <c r="H42" i="3"/>
  <c r="I42" i="3"/>
  <c r="K42" i="3"/>
  <c r="L42" i="3"/>
  <c r="M42" i="3"/>
  <c r="N42" i="3"/>
  <c r="P42" i="3"/>
  <c r="Q42" i="3"/>
  <c r="R42" i="3"/>
  <c r="S42" i="3"/>
  <c r="U42" i="3"/>
  <c r="V42" i="3"/>
  <c r="W42" i="3"/>
  <c r="Y42" i="3"/>
  <c r="Z42" i="3"/>
  <c r="AA42" i="3"/>
  <c r="AB42" i="3"/>
  <c r="AC42" i="3"/>
  <c r="AD42" i="3"/>
  <c r="AE42" i="3"/>
  <c r="AF42" i="3"/>
  <c r="AG42" i="3"/>
  <c r="AJ42" i="3"/>
  <c r="AK42" i="3"/>
  <c r="AL42" i="3"/>
  <c r="AM42" i="3"/>
  <c r="AN42" i="3"/>
  <c r="AO42" i="3"/>
  <c r="AP42" i="3"/>
  <c r="AQ42" i="3"/>
  <c r="AR42" i="3"/>
  <c r="AS42" i="3"/>
  <c r="AZ42" i="3" s="1"/>
  <c r="BA42" i="3"/>
  <c r="D43" i="3"/>
  <c r="E43" i="3"/>
  <c r="F43" i="3"/>
  <c r="G43" i="3"/>
  <c r="H43" i="3"/>
  <c r="I43" i="3"/>
  <c r="K43" i="3"/>
  <c r="L43" i="3"/>
  <c r="M43" i="3"/>
  <c r="N43" i="3"/>
  <c r="P43" i="3"/>
  <c r="Q43" i="3"/>
  <c r="S43" i="3"/>
  <c r="U43" i="3"/>
  <c r="V43" i="3"/>
  <c r="W43" i="3"/>
  <c r="Y43" i="3"/>
  <c r="Z43" i="3"/>
  <c r="AA43" i="3"/>
  <c r="AB43" i="3"/>
  <c r="AC43" i="3"/>
  <c r="AD43" i="3"/>
  <c r="AE43" i="3"/>
  <c r="AF43" i="3"/>
  <c r="AG43" i="3"/>
  <c r="AJ43" i="3"/>
  <c r="AK43" i="3"/>
  <c r="AL43" i="3"/>
  <c r="AM43" i="3"/>
  <c r="AN43" i="3"/>
  <c r="AO43" i="3"/>
  <c r="AP43" i="3"/>
  <c r="AQ43" i="3"/>
  <c r="AR43" i="3"/>
  <c r="AS43" i="3"/>
  <c r="BA43" i="3"/>
  <c r="D44" i="3"/>
  <c r="E44" i="3"/>
  <c r="F44" i="3"/>
  <c r="G44" i="3"/>
  <c r="H44" i="3"/>
  <c r="I44" i="3"/>
  <c r="K44" i="3"/>
  <c r="L44" i="3"/>
  <c r="M44" i="3"/>
  <c r="N44" i="3"/>
  <c r="P44" i="3"/>
  <c r="Q44" i="3"/>
  <c r="S44" i="3"/>
  <c r="U44" i="3"/>
  <c r="V44" i="3"/>
  <c r="W44" i="3"/>
  <c r="Y44" i="3"/>
  <c r="Z44" i="3"/>
  <c r="AA44" i="3"/>
  <c r="AB44" i="3"/>
  <c r="AC44" i="3"/>
  <c r="AD44" i="3"/>
  <c r="AE44" i="3"/>
  <c r="AF44" i="3"/>
  <c r="AG44" i="3"/>
  <c r="AJ44" i="3"/>
  <c r="AK44" i="3"/>
  <c r="AL44" i="3"/>
  <c r="AM44" i="3"/>
  <c r="AN44" i="3"/>
  <c r="AO44" i="3"/>
  <c r="AP44" i="3"/>
  <c r="AQ44" i="3"/>
  <c r="AR44" i="3"/>
  <c r="AS44" i="3"/>
  <c r="AZ44" i="3" s="1"/>
  <c r="BA44" i="3"/>
  <c r="D45" i="3"/>
  <c r="E45" i="3"/>
  <c r="F45" i="3"/>
  <c r="G45" i="3"/>
  <c r="H45" i="3"/>
  <c r="I45" i="3"/>
  <c r="K45" i="3"/>
  <c r="L45" i="3"/>
  <c r="M45" i="3"/>
  <c r="N45" i="3"/>
  <c r="P45" i="3"/>
  <c r="Q45" i="3"/>
  <c r="S45" i="3"/>
  <c r="U45" i="3"/>
  <c r="V45" i="3"/>
  <c r="W45" i="3"/>
  <c r="Y45" i="3"/>
  <c r="Z45" i="3"/>
  <c r="AA45" i="3"/>
  <c r="AB45" i="3"/>
  <c r="AC45" i="3"/>
  <c r="AD45" i="3"/>
  <c r="AE45" i="3"/>
  <c r="AF45" i="3"/>
  <c r="AG45" i="3"/>
  <c r="AJ45" i="3"/>
  <c r="AK45" i="3"/>
  <c r="AL45" i="3"/>
  <c r="AM45" i="3"/>
  <c r="AN45" i="3"/>
  <c r="AO45" i="3"/>
  <c r="AP45" i="3"/>
  <c r="AQ45" i="3"/>
  <c r="AR45" i="3"/>
  <c r="AS45" i="3"/>
  <c r="BA45" i="3"/>
  <c r="D46" i="3"/>
  <c r="E46" i="3"/>
  <c r="F46" i="3"/>
  <c r="G46" i="3"/>
  <c r="H46" i="3"/>
  <c r="I46" i="3"/>
  <c r="K46" i="3"/>
  <c r="L46" i="3"/>
  <c r="M46" i="3"/>
  <c r="N46" i="3"/>
  <c r="P46" i="3"/>
  <c r="Q46" i="3"/>
  <c r="S46" i="3"/>
  <c r="U46" i="3"/>
  <c r="V46" i="3"/>
  <c r="W46" i="3"/>
  <c r="Y46" i="3"/>
  <c r="Z46" i="3"/>
  <c r="AA46" i="3"/>
  <c r="AB46" i="3"/>
  <c r="AC46" i="3"/>
  <c r="AD46" i="3"/>
  <c r="AE46" i="3"/>
  <c r="AF46" i="3"/>
  <c r="AG46" i="3"/>
  <c r="AJ46" i="3"/>
  <c r="AK46" i="3"/>
  <c r="AL46" i="3"/>
  <c r="AM46" i="3"/>
  <c r="AN46" i="3"/>
  <c r="AO46" i="3"/>
  <c r="AP46" i="3"/>
  <c r="AQ46" i="3"/>
  <c r="AR46" i="3"/>
  <c r="AS46" i="3"/>
  <c r="AZ46" i="3" s="1"/>
  <c r="BA46" i="3"/>
  <c r="D47" i="3"/>
  <c r="E47" i="3"/>
  <c r="F47" i="3"/>
  <c r="G47" i="3"/>
  <c r="H47" i="3"/>
  <c r="I47" i="3"/>
  <c r="K47" i="3"/>
  <c r="L47" i="3"/>
  <c r="M47" i="3"/>
  <c r="N47" i="3"/>
  <c r="P47" i="3"/>
  <c r="Q47" i="3"/>
  <c r="R47" i="3"/>
  <c r="S47" i="3"/>
  <c r="U47" i="3"/>
  <c r="V47" i="3"/>
  <c r="W47" i="3"/>
  <c r="Y47" i="3"/>
  <c r="Z47" i="3"/>
  <c r="AA47" i="3"/>
  <c r="AB47" i="3"/>
  <c r="AC47" i="3"/>
  <c r="AD47" i="3"/>
  <c r="AE47" i="3"/>
  <c r="AF47" i="3"/>
  <c r="AG47" i="3"/>
  <c r="AJ47" i="3"/>
  <c r="AK47" i="3"/>
  <c r="AL47" i="3"/>
  <c r="AM47" i="3"/>
  <c r="AN47" i="3"/>
  <c r="AO47" i="3"/>
  <c r="AP47" i="3"/>
  <c r="AQ47" i="3"/>
  <c r="AR47" i="3"/>
  <c r="AS47" i="3"/>
  <c r="AZ47" i="3" s="1"/>
  <c r="BA47" i="3"/>
  <c r="D48" i="3"/>
  <c r="E48" i="3"/>
  <c r="F48" i="3"/>
  <c r="G48" i="3"/>
  <c r="H48" i="3"/>
  <c r="I48" i="3"/>
  <c r="K48" i="3"/>
  <c r="L48" i="3"/>
  <c r="M48" i="3"/>
  <c r="N48" i="3"/>
  <c r="P48" i="3"/>
  <c r="Q48" i="3"/>
  <c r="R48" i="3"/>
  <c r="S48" i="3"/>
  <c r="U48" i="3"/>
  <c r="V48" i="3"/>
  <c r="W48" i="3"/>
  <c r="Y48" i="3"/>
  <c r="Z48" i="3"/>
  <c r="AA48" i="3"/>
  <c r="AB48" i="3"/>
  <c r="AC48" i="3"/>
  <c r="AD48" i="3"/>
  <c r="AE48" i="3"/>
  <c r="AF48" i="3"/>
  <c r="AG48" i="3"/>
  <c r="AJ48" i="3"/>
  <c r="AK48" i="3"/>
  <c r="AL48" i="3"/>
  <c r="AM48" i="3"/>
  <c r="AN48" i="3"/>
  <c r="AO48" i="3"/>
  <c r="AP48" i="3"/>
  <c r="AQ48" i="3"/>
  <c r="AR48" i="3"/>
  <c r="AS48" i="3"/>
  <c r="BA48" i="3"/>
  <c r="D49" i="3"/>
  <c r="E49" i="3"/>
  <c r="F49" i="3"/>
  <c r="G49" i="3"/>
  <c r="H49" i="3"/>
  <c r="I49" i="3"/>
  <c r="K49" i="3"/>
  <c r="L49" i="3"/>
  <c r="M49" i="3"/>
  <c r="N49" i="3"/>
  <c r="P49" i="3"/>
  <c r="Q49" i="3"/>
  <c r="S49" i="3"/>
  <c r="U49" i="3"/>
  <c r="V49" i="3"/>
  <c r="W49" i="3"/>
  <c r="Y49" i="3"/>
  <c r="Z49" i="3"/>
  <c r="AA49" i="3"/>
  <c r="AB49" i="3"/>
  <c r="AC49" i="3"/>
  <c r="AD49" i="3"/>
  <c r="AE49" i="3"/>
  <c r="AF49" i="3"/>
  <c r="AG49" i="3"/>
  <c r="AJ49" i="3"/>
  <c r="AK49" i="3"/>
  <c r="AL49" i="3"/>
  <c r="AM49" i="3"/>
  <c r="AN49" i="3"/>
  <c r="AO49" i="3"/>
  <c r="AP49" i="3"/>
  <c r="AQ49" i="3"/>
  <c r="AR49" i="3"/>
  <c r="AS49" i="3"/>
  <c r="AZ49" i="3" s="1"/>
  <c r="BA49" i="3"/>
  <c r="D50" i="3"/>
  <c r="E50" i="3"/>
  <c r="F50" i="3"/>
  <c r="G50" i="3"/>
  <c r="H50" i="3"/>
  <c r="I50" i="3"/>
  <c r="K50" i="3"/>
  <c r="L50" i="3"/>
  <c r="M50" i="3"/>
  <c r="N50" i="3"/>
  <c r="P50" i="3"/>
  <c r="Q50" i="3"/>
  <c r="S50" i="3"/>
  <c r="U50" i="3"/>
  <c r="V50" i="3"/>
  <c r="W50" i="3"/>
  <c r="Y50" i="3"/>
  <c r="Z50" i="3"/>
  <c r="AA50" i="3"/>
  <c r="AB50" i="3"/>
  <c r="AC50" i="3"/>
  <c r="AD50" i="3"/>
  <c r="AE50" i="3"/>
  <c r="AF50" i="3"/>
  <c r="AG50" i="3"/>
  <c r="AJ50" i="3"/>
  <c r="AK50" i="3"/>
  <c r="AL50" i="3"/>
  <c r="AM50" i="3"/>
  <c r="AN50" i="3"/>
  <c r="AO50" i="3"/>
  <c r="AP50" i="3"/>
  <c r="AQ50" i="3"/>
  <c r="AR50" i="3"/>
  <c r="AS50" i="3"/>
  <c r="BA50" i="3"/>
  <c r="D51" i="3"/>
  <c r="E51" i="3"/>
  <c r="F51" i="3"/>
  <c r="G51" i="3"/>
  <c r="H51" i="3"/>
  <c r="I51" i="3"/>
  <c r="K51" i="3"/>
  <c r="L51" i="3"/>
  <c r="M51" i="3"/>
  <c r="N51" i="3"/>
  <c r="P51" i="3"/>
  <c r="Q51" i="3"/>
  <c r="S51" i="3"/>
  <c r="U51" i="3"/>
  <c r="V51" i="3"/>
  <c r="W51" i="3"/>
  <c r="Y51" i="3"/>
  <c r="Z51" i="3"/>
  <c r="AA51" i="3"/>
  <c r="AB51" i="3"/>
  <c r="AC51" i="3"/>
  <c r="AD51" i="3"/>
  <c r="AE51" i="3"/>
  <c r="AF51" i="3"/>
  <c r="AG51" i="3"/>
  <c r="AJ51" i="3"/>
  <c r="AK51" i="3"/>
  <c r="AL51" i="3"/>
  <c r="AM51" i="3"/>
  <c r="AN51" i="3"/>
  <c r="AO51" i="3"/>
  <c r="AP51" i="3"/>
  <c r="AQ51" i="3"/>
  <c r="AR51" i="3"/>
  <c r="AS51" i="3"/>
  <c r="AZ51" i="3" s="1"/>
  <c r="BA51" i="3"/>
  <c r="D52" i="3"/>
  <c r="E52" i="3"/>
  <c r="F52" i="3"/>
  <c r="G52" i="3"/>
  <c r="H52" i="3"/>
  <c r="I52" i="3"/>
  <c r="K52" i="3"/>
  <c r="L52" i="3"/>
  <c r="M52" i="3"/>
  <c r="N52" i="3"/>
  <c r="P52" i="3"/>
  <c r="Q52" i="3"/>
  <c r="S52" i="3"/>
  <c r="U52" i="3"/>
  <c r="V52" i="3"/>
  <c r="W52" i="3"/>
  <c r="Y52" i="3"/>
  <c r="Z52" i="3"/>
  <c r="AA52" i="3"/>
  <c r="AB52" i="3"/>
  <c r="AC52" i="3"/>
  <c r="AD52" i="3"/>
  <c r="AE52" i="3"/>
  <c r="AF52" i="3"/>
  <c r="AG52" i="3"/>
  <c r="AJ52" i="3"/>
  <c r="AK52" i="3"/>
  <c r="AL52" i="3"/>
  <c r="AM52" i="3"/>
  <c r="AN52" i="3"/>
  <c r="AO52" i="3"/>
  <c r="AP52" i="3"/>
  <c r="AQ52" i="3"/>
  <c r="AR52" i="3"/>
  <c r="AS52" i="3"/>
  <c r="BA52" i="3"/>
  <c r="D53" i="3"/>
  <c r="E53" i="3"/>
  <c r="F53" i="3"/>
  <c r="G53" i="3"/>
  <c r="H53" i="3"/>
  <c r="I53" i="3"/>
  <c r="K53" i="3"/>
  <c r="L53" i="3"/>
  <c r="M53" i="3"/>
  <c r="N53" i="3"/>
  <c r="P53" i="3"/>
  <c r="Q53" i="3"/>
  <c r="S53" i="3"/>
  <c r="U53" i="3"/>
  <c r="V53" i="3"/>
  <c r="W53" i="3"/>
  <c r="Y53" i="3"/>
  <c r="Z53" i="3"/>
  <c r="AA53" i="3"/>
  <c r="AB53" i="3"/>
  <c r="AC53" i="3"/>
  <c r="AD53" i="3"/>
  <c r="AE53" i="3"/>
  <c r="AF53" i="3"/>
  <c r="AG53" i="3"/>
  <c r="AJ53" i="3"/>
  <c r="AK53" i="3"/>
  <c r="AL53" i="3"/>
  <c r="AM53" i="3"/>
  <c r="AN53" i="3"/>
  <c r="AO53" i="3"/>
  <c r="AP53" i="3"/>
  <c r="AQ53" i="3"/>
  <c r="AR53" i="3"/>
  <c r="AS53" i="3"/>
  <c r="BA53" i="3"/>
  <c r="D54" i="3"/>
  <c r="E54" i="3"/>
  <c r="F54" i="3"/>
  <c r="G54" i="3"/>
  <c r="H54" i="3"/>
  <c r="I54" i="3"/>
  <c r="K54" i="3"/>
  <c r="L54" i="3"/>
  <c r="M54" i="3"/>
  <c r="N54" i="3"/>
  <c r="P54" i="3"/>
  <c r="Q54" i="3"/>
  <c r="S54" i="3"/>
  <c r="U54" i="3"/>
  <c r="V54" i="3"/>
  <c r="W54" i="3"/>
  <c r="Y54" i="3"/>
  <c r="Z54" i="3"/>
  <c r="AA54" i="3"/>
  <c r="AB54" i="3"/>
  <c r="AC54" i="3"/>
  <c r="AD54" i="3"/>
  <c r="AE54" i="3"/>
  <c r="AF54" i="3"/>
  <c r="AG54" i="3"/>
  <c r="AJ54" i="3"/>
  <c r="AK54" i="3"/>
  <c r="AL54" i="3"/>
  <c r="AM54" i="3"/>
  <c r="AN54" i="3"/>
  <c r="AO54" i="3"/>
  <c r="AP54" i="3"/>
  <c r="AQ54" i="3"/>
  <c r="AR54" i="3"/>
  <c r="AS54" i="3"/>
  <c r="BA54" i="3"/>
  <c r="D55" i="3"/>
  <c r="E55" i="3"/>
  <c r="F55" i="3"/>
  <c r="G55" i="3"/>
  <c r="H55" i="3"/>
  <c r="I55" i="3"/>
  <c r="K55" i="3"/>
  <c r="L55" i="3"/>
  <c r="M55" i="3"/>
  <c r="N55" i="3"/>
  <c r="P55" i="3"/>
  <c r="Q55" i="3"/>
  <c r="R55" i="3"/>
  <c r="S55" i="3"/>
  <c r="U55" i="3"/>
  <c r="V55" i="3"/>
  <c r="W55" i="3"/>
  <c r="Y55" i="3"/>
  <c r="Z55" i="3"/>
  <c r="AA55" i="3"/>
  <c r="AB55" i="3"/>
  <c r="AC55" i="3"/>
  <c r="AD55" i="3"/>
  <c r="AE55" i="3"/>
  <c r="AF55" i="3"/>
  <c r="AG55" i="3"/>
  <c r="AJ55" i="3"/>
  <c r="AK55" i="3"/>
  <c r="AL55" i="3"/>
  <c r="AM55" i="3"/>
  <c r="AN55" i="3"/>
  <c r="AO55" i="3"/>
  <c r="AP55" i="3"/>
  <c r="AQ55" i="3"/>
  <c r="AR55" i="3"/>
  <c r="AS55" i="3"/>
  <c r="AZ55" i="3" s="1"/>
  <c r="BA55" i="3"/>
  <c r="D56" i="3"/>
  <c r="E56" i="3"/>
  <c r="F56" i="3"/>
  <c r="G56" i="3"/>
  <c r="H56" i="3"/>
  <c r="I56" i="3"/>
  <c r="K56" i="3"/>
  <c r="L56" i="3"/>
  <c r="M56" i="3"/>
  <c r="N56" i="3"/>
  <c r="P56" i="3"/>
  <c r="Q56" i="3"/>
  <c r="S56" i="3"/>
  <c r="U56" i="3"/>
  <c r="V56" i="3"/>
  <c r="W56" i="3"/>
  <c r="Y56" i="3"/>
  <c r="Z56" i="3"/>
  <c r="AA56" i="3"/>
  <c r="AB56" i="3"/>
  <c r="AC56" i="3"/>
  <c r="AD56" i="3"/>
  <c r="AE56" i="3"/>
  <c r="AF56" i="3"/>
  <c r="AG56" i="3"/>
  <c r="AJ56" i="3"/>
  <c r="AK56" i="3"/>
  <c r="AL56" i="3"/>
  <c r="AM56" i="3"/>
  <c r="AN56" i="3"/>
  <c r="AO56" i="3"/>
  <c r="AP56" i="3"/>
  <c r="AQ56" i="3"/>
  <c r="AR56" i="3"/>
  <c r="AS56" i="3"/>
  <c r="BA56" i="3"/>
  <c r="D57" i="3"/>
  <c r="E57" i="3"/>
  <c r="F57" i="3"/>
  <c r="G57" i="3"/>
  <c r="H57" i="3"/>
  <c r="I57" i="3"/>
  <c r="K57" i="3"/>
  <c r="L57" i="3"/>
  <c r="M57" i="3"/>
  <c r="N57" i="3"/>
  <c r="P57" i="3"/>
  <c r="Q57" i="3"/>
  <c r="S57" i="3"/>
  <c r="U57" i="3"/>
  <c r="V57" i="3"/>
  <c r="W57" i="3"/>
  <c r="Y57" i="3"/>
  <c r="Z57" i="3"/>
  <c r="AA57" i="3"/>
  <c r="AB57" i="3"/>
  <c r="AC57" i="3"/>
  <c r="AD57" i="3"/>
  <c r="AE57" i="3"/>
  <c r="AF57" i="3"/>
  <c r="AG57" i="3"/>
  <c r="AJ57" i="3"/>
  <c r="AK57" i="3"/>
  <c r="AL57" i="3"/>
  <c r="AM57" i="3"/>
  <c r="AN57" i="3"/>
  <c r="AO57" i="3"/>
  <c r="AP57" i="3"/>
  <c r="AQ57" i="3"/>
  <c r="AR57" i="3"/>
  <c r="AS57" i="3"/>
  <c r="BA57" i="3"/>
  <c r="D58" i="3"/>
  <c r="E58" i="3"/>
  <c r="F58" i="3"/>
  <c r="G58" i="3"/>
  <c r="H58" i="3"/>
  <c r="I58" i="3"/>
  <c r="K58" i="3"/>
  <c r="L58" i="3"/>
  <c r="M58" i="3"/>
  <c r="N58" i="3"/>
  <c r="P58" i="3"/>
  <c r="Q58" i="3"/>
  <c r="S58" i="3"/>
  <c r="U58" i="3"/>
  <c r="V58" i="3"/>
  <c r="W58" i="3"/>
  <c r="Y58" i="3"/>
  <c r="Z58" i="3"/>
  <c r="AA58" i="3"/>
  <c r="AB58" i="3"/>
  <c r="AC58" i="3"/>
  <c r="AD58" i="3"/>
  <c r="AE58" i="3"/>
  <c r="AF58" i="3"/>
  <c r="AG58" i="3"/>
  <c r="AJ58" i="3"/>
  <c r="AK58" i="3"/>
  <c r="AL58" i="3"/>
  <c r="AM58" i="3"/>
  <c r="AN58" i="3"/>
  <c r="AO58" i="3"/>
  <c r="AP58" i="3"/>
  <c r="AQ58" i="3"/>
  <c r="AR58" i="3"/>
  <c r="AS58" i="3"/>
  <c r="BA58" i="3"/>
  <c r="D59" i="3"/>
  <c r="E59" i="3"/>
  <c r="F59" i="3"/>
  <c r="G59" i="3"/>
  <c r="H59" i="3"/>
  <c r="I59" i="3"/>
  <c r="K59" i="3"/>
  <c r="L59" i="3"/>
  <c r="M59" i="3"/>
  <c r="N59" i="3"/>
  <c r="P59" i="3"/>
  <c r="Q59" i="3"/>
  <c r="S59" i="3"/>
  <c r="U59" i="3"/>
  <c r="V59" i="3"/>
  <c r="W59" i="3"/>
  <c r="Y59" i="3"/>
  <c r="Z59" i="3"/>
  <c r="AA59" i="3"/>
  <c r="AB59" i="3"/>
  <c r="AC59" i="3"/>
  <c r="AD59" i="3"/>
  <c r="AE59" i="3"/>
  <c r="AF59" i="3"/>
  <c r="AG59" i="3"/>
  <c r="AJ59" i="3"/>
  <c r="AK59" i="3"/>
  <c r="AL59" i="3"/>
  <c r="AM59" i="3"/>
  <c r="AN59" i="3"/>
  <c r="AO59" i="3"/>
  <c r="AP59" i="3"/>
  <c r="AQ59" i="3"/>
  <c r="AR59" i="3"/>
  <c r="AS59" i="3"/>
  <c r="BA59" i="3"/>
  <c r="D60" i="3"/>
  <c r="E60" i="3"/>
  <c r="F60" i="3"/>
  <c r="G60" i="3"/>
  <c r="H60" i="3"/>
  <c r="I60" i="3"/>
  <c r="K60" i="3"/>
  <c r="L60" i="3"/>
  <c r="M60" i="3"/>
  <c r="N60" i="3"/>
  <c r="P60" i="3"/>
  <c r="Q60" i="3"/>
  <c r="S60" i="3"/>
  <c r="U60" i="3"/>
  <c r="V60" i="3"/>
  <c r="W60" i="3"/>
  <c r="Y60" i="3"/>
  <c r="Z60" i="3"/>
  <c r="AA60" i="3"/>
  <c r="AB60" i="3"/>
  <c r="AC60" i="3"/>
  <c r="AD60" i="3"/>
  <c r="AE60" i="3"/>
  <c r="AF60" i="3"/>
  <c r="AG60" i="3"/>
  <c r="AJ60" i="3"/>
  <c r="AK60" i="3"/>
  <c r="AL60" i="3"/>
  <c r="AM60" i="3"/>
  <c r="AN60" i="3"/>
  <c r="AO60" i="3"/>
  <c r="AP60" i="3"/>
  <c r="AQ60" i="3"/>
  <c r="AR60" i="3"/>
  <c r="AS60" i="3"/>
  <c r="AZ60" i="3" s="1"/>
  <c r="BA60" i="3"/>
  <c r="D61" i="3"/>
  <c r="E61" i="3"/>
  <c r="F61" i="3"/>
  <c r="G61" i="3"/>
  <c r="H61" i="3"/>
  <c r="I61" i="3"/>
  <c r="K61" i="3"/>
  <c r="L61" i="3"/>
  <c r="M61" i="3"/>
  <c r="N61" i="3"/>
  <c r="P61" i="3"/>
  <c r="Q61" i="3"/>
  <c r="S61" i="3"/>
  <c r="U61" i="3"/>
  <c r="V61" i="3"/>
  <c r="W61" i="3"/>
  <c r="Y61" i="3"/>
  <c r="Z61" i="3"/>
  <c r="AA61" i="3"/>
  <c r="AB61" i="3"/>
  <c r="AC61" i="3"/>
  <c r="AD61" i="3"/>
  <c r="AE61" i="3"/>
  <c r="AF61" i="3"/>
  <c r="AG61" i="3"/>
  <c r="AJ61" i="3"/>
  <c r="AK61" i="3"/>
  <c r="AL61" i="3"/>
  <c r="AM61" i="3"/>
  <c r="AN61" i="3"/>
  <c r="AO61" i="3"/>
  <c r="AP61" i="3"/>
  <c r="AQ61" i="3"/>
  <c r="AR61" i="3"/>
  <c r="AS61" i="3"/>
  <c r="BA61" i="3"/>
  <c r="D62" i="3"/>
  <c r="E62" i="3"/>
  <c r="F62" i="3"/>
  <c r="G62" i="3"/>
  <c r="H62" i="3"/>
  <c r="I62" i="3"/>
  <c r="K62" i="3"/>
  <c r="L62" i="3"/>
  <c r="M62" i="3"/>
  <c r="N62" i="3"/>
  <c r="P62" i="3"/>
  <c r="Q62" i="3"/>
  <c r="S62" i="3"/>
  <c r="U62" i="3"/>
  <c r="V62" i="3"/>
  <c r="W62" i="3"/>
  <c r="Y62" i="3"/>
  <c r="Z62" i="3"/>
  <c r="AA62" i="3"/>
  <c r="AB62" i="3"/>
  <c r="AC62" i="3"/>
  <c r="AD62" i="3"/>
  <c r="AE62" i="3"/>
  <c r="AF62" i="3"/>
  <c r="AG62" i="3"/>
  <c r="AJ62" i="3"/>
  <c r="AK62" i="3"/>
  <c r="AL62" i="3"/>
  <c r="AM62" i="3"/>
  <c r="AN62" i="3"/>
  <c r="AO62" i="3"/>
  <c r="AP62" i="3"/>
  <c r="AQ62" i="3"/>
  <c r="AR62" i="3"/>
  <c r="AS62" i="3"/>
  <c r="AZ62" i="3" s="1"/>
  <c r="BA62" i="3"/>
  <c r="D63" i="3"/>
  <c r="E63" i="3"/>
  <c r="F63" i="3"/>
  <c r="G63" i="3"/>
  <c r="H63" i="3"/>
  <c r="I63" i="3"/>
  <c r="K63" i="3"/>
  <c r="L63" i="3"/>
  <c r="M63" i="3"/>
  <c r="N63" i="3"/>
  <c r="P63" i="3"/>
  <c r="Q63" i="3"/>
  <c r="S63" i="3"/>
  <c r="U63" i="3"/>
  <c r="V63" i="3"/>
  <c r="W63" i="3"/>
  <c r="Y63" i="3"/>
  <c r="Z63" i="3"/>
  <c r="AA63" i="3"/>
  <c r="AB63" i="3"/>
  <c r="AC63" i="3"/>
  <c r="AD63" i="3"/>
  <c r="AE63" i="3"/>
  <c r="AF63" i="3"/>
  <c r="AG63" i="3"/>
  <c r="AJ63" i="3"/>
  <c r="AK63" i="3"/>
  <c r="AL63" i="3"/>
  <c r="AM63" i="3"/>
  <c r="AN63" i="3"/>
  <c r="AO63" i="3"/>
  <c r="AP63" i="3"/>
  <c r="AQ63" i="3"/>
  <c r="AR63" i="3"/>
  <c r="AS63" i="3"/>
  <c r="BA63" i="3"/>
  <c r="D64" i="3"/>
  <c r="E64" i="3"/>
  <c r="F64" i="3"/>
  <c r="G64" i="3"/>
  <c r="H64" i="3"/>
  <c r="I64" i="3"/>
  <c r="K64" i="3"/>
  <c r="L64" i="3"/>
  <c r="M64" i="3"/>
  <c r="N64" i="3"/>
  <c r="P64" i="3"/>
  <c r="Q64" i="3"/>
  <c r="S64" i="3"/>
  <c r="U64" i="3"/>
  <c r="V64" i="3"/>
  <c r="W64" i="3"/>
  <c r="Y64" i="3"/>
  <c r="Z64" i="3"/>
  <c r="AA64" i="3"/>
  <c r="AB64" i="3"/>
  <c r="AC64" i="3"/>
  <c r="AD64" i="3"/>
  <c r="AE64" i="3"/>
  <c r="AF64" i="3"/>
  <c r="AG64" i="3"/>
  <c r="AJ64" i="3"/>
  <c r="AK64" i="3"/>
  <c r="AL64" i="3"/>
  <c r="AM64" i="3"/>
  <c r="AN64" i="3"/>
  <c r="AO64" i="3"/>
  <c r="AP64" i="3"/>
  <c r="AQ64" i="3"/>
  <c r="AR64" i="3"/>
  <c r="AS64" i="3"/>
  <c r="AZ64" i="3" s="1"/>
  <c r="BA64" i="3"/>
  <c r="D65" i="3"/>
  <c r="E65" i="3"/>
  <c r="F65" i="3"/>
  <c r="G65" i="3"/>
  <c r="H65" i="3"/>
  <c r="I65" i="3"/>
  <c r="K65" i="3"/>
  <c r="L65" i="3"/>
  <c r="M65" i="3"/>
  <c r="N65" i="3"/>
  <c r="P65" i="3"/>
  <c r="Q65" i="3"/>
  <c r="S65" i="3"/>
  <c r="U65" i="3"/>
  <c r="V65" i="3"/>
  <c r="W65" i="3"/>
  <c r="Y65" i="3"/>
  <c r="Z65" i="3"/>
  <c r="AA65" i="3"/>
  <c r="AB65" i="3"/>
  <c r="AC65" i="3"/>
  <c r="AD65" i="3"/>
  <c r="AE65" i="3"/>
  <c r="AF65" i="3"/>
  <c r="AG65" i="3"/>
  <c r="AJ65" i="3"/>
  <c r="AK65" i="3"/>
  <c r="AL65" i="3"/>
  <c r="AM65" i="3"/>
  <c r="AN65" i="3"/>
  <c r="AO65" i="3"/>
  <c r="AP65" i="3"/>
  <c r="AQ65" i="3"/>
  <c r="AR65" i="3"/>
  <c r="AS65" i="3"/>
  <c r="BA65" i="3"/>
  <c r="D66" i="3"/>
  <c r="E66" i="3"/>
  <c r="F66" i="3"/>
  <c r="G66" i="3"/>
  <c r="H66" i="3"/>
  <c r="I66" i="3"/>
  <c r="K66" i="3"/>
  <c r="L66" i="3"/>
  <c r="M66" i="3"/>
  <c r="N66" i="3"/>
  <c r="P66" i="3"/>
  <c r="Q66" i="3"/>
  <c r="S66" i="3"/>
  <c r="U66" i="3"/>
  <c r="V66" i="3"/>
  <c r="W66" i="3"/>
  <c r="Y66" i="3"/>
  <c r="Z66" i="3"/>
  <c r="AA66" i="3"/>
  <c r="AB66" i="3"/>
  <c r="AC66" i="3"/>
  <c r="AD66" i="3"/>
  <c r="AE66" i="3"/>
  <c r="AF66" i="3"/>
  <c r="AG66" i="3"/>
  <c r="AJ66" i="3"/>
  <c r="AK66" i="3"/>
  <c r="AL66" i="3"/>
  <c r="AM66" i="3"/>
  <c r="AN66" i="3"/>
  <c r="AO66" i="3"/>
  <c r="AP66" i="3"/>
  <c r="AQ66" i="3"/>
  <c r="AR66" i="3"/>
  <c r="AS66" i="3"/>
  <c r="AZ66" i="3" s="1"/>
  <c r="BA66" i="3"/>
  <c r="D67" i="3"/>
  <c r="E67" i="3"/>
  <c r="F67" i="3"/>
  <c r="G67" i="3"/>
  <c r="H67" i="3"/>
  <c r="I67" i="3"/>
  <c r="K67" i="3"/>
  <c r="L67" i="3"/>
  <c r="M67" i="3"/>
  <c r="N67" i="3"/>
  <c r="P67" i="3"/>
  <c r="Q67" i="3"/>
  <c r="S67" i="3"/>
  <c r="U67" i="3"/>
  <c r="V67" i="3"/>
  <c r="W67" i="3"/>
  <c r="Y67" i="3"/>
  <c r="Z67" i="3"/>
  <c r="AA67" i="3"/>
  <c r="AB67" i="3"/>
  <c r="AC67" i="3"/>
  <c r="AD67" i="3"/>
  <c r="AE67" i="3"/>
  <c r="AF67" i="3"/>
  <c r="AG67" i="3"/>
  <c r="AJ67" i="3"/>
  <c r="AK67" i="3"/>
  <c r="AL67" i="3"/>
  <c r="AM67" i="3"/>
  <c r="AN67" i="3"/>
  <c r="AO67" i="3"/>
  <c r="AP67" i="3"/>
  <c r="AQ67" i="3"/>
  <c r="AR67" i="3"/>
  <c r="AS67" i="3"/>
  <c r="BA67" i="3"/>
  <c r="D68" i="3"/>
  <c r="E68" i="3"/>
  <c r="F68" i="3"/>
  <c r="G68" i="3"/>
  <c r="H68" i="3"/>
  <c r="I68" i="3"/>
  <c r="K68" i="3"/>
  <c r="L68" i="3"/>
  <c r="M68" i="3"/>
  <c r="N68" i="3"/>
  <c r="P68" i="3"/>
  <c r="Q68" i="3"/>
  <c r="S68" i="3"/>
  <c r="U68" i="3"/>
  <c r="V68" i="3"/>
  <c r="W68" i="3"/>
  <c r="Y68" i="3"/>
  <c r="Z68" i="3"/>
  <c r="AA68" i="3"/>
  <c r="AB68" i="3"/>
  <c r="AC68" i="3"/>
  <c r="AD68" i="3"/>
  <c r="AE68" i="3"/>
  <c r="AF68" i="3"/>
  <c r="AG68" i="3"/>
  <c r="AJ68" i="3"/>
  <c r="AK68" i="3"/>
  <c r="AL68" i="3"/>
  <c r="AM68" i="3"/>
  <c r="AN68" i="3"/>
  <c r="AO68" i="3"/>
  <c r="AP68" i="3"/>
  <c r="AQ68" i="3"/>
  <c r="AR68" i="3"/>
  <c r="AS68" i="3"/>
  <c r="BA68" i="3"/>
  <c r="D69" i="3"/>
  <c r="E69" i="3"/>
  <c r="F69" i="3"/>
  <c r="G69" i="3"/>
  <c r="H69" i="3"/>
  <c r="I69" i="3"/>
  <c r="K69" i="3"/>
  <c r="L69" i="3"/>
  <c r="M69" i="3"/>
  <c r="N69" i="3"/>
  <c r="P69" i="3"/>
  <c r="Q69" i="3"/>
  <c r="S69" i="3"/>
  <c r="U69" i="3"/>
  <c r="V69" i="3"/>
  <c r="W69" i="3"/>
  <c r="Y69" i="3"/>
  <c r="Z69" i="3"/>
  <c r="AA69" i="3"/>
  <c r="AB69" i="3"/>
  <c r="AC69" i="3"/>
  <c r="AD69" i="3"/>
  <c r="AE69" i="3"/>
  <c r="AF69" i="3"/>
  <c r="AG69" i="3"/>
  <c r="AJ69" i="3"/>
  <c r="AK69" i="3"/>
  <c r="AL69" i="3"/>
  <c r="AM69" i="3"/>
  <c r="AN69" i="3"/>
  <c r="AO69" i="3"/>
  <c r="AP69" i="3"/>
  <c r="AQ69" i="3"/>
  <c r="AR69" i="3"/>
  <c r="AS69" i="3"/>
  <c r="BA69" i="3"/>
  <c r="D70" i="3"/>
  <c r="E70" i="3"/>
  <c r="F70" i="3"/>
  <c r="G70" i="3"/>
  <c r="H70" i="3"/>
  <c r="I70" i="3"/>
  <c r="K70" i="3"/>
  <c r="L70" i="3"/>
  <c r="M70" i="3"/>
  <c r="N70" i="3"/>
  <c r="P70" i="3"/>
  <c r="Q70" i="3"/>
  <c r="S70" i="3"/>
  <c r="U70" i="3"/>
  <c r="V70" i="3"/>
  <c r="W70" i="3"/>
  <c r="Y70" i="3"/>
  <c r="Z70" i="3"/>
  <c r="AA70" i="3"/>
  <c r="AB70" i="3"/>
  <c r="AC70" i="3"/>
  <c r="AD70" i="3"/>
  <c r="AE70" i="3"/>
  <c r="AF70" i="3"/>
  <c r="AG70" i="3"/>
  <c r="AJ70" i="3"/>
  <c r="AK70" i="3"/>
  <c r="AL70" i="3"/>
  <c r="AM70" i="3"/>
  <c r="AN70" i="3"/>
  <c r="AO70" i="3"/>
  <c r="AP70" i="3"/>
  <c r="AQ70" i="3"/>
  <c r="AR70" i="3"/>
  <c r="AS70" i="3"/>
  <c r="AZ70" i="3" s="1"/>
  <c r="BA70" i="3"/>
  <c r="D71" i="3"/>
  <c r="E71" i="3"/>
  <c r="F71" i="3"/>
  <c r="G71" i="3"/>
  <c r="H71" i="3"/>
  <c r="I71" i="3"/>
  <c r="K71" i="3"/>
  <c r="L71" i="3"/>
  <c r="M71" i="3"/>
  <c r="N71" i="3"/>
  <c r="P71" i="3"/>
  <c r="Q71" i="3"/>
  <c r="R71" i="3"/>
  <c r="S71" i="3"/>
  <c r="U71" i="3"/>
  <c r="V71" i="3"/>
  <c r="W71" i="3"/>
  <c r="Y71" i="3"/>
  <c r="Z71" i="3"/>
  <c r="AA71" i="3"/>
  <c r="AB71" i="3"/>
  <c r="AC71" i="3"/>
  <c r="AD71" i="3"/>
  <c r="AE71" i="3"/>
  <c r="AF71" i="3"/>
  <c r="AG71" i="3"/>
  <c r="AJ71" i="3"/>
  <c r="AK71" i="3"/>
  <c r="AL71" i="3"/>
  <c r="AM71" i="3"/>
  <c r="AN71" i="3"/>
  <c r="AO71" i="3"/>
  <c r="AP71" i="3"/>
  <c r="AQ71" i="3"/>
  <c r="AR71" i="3"/>
  <c r="AS71" i="3"/>
  <c r="BA71" i="3"/>
  <c r="D72" i="3"/>
  <c r="E72" i="3"/>
  <c r="F72" i="3"/>
  <c r="G72" i="3"/>
  <c r="H72" i="3"/>
  <c r="I72" i="3"/>
  <c r="K72" i="3"/>
  <c r="L72" i="3"/>
  <c r="M72" i="3"/>
  <c r="N72" i="3"/>
  <c r="P72" i="3"/>
  <c r="Q72" i="3"/>
  <c r="S72" i="3"/>
  <c r="U72" i="3"/>
  <c r="V72" i="3"/>
  <c r="W72" i="3"/>
  <c r="Y72" i="3"/>
  <c r="Z72" i="3"/>
  <c r="AA72" i="3"/>
  <c r="AB72" i="3"/>
  <c r="AC72" i="3"/>
  <c r="AD72" i="3"/>
  <c r="AE72" i="3"/>
  <c r="AF72" i="3"/>
  <c r="AG72" i="3"/>
  <c r="AJ72" i="3"/>
  <c r="AK72" i="3"/>
  <c r="AL72" i="3"/>
  <c r="AM72" i="3"/>
  <c r="AN72" i="3"/>
  <c r="AO72" i="3"/>
  <c r="AP72" i="3"/>
  <c r="AQ72" i="3"/>
  <c r="AR72" i="3"/>
  <c r="AS72" i="3"/>
  <c r="AZ72" i="3" s="1"/>
  <c r="BA72" i="3"/>
  <c r="D73" i="3"/>
  <c r="E73" i="3"/>
  <c r="F73" i="3"/>
  <c r="G73" i="3"/>
  <c r="H73" i="3"/>
  <c r="I73" i="3"/>
  <c r="K73" i="3"/>
  <c r="L73" i="3"/>
  <c r="M73" i="3"/>
  <c r="N73" i="3"/>
  <c r="P73" i="3"/>
  <c r="Q73" i="3"/>
  <c r="S73" i="3"/>
  <c r="U73" i="3"/>
  <c r="V73" i="3"/>
  <c r="W73" i="3"/>
  <c r="Y73" i="3"/>
  <c r="Z73" i="3"/>
  <c r="AA73" i="3"/>
  <c r="AB73" i="3"/>
  <c r="AC73" i="3"/>
  <c r="AD73" i="3"/>
  <c r="AE73" i="3"/>
  <c r="AF73" i="3"/>
  <c r="AG73" i="3"/>
  <c r="AJ73" i="3"/>
  <c r="AK73" i="3"/>
  <c r="AL73" i="3"/>
  <c r="AM73" i="3"/>
  <c r="AN73" i="3"/>
  <c r="AO73" i="3"/>
  <c r="AP73" i="3"/>
  <c r="AQ73" i="3"/>
  <c r="AR73" i="3"/>
  <c r="AS73" i="3"/>
  <c r="BA73" i="3"/>
  <c r="D74" i="3"/>
  <c r="E74" i="3"/>
  <c r="F74" i="3"/>
  <c r="G74" i="3"/>
  <c r="H74" i="3"/>
  <c r="I74" i="3"/>
  <c r="K74" i="3"/>
  <c r="L74" i="3"/>
  <c r="M74" i="3"/>
  <c r="N74" i="3"/>
  <c r="P74" i="3"/>
  <c r="Q74" i="3"/>
  <c r="S74" i="3"/>
  <c r="U74" i="3"/>
  <c r="V74" i="3"/>
  <c r="W74" i="3"/>
  <c r="Y74" i="3"/>
  <c r="Z74" i="3"/>
  <c r="AA74" i="3"/>
  <c r="AB74" i="3"/>
  <c r="AC74" i="3"/>
  <c r="AD74" i="3"/>
  <c r="AE74" i="3"/>
  <c r="AF74" i="3"/>
  <c r="AG74" i="3"/>
  <c r="AJ74" i="3"/>
  <c r="AK74" i="3"/>
  <c r="AL74" i="3"/>
  <c r="AM74" i="3"/>
  <c r="AN74" i="3"/>
  <c r="AO74" i="3"/>
  <c r="AP74" i="3"/>
  <c r="AQ74" i="3"/>
  <c r="AR74" i="3"/>
  <c r="AS74" i="3"/>
  <c r="AZ74" i="3" s="1"/>
  <c r="BA74" i="3"/>
  <c r="D75" i="3"/>
  <c r="E75" i="3"/>
  <c r="F75" i="3"/>
  <c r="G75" i="3"/>
  <c r="H75" i="3"/>
  <c r="I75" i="3"/>
  <c r="K75" i="3"/>
  <c r="L75" i="3"/>
  <c r="M75" i="3"/>
  <c r="N75" i="3"/>
  <c r="P75" i="3"/>
  <c r="Q75" i="3"/>
  <c r="S75" i="3"/>
  <c r="U75" i="3"/>
  <c r="V75" i="3"/>
  <c r="W75" i="3"/>
  <c r="Y75" i="3"/>
  <c r="Z75" i="3"/>
  <c r="AA75" i="3"/>
  <c r="AB75" i="3"/>
  <c r="AC75" i="3"/>
  <c r="AD75" i="3"/>
  <c r="AE75" i="3"/>
  <c r="AF75" i="3"/>
  <c r="AG75" i="3"/>
  <c r="AJ75" i="3"/>
  <c r="AK75" i="3"/>
  <c r="AL75" i="3"/>
  <c r="AM75" i="3"/>
  <c r="AN75" i="3"/>
  <c r="AO75" i="3"/>
  <c r="AP75" i="3"/>
  <c r="AQ75" i="3"/>
  <c r="AR75" i="3"/>
  <c r="AS75" i="3"/>
  <c r="BA75" i="3"/>
  <c r="D76" i="3"/>
  <c r="E76" i="3"/>
  <c r="F76" i="3"/>
  <c r="G76" i="3"/>
  <c r="H76" i="3"/>
  <c r="I76" i="3"/>
  <c r="K76" i="3"/>
  <c r="L76" i="3"/>
  <c r="M76" i="3"/>
  <c r="N76" i="3"/>
  <c r="P76" i="3"/>
  <c r="Q76" i="3"/>
  <c r="S76" i="3"/>
  <c r="U76" i="3"/>
  <c r="V76" i="3"/>
  <c r="W76" i="3"/>
  <c r="Y76" i="3"/>
  <c r="Z76" i="3"/>
  <c r="AA76" i="3"/>
  <c r="AB76" i="3"/>
  <c r="AC76" i="3"/>
  <c r="AD76" i="3"/>
  <c r="AE76" i="3"/>
  <c r="AF76" i="3"/>
  <c r="AG76" i="3"/>
  <c r="AJ76" i="3"/>
  <c r="AK76" i="3"/>
  <c r="AL76" i="3"/>
  <c r="AM76" i="3"/>
  <c r="AN76" i="3"/>
  <c r="AO76" i="3"/>
  <c r="AP76" i="3"/>
  <c r="AQ76" i="3"/>
  <c r="AR76" i="3"/>
  <c r="AS76" i="3"/>
  <c r="BA76" i="3"/>
  <c r="D77" i="3"/>
  <c r="E77" i="3"/>
  <c r="F77" i="3"/>
  <c r="G77" i="3"/>
  <c r="H77" i="3"/>
  <c r="I77" i="3"/>
  <c r="K77" i="3"/>
  <c r="L77" i="3"/>
  <c r="M77" i="3"/>
  <c r="N77" i="3"/>
  <c r="P77" i="3"/>
  <c r="Q77" i="3"/>
  <c r="S77" i="3"/>
  <c r="U77" i="3"/>
  <c r="V77" i="3"/>
  <c r="W77" i="3"/>
  <c r="Y77" i="3"/>
  <c r="Z77" i="3"/>
  <c r="AA77" i="3"/>
  <c r="AB77" i="3"/>
  <c r="AC77" i="3"/>
  <c r="AD77" i="3"/>
  <c r="AE77" i="3"/>
  <c r="AF77" i="3"/>
  <c r="AG77" i="3"/>
  <c r="AJ77" i="3"/>
  <c r="AK77" i="3"/>
  <c r="AL77" i="3"/>
  <c r="AM77" i="3"/>
  <c r="AN77" i="3"/>
  <c r="AO77" i="3"/>
  <c r="AP77" i="3"/>
  <c r="AQ77" i="3"/>
  <c r="AR77" i="3"/>
  <c r="AS77" i="3"/>
  <c r="BA77" i="3"/>
  <c r="D78" i="3"/>
  <c r="E78" i="3"/>
  <c r="F78" i="3"/>
  <c r="G78" i="3"/>
  <c r="H78" i="3"/>
  <c r="I78" i="3"/>
  <c r="K78" i="3"/>
  <c r="L78" i="3"/>
  <c r="M78" i="3"/>
  <c r="N78" i="3"/>
  <c r="P78" i="3"/>
  <c r="Q78" i="3"/>
  <c r="S78" i="3"/>
  <c r="U78" i="3"/>
  <c r="V78" i="3"/>
  <c r="W78" i="3"/>
  <c r="Y78" i="3"/>
  <c r="Z78" i="3"/>
  <c r="AA78" i="3"/>
  <c r="AB78" i="3"/>
  <c r="AC78" i="3"/>
  <c r="AD78" i="3"/>
  <c r="AE78" i="3"/>
  <c r="AF78" i="3"/>
  <c r="AG78" i="3"/>
  <c r="AJ78" i="3"/>
  <c r="AK78" i="3"/>
  <c r="AL78" i="3"/>
  <c r="AM78" i="3"/>
  <c r="AN78" i="3"/>
  <c r="AO78" i="3"/>
  <c r="AP78" i="3"/>
  <c r="AQ78" i="3"/>
  <c r="AR78" i="3"/>
  <c r="AS78" i="3"/>
  <c r="AZ78" i="3" s="1"/>
  <c r="BA78" i="3"/>
  <c r="D79" i="3"/>
  <c r="E79" i="3"/>
  <c r="F79" i="3"/>
  <c r="G79" i="3"/>
  <c r="H79" i="3"/>
  <c r="I79" i="3"/>
  <c r="K79" i="3"/>
  <c r="L79" i="3"/>
  <c r="M79" i="3"/>
  <c r="N79" i="3"/>
  <c r="P79" i="3"/>
  <c r="Q79" i="3"/>
  <c r="R79" i="3"/>
  <c r="S79" i="3"/>
  <c r="U79" i="3"/>
  <c r="V79" i="3"/>
  <c r="W79" i="3"/>
  <c r="Y79" i="3"/>
  <c r="Z79" i="3"/>
  <c r="AA79" i="3"/>
  <c r="AB79" i="3"/>
  <c r="AC79" i="3"/>
  <c r="AD79" i="3"/>
  <c r="AE79" i="3"/>
  <c r="AF79" i="3"/>
  <c r="AG79" i="3"/>
  <c r="AJ79" i="3"/>
  <c r="AK79" i="3"/>
  <c r="AL79" i="3"/>
  <c r="AM79" i="3"/>
  <c r="AN79" i="3"/>
  <c r="AO79" i="3"/>
  <c r="AP79" i="3"/>
  <c r="AQ79" i="3"/>
  <c r="AR79" i="3"/>
  <c r="AS79" i="3"/>
  <c r="BA79" i="3"/>
  <c r="D80" i="3"/>
  <c r="E80" i="3"/>
  <c r="F80" i="3"/>
  <c r="G80" i="3"/>
  <c r="H80" i="3"/>
  <c r="I80" i="3"/>
  <c r="K80" i="3"/>
  <c r="L80" i="3"/>
  <c r="M80" i="3"/>
  <c r="N80" i="3"/>
  <c r="P80" i="3"/>
  <c r="Q80" i="3"/>
  <c r="S80" i="3"/>
  <c r="U80" i="3"/>
  <c r="V80" i="3"/>
  <c r="W80" i="3"/>
  <c r="Y80" i="3"/>
  <c r="Z80" i="3"/>
  <c r="AA80" i="3"/>
  <c r="AB80" i="3"/>
  <c r="AC80" i="3"/>
  <c r="AD80" i="3"/>
  <c r="AE80" i="3"/>
  <c r="AF80" i="3"/>
  <c r="AG80" i="3"/>
  <c r="AJ80" i="3"/>
  <c r="AK80" i="3"/>
  <c r="AL80" i="3"/>
  <c r="AM80" i="3"/>
  <c r="AN80" i="3"/>
  <c r="AO80" i="3"/>
  <c r="AP80" i="3"/>
  <c r="AQ80" i="3"/>
  <c r="AR80" i="3"/>
  <c r="AS80" i="3"/>
  <c r="BA80" i="3"/>
  <c r="D81" i="3"/>
  <c r="E81" i="3"/>
  <c r="F81" i="3"/>
  <c r="G81" i="3"/>
  <c r="H81" i="3"/>
  <c r="I81" i="3"/>
  <c r="K81" i="3"/>
  <c r="L81" i="3"/>
  <c r="M81" i="3"/>
  <c r="N81" i="3"/>
  <c r="P81" i="3"/>
  <c r="Q81" i="3"/>
  <c r="S81" i="3"/>
  <c r="U81" i="3"/>
  <c r="V81" i="3"/>
  <c r="W81" i="3"/>
  <c r="Y81" i="3"/>
  <c r="Z81" i="3"/>
  <c r="AA81" i="3"/>
  <c r="AB81" i="3"/>
  <c r="AC81" i="3"/>
  <c r="AD81" i="3"/>
  <c r="AE81" i="3"/>
  <c r="AF81" i="3"/>
  <c r="AG81" i="3"/>
  <c r="AJ81" i="3"/>
  <c r="AK81" i="3"/>
  <c r="AL81" i="3"/>
  <c r="AM81" i="3"/>
  <c r="AN81" i="3"/>
  <c r="AO81" i="3"/>
  <c r="AP81" i="3"/>
  <c r="AQ81" i="3"/>
  <c r="AR81" i="3"/>
  <c r="AS81" i="3"/>
  <c r="BA81" i="3"/>
  <c r="D82" i="3"/>
  <c r="E82" i="3"/>
  <c r="F82" i="3"/>
  <c r="G82" i="3"/>
  <c r="H82" i="3"/>
  <c r="I82" i="3"/>
  <c r="K82" i="3"/>
  <c r="L82" i="3"/>
  <c r="M82" i="3"/>
  <c r="N82" i="3"/>
  <c r="P82" i="3"/>
  <c r="Q82" i="3"/>
  <c r="S82" i="3"/>
  <c r="U82" i="3"/>
  <c r="V82" i="3"/>
  <c r="W82" i="3"/>
  <c r="Y82" i="3"/>
  <c r="Z82" i="3"/>
  <c r="AA82" i="3"/>
  <c r="AB82" i="3"/>
  <c r="AC82" i="3"/>
  <c r="AD82" i="3"/>
  <c r="AE82" i="3"/>
  <c r="AF82" i="3"/>
  <c r="AG82" i="3"/>
  <c r="AJ82" i="3"/>
  <c r="AK82" i="3"/>
  <c r="AL82" i="3"/>
  <c r="AM82" i="3"/>
  <c r="AN82" i="3"/>
  <c r="AO82" i="3"/>
  <c r="AP82" i="3"/>
  <c r="AQ82" i="3"/>
  <c r="AR82" i="3"/>
  <c r="AS82" i="3"/>
  <c r="BA82" i="3"/>
  <c r="D83" i="3"/>
  <c r="E83" i="3"/>
  <c r="F83" i="3"/>
  <c r="G83" i="3"/>
  <c r="H83" i="3"/>
  <c r="I83" i="3"/>
  <c r="K83" i="3"/>
  <c r="L83" i="3"/>
  <c r="M83" i="3"/>
  <c r="N83" i="3"/>
  <c r="P83" i="3"/>
  <c r="Q83" i="3"/>
  <c r="S83" i="3"/>
  <c r="U83" i="3"/>
  <c r="V83" i="3"/>
  <c r="W83" i="3"/>
  <c r="Y83" i="3"/>
  <c r="Z83" i="3"/>
  <c r="AA83" i="3"/>
  <c r="AB83" i="3"/>
  <c r="AC83" i="3"/>
  <c r="AD83" i="3"/>
  <c r="AE83" i="3"/>
  <c r="AF83" i="3"/>
  <c r="AG83" i="3"/>
  <c r="AJ83" i="3"/>
  <c r="AK83" i="3"/>
  <c r="AL83" i="3"/>
  <c r="AM83" i="3"/>
  <c r="AN83" i="3"/>
  <c r="AO83" i="3"/>
  <c r="AP83" i="3"/>
  <c r="AQ83" i="3"/>
  <c r="AR83" i="3"/>
  <c r="AS83" i="3"/>
  <c r="BA83" i="3"/>
  <c r="D84" i="3"/>
  <c r="E84" i="3"/>
  <c r="F84" i="3"/>
  <c r="G84" i="3"/>
  <c r="H84" i="3"/>
  <c r="I84" i="3"/>
  <c r="K84" i="3"/>
  <c r="L84" i="3"/>
  <c r="M84" i="3"/>
  <c r="N84" i="3"/>
  <c r="P84" i="3"/>
  <c r="Q84" i="3"/>
  <c r="S84" i="3"/>
  <c r="U84" i="3"/>
  <c r="V84" i="3"/>
  <c r="W84" i="3"/>
  <c r="Y84" i="3"/>
  <c r="Z84" i="3"/>
  <c r="AA84" i="3"/>
  <c r="AB84" i="3"/>
  <c r="AC84" i="3"/>
  <c r="AD84" i="3"/>
  <c r="AE84" i="3"/>
  <c r="AF84" i="3"/>
  <c r="AG84" i="3"/>
  <c r="AJ84" i="3"/>
  <c r="AK84" i="3"/>
  <c r="AL84" i="3"/>
  <c r="AM84" i="3"/>
  <c r="AN84" i="3"/>
  <c r="AO84" i="3"/>
  <c r="AP84" i="3"/>
  <c r="AQ84" i="3"/>
  <c r="AR84" i="3"/>
  <c r="AS84" i="3"/>
  <c r="BA84" i="3"/>
  <c r="D85" i="3"/>
  <c r="E85" i="3"/>
  <c r="F85" i="3"/>
  <c r="G85" i="3"/>
  <c r="H85" i="3"/>
  <c r="I85" i="3"/>
  <c r="K85" i="3"/>
  <c r="L85" i="3"/>
  <c r="M85" i="3"/>
  <c r="N85" i="3"/>
  <c r="P85" i="3"/>
  <c r="Q85" i="3"/>
  <c r="S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J85" i="3"/>
  <c r="AK85" i="3"/>
  <c r="AL85" i="3"/>
  <c r="AM85" i="3"/>
  <c r="AN85" i="3"/>
  <c r="AO85" i="3"/>
  <c r="AP85" i="3"/>
  <c r="AQ85" i="3"/>
  <c r="AR85" i="3"/>
  <c r="AS85" i="3"/>
  <c r="BA85" i="3"/>
  <c r="D86" i="3"/>
  <c r="E86" i="3"/>
  <c r="F86" i="3"/>
  <c r="G86" i="3"/>
  <c r="H86" i="3"/>
  <c r="I86" i="3"/>
  <c r="K86" i="3"/>
  <c r="L86" i="3"/>
  <c r="M86" i="3"/>
  <c r="N86" i="3"/>
  <c r="P86" i="3"/>
  <c r="Q86" i="3"/>
  <c r="S86" i="3"/>
  <c r="U86" i="3"/>
  <c r="V86" i="3"/>
  <c r="W86" i="3"/>
  <c r="Y86" i="3"/>
  <c r="Z86" i="3"/>
  <c r="AA86" i="3"/>
  <c r="AB86" i="3"/>
  <c r="AC86" i="3"/>
  <c r="AD86" i="3"/>
  <c r="AE86" i="3"/>
  <c r="AF86" i="3"/>
  <c r="AG86" i="3"/>
  <c r="AJ86" i="3"/>
  <c r="AK86" i="3"/>
  <c r="AL86" i="3"/>
  <c r="AM86" i="3"/>
  <c r="AN86" i="3"/>
  <c r="AO86" i="3"/>
  <c r="AP86" i="3"/>
  <c r="AQ86" i="3"/>
  <c r="AR86" i="3"/>
  <c r="AS86" i="3"/>
  <c r="BA86" i="3"/>
  <c r="D87" i="3"/>
  <c r="E87" i="3"/>
  <c r="F87" i="3"/>
  <c r="G87" i="3"/>
  <c r="H87" i="3"/>
  <c r="I87" i="3"/>
  <c r="K87" i="3"/>
  <c r="L87" i="3"/>
  <c r="M87" i="3"/>
  <c r="N87" i="3"/>
  <c r="P87" i="3"/>
  <c r="Q87" i="3"/>
  <c r="S87" i="3"/>
  <c r="U87" i="3"/>
  <c r="V87" i="3"/>
  <c r="W87" i="3"/>
  <c r="Y87" i="3"/>
  <c r="Z87" i="3"/>
  <c r="AA87" i="3"/>
  <c r="AB87" i="3"/>
  <c r="AC87" i="3"/>
  <c r="AD87" i="3"/>
  <c r="AE87" i="3"/>
  <c r="AF87" i="3"/>
  <c r="AG87" i="3"/>
  <c r="AJ87" i="3"/>
  <c r="AK87" i="3"/>
  <c r="AL87" i="3"/>
  <c r="AM87" i="3"/>
  <c r="AN87" i="3"/>
  <c r="AO87" i="3"/>
  <c r="AP87" i="3"/>
  <c r="AQ87" i="3"/>
  <c r="AR87" i="3"/>
  <c r="AS87" i="3"/>
  <c r="BA87" i="3"/>
  <c r="D88" i="3"/>
  <c r="E88" i="3"/>
  <c r="F88" i="3"/>
  <c r="G88" i="3"/>
  <c r="H88" i="3"/>
  <c r="I88" i="3"/>
  <c r="K88" i="3"/>
  <c r="L88" i="3"/>
  <c r="M88" i="3"/>
  <c r="N88" i="3"/>
  <c r="P88" i="3"/>
  <c r="Q88" i="3"/>
  <c r="R88" i="3"/>
  <c r="S88" i="3"/>
  <c r="U88" i="3"/>
  <c r="V88" i="3"/>
  <c r="W88" i="3"/>
  <c r="Y88" i="3"/>
  <c r="Z88" i="3"/>
  <c r="AA88" i="3"/>
  <c r="AB88" i="3"/>
  <c r="AC88" i="3"/>
  <c r="AD88" i="3"/>
  <c r="AE88" i="3"/>
  <c r="AF88" i="3"/>
  <c r="AG88" i="3"/>
  <c r="AJ88" i="3"/>
  <c r="AK88" i="3"/>
  <c r="AL88" i="3"/>
  <c r="AM88" i="3"/>
  <c r="AN88" i="3"/>
  <c r="AO88" i="3"/>
  <c r="AP88" i="3"/>
  <c r="AQ88" i="3"/>
  <c r="AR88" i="3"/>
  <c r="AS88" i="3"/>
  <c r="BA88" i="3"/>
  <c r="D89" i="3"/>
  <c r="E89" i="3"/>
  <c r="F89" i="3"/>
  <c r="G89" i="3"/>
  <c r="H89" i="3"/>
  <c r="I89" i="3"/>
  <c r="K89" i="3"/>
  <c r="L89" i="3"/>
  <c r="M89" i="3"/>
  <c r="N89" i="3"/>
  <c r="P89" i="3"/>
  <c r="Q89" i="3"/>
  <c r="S89" i="3"/>
  <c r="U89" i="3"/>
  <c r="V89" i="3"/>
  <c r="W89" i="3"/>
  <c r="Y89" i="3"/>
  <c r="Z89" i="3"/>
  <c r="AA89" i="3"/>
  <c r="AB89" i="3"/>
  <c r="AC89" i="3"/>
  <c r="AD89" i="3"/>
  <c r="AE89" i="3"/>
  <c r="AF89" i="3"/>
  <c r="AG89" i="3"/>
  <c r="AJ89" i="3"/>
  <c r="AK89" i="3"/>
  <c r="AL89" i="3"/>
  <c r="AM89" i="3"/>
  <c r="AN89" i="3"/>
  <c r="AO89" i="3"/>
  <c r="AP89" i="3"/>
  <c r="AQ89" i="3"/>
  <c r="AR89" i="3"/>
  <c r="AS89" i="3"/>
  <c r="BA89" i="3"/>
  <c r="D90" i="3"/>
  <c r="E90" i="3"/>
  <c r="F90" i="3"/>
  <c r="G90" i="3"/>
  <c r="H90" i="3"/>
  <c r="I90" i="3"/>
  <c r="K90" i="3"/>
  <c r="L90" i="3"/>
  <c r="M90" i="3"/>
  <c r="N90" i="3"/>
  <c r="P90" i="3"/>
  <c r="Q90" i="3"/>
  <c r="S90" i="3"/>
  <c r="U90" i="3"/>
  <c r="V90" i="3"/>
  <c r="W90" i="3"/>
  <c r="Y90" i="3"/>
  <c r="Z90" i="3"/>
  <c r="AA90" i="3"/>
  <c r="AB90" i="3"/>
  <c r="AC90" i="3"/>
  <c r="AD90" i="3"/>
  <c r="AE90" i="3"/>
  <c r="AF90" i="3"/>
  <c r="AG90" i="3"/>
  <c r="AJ90" i="3"/>
  <c r="AK90" i="3"/>
  <c r="AL90" i="3"/>
  <c r="AM90" i="3"/>
  <c r="AN90" i="3"/>
  <c r="AO90" i="3"/>
  <c r="AP90" i="3"/>
  <c r="AQ90" i="3"/>
  <c r="AR90" i="3"/>
  <c r="AS90" i="3"/>
  <c r="BA90" i="3"/>
  <c r="D91" i="3"/>
  <c r="E91" i="3"/>
  <c r="F91" i="3"/>
  <c r="G91" i="3"/>
  <c r="H91" i="3"/>
  <c r="I91" i="3"/>
  <c r="K91" i="3"/>
  <c r="L91" i="3"/>
  <c r="M91" i="3"/>
  <c r="N91" i="3"/>
  <c r="P91" i="3"/>
  <c r="Q91" i="3"/>
  <c r="S91" i="3"/>
  <c r="U91" i="3"/>
  <c r="V91" i="3"/>
  <c r="W91" i="3"/>
  <c r="Y91" i="3"/>
  <c r="Z91" i="3"/>
  <c r="AA91" i="3"/>
  <c r="AB91" i="3"/>
  <c r="AC91" i="3"/>
  <c r="AD91" i="3"/>
  <c r="AE91" i="3"/>
  <c r="AF91" i="3"/>
  <c r="AG91" i="3"/>
  <c r="AJ91" i="3"/>
  <c r="AK91" i="3"/>
  <c r="AL91" i="3"/>
  <c r="AM91" i="3"/>
  <c r="AN91" i="3"/>
  <c r="AO91" i="3"/>
  <c r="AP91" i="3"/>
  <c r="AQ91" i="3"/>
  <c r="AR91" i="3"/>
  <c r="AS91" i="3"/>
  <c r="BA91" i="3"/>
  <c r="D92" i="3"/>
  <c r="E92" i="3"/>
  <c r="F92" i="3"/>
  <c r="G92" i="3"/>
  <c r="H92" i="3"/>
  <c r="I92" i="3"/>
  <c r="K92" i="3"/>
  <c r="L92" i="3"/>
  <c r="M92" i="3"/>
  <c r="N92" i="3"/>
  <c r="P92" i="3"/>
  <c r="Q92" i="3"/>
  <c r="S92" i="3"/>
  <c r="U92" i="3"/>
  <c r="V92" i="3"/>
  <c r="W92" i="3"/>
  <c r="Y92" i="3"/>
  <c r="Z92" i="3"/>
  <c r="AA92" i="3"/>
  <c r="AB92" i="3"/>
  <c r="AC92" i="3"/>
  <c r="AD92" i="3"/>
  <c r="AE92" i="3"/>
  <c r="AF92" i="3"/>
  <c r="AG92" i="3"/>
  <c r="AJ92" i="3"/>
  <c r="AK92" i="3"/>
  <c r="AL92" i="3"/>
  <c r="AM92" i="3"/>
  <c r="AN92" i="3"/>
  <c r="AO92" i="3"/>
  <c r="AP92" i="3"/>
  <c r="AQ92" i="3"/>
  <c r="AR92" i="3"/>
  <c r="AS92" i="3"/>
  <c r="BA92" i="3"/>
  <c r="D93" i="3"/>
  <c r="E93" i="3"/>
  <c r="F93" i="3"/>
  <c r="G93" i="3"/>
  <c r="H93" i="3"/>
  <c r="I93" i="3"/>
  <c r="K93" i="3"/>
  <c r="L93" i="3"/>
  <c r="M93" i="3"/>
  <c r="N93" i="3"/>
  <c r="P93" i="3"/>
  <c r="Q93" i="3"/>
  <c r="S93" i="3"/>
  <c r="U93" i="3"/>
  <c r="V93" i="3"/>
  <c r="W93" i="3"/>
  <c r="Y93" i="3"/>
  <c r="Z93" i="3"/>
  <c r="AA93" i="3"/>
  <c r="AB93" i="3"/>
  <c r="AC93" i="3"/>
  <c r="AD93" i="3"/>
  <c r="AE93" i="3"/>
  <c r="AF93" i="3"/>
  <c r="AG93" i="3"/>
  <c r="AJ93" i="3"/>
  <c r="AK93" i="3"/>
  <c r="AL93" i="3"/>
  <c r="AM93" i="3"/>
  <c r="AN93" i="3"/>
  <c r="AO93" i="3"/>
  <c r="AP93" i="3"/>
  <c r="AQ93" i="3"/>
  <c r="AR93" i="3"/>
  <c r="AS93" i="3"/>
  <c r="BA93" i="3"/>
  <c r="D94" i="3"/>
  <c r="E94" i="3"/>
  <c r="F94" i="3"/>
  <c r="G94" i="3"/>
  <c r="H94" i="3"/>
  <c r="I94" i="3"/>
  <c r="K94" i="3"/>
  <c r="L94" i="3"/>
  <c r="M94" i="3"/>
  <c r="N94" i="3"/>
  <c r="P94" i="3"/>
  <c r="Q94" i="3"/>
  <c r="S94" i="3"/>
  <c r="U94" i="3"/>
  <c r="V94" i="3"/>
  <c r="W94" i="3"/>
  <c r="Y94" i="3"/>
  <c r="Z94" i="3"/>
  <c r="AA94" i="3"/>
  <c r="AB94" i="3"/>
  <c r="AC94" i="3"/>
  <c r="AD94" i="3"/>
  <c r="AE94" i="3"/>
  <c r="AF94" i="3"/>
  <c r="AG94" i="3"/>
  <c r="AJ94" i="3"/>
  <c r="AK94" i="3"/>
  <c r="AL94" i="3"/>
  <c r="AM94" i="3"/>
  <c r="AN94" i="3"/>
  <c r="AO94" i="3"/>
  <c r="AP94" i="3"/>
  <c r="AQ94" i="3"/>
  <c r="AR94" i="3"/>
  <c r="AS94" i="3"/>
  <c r="AZ94" i="3" s="1"/>
  <c r="BA94" i="3"/>
  <c r="D95" i="3"/>
  <c r="E95" i="3"/>
  <c r="F95" i="3"/>
  <c r="G95" i="3"/>
  <c r="H95" i="3"/>
  <c r="I95" i="3"/>
  <c r="K95" i="3"/>
  <c r="L95" i="3"/>
  <c r="M95" i="3"/>
  <c r="N95" i="3"/>
  <c r="P95" i="3"/>
  <c r="Q95" i="3"/>
  <c r="S95" i="3"/>
  <c r="U95" i="3"/>
  <c r="V95" i="3"/>
  <c r="W95" i="3"/>
  <c r="Y95" i="3"/>
  <c r="Z95" i="3"/>
  <c r="AA95" i="3"/>
  <c r="AB95" i="3"/>
  <c r="AC95" i="3"/>
  <c r="AD95" i="3"/>
  <c r="AE95" i="3"/>
  <c r="AF95" i="3"/>
  <c r="AG95" i="3"/>
  <c r="AJ95" i="3"/>
  <c r="AK95" i="3"/>
  <c r="AL95" i="3"/>
  <c r="AM95" i="3"/>
  <c r="AN95" i="3"/>
  <c r="AO95" i="3"/>
  <c r="AP95" i="3"/>
  <c r="AQ95" i="3"/>
  <c r="AR95" i="3"/>
  <c r="AS95" i="3"/>
  <c r="BA95" i="3"/>
  <c r="D96" i="3"/>
  <c r="E96" i="3"/>
  <c r="F96" i="3"/>
  <c r="G96" i="3"/>
  <c r="H96" i="3"/>
  <c r="I96" i="3"/>
  <c r="K96" i="3"/>
  <c r="L96" i="3"/>
  <c r="M96" i="3"/>
  <c r="N96" i="3"/>
  <c r="P96" i="3"/>
  <c r="Q96" i="3"/>
  <c r="S96" i="3"/>
  <c r="U96" i="3"/>
  <c r="V96" i="3"/>
  <c r="W96" i="3"/>
  <c r="Y96" i="3"/>
  <c r="Z96" i="3"/>
  <c r="AA96" i="3"/>
  <c r="AB96" i="3"/>
  <c r="AC96" i="3"/>
  <c r="AD96" i="3"/>
  <c r="AE96" i="3"/>
  <c r="AF96" i="3"/>
  <c r="AG96" i="3"/>
  <c r="AJ96" i="3"/>
  <c r="AK96" i="3"/>
  <c r="AL96" i="3"/>
  <c r="AM96" i="3"/>
  <c r="AN96" i="3"/>
  <c r="AO96" i="3"/>
  <c r="AP96" i="3"/>
  <c r="AQ96" i="3"/>
  <c r="AR96" i="3"/>
  <c r="AS96" i="3"/>
  <c r="AZ96" i="3" s="1"/>
  <c r="BA96" i="3"/>
  <c r="D97" i="3"/>
  <c r="E97" i="3"/>
  <c r="F97" i="3"/>
  <c r="G97" i="3"/>
  <c r="H97" i="3"/>
  <c r="I97" i="3"/>
  <c r="K97" i="3"/>
  <c r="L97" i="3"/>
  <c r="M97" i="3"/>
  <c r="N97" i="3"/>
  <c r="P97" i="3"/>
  <c r="Q97" i="3"/>
  <c r="S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J97" i="3"/>
  <c r="AK97" i="3"/>
  <c r="AL97" i="3"/>
  <c r="AM97" i="3"/>
  <c r="AN97" i="3"/>
  <c r="AO97" i="3"/>
  <c r="AP97" i="3"/>
  <c r="AQ97" i="3"/>
  <c r="AR97" i="3"/>
  <c r="AS97" i="3"/>
  <c r="BA97" i="3"/>
  <c r="D98" i="3"/>
  <c r="E98" i="3"/>
  <c r="F98" i="3"/>
  <c r="G98" i="3"/>
  <c r="H98" i="3"/>
  <c r="I98" i="3"/>
  <c r="K98" i="3"/>
  <c r="L98" i="3"/>
  <c r="M98" i="3"/>
  <c r="N98" i="3"/>
  <c r="P98" i="3"/>
  <c r="Q98" i="3"/>
  <c r="S98" i="3"/>
  <c r="U98" i="3"/>
  <c r="V98" i="3"/>
  <c r="W98" i="3"/>
  <c r="Y98" i="3"/>
  <c r="Z98" i="3"/>
  <c r="AA98" i="3"/>
  <c r="AB98" i="3"/>
  <c r="AC98" i="3"/>
  <c r="AD98" i="3"/>
  <c r="AE98" i="3"/>
  <c r="AF98" i="3"/>
  <c r="AG98" i="3"/>
  <c r="AJ98" i="3"/>
  <c r="AK98" i="3"/>
  <c r="AL98" i="3"/>
  <c r="AM98" i="3"/>
  <c r="AN98" i="3"/>
  <c r="AO98" i="3"/>
  <c r="AP98" i="3"/>
  <c r="AQ98" i="3"/>
  <c r="AR98" i="3"/>
  <c r="AS98" i="3"/>
  <c r="BA98" i="3"/>
  <c r="D99" i="3"/>
  <c r="E99" i="3"/>
  <c r="F99" i="3"/>
  <c r="G99" i="3"/>
  <c r="H99" i="3"/>
  <c r="I99" i="3"/>
  <c r="K99" i="3"/>
  <c r="L99" i="3"/>
  <c r="M99" i="3"/>
  <c r="N99" i="3"/>
  <c r="P99" i="3"/>
  <c r="Q99" i="3"/>
  <c r="S99" i="3"/>
  <c r="U99" i="3"/>
  <c r="V99" i="3"/>
  <c r="W99" i="3"/>
  <c r="Y99" i="3"/>
  <c r="Z99" i="3"/>
  <c r="AA99" i="3"/>
  <c r="AB99" i="3"/>
  <c r="AC99" i="3"/>
  <c r="AD99" i="3"/>
  <c r="AE99" i="3"/>
  <c r="AF99" i="3"/>
  <c r="AG99" i="3"/>
  <c r="AJ99" i="3"/>
  <c r="AK99" i="3"/>
  <c r="AL99" i="3"/>
  <c r="AM99" i="3"/>
  <c r="AN99" i="3"/>
  <c r="AO99" i="3"/>
  <c r="AP99" i="3"/>
  <c r="AQ99" i="3"/>
  <c r="AR99" i="3"/>
  <c r="AS99" i="3"/>
  <c r="BA99" i="3"/>
  <c r="D100" i="3"/>
  <c r="E100" i="3"/>
  <c r="F100" i="3"/>
  <c r="G100" i="3"/>
  <c r="H100" i="3"/>
  <c r="I100" i="3"/>
  <c r="K100" i="3"/>
  <c r="L100" i="3"/>
  <c r="M100" i="3"/>
  <c r="N100" i="3"/>
  <c r="P100" i="3"/>
  <c r="Q100" i="3"/>
  <c r="S100" i="3"/>
  <c r="U100" i="3"/>
  <c r="V100" i="3"/>
  <c r="W100" i="3"/>
  <c r="Y100" i="3"/>
  <c r="Z100" i="3"/>
  <c r="AA100" i="3"/>
  <c r="AB100" i="3"/>
  <c r="AC100" i="3"/>
  <c r="AD100" i="3"/>
  <c r="AE100" i="3"/>
  <c r="AF100" i="3"/>
  <c r="AG100" i="3"/>
  <c r="AJ100" i="3"/>
  <c r="AK100" i="3"/>
  <c r="AL100" i="3"/>
  <c r="AM100" i="3"/>
  <c r="AN100" i="3"/>
  <c r="AO100" i="3"/>
  <c r="AP100" i="3"/>
  <c r="AQ100" i="3"/>
  <c r="AR100" i="3"/>
  <c r="AS100" i="3"/>
  <c r="BA100" i="3"/>
  <c r="D101" i="3"/>
  <c r="E101" i="3"/>
  <c r="F101" i="3"/>
  <c r="G101" i="3"/>
  <c r="H101" i="3"/>
  <c r="I101" i="3"/>
  <c r="K101" i="3"/>
  <c r="L101" i="3"/>
  <c r="M101" i="3"/>
  <c r="N101" i="3"/>
  <c r="P101" i="3"/>
  <c r="Q101" i="3"/>
  <c r="S101" i="3"/>
  <c r="U101" i="3"/>
  <c r="V101" i="3"/>
  <c r="W101" i="3"/>
  <c r="Y101" i="3"/>
  <c r="Z101" i="3"/>
  <c r="AA101" i="3"/>
  <c r="AB101" i="3"/>
  <c r="AC101" i="3"/>
  <c r="AD101" i="3"/>
  <c r="AE101" i="3"/>
  <c r="AF101" i="3"/>
  <c r="AG101" i="3"/>
  <c r="AJ101" i="3"/>
  <c r="AK101" i="3"/>
  <c r="AL101" i="3"/>
  <c r="AM101" i="3"/>
  <c r="AN101" i="3"/>
  <c r="AO101" i="3"/>
  <c r="AP101" i="3"/>
  <c r="AQ101" i="3"/>
  <c r="AR101" i="3"/>
  <c r="AS101" i="3"/>
  <c r="BA101" i="3"/>
  <c r="D102" i="3"/>
  <c r="E102" i="3"/>
  <c r="F102" i="3"/>
  <c r="G102" i="3"/>
  <c r="H102" i="3"/>
  <c r="I102" i="3"/>
  <c r="K102" i="3"/>
  <c r="L102" i="3"/>
  <c r="M102" i="3"/>
  <c r="N102" i="3"/>
  <c r="P102" i="3"/>
  <c r="Q102" i="3"/>
  <c r="S102" i="3"/>
  <c r="U102" i="3"/>
  <c r="V102" i="3"/>
  <c r="W102" i="3"/>
  <c r="Y102" i="3"/>
  <c r="Z102" i="3"/>
  <c r="AA102" i="3"/>
  <c r="AB102" i="3"/>
  <c r="AC102" i="3"/>
  <c r="AD102" i="3"/>
  <c r="AE102" i="3"/>
  <c r="AF102" i="3"/>
  <c r="AG102" i="3"/>
  <c r="AJ102" i="3"/>
  <c r="AK102" i="3"/>
  <c r="AL102" i="3"/>
  <c r="AM102" i="3"/>
  <c r="AN102" i="3"/>
  <c r="AO102" i="3"/>
  <c r="AP102" i="3"/>
  <c r="AQ102" i="3"/>
  <c r="AR102" i="3"/>
  <c r="AS102" i="3"/>
  <c r="BA102" i="3"/>
  <c r="D103" i="3"/>
  <c r="E103" i="3"/>
  <c r="F103" i="3"/>
  <c r="G103" i="3"/>
  <c r="H103" i="3"/>
  <c r="I103" i="3"/>
  <c r="K103" i="3"/>
  <c r="L103" i="3"/>
  <c r="M103" i="3"/>
  <c r="N103" i="3"/>
  <c r="P103" i="3"/>
  <c r="Q103" i="3"/>
  <c r="S103" i="3"/>
  <c r="U103" i="3"/>
  <c r="V103" i="3"/>
  <c r="W103" i="3"/>
  <c r="Y103" i="3"/>
  <c r="Z103" i="3"/>
  <c r="AA103" i="3"/>
  <c r="AB103" i="3"/>
  <c r="AC103" i="3"/>
  <c r="AD103" i="3"/>
  <c r="AE103" i="3"/>
  <c r="AF103" i="3"/>
  <c r="AG103" i="3"/>
  <c r="AJ103" i="3"/>
  <c r="AK103" i="3"/>
  <c r="AL103" i="3"/>
  <c r="AM103" i="3"/>
  <c r="AN103" i="3"/>
  <c r="AO103" i="3"/>
  <c r="AP103" i="3"/>
  <c r="AQ103" i="3"/>
  <c r="AR103" i="3"/>
  <c r="AS103" i="3"/>
  <c r="BA103" i="3"/>
  <c r="D104" i="3"/>
  <c r="E104" i="3"/>
  <c r="F104" i="3"/>
  <c r="G104" i="3"/>
  <c r="H104" i="3"/>
  <c r="I104" i="3"/>
  <c r="K104" i="3"/>
  <c r="L104" i="3"/>
  <c r="M104" i="3"/>
  <c r="N104" i="3"/>
  <c r="P104" i="3"/>
  <c r="Q104" i="3"/>
  <c r="S104" i="3"/>
  <c r="U104" i="3"/>
  <c r="V104" i="3"/>
  <c r="W104" i="3"/>
  <c r="Y104" i="3"/>
  <c r="Z104" i="3"/>
  <c r="AA104" i="3"/>
  <c r="AB104" i="3"/>
  <c r="AC104" i="3"/>
  <c r="AD104" i="3"/>
  <c r="AE104" i="3"/>
  <c r="AF104" i="3"/>
  <c r="AG104" i="3"/>
  <c r="AJ104" i="3"/>
  <c r="AK104" i="3"/>
  <c r="AL104" i="3"/>
  <c r="AM104" i="3"/>
  <c r="AN104" i="3"/>
  <c r="AO104" i="3"/>
  <c r="AP104" i="3"/>
  <c r="AQ104" i="3"/>
  <c r="AR104" i="3"/>
  <c r="AS104" i="3"/>
  <c r="BA104" i="3"/>
  <c r="D105" i="3"/>
  <c r="E105" i="3"/>
  <c r="F105" i="3"/>
  <c r="G105" i="3"/>
  <c r="H105" i="3"/>
  <c r="I105" i="3"/>
  <c r="K105" i="3"/>
  <c r="L105" i="3"/>
  <c r="M105" i="3"/>
  <c r="N105" i="3"/>
  <c r="P105" i="3"/>
  <c r="Q105" i="3"/>
  <c r="S105" i="3"/>
  <c r="U105" i="3"/>
  <c r="V105" i="3"/>
  <c r="W105" i="3"/>
  <c r="Y105" i="3"/>
  <c r="Z105" i="3"/>
  <c r="AA105" i="3"/>
  <c r="AB105" i="3"/>
  <c r="AC105" i="3"/>
  <c r="AD105" i="3"/>
  <c r="AE105" i="3"/>
  <c r="AF105" i="3"/>
  <c r="AG105" i="3"/>
  <c r="AJ105" i="3"/>
  <c r="AK105" i="3"/>
  <c r="AL105" i="3"/>
  <c r="AM105" i="3"/>
  <c r="AN105" i="3"/>
  <c r="AO105" i="3"/>
  <c r="AP105" i="3"/>
  <c r="AQ105" i="3"/>
  <c r="AR105" i="3"/>
  <c r="AS105" i="3"/>
  <c r="BA105" i="3"/>
  <c r="D106" i="3"/>
  <c r="E106" i="3"/>
  <c r="F106" i="3"/>
  <c r="G106" i="3"/>
  <c r="H106" i="3"/>
  <c r="I106" i="3"/>
  <c r="K106" i="3"/>
  <c r="L106" i="3"/>
  <c r="M106" i="3"/>
  <c r="N106" i="3"/>
  <c r="P106" i="3"/>
  <c r="Q106" i="3"/>
  <c r="S106" i="3"/>
  <c r="U106" i="3"/>
  <c r="V106" i="3"/>
  <c r="W106" i="3"/>
  <c r="Y106" i="3"/>
  <c r="Z106" i="3"/>
  <c r="AA106" i="3"/>
  <c r="AB106" i="3"/>
  <c r="AC106" i="3"/>
  <c r="AD106" i="3"/>
  <c r="AE106" i="3"/>
  <c r="AF106" i="3"/>
  <c r="AG106" i="3"/>
  <c r="AJ106" i="3"/>
  <c r="AK106" i="3"/>
  <c r="AL106" i="3"/>
  <c r="AM106" i="3"/>
  <c r="AN106" i="3"/>
  <c r="AO106" i="3"/>
  <c r="AP106" i="3"/>
  <c r="AQ106" i="3"/>
  <c r="AR106" i="3"/>
  <c r="AS106" i="3"/>
  <c r="BA106" i="3"/>
  <c r="D107" i="3"/>
  <c r="E107" i="3"/>
  <c r="F107" i="3"/>
  <c r="G107" i="3"/>
  <c r="H107" i="3"/>
  <c r="I107" i="3"/>
  <c r="K107" i="3"/>
  <c r="L107" i="3"/>
  <c r="M107" i="3"/>
  <c r="N107" i="3"/>
  <c r="P107" i="3"/>
  <c r="Q107" i="3"/>
  <c r="S107" i="3"/>
  <c r="U107" i="3"/>
  <c r="V107" i="3"/>
  <c r="W107" i="3"/>
  <c r="Y107" i="3"/>
  <c r="Z107" i="3"/>
  <c r="AA107" i="3"/>
  <c r="AB107" i="3"/>
  <c r="AC107" i="3"/>
  <c r="AD107" i="3"/>
  <c r="AE107" i="3"/>
  <c r="AF107" i="3"/>
  <c r="AG107" i="3"/>
  <c r="AJ107" i="3"/>
  <c r="AK107" i="3"/>
  <c r="AL107" i="3"/>
  <c r="AM107" i="3"/>
  <c r="AN107" i="3"/>
  <c r="AO107" i="3"/>
  <c r="AP107" i="3"/>
  <c r="AQ107" i="3"/>
  <c r="AR107" i="3"/>
  <c r="AS107" i="3"/>
  <c r="BA107" i="3"/>
  <c r="D108" i="3"/>
  <c r="E108" i="3"/>
  <c r="F108" i="3"/>
  <c r="G108" i="3"/>
  <c r="H108" i="3"/>
  <c r="I108" i="3"/>
  <c r="K108" i="3"/>
  <c r="L108" i="3"/>
  <c r="M108" i="3"/>
  <c r="N108" i="3"/>
  <c r="P108" i="3"/>
  <c r="Q108" i="3"/>
  <c r="S108" i="3"/>
  <c r="U108" i="3"/>
  <c r="V108" i="3"/>
  <c r="W108" i="3"/>
  <c r="Y108" i="3"/>
  <c r="Z108" i="3"/>
  <c r="AA108" i="3"/>
  <c r="AB108" i="3"/>
  <c r="AC108" i="3"/>
  <c r="AD108" i="3"/>
  <c r="AE108" i="3"/>
  <c r="AF108" i="3"/>
  <c r="AG108" i="3"/>
  <c r="AJ108" i="3"/>
  <c r="AK108" i="3"/>
  <c r="AL108" i="3"/>
  <c r="AM108" i="3"/>
  <c r="AN108" i="3"/>
  <c r="AO108" i="3"/>
  <c r="AP108" i="3"/>
  <c r="AQ108" i="3"/>
  <c r="AR108" i="3"/>
  <c r="AS108" i="3"/>
  <c r="BA108" i="3"/>
  <c r="D109" i="3"/>
  <c r="E109" i="3"/>
  <c r="F109" i="3"/>
  <c r="G109" i="3"/>
  <c r="H109" i="3"/>
  <c r="I109" i="3"/>
  <c r="K109" i="3"/>
  <c r="L109" i="3"/>
  <c r="M109" i="3"/>
  <c r="N109" i="3"/>
  <c r="P109" i="3"/>
  <c r="Q109" i="3"/>
  <c r="S109" i="3"/>
  <c r="U109" i="3"/>
  <c r="V109" i="3"/>
  <c r="W109" i="3"/>
  <c r="Y109" i="3"/>
  <c r="Z109" i="3"/>
  <c r="AA109" i="3"/>
  <c r="AB109" i="3"/>
  <c r="AC109" i="3"/>
  <c r="AD109" i="3"/>
  <c r="AE109" i="3"/>
  <c r="AF109" i="3"/>
  <c r="AG109" i="3"/>
  <c r="AJ109" i="3"/>
  <c r="AK109" i="3"/>
  <c r="AL109" i="3"/>
  <c r="AM109" i="3"/>
  <c r="AN109" i="3"/>
  <c r="AO109" i="3"/>
  <c r="AP109" i="3"/>
  <c r="AQ109" i="3"/>
  <c r="AR109" i="3"/>
  <c r="AS109" i="3"/>
  <c r="BA109" i="3"/>
  <c r="D110" i="3"/>
  <c r="E110" i="3"/>
  <c r="F110" i="3"/>
  <c r="G110" i="3"/>
  <c r="H110" i="3"/>
  <c r="I110" i="3"/>
  <c r="K110" i="3"/>
  <c r="L110" i="3"/>
  <c r="M110" i="3"/>
  <c r="N110" i="3"/>
  <c r="P110" i="3"/>
  <c r="Q110" i="3"/>
  <c r="S110" i="3"/>
  <c r="U110" i="3"/>
  <c r="V110" i="3"/>
  <c r="W110" i="3"/>
  <c r="Y110" i="3"/>
  <c r="Z110" i="3"/>
  <c r="AA110" i="3"/>
  <c r="AB110" i="3"/>
  <c r="AC110" i="3"/>
  <c r="AD110" i="3"/>
  <c r="AE110" i="3"/>
  <c r="AF110" i="3"/>
  <c r="AG110" i="3"/>
  <c r="AJ110" i="3"/>
  <c r="AK110" i="3"/>
  <c r="AL110" i="3"/>
  <c r="AM110" i="3"/>
  <c r="AN110" i="3"/>
  <c r="AO110" i="3"/>
  <c r="AP110" i="3"/>
  <c r="AQ110" i="3"/>
  <c r="AR110" i="3"/>
  <c r="AS110" i="3"/>
  <c r="BA110" i="3"/>
  <c r="D111" i="3"/>
  <c r="E111" i="3"/>
  <c r="F111" i="3"/>
  <c r="G111" i="3"/>
  <c r="H111" i="3"/>
  <c r="I111" i="3"/>
  <c r="K111" i="3"/>
  <c r="L111" i="3"/>
  <c r="M111" i="3"/>
  <c r="N111" i="3"/>
  <c r="P111" i="3"/>
  <c r="Q111" i="3"/>
  <c r="R111" i="3"/>
  <c r="S111" i="3"/>
  <c r="U111" i="3"/>
  <c r="V111" i="3"/>
  <c r="W111" i="3"/>
  <c r="Y111" i="3"/>
  <c r="Z111" i="3"/>
  <c r="AA111" i="3"/>
  <c r="AB111" i="3"/>
  <c r="AC111" i="3"/>
  <c r="AD111" i="3"/>
  <c r="AE111" i="3"/>
  <c r="AF111" i="3"/>
  <c r="AG111" i="3"/>
  <c r="AJ111" i="3"/>
  <c r="AK111" i="3"/>
  <c r="AL111" i="3"/>
  <c r="AM111" i="3"/>
  <c r="AN111" i="3"/>
  <c r="AO111" i="3"/>
  <c r="AP111" i="3"/>
  <c r="AQ111" i="3"/>
  <c r="AR111" i="3"/>
  <c r="AS111" i="3"/>
  <c r="BA111" i="3"/>
  <c r="D112" i="3"/>
  <c r="E112" i="3"/>
  <c r="F112" i="3"/>
  <c r="G112" i="3"/>
  <c r="H112" i="3"/>
  <c r="I112" i="3"/>
  <c r="K112" i="3"/>
  <c r="L112" i="3"/>
  <c r="M112" i="3"/>
  <c r="N112" i="3"/>
  <c r="P112" i="3"/>
  <c r="Q112" i="3"/>
  <c r="S112" i="3"/>
  <c r="U112" i="3"/>
  <c r="V112" i="3"/>
  <c r="W112" i="3"/>
  <c r="Y112" i="3"/>
  <c r="Z112" i="3"/>
  <c r="AA112" i="3"/>
  <c r="AB112" i="3"/>
  <c r="AC112" i="3"/>
  <c r="AD112" i="3"/>
  <c r="AE112" i="3"/>
  <c r="AF112" i="3"/>
  <c r="AG112" i="3"/>
  <c r="AJ112" i="3"/>
  <c r="AK112" i="3"/>
  <c r="AL112" i="3"/>
  <c r="AM112" i="3"/>
  <c r="AN112" i="3"/>
  <c r="AO112" i="3"/>
  <c r="AP112" i="3"/>
  <c r="AQ112" i="3"/>
  <c r="AR112" i="3"/>
  <c r="AS112" i="3"/>
  <c r="BA112" i="3"/>
  <c r="D113" i="3"/>
  <c r="E113" i="3"/>
  <c r="F113" i="3"/>
  <c r="G113" i="3"/>
  <c r="H113" i="3"/>
  <c r="I113" i="3"/>
  <c r="K113" i="3"/>
  <c r="L113" i="3"/>
  <c r="M113" i="3"/>
  <c r="N113" i="3"/>
  <c r="P113" i="3"/>
  <c r="Q113" i="3"/>
  <c r="S113" i="3"/>
  <c r="U113" i="3"/>
  <c r="V113" i="3"/>
  <c r="W113" i="3"/>
  <c r="Y113" i="3"/>
  <c r="Z113" i="3"/>
  <c r="AA113" i="3"/>
  <c r="AB113" i="3"/>
  <c r="AC113" i="3"/>
  <c r="AD113" i="3"/>
  <c r="AE113" i="3"/>
  <c r="AF113" i="3"/>
  <c r="AG113" i="3"/>
  <c r="AJ113" i="3"/>
  <c r="AK113" i="3"/>
  <c r="AL113" i="3"/>
  <c r="AM113" i="3"/>
  <c r="AN113" i="3"/>
  <c r="AO113" i="3"/>
  <c r="AP113" i="3"/>
  <c r="AQ113" i="3"/>
  <c r="AR113" i="3"/>
  <c r="AS113" i="3"/>
  <c r="BA113" i="3"/>
  <c r="D114" i="3"/>
  <c r="E114" i="3"/>
  <c r="F114" i="3"/>
  <c r="G114" i="3"/>
  <c r="H114" i="3"/>
  <c r="I114" i="3"/>
  <c r="K114" i="3"/>
  <c r="L114" i="3"/>
  <c r="M114" i="3"/>
  <c r="N114" i="3"/>
  <c r="P114" i="3"/>
  <c r="Q114" i="3"/>
  <c r="S114" i="3"/>
  <c r="U114" i="3"/>
  <c r="V114" i="3"/>
  <c r="W114" i="3"/>
  <c r="Y114" i="3"/>
  <c r="Z114" i="3"/>
  <c r="AA114" i="3"/>
  <c r="AB114" i="3"/>
  <c r="AC114" i="3"/>
  <c r="AD114" i="3"/>
  <c r="AE114" i="3"/>
  <c r="AF114" i="3"/>
  <c r="AG114" i="3"/>
  <c r="AJ114" i="3"/>
  <c r="AK114" i="3"/>
  <c r="AL114" i="3"/>
  <c r="AM114" i="3"/>
  <c r="AN114" i="3"/>
  <c r="AO114" i="3"/>
  <c r="AP114" i="3"/>
  <c r="AQ114" i="3"/>
  <c r="AR114" i="3"/>
  <c r="AS114" i="3"/>
  <c r="BA114" i="3"/>
  <c r="D115" i="3"/>
  <c r="E115" i="3"/>
  <c r="F115" i="3"/>
  <c r="G115" i="3"/>
  <c r="H115" i="3"/>
  <c r="I115" i="3"/>
  <c r="K115" i="3"/>
  <c r="L115" i="3"/>
  <c r="M115" i="3"/>
  <c r="N115" i="3"/>
  <c r="P115" i="3"/>
  <c r="Q115" i="3"/>
  <c r="S115" i="3"/>
  <c r="U115" i="3"/>
  <c r="V115" i="3"/>
  <c r="W115" i="3"/>
  <c r="Y115" i="3"/>
  <c r="Z115" i="3"/>
  <c r="AA115" i="3"/>
  <c r="AB115" i="3"/>
  <c r="AC115" i="3"/>
  <c r="AD115" i="3"/>
  <c r="AE115" i="3"/>
  <c r="AF115" i="3"/>
  <c r="AG115" i="3"/>
  <c r="AJ115" i="3"/>
  <c r="AK115" i="3"/>
  <c r="AL115" i="3"/>
  <c r="AM115" i="3"/>
  <c r="AN115" i="3"/>
  <c r="AO115" i="3"/>
  <c r="AP115" i="3"/>
  <c r="AQ115" i="3"/>
  <c r="AR115" i="3"/>
  <c r="AS115" i="3"/>
  <c r="BA115" i="3"/>
  <c r="D116" i="3"/>
  <c r="E116" i="3"/>
  <c r="F116" i="3"/>
  <c r="G116" i="3"/>
  <c r="H116" i="3"/>
  <c r="I116" i="3"/>
  <c r="K116" i="3"/>
  <c r="L116" i="3"/>
  <c r="M116" i="3"/>
  <c r="N116" i="3"/>
  <c r="P116" i="3"/>
  <c r="Q116" i="3"/>
  <c r="S116" i="3"/>
  <c r="U116" i="3"/>
  <c r="V116" i="3"/>
  <c r="W116" i="3"/>
  <c r="Y116" i="3"/>
  <c r="Z116" i="3"/>
  <c r="AA116" i="3"/>
  <c r="AB116" i="3"/>
  <c r="AC116" i="3"/>
  <c r="AD116" i="3"/>
  <c r="AE116" i="3"/>
  <c r="AF116" i="3"/>
  <c r="AG116" i="3"/>
  <c r="AJ116" i="3"/>
  <c r="AK116" i="3"/>
  <c r="AL116" i="3"/>
  <c r="AM116" i="3"/>
  <c r="AN116" i="3"/>
  <c r="AO116" i="3"/>
  <c r="AP116" i="3"/>
  <c r="AQ116" i="3"/>
  <c r="AR116" i="3"/>
  <c r="AS116" i="3"/>
  <c r="BA116" i="3"/>
  <c r="D117" i="3"/>
  <c r="E117" i="3"/>
  <c r="F117" i="3"/>
  <c r="G117" i="3"/>
  <c r="H117" i="3"/>
  <c r="I117" i="3"/>
  <c r="K117" i="3"/>
  <c r="L117" i="3"/>
  <c r="M117" i="3"/>
  <c r="N117" i="3"/>
  <c r="P117" i="3"/>
  <c r="Q117" i="3"/>
  <c r="S117" i="3"/>
  <c r="U117" i="3"/>
  <c r="V117" i="3"/>
  <c r="W117" i="3"/>
  <c r="Y117" i="3"/>
  <c r="Z117" i="3"/>
  <c r="AA117" i="3"/>
  <c r="AB117" i="3"/>
  <c r="AC117" i="3"/>
  <c r="AD117" i="3"/>
  <c r="AE117" i="3"/>
  <c r="AF117" i="3"/>
  <c r="AG117" i="3"/>
  <c r="AJ117" i="3"/>
  <c r="AK117" i="3"/>
  <c r="AL117" i="3"/>
  <c r="AM117" i="3"/>
  <c r="AN117" i="3"/>
  <c r="AO117" i="3"/>
  <c r="AP117" i="3"/>
  <c r="AQ117" i="3"/>
  <c r="AR117" i="3"/>
  <c r="AS117" i="3"/>
  <c r="BA117" i="3"/>
  <c r="D118" i="3"/>
  <c r="E118" i="3"/>
  <c r="F118" i="3"/>
  <c r="G118" i="3"/>
  <c r="H118" i="3"/>
  <c r="I118" i="3"/>
  <c r="K118" i="3"/>
  <c r="L118" i="3"/>
  <c r="M118" i="3"/>
  <c r="N118" i="3"/>
  <c r="P118" i="3"/>
  <c r="Q118" i="3"/>
  <c r="S118" i="3"/>
  <c r="U118" i="3"/>
  <c r="V118" i="3"/>
  <c r="W118" i="3"/>
  <c r="Y118" i="3"/>
  <c r="Z118" i="3"/>
  <c r="AA118" i="3"/>
  <c r="AB118" i="3"/>
  <c r="AC118" i="3"/>
  <c r="AD118" i="3"/>
  <c r="AE118" i="3"/>
  <c r="AF118" i="3"/>
  <c r="AG118" i="3"/>
  <c r="AJ118" i="3"/>
  <c r="AK118" i="3"/>
  <c r="AL118" i="3"/>
  <c r="AM118" i="3"/>
  <c r="AN118" i="3"/>
  <c r="AO118" i="3"/>
  <c r="AP118" i="3"/>
  <c r="AQ118" i="3"/>
  <c r="AR118" i="3"/>
  <c r="AS118" i="3"/>
  <c r="BA118" i="3"/>
  <c r="D119" i="3"/>
  <c r="E119" i="3"/>
  <c r="F119" i="3"/>
  <c r="G119" i="3"/>
  <c r="H119" i="3"/>
  <c r="I119" i="3"/>
  <c r="K119" i="3"/>
  <c r="L119" i="3"/>
  <c r="M119" i="3"/>
  <c r="N119" i="3"/>
  <c r="P119" i="3"/>
  <c r="Q119" i="3"/>
  <c r="S119" i="3"/>
  <c r="U119" i="3"/>
  <c r="V119" i="3"/>
  <c r="W119" i="3"/>
  <c r="Y119" i="3"/>
  <c r="Z119" i="3"/>
  <c r="AA119" i="3"/>
  <c r="AB119" i="3"/>
  <c r="AC119" i="3"/>
  <c r="AD119" i="3"/>
  <c r="AE119" i="3"/>
  <c r="AF119" i="3"/>
  <c r="AG119" i="3"/>
  <c r="AJ119" i="3"/>
  <c r="AK119" i="3"/>
  <c r="AL119" i="3"/>
  <c r="AM119" i="3"/>
  <c r="AN119" i="3"/>
  <c r="AO119" i="3"/>
  <c r="AP119" i="3"/>
  <c r="AQ119" i="3"/>
  <c r="AR119" i="3"/>
  <c r="AS119" i="3"/>
  <c r="BA119" i="3"/>
  <c r="D120" i="3"/>
  <c r="E120" i="3"/>
  <c r="F120" i="3"/>
  <c r="G120" i="3"/>
  <c r="H120" i="3"/>
  <c r="I120" i="3"/>
  <c r="K120" i="3"/>
  <c r="L120" i="3"/>
  <c r="M120" i="3"/>
  <c r="N120" i="3"/>
  <c r="P120" i="3"/>
  <c r="Q120" i="3"/>
  <c r="S120" i="3"/>
  <c r="U120" i="3"/>
  <c r="V120" i="3"/>
  <c r="W120" i="3"/>
  <c r="Y120" i="3"/>
  <c r="Z120" i="3"/>
  <c r="AA120" i="3"/>
  <c r="AB120" i="3"/>
  <c r="AC120" i="3"/>
  <c r="AD120" i="3"/>
  <c r="AE120" i="3"/>
  <c r="AF120" i="3"/>
  <c r="AG120" i="3"/>
  <c r="AJ120" i="3"/>
  <c r="AK120" i="3"/>
  <c r="AL120" i="3"/>
  <c r="AM120" i="3"/>
  <c r="AN120" i="3"/>
  <c r="AO120" i="3"/>
  <c r="AP120" i="3"/>
  <c r="AQ120" i="3"/>
  <c r="AR120" i="3"/>
  <c r="AS120" i="3"/>
  <c r="BA120" i="3"/>
  <c r="D121" i="3"/>
  <c r="E121" i="3"/>
  <c r="F121" i="3"/>
  <c r="G121" i="3"/>
  <c r="H121" i="3"/>
  <c r="I121" i="3"/>
  <c r="K121" i="3"/>
  <c r="L121" i="3"/>
  <c r="M121" i="3"/>
  <c r="N121" i="3"/>
  <c r="P121" i="3"/>
  <c r="Q121" i="3"/>
  <c r="S121" i="3"/>
  <c r="U121" i="3"/>
  <c r="V121" i="3"/>
  <c r="W121" i="3"/>
  <c r="Y121" i="3"/>
  <c r="Z121" i="3"/>
  <c r="AA121" i="3"/>
  <c r="AB121" i="3"/>
  <c r="AC121" i="3"/>
  <c r="AD121" i="3"/>
  <c r="AE121" i="3"/>
  <c r="AF121" i="3"/>
  <c r="AG121" i="3"/>
  <c r="AJ121" i="3"/>
  <c r="AK121" i="3"/>
  <c r="AL121" i="3"/>
  <c r="AM121" i="3"/>
  <c r="AN121" i="3"/>
  <c r="AO121" i="3"/>
  <c r="AP121" i="3"/>
  <c r="AQ121" i="3"/>
  <c r="AR121" i="3"/>
  <c r="AS121" i="3"/>
  <c r="BA121" i="3"/>
  <c r="D122" i="3"/>
  <c r="E122" i="3"/>
  <c r="F122" i="3"/>
  <c r="G122" i="3"/>
  <c r="H122" i="3"/>
  <c r="I122" i="3"/>
  <c r="K122" i="3"/>
  <c r="L122" i="3"/>
  <c r="M122" i="3"/>
  <c r="N122" i="3"/>
  <c r="P122" i="3"/>
  <c r="Q122" i="3"/>
  <c r="S122" i="3"/>
  <c r="U122" i="3"/>
  <c r="V122" i="3"/>
  <c r="W122" i="3"/>
  <c r="Y122" i="3"/>
  <c r="Z122" i="3"/>
  <c r="AA122" i="3"/>
  <c r="AB122" i="3"/>
  <c r="AC122" i="3"/>
  <c r="AD122" i="3"/>
  <c r="AE122" i="3"/>
  <c r="AF122" i="3"/>
  <c r="AG122" i="3"/>
  <c r="AJ122" i="3"/>
  <c r="AK122" i="3"/>
  <c r="AL122" i="3"/>
  <c r="AM122" i="3"/>
  <c r="AN122" i="3"/>
  <c r="AO122" i="3"/>
  <c r="AP122" i="3"/>
  <c r="AQ122" i="3"/>
  <c r="AR122" i="3"/>
  <c r="AS122" i="3"/>
  <c r="BA122" i="3"/>
  <c r="D123" i="3"/>
  <c r="E123" i="3"/>
  <c r="F123" i="3"/>
  <c r="G123" i="3"/>
  <c r="H123" i="3"/>
  <c r="I123" i="3"/>
  <c r="K123" i="3"/>
  <c r="L123" i="3"/>
  <c r="M123" i="3"/>
  <c r="N123" i="3"/>
  <c r="P123" i="3"/>
  <c r="Q123" i="3"/>
  <c r="S123" i="3"/>
  <c r="U123" i="3"/>
  <c r="V123" i="3"/>
  <c r="W123" i="3"/>
  <c r="Y123" i="3"/>
  <c r="Z123" i="3"/>
  <c r="AA123" i="3"/>
  <c r="AB123" i="3"/>
  <c r="AC123" i="3"/>
  <c r="AD123" i="3"/>
  <c r="AE123" i="3"/>
  <c r="AF123" i="3"/>
  <c r="AG123" i="3"/>
  <c r="AJ123" i="3"/>
  <c r="AK123" i="3"/>
  <c r="AL123" i="3"/>
  <c r="AM123" i="3"/>
  <c r="AN123" i="3"/>
  <c r="AO123" i="3"/>
  <c r="AP123" i="3"/>
  <c r="AQ123" i="3"/>
  <c r="AR123" i="3"/>
  <c r="AS123" i="3"/>
  <c r="BA123" i="3"/>
  <c r="D124" i="3"/>
  <c r="E124" i="3"/>
  <c r="F124" i="3"/>
  <c r="G124" i="3"/>
  <c r="H124" i="3"/>
  <c r="I124" i="3"/>
  <c r="K124" i="3"/>
  <c r="L124" i="3"/>
  <c r="M124" i="3"/>
  <c r="N124" i="3"/>
  <c r="P124" i="3"/>
  <c r="Q124" i="3"/>
  <c r="S124" i="3"/>
  <c r="U124" i="3"/>
  <c r="V124" i="3"/>
  <c r="W124" i="3"/>
  <c r="Y124" i="3"/>
  <c r="Z124" i="3"/>
  <c r="AA124" i="3"/>
  <c r="AB124" i="3"/>
  <c r="AC124" i="3"/>
  <c r="AD124" i="3"/>
  <c r="AE124" i="3"/>
  <c r="AF124" i="3"/>
  <c r="AG124" i="3"/>
  <c r="AJ124" i="3"/>
  <c r="AK124" i="3"/>
  <c r="AL124" i="3"/>
  <c r="AM124" i="3"/>
  <c r="AN124" i="3"/>
  <c r="AO124" i="3"/>
  <c r="AP124" i="3"/>
  <c r="AQ124" i="3"/>
  <c r="AR124" i="3"/>
  <c r="AS124" i="3"/>
  <c r="BA124" i="3"/>
  <c r="D125" i="3"/>
  <c r="E125" i="3"/>
  <c r="F125" i="3"/>
  <c r="G125" i="3"/>
  <c r="H125" i="3"/>
  <c r="I125" i="3"/>
  <c r="K125" i="3"/>
  <c r="L125" i="3"/>
  <c r="M125" i="3"/>
  <c r="N125" i="3"/>
  <c r="P125" i="3"/>
  <c r="Q125" i="3"/>
  <c r="S125" i="3"/>
  <c r="U125" i="3"/>
  <c r="V125" i="3"/>
  <c r="W125" i="3"/>
  <c r="Y125" i="3"/>
  <c r="Z125" i="3"/>
  <c r="AA125" i="3"/>
  <c r="AB125" i="3"/>
  <c r="AC125" i="3"/>
  <c r="AD125" i="3"/>
  <c r="AE125" i="3"/>
  <c r="AF125" i="3"/>
  <c r="AG125" i="3"/>
  <c r="AJ125" i="3"/>
  <c r="AK125" i="3"/>
  <c r="AL125" i="3"/>
  <c r="AM125" i="3"/>
  <c r="AN125" i="3"/>
  <c r="AO125" i="3"/>
  <c r="AP125" i="3"/>
  <c r="AQ125" i="3"/>
  <c r="AR125" i="3"/>
  <c r="AS125" i="3"/>
  <c r="BA125" i="3"/>
  <c r="D126" i="3"/>
  <c r="E126" i="3"/>
  <c r="F126" i="3"/>
  <c r="G126" i="3"/>
  <c r="H126" i="3"/>
  <c r="I126" i="3"/>
  <c r="K126" i="3"/>
  <c r="L126" i="3"/>
  <c r="M126" i="3"/>
  <c r="N126" i="3"/>
  <c r="P126" i="3"/>
  <c r="Q126" i="3"/>
  <c r="S126" i="3"/>
  <c r="U126" i="3"/>
  <c r="V126" i="3"/>
  <c r="W126" i="3"/>
  <c r="Y126" i="3"/>
  <c r="Z126" i="3"/>
  <c r="AA126" i="3"/>
  <c r="AB126" i="3"/>
  <c r="AC126" i="3"/>
  <c r="AD126" i="3"/>
  <c r="AE126" i="3"/>
  <c r="AF126" i="3"/>
  <c r="AG126" i="3"/>
  <c r="AJ126" i="3"/>
  <c r="AK126" i="3"/>
  <c r="AL126" i="3"/>
  <c r="AM126" i="3"/>
  <c r="AN126" i="3"/>
  <c r="AO126" i="3"/>
  <c r="AP126" i="3"/>
  <c r="AQ126" i="3"/>
  <c r="AR126" i="3"/>
  <c r="AS126" i="3"/>
  <c r="BA126" i="3"/>
  <c r="D127" i="3"/>
  <c r="E127" i="3"/>
  <c r="F127" i="3"/>
  <c r="G127" i="3"/>
  <c r="H127" i="3"/>
  <c r="I127" i="3"/>
  <c r="K127" i="3"/>
  <c r="L127" i="3"/>
  <c r="M127" i="3"/>
  <c r="N127" i="3"/>
  <c r="P127" i="3"/>
  <c r="Q127" i="3"/>
  <c r="S127" i="3"/>
  <c r="U127" i="3"/>
  <c r="V127" i="3"/>
  <c r="W127" i="3"/>
  <c r="Y127" i="3"/>
  <c r="Z127" i="3"/>
  <c r="AA127" i="3"/>
  <c r="AB127" i="3"/>
  <c r="AC127" i="3"/>
  <c r="AD127" i="3"/>
  <c r="AE127" i="3"/>
  <c r="AF127" i="3"/>
  <c r="AG127" i="3"/>
  <c r="AJ127" i="3"/>
  <c r="AK127" i="3"/>
  <c r="AL127" i="3"/>
  <c r="AM127" i="3"/>
  <c r="AN127" i="3"/>
  <c r="AO127" i="3"/>
  <c r="AP127" i="3"/>
  <c r="AQ127" i="3"/>
  <c r="AR127" i="3"/>
  <c r="AS127" i="3"/>
  <c r="BA127" i="3"/>
  <c r="D128" i="3"/>
  <c r="E128" i="3"/>
  <c r="F128" i="3"/>
  <c r="G128" i="3"/>
  <c r="H128" i="3"/>
  <c r="I128" i="3"/>
  <c r="K128" i="3"/>
  <c r="L128" i="3"/>
  <c r="M128" i="3"/>
  <c r="N128" i="3"/>
  <c r="P128" i="3"/>
  <c r="Q128" i="3"/>
  <c r="S128" i="3"/>
  <c r="U128" i="3"/>
  <c r="V128" i="3"/>
  <c r="W128" i="3"/>
  <c r="Y128" i="3"/>
  <c r="Z128" i="3"/>
  <c r="AA128" i="3"/>
  <c r="AB128" i="3"/>
  <c r="AC128" i="3"/>
  <c r="AD128" i="3"/>
  <c r="AE128" i="3"/>
  <c r="AF128" i="3"/>
  <c r="AG128" i="3"/>
  <c r="AJ128" i="3"/>
  <c r="AK128" i="3"/>
  <c r="AL128" i="3"/>
  <c r="AM128" i="3"/>
  <c r="AN128" i="3"/>
  <c r="AO128" i="3"/>
  <c r="AP128" i="3"/>
  <c r="AQ128" i="3"/>
  <c r="AR128" i="3"/>
  <c r="AS128" i="3"/>
  <c r="BA128" i="3"/>
  <c r="D129" i="3"/>
  <c r="E129" i="3"/>
  <c r="F129" i="3"/>
  <c r="G129" i="3"/>
  <c r="H129" i="3"/>
  <c r="I129" i="3"/>
  <c r="K129" i="3"/>
  <c r="L129" i="3"/>
  <c r="M129" i="3"/>
  <c r="N129" i="3"/>
  <c r="P129" i="3"/>
  <c r="Q129" i="3"/>
  <c r="S129" i="3"/>
  <c r="U129" i="3"/>
  <c r="V129" i="3"/>
  <c r="W129" i="3"/>
  <c r="Y129" i="3"/>
  <c r="Z129" i="3"/>
  <c r="AA129" i="3"/>
  <c r="AB129" i="3"/>
  <c r="AC129" i="3"/>
  <c r="AD129" i="3"/>
  <c r="AE129" i="3"/>
  <c r="AF129" i="3"/>
  <c r="AG129" i="3"/>
  <c r="AJ129" i="3"/>
  <c r="AK129" i="3"/>
  <c r="AL129" i="3"/>
  <c r="AM129" i="3"/>
  <c r="AN129" i="3"/>
  <c r="AO129" i="3"/>
  <c r="AP129" i="3"/>
  <c r="AQ129" i="3"/>
  <c r="AR129" i="3"/>
  <c r="AS129" i="3"/>
  <c r="BA129" i="3"/>
  <c r="D130" i="3"/>
  <c r="E130" i="3"/>
  <c r="F130" i="3"/>
  <c r="G130" i="3"/>
  <c r="H130" i="3"/>
  <c r="I130" i="3"/>
  <c r="K130" i="3"/>
  <c r="L130" i="3"/>
  <c r="M130" i="3"/>
  <c r="N130" i="3"/>
  <c r="P130" i="3"/>
  <c r="Q130" i="3"/>
  <c r="S130" i="3"/>
  <c r="U130" i="3"/>
  <c r="V130" i="3"/>
  <c r="W130" i="3"/>
  <c r="Y130" i="3"/>
  <c r="Z130" i="3"/>
  <c r="AA130" i="3"/>
  <c r="AB130" i="3"/>
  <c r="AC130" i="3"/>
  <c r="AD130" i="3"/>
  <c r="AE130" i="3"/>
  <c r="AF130" i="3"/>
  <c r="AG130" i="3"/>
  <c r="AJ130" i="3"/>
  <c r="AK130" i="3"/>
  <c r="AL130" i="3"/>
  <c r="AM130" i="3"/>
  <c r="AN130" i="3"/>
  <c r="AO130" i="3"/>
  <c r="AP130" i="3"/>
  <c r="AQ130" i="3"/>
  <c r="AR130" i="3"/>
  <c r="AS130" i="3"/>
  <c r="BA130" i="3"/>
  <c r="D131" i="3"/>
  <c r="E131" i="3"/>
  <c r="F131" i="3"/>
  <c r="G131" i="3"/>
  <c r="H131" i="3"/>
  <c r="I131" i="3"/>
  <c r="K131" i="3"/>
  <c r="L131" i="3"/>
  <c r="M131" i="3"/>
  <c r="N131" i="3"/>
  <c r="P131" i="3"/>
  <c r="Q131" i="3"/>
  <c r="S131" i="3"/>
  <c r="U131" i="3"/>
  <c r="V131" i="3"/>
  <c r="W131" i="3"/>
  <c r="Y131" i="3"/>
  <c r="Z131" i="3"/>
  <c r="AA131" i="3"/>
  <c r="AB131" i="3"/>
  <c r="AC131" i="3"/>
  <c r="AD131" i="3"/>
  <c r="AE131" i="3"/>
  <c r="AF131" i="3"/>
  <c r="AG131" i="3"/>
  <c r="AJ131" i="3"/>
  <c r="AK131" i="3"/>
  <c r="AL131" i="3"/>
  <c r="AM131" i="3"/>
  <c r="AN131" i="3"/>
  <c r="AO131" i="3"/>
  <c r="AP131" i="3"/>
  <c r="AQ131" i="3"/>
  <c r="AR131" i="3"/>
  <c r="AS131" i="3"/>
  <c r="BA131" i="3"/>
  <c r="D132" i="3"/>
  <c r="E132" i="3"/>
  <c r="F132" i="3"/>
  <c r="G132" i="3"/>
  <c r="H132" i="3"/>
  <c r="I132" i="3"/>
  <c r="K132" i="3"/>
  <c r="L132" i="3"/>
  <c r="M132" i="3"/>
  <c r="N132" i="3"/>
  <c r="P132" i="3"/>
  <c r="Q132" i="3"/>
  <c r="S132" i="3"/>
  <c r="U132" i="3"/>
  <c r="V132" i="3"/>
  <c r="W132" i="3"/>
  <c r="Y132" i="3"/>
  <c r="Z132" i="3"/>
  <c r="AA132" i="3"/>
  <c r="AB132" i="3"/>
  <c r="AC132" i="3"/>
  <c r="AD132" i="3"/>
  <c r="AE132" i="3"/>
  <c r="AF132" i="3"/>
  <c r="AG132" i="3"/>
  <c r="AJ132" i="3"/>
  <c r="AK132" i="3"/>
  <c r="AL132" i="3"/>
  <c r="AM132" i="3"/>
  <c r="AN132" i="3"/>
  <c r="AO132" i="3"/>
  <c r="AP132" i="3"/>
  <c r="AQ132" i="3"/>
  <c r="AR132" i="3"/>
  <c r="AS132" i="3"/>
  <c r="BA132" i="3"/>
  <c r="D133" i="3"/>
  <c r="E133" i="3"/>
  <c r="F133" i="3"/>
  <c r="G133" i="3"/>
  <c r="H133" i="3"/>
  <c r="I133" i="3"/>
  <c r="K133" i="3"/>
  <c r="L133" i="3"/>
  <c r="M133" i="3"/>
  <c r="N133" i="3"/>
  <c r="P133" i="3"/>
  <c r="Q133" i="3"/>
  <c r="S133" i="3"/>
  <c r="U133" i="3"/>
  <c r="V133" i="3"/>
  <c r="W133" i="3"/>
  <c r="Y133" i="3"/>
  <c r="Z133" i="3"/>
  <c r="AA133" i="3"/>
  <c r="AB133" i="3"/>
  <c r="AC133" i="3"/>
  <c r="AD133" i="3"/>
  <c r="AE133" i="3"/>
  <c r="AF133" i="3"/>
  <c r="AG133" i="3"/>
  <c r="AJ133" i="3"/>
  <c r="AK133" i="3"/>
  <c r="AL133" i="3"/>
  <c r="AM133" i="3"/>
  <c r="AN133" i="3"/>
  <c r="AO133" i="3"/>
  <c r="AP133" i="3"/>
  <c r="AQ133" i="3"/>
  <c r="AR133" i="3"/>
  <c r="AS133" i="3"/>
  <c r="BA133" i="3"/>
  <c r="D134" i="3"/>
  <c r="E134" i="3"/>
  <c r="F134" i="3"/>
  <c r="G134" i="3"/>
  <c r="H134" i="3"/>
  <c r="I134" i="3"/>
  <c r="K134" i="3"/>
  <c r="L134" i="3"/>
  <c r="M134" i="3"/>
  <c r="N134" i="3"/>
  <c r="P134" i="3"/>
  <c r="Q134" i="3"/>
  <c r="S134" i="3"/>
  <c r="U134" i="3"/>
  <c r="V134" i="3"/>
  <c r="W134" i="3"/>
  <c r="Y134" i="3"/>
  <c r="Z134" i="3"/>
  <c r="AA134" i="3"/>
  <c r="AB134" i="3"/>
  <c r="AC134" i="3"/>
  <c r="AD134" i="3"/>
  <c r="AE134" i="3"/>
  <c r="AF134" i="3"/>
  <c r="AG134" i="3"/>
  <c r="AJ134" i="3"/>
  <c r="AK134" i="3"/>
  <c r="AL134" i="3"/>
  <c r="AM134" i="3"/>
  <c r="AN134" i="3"/>
  <c r="AO134" i="3"/>
  <c r="AP134" i="3"/>
  <c r="AQ134" i="3"/>
  <c r="AR134" i="3"/>
  <c r="AS134" i="3"/>
  <c r="BA134" i="3"/>
  <c r="D135" i="3"/>
  <c r="E135" i="3"/>
  <c r="F135" i="3"/>
  <c r="G135" i="3"/>
  <c r="H135" i="3"/>
  <c r="I135" i="3"/>
  <c r="K135" i="3"/>
  <c r="L135" i="3"/>
  <c r="M135" i="3"/>
  <c r="N135" i="3"/>
  <c r="P135" i="3"/>
  <c r="Q135" i="3"/>
  <c r="R135" i="3"/>
  <c r="S135" i="3"/>
  <c r="U135" i="3"/>
  <c r="V135" i="3"/>
  <c r="W135" i="3"/>
  <c r="Y135" i="3"/>
  <c r="Z135" i="3"/>
  <c r="AA135" i="3"/>
  <c r="AB135" i="3"/>
  <c r="AC135" i="3"/>
  <c r="AD135" i="3"/>
  <c r="AE135" i="3"/>
  <c r="AF135" i="3"/>
  <c r="AG135" i="3"/>
  <c r="AJ135" i="3"/>
  <c r="AK135" i="3"/>
  <c r="AL135" i="3"/>
  <c r="AM135" i="3"/>
  <c r="AN135" i="3"/>
  <c r="AO135" i="3"/>
  <c r="AP135" i="3"/>
  <c r="AQ135" i="3"/>
  <c r="AR135" i="3"/>
  <c r="AS135" i="3"/>
  <c r="AZ135" i="3" s="1"/>
  <c r="BA135" i="3"/>
  <c r="D136" i="3"/>
  <c r="E136" i="3"/>
  <c r="F136" i="3"/>
  <c r="G136" i="3"/>
  <c r="H136" i="3"/>
  <c r="I136" i="3"/>
  <c r="K136" i="3"/>
  <c r="L136" i="3"/>
  <c r="M136" i="3"/>
  <c r="N136" i="3"/>
  <c r="P136" i="3"/>
  <c r="Q136" i="3"/>
  <c r="S136" i="3"/>
  <c r="U136" i="3"/>
  <c r="V136" i="3"/>
  <c r="W136" i="3"/>
  <c r="Y136" i="3"/>
  <c r="Z136" i="3"/>
  <c r="AA136" i="3"/>
  <c r="AB136" i="3"/>
  <c r="AC136" i="3"/>
  <c r="AD136" i="3"/>
  <c r="AE136" i="3"/>
  <c r="AF136" i="3"/>
  <c r="AG136" i="3"/>
  <c r="AJ136" i="3"/>
  <c r="AK136" i="3"/>
  <c r="AL136" i="3"/>
  <c r="AM136" i="3"/>
  <c r="AN136" i="3"/>
  <c r="AO136" i="3"/>
  <c r="AP136" i="3"/>
  <c r="AQ136" i="3"/>
  <c r="AR136" i="3"/>
  <c r="AS136" i="3"/>
  <c r="BA136" i="3"/>
  <c r="D137" i="3"/>
  <c r="E137" i="3"/>
  <c r="F137" i="3"/>
  <c r="G137" i="3"/>
  <c r="H137" i="3"/>
  <c r="I137" i="3"/>
  <c r="K137" i="3"/>
  <c r="L137" i="3"/>
  <c r="M137" i="3"/>
  <c r="N137" i="3"/>
  <c r="P137" i="3"/>
  <c r="Q137" i="3"/>
  <c r="S137" i="3"/>
  <c r="U137" i="3"/>
  <c r="V137" i="3"/>
  <c r="W137" i="3"/>
  <c r="Y137" i="3"/>
  <c r="Z137" i="3"/>
  <c r="AA137" i="3"/>
  <c r="AB137" i="3"/>
  <c r="AC137" i="3"/>
  <c r="AD137" i="3"/>
  <c r="AE137" i="3"/>
  <c r="AF137" i="3"/>
  <c r="AG137" i="3"/>
  <c r="AJ137" i="3"/>
  <c r="AK137" i="3"/>
  <c r="AL137" i="3"/>
  <c r="AM137" i="3"/>
  <c r="AN137" i="3"/>
  <c r="AO137" i="3"/>
  <c r="AP137" i="3"/>
  <c r="AQ137" i="3"/>
  <c r="AR137" i="3"/>
  <c r="AS137" i="3"/>
  <c r="BA137" i="3"/>
  <c r="D138" i="3"/>
  <c r="E138" i="3"/>
  <c r="F138" i="3"/>
  <c r="G138" i="3"/>
  <c r="H138" i="3"/>
  <c r="I138" i="3"/>
  <c r="K138" i="3"/>
  <c r="L138" i="3"/>
  <c r="M138" i="3"/>
  <c r="N138" i="3"/>
  <c r="P138" i="3"/>
  <c r="Q138" i="3"/>
  <c r="S138" i="3"/>
  <c r="U138" i="3"/>
  <c r="V138" i="3"/>
  <c r="W138" i="3"/>
  <c r="Y138" i="3"/>
  <c r="Z138" i="3"/>
  <c r="AA138" i="3"/>
  <c r="AB138" i="3"/>
  <c r="AC138" i="3"/>
  <c r="AD138" i="3"/>
  <c r="AE138" i="3"/>
  <c r="AF138" i="3"/>
  <c r="AG138" i="3"/>
  <c r="AJ138" i="3"/>
  <c r="AK138" i="3"/>
  <c r="AL138" i="3"/>
  <c r="AM138" i="3"/>
  <c r="AN138" i="3"/>
  <c r="AO138" i="3"/>
  <c r="AP138" i="3"/>
  <c r="AQ138" i="3"/>
  <c r="AR138" i="3"/>
  <c r="AS138" i="3"/>
  <c r="BA138" i="3"/>
  <c r="D139" i="3"/>
  <c r="E139" i="3"/>
  <c r="F139" i="3"/>
  <c r="G139" i="3"/>
  <c r="H139" i="3"/>
  <c r="I139" i="3"/>
  <c r="K139" i="3"/>
  <c r="L139" i="3"/>
  <c r="M139" i="3"/>
  <c r="N139" i="3"/>
  <c r="P139" i="3"/>
  <c r="Q139" i="3"/>
  <c r="S139" i="3"/>
  <c r="U139" i="3"/>
  <c r="V139" i="3"/>
  <c r="W139" i="3"/>
  <c r="Y139" i="3"/>
  <c r="Z139" i="3"/>
  <c r="AA139" i="3"/>
  <c r="AB139" i="3"/>
  <c r="AC139" i="3"/>
  <c r="AD139" i="3"/>
  <c r="AE139" i="3"/>
  <c r="AF139" i="3"/>
  <c r="AG139" i="3"/>
  <c r="AJ139" i="3"/>
  <c r="AK139" i="3"/>
  <c r="AL139" i="3"/>
  <c r="AM139" i="3"/>
  <c r="AN139" i="3"/>
  <c r="AO139" i="3"/>
  <c r="AP139" i="3"/>
  <c r="AQ139" i="3"/>
  <c r="AR139" i="3"/>
  <c r="AS139" i="3"/>
  <c r="BA139" i="3"/>
  <c r="D140" i="3"/>
  <c r="E140" i="3"/>
  <c r="F140" i="3"/>
  <c r="G140" i="3"/>
  <c r="H140" i="3"/>
  <c r="I140" i="3"/>
  <c r="K140" i="3"/>
  <c r="L140" i="3"/>
  <c r="M140" i="3"/>
  <c r="N140" i="3"/>
  <c r="P140" i="3"/>
  <c r="Q140" i="3"/>
  <c r="S140" i="3"/>
  <c r="U140" i="3"/>
  <c r="V140" i="3"/>
  <c r="W140" i="3"/>
  <c r="Y140" i="3"/>
  <c r="Z140" i="3"/>
  <c r="AA140" i="3"/>
  <c r="AB140" i="3"/>
  <c r="AC140" i="3"/>
  <c r="AD140" i="3"/>
  <c r="AE140" i="3"/>
  <c r="AF140" i="3"/>
  <c r="AG140" i="3"/>
  <c r="AJ140" i="3"/>
  <c r="AK140" i="3"/>
  <c r="AL140" i="3"/>
  <c r="AM140" i="3"/>
  <c r="AN140" i="3"/>
  <c r="AO140" i="3"/>
  <c r="AP140" i="3"/>
  <c r="AQ140" i="3"/>
  <c r="AR140" i="3"/>
  <c r="AS140" i="3"/>
  <c r="BA140" i="3"/>
  <c r="D141" i="3"/>
  <c r="E141" i="3"/>
  <c r="F141" i="3"/>
  <c r="G141" i="3"/>
  <c r="H141" i="3"/>
  <c r="I141" i="3"/>
  <c r="K141" i="3"/>
  <c r="L141" i="3"/>
  <c r="M141" i="3"/>
  <c r="N141" i="3"/>
  <c r="P141" i="3"/>
  <c r="Q141" i="3"/>
  <c r="S141" i="3"/>
  <c r="U141" i="3"/>
  <c r="V141" i="3"/>
  <c r="W141" i="3"/>
  <c r="Y141" i="3"/>
  <c r="Z141" i="3"/>
  <c r="AA141" i="3"/>
  <c r="AB141" i="3"/>
  <c r="AC141" i="3"/>
  <c r="AD141" i="3"/>
  <c r="AE141" i="3"/>
  <c r="AF141" i="3"/>
  <c r="AG141" i="3"/>
  <c r="AJ141" i="3"/>
  <c r="AK141" i="3"/>
  <c r="AL141" i="3"/>
  <c r="AM141" i="3"/>
  <c r="AN141" i="3"/>
  <c r="AO141" i="3"/>
  <c r="AP141" i="3"/>
  <c r="AQ141" i="3"/>
  <c r="AR141" i="3"/>
  <c r="AS141" i="3"/>
  <c r="BA141" i="3"/>
  <c r="D142" i="3"/>
  <c r="E142" i="3"/>
  <c r="F142" i="3"/>
  <c r="G142" i="3"/>
  <c r="H142" i="3"/>
  <c r="I142" i="3"/>
  <c r="K142" i="3"/>
  <c r="L142" i="3"/>
  <c r="M142" i="3"/>
  <c r="N142" i="3"/>
  <c r="P142" i="3"/>
  <c r="Q142" i="3"/>
  <c r="S142" i="3"/>
  <c r="U142" i="3"/>
  <c r="V142" i="3"/>
  <c r="W142" i="3"/>
  <c r="Y142" i="3"/>
  <c r="Z142" i="3"/>
  <c r="AA142" i="3"/>
  <c r="AB142" i="3"/>
  <c r="AC142" i="3"/>
  <c r="AD142" i="3"/>
  <c r="AE142" i="3"/>
  <c r="AF142" i="3"/>
  <c r="AG142" i="3"/>
  <c r="AJ142" i="3"/>
  <c r="AK142" i="3"/>
  <c r="AL142" i="3"/>
  <c r="AM142" i="3"/>
  <c r="AN142" i="3"/>
  <c r="AO142" i="3"/>
  <c r="AP142" i="3"/>
  <c r="AQ142" i="3"/>
  <c r="AR142" i="3"/>
  <c r="AS142" i="3"/>
  <c r="BA142" i="3"/>
  <c r="D143" i="3"/>
  <c r="E143" i="3"/>
  <c r="F143" i="3"/>
  <c r="G143" i="3"/>
  <c r="H143" i="3"/>
  <c r="I143" i="3"/>
  <c r="K143" i="3"/>
  <c r="L143" i="3"/>
  <c r="M143" i="3"/>
  <c r="N143" i="3"/>
  <c r="P143" i="3"/>
  <c r="Q143" i="3"/>
  <c r="S143" i="3"/>
  <c r="U143" i="3"/>
  <c r="V143" i="3"/>
  <c r="W143" i="3"/>
  <c r="Y143" i="3"/>
  <c r="Z143" i="3"/>
  <c r="AA143" i="3"/>
  <c r="AB143" i="3"/>
  <c r="AC143" i="3"/>
  <c r="AD143" i="3"/>
  <c r="AE143" i="3"/>
  <c r="AF143" i="3"/>
  <c r="AG143" i="3"/>
  <c r="AJ143" i="3"/>
  <c r="AK143" i="3"/>
  <c r="AL143" i="3"/>
  <c r="AM143" i="3"/>
  <c r="AN143" i="3"/>
  <c r="AO143" i="3"/>
  <c r="AP143" i="3"/>
  <c r="AQ143" i="3"/>
  <c r="AR143" i="3"/>
  <c r="AS143" i="3"/>
  <c r="BA143" i="3"/>
  <c r="D144" i="3"/>
  <c r="E144" i="3"/>
  <c r="F144" i="3"/>
  <c r="G144" i="3"/>
  <c r="H144" i="3"/>
  <c r="I144" i="3"/>
  <c r="K144" i="3"/>
  <c r="L144" i="3"/>
  <c r="M144" i="3"/>
  <c r="N144" i="3"/>
  <c r="P144" i="3"/>
  <c r="Q144" i="3"/>
  <c r="S144" i="3"/>
  <c r="U144" i="3"/>
  <c r="V144" i="3"/>
  <c r="W144" i="3"/>
  <c r="Y144" i="3"/>
  <c r="Z144" i="3"/>
  <c r="AA144" i="3"/>
  <c r="AB144" i="3"/>
  <c r="AC144" i="3"/>
  <c r="AD144" i="3"/>
  <c r="AE144" i="3"/>
  <c r="AF144" i="3"/>
  <c r="AG144" i="3"/>
  <c r="AJ144" i="3"/>
  <c r="AK144" i="3"/>
  <c r="AL144" i="3"/>
  <c r="AM144" i="3"/>
  <c r="AN144" i="3"/>
  <c r="AO144" i="3"/>
  <c r="AP144" i="3"/>
  <c r="AQ144" i="3"/>
  <c r="AR144" i="3"/>
  <c r="AS144" i="3"/>
  <c r="BA144" i="3"/>
  <c r="D145" i="3"/>
  <c r="E145" i="3"/>
  <c r="F145" i="3"/>
  <c r="G145" i="3"/>
  <c r="H145" i="3"/>
  <c r="I145" i="3"/>
  <c r="K145" i="3"/>
  <c r="L145" i="3"/>
  <c r="M145" i="3"/>
  <c r="N145" i="3"/>
  <c r="P145" i="3"/>
  <c r="Q145" i="3"/>
  <c r="S145" i="3"/>
  <c r="U145" i="3"/>
  <c r="V145" i="3"/>
  <c r="W145" i="3"/>
  <c r="Y145" i="3"/>
  <c r="Z145" i="3"/>
  <c r="AA145" i="3"/>
  <c r="AB145" i="3"/>
  <c r="AC145" i="3"/>
  <c r="AD145" i="3"/>
  <c r="AE145" i="3"/>
  <c r="AF145" i="3"/>
  <c r="AG145" i="3"/>
  <c r="AJ145" i="3"/>
  <c r="AK145" i="3"/>
  <c r="AL145" i="3"/>
  <c r="AM145" i="3"/>
  <c r="AN145" i="3"/>
  <c r="AO145" i="3"/>
  <c r="AP145" i="3"/>
  <c r="AQ145" i="3"/>
  <c r="AR145" i="3"/>
  <c r="AS145" i="3"/>
  <c r="BA145" i="3"/>
  <c r="D146" i="3"/>
  <c r="E146" i="3"/>
  <c r="F146" i="3"/>
  <c r="G146" i="3"/>
  <c r="H146" i="3"/>
  <c r="I146" i="3"/>
  <c r="K146" i="3"/>
  <c r="L146" i="3"/>
  <c r="M146" i="3"/>
  <c r="N146" i="3"/>
  <c r="P146" i="3"/>
  <c r="Q146" i="3"/>
  <c r="S146" i="3"/>
  <c r="U146" i="3"/>
  <c r="V146" i="3"/>
  <c r="W146" i="3"/>
  <c r="Y146" i="3"/>
  <c r="Z146" i="3"/>
  <c r="AA146" i="3"/>
  <c r="AB146" i="3"/>
  <c r="AC146" i="3"/>
  <c r="AD146" i="3"/>
  <c r="AE146" i="3"/>
  <c r="AF146" i="3"/>
  <c r="AG146" i="3"/>
  <c r="AJ146" i="3"/>
  <c r="AK146" i="3"/>
  <c r="AL146" i="3"/>
  <c r="AM146" i="3"/>
  <c r="AN146" i="3"/>
  <c r="AO146" i="3"/>
  <c r="AP146" i="3"/>
  <c r="AQ146" i="3"/>
  <c r="AR146" i="3"/>
  <c r="AS146" i="3"/>
  <c r="BA146" i="3"/>
  <c r="D147" i="3"/>
  <c r="E147" i="3"/>
  <c r="F147" i="3"/>
  <c r="G147" i="3"/>
  <c r="H147" i="3"/>
  <c r="I147" i="3"/>
  <c r="K147" i="3"/>
  <c r="L147" i="3"/>
  <c r="M147" i="3"/>
  <c r="N147" i="3"/>
  <c r="P147" i="3"/>
  <c r="Q147" i="3"/>
  <c r="S147" i="3"/>
  <c r="U147" i="3"/>
  <c r="V147" i="3"/>
  <c r="W147" i="3"/>
  <c r="Y147" i="3"/>
  <c r="Z147" i="3"/>
  <c r="AA147" i="3"/>
  <c r="AB147" i="3"/>
  <c r="AC147" i="3"/>
  <c r="AD147" i="3"/>
  <c r="AE147" i="3"/>
  <c r="AF147" i="3"/>
  <c r="AG147" i="3"/>
  <c r="AJ147" i="3"/>
  <c r="AK147" i="3"/>
  <c r="AL147" i="3"/>
  <c r="AM147" i="3"/>
  <c r="AN147" i="3"/>
  <c r="AO147" i="3"/>
  <c r="AP147" i="3"/>
  <c r="AQ147" i="3"/>
  <c r="AR147" i="3"/>
  <c r="AS147" i="3"/>
  <c r="BA147" i="3"/>
  <c r="D148" i="3"/>
  <c r="F148" i="3"/>
  <c r="H148" i="3"/>
  <c r="I148" i="3"/>
  <c r="K148" i="3"/>
  <c r="M148" i="3"/>
  <c r="S148" i="3"/>
  <c r="U148" i="3"/>
  <c r="V148" i="3"/>
  <c r="W148" i="3"/>
  <c r="Z148" i="3"/>
  <c r="AD148" i="3"/>
  <c r="AE148" i="3"/>
  <c r="AF148" i="3"/>
  <c r="AG148" i="3"/>
  <c r="AK148" i="3"/>
  <c r="AO148" i="3"/>
  <c r="AP148" i="3"/>
  <c r="AQ148" i="3"/>
  <c r="AR148" i="3"/>
  <c r="BA148" i="3"/>
  <c r="AU149" i="3"/>
  <c r="AU152" i="3" s="1"/>
  <c r="AV149" i="3"/>
  <c r="AV152" i="3" s="1"/>
  <c r="AV153" i="3" s="1"/>
  <c r="AW149" i="3"/>
  <c r="AW152" i="3" s="1"/>
  <c r="AW153" i="3" s="1"/>
  <c r="AW150" i="3"/>
  <c r="BZ149" i="2"/>
  <c r="BZ148" i="2"/>
  <c r="BZ147" i="2"/>
  <c r="BZ146" i="2"/>
  <c r="BZ145" i="2"/>
  <c r="BZ144" i="2"/>
  <c r="BZ143" i="2"/>
  <c r="BZ142" i="2"/>
  <c r="BZ141" i="2"/>
  <c r="BZ140" i="2"/>
  <c r="BZ139" i="2"/>
  <c r="BZ138" i="2"/>
  <c r="BZ137" i="2"/>
  <c r="BZ136" i="2"/>
  <c r="BZ135" i="2"/>
  <c r="BZ134" i="2"/>
  <c r="BZ133" i="2"/>
  <c r="BZ132" i="2"/>
  <c r="BZ131" i="2"/>
  <c r="BZ130" i="2"/>
  <c r="BZ129" i="2"/>
  <c r="BZ128" i="2"/>
  <c r="BZ127" i="2"/>
  <c r="BZ126" i="2"/>
  <c r="BZ125" i="2"/>
  <c r="BZ124" i="2"/>
  <c r="BZ123" i="2"/>
  <c r="BZ122" i="2"/>
  <c r="BZ121" i="2"/>
  <c r="BZ120" i="2"/>
  <c r="BZ119" i="2"/>
  <c r="BZ118" i="2"/>
  <c r="BZ117" i="2"/>
  <c r="BZ116" i="2"/>
  <c r="BZ115" i="2"/>
  <c r="BZ114" i="2"/>
  <c r="BZ113" i="2"/>
  <c r="BZ112" i="2"/>
  <c r="BZ111" i="2"/>
  <c r="BZ110" i="2"/>
  <c r="BZ109" i="2"/>
  <c r="BZ108" i="2"/>
  <c r="BZ107" i="2"/>
  <c r="BZ106" i="2"/>
  <c r="BZ105" i="2"/>
  <c r="BZ104" i="2"/>
  <c r="BZ103" i="2"/>
  <c r="BZ102" i="2"/>
  <c r="BZ101" i="2"/>
  <c r="BZ100" i="2"/>
  <c r="BZ99" i="2"/>
  <c r="BZ98" i="2"/>
  <c r="BZ97" i="2"/>
  <c r="BZ96" i="2"/>
  <c r="BZ95" i="2"/>
  <c r="BZ94" i="2"/>
  <c r="BZ93" i="2"/>
  <c r="BZ92" i="2"/>
  <c r="BZ91" i="2"/>
  <c r="BZ90" i="2"/>
  <c r="BZ89" i="2"/>
  <c r="BZ88" i="2"/>
  <c r="BZ87" i="2"/>
  <c r="BZ86" i="2"/>
  <c r="BZ85" i="2"/>
  <c r="BZ84" i="2"/>
  <c r="BZ83" i="2"/>
  <c r="BZ82" i="2"/>
  <c r="BZ81" i="2"/>
  <c r="BZ80" i="2"/>
  <c r="BZ79" i="2"/>
  <c r="BZ78" i="2"/>
  <c r="BZ77" i="2"/>
  <c r="BZ76" i="2"/>
  <c r="BZ75" i="2"/>
  <c r="BZ74" i="2"/>
  <c r="BZ73" i="2"/>
  <c r="BZ72" i="2"/>
  <c r="BZ71" i="2"/>
  <c r="BZ70" i="2"/>
  <c r="BZ69" i="2"/>
  <c r="BZ68" i="2"/>
  <c r="BZ67" i="2"/>
  <c r="BZ66" i="2"/>
  <c r="BZ65" i="2"/>
  <c r="BZ64" i="2"/>
  <c r="BZ63" i="2"/>
  <c r="BZ62" i="2"/>
  <c r="BZ61" i="2"/>
  <c r="BZ60" i="2"/>
  <c r="BZ59" i="2"/>
  <c r="BZ58" i="2"/>
  <c r="BZ57" i="2"/>
  <c r="BZ56" i="2"/>
  <c r="BZ55" i="2"/>
  <c r="BZ54" i="2"/>
  <c r="BZ53" i="2"/>
  <c r="BZ52" i="2"/>
  <c r="BZ51" i="2"/>
  <c r="BZ50" i="2"/>
  <c r="BZ49" i="2"/>
  <c r="BZ48" i="2"/>
  <c r="BZ47" i="2"/>
  <c r="BZ46" i="2"/>
  <c r="BZ45" i="2"/>
  <c r="BZ44" i="2"/>
  <c r="BZ43" i="2"/>
  <c r="BZ42" i="2"/>
  <c r="BZ41" i="2"/>
  <c r="BZ40" i="2"/>
  <c r="BZ39" i="2"/>
  <c r="BZ38" i="2"/>
  <c r="BZ37" i="2"/>
  <c r="BZ36" i="2"/>
  <c r="BZ35" i="2"/>
  <c r="BZ34" i="2"/>
  <c r="BZ33" i="2"/>
  <c r="BZ32" i="2"/>
  <c r="BZ31" i="2"/>
  <c r="BZ30" i="2"/>
  <c r="BZ29" i="2"/>
  <c r="BZ28" i="2"/>
  <c r="BZ27" i="2"/>
  <c r="BZ26" i="2"/>
  <c r="BZ25" i="2"/>
  <c r="BZ24" i="2"/>
  <c r="BZ23" i="2"/>
  <c r="BZ22" i="2"/>
  <c r="BZ21" i="2"/>
  <c r="BZ20" i="2"/>
  <c r="BZ19" i="2"/>
  <c r="BZ18" i="2"/>
  <c r="BZ17" i="2"/>
  <c r="BZ16" i="2"/>
  <c r="BZ15" i="2"/>
  <c r="BZ14" i="2"/>
  <c r="BZ13" i="2"/>
  <c r="BZ12" i="2"/>
  <c r="BZ11" i="2"/>
  <c r="BZ10" i="2"/>
  <c r="BZ9" i="2"/>
  <c r="BZ8" i="2"/>
  <c r="BZ7" i="2"/>
  <c r="BZ6" i="2"/>
  <c r="BZ5" i="2"/>
  <c r="BZ4" i="2"/>
  <c r="BZ3" i="2"/>
  <c r="BX149" i="2"/>
  <c r="BX148" i="2"/>
  <c r="BX147" i="2"/>
  <c r="BX146" i="2"/>
  <c r="BX145" i="2"/>
  <c r="BX144" i="2"/>
  <c r="BX143" i="2"/>
  <c r="BX142" i="2"/>
  <c r="BX141" i="2"/>
  <c r="BX140" i="2"/>
  <c r="BX139" i="2"/>
  <c r="BX138" i="2"/>
  <c r="BX137" i="2"/>
  <c r="BX136" i="2"/>
  <c r="BX135" i="2"/>
  <c r="BX134" i="2"/>
  <c r="BX133" i="2"/>
  <c r="BX132" i="2"/>
  <c r="BX131" i="2"/>
  <c r="BX130" i="2"/>
  <c r="BX129" i="2"/>
  <c r="BX128" i="2"/>
  <c r="BX127" i="2"/>
  <c r="BX126" i="2"/>
  <c r="BX125" i="2"/>
  <c r="BX124" i="2"/>
  <c r="BX123" i="2"/>
  <c r="BX122" i="2"/>
  <c r="BX121" i="2"/>
  <c r="BX120" i="2"/>
  <c r="BX119" i="2"/>
  <c r="BX118" i="2"/>
  <c r="BX117" i="2"/>
  <c r="BX116" i="2"/>
  <c r="BX115" i="2"/>
  <c r="BX114" i="2"/>
  <c r="BX113" i="2"/>
  <c r="BX112" i="2"/>
  <c r="BX111" i="2"/>
  <c r="BX110" i="2"/>
  <c r="BX109" i="2"/>
  <c r="BX108" i="2"/>
  <c r="BX107" i="2"/>
  <c r="BX106" i="2"/>
  <c r="BX105" i="2"/>
  <c r="BX104" i="2"/>
  <c r="BX103" i="2"/>
  <c r="BX102" i="2"/>
  <c r="BX101" i="2"/>
  <c r="BX100" i="2"/>
  <c r="BX99" i="2"/>
  <c r="BX98" i="2"/>
  <c r="BX97" i="2"/>
  <c r="BX96" i="2"/>
  <c r="BX95" i="2"/>
  <c r="BX94" i="2"/>
  <c r="BX93" i="2"/>
  <c r="BX92" i="2"/>
  <c r="BX91" i="2"/>
  <c r="BX90" i="2"/>
  <c r="BX89" i="2"/>
  <c r="BX88" i="2"/>
  <c r="BX87" i="2"/>
  <c r="BX86" i="2"/>
  <c r="BX85" i="2"/>
  <c r="BX84" i="2"/>
  <c r="BX83" i="2"/>
  <c r="BX82" i="2"/>
  <c r="BX81" i="2"/>
  <c r="BX80" i="2"/>
  <c r="BX79" i="2"/>
  <c r="BX78" i="2"/>
  <c r="BX77" i="2"/>
  <c r="BX76" i="2"/>
  <c r="BX75" i="2"/>
  <c r="BX74" i="2"/>
  <c r="BX73" i="2"/>
  <c r="BX72" i="2"/>
  <c r="BX71" i="2"/>
  <c r="BX70" i="2"/>
  <c r="BX69" i="2"/>
  <c r="BX68" i="2"/>
  <c r="BX67" i="2"/>
  <c r="BX66" i="2"/>
  <c r="BX65" i="2"/>
  <c r="BX64" i="2"/>
  <c r="BX63" i="2"/>
  <c r="BX62" i="2"/>
  <c r="BX61" i="2"/>
  <c r="BX60" i="2"/>
  <c r="BX59" i="2"/>
  <c r="BX58" i="2"/>
  <c r="BX57" i="2"/>
  <c r="BX56" i="2"/>
  <c r="BX55" i="2"/>
  <c r="BX54" i="2"/>
  <c r="BX53" i="2"/>
  <c r="BX52" i="2"/>
  <c r="BX51" i="2"/>
  <c r="BX50" i="2"/>
  <c r="BX49" i="2"/>
  <c r="BX48" i="2"/>
  <c r="BX47" i="2"/>
  <c r="BX46" i="2"/>
  <c r="BX45" i="2"/>
  <c r="BX44" i="2"/>
  <c r="BX43" i="2"/>
  <c r="BX42" i="2"/>
  <c r="BX41" i="2"/>
  <c r="BX40" i="2"/>
  <c r="BX39" i="2"/>
  <c r="BX38" i="2"/>
  <c r="BX37" i="2"/>
  <c r="BX36" i="2"/>
  <c r="BX35" i="2"/>
  <c r="BX34" i="2"/>
  <c r="BX33" i="2"/>
  <c r="BX32" i="2"/>
  <c r="BX31" i="2"/>
  <c r="BX30" i="2"/>
  <c r="BX29" i="2"/>
  <c r="BX28" i="2"/>
  <c r="BX27" i="2"/>
  <c r="BX26" i="2"/>
  <c r="BX25" i="2"/>
  <c r="BX24" i="2"/>
  <c r="BX23" i="2"/>
  <c r="BX22" i="2"/>
  <c r="BX21" i="2"/>
  <c r="BX20" i="2"/>
  <c r="BX19" i="2"/>
  <c r="BX18" i="2"/>
  <c r="BX17" i="2"/>
  <c r="BX16" i="2"/>
  <c r="BX15" i="2"/>
  <c r="BX14" i="2"/>
  <c r="BX13" i="2"/>
  <c r="BX12" i="2"/>
  <c r="BX11" i="2"/>
  <c r="BX10" i="2"/>
  <c r="BX9" i="2"/>
  <c r="BX8" i="2"/>
  <c r="BX7" i="2"/>
  <c r="BX6" i="2"/>
  <c r="BX5" i="2"/>
  <c r="BX4" i="2"/>
  <c r="BX3" i="2"/>
  <c r="BV149" i="2"/>
  <c r="BV148" i="2"/>
  <c r="BV147" i="2"/>
  <c r="BV146" i="2"/>
  <c r="BV145" i="2"/>
  <c r="BV144" i="2"/>
  <c r="BV143" i="2"/>
  <c r="BV142" i="2"/>
  <c r="BV141" i="2"/>
  <c r="BV140" i="2"/>
  <c r="BV139" i="2"/>
  <c r="BV138" i="2"/>
  <c r="BV137" i="2"/>
  <c r="BV136" i="2"/>
  <c r="BV135" i="2"/>
  <c r="BV134" i="2"/>
  <c r="BV133" i="2"/>
  <c r="BV132" i="2"/>
  <c r="BV131" i="2"/>
  <c r="BV130" i="2"/>
  <c r="BV129" i="2"/>
  <c r="BV128" i="2"/>
  <c r="BV127" i="2"/>
  <c r="BV126" i="2"/>
  <c r="BV125" i="2"/>
  <c r="BV124" i="2"/>
  <c r="BV123" i="2"/>
  <c r="BV122" i="2"/>
  <c r="BV121" i="2"/>
  <c r="BV120" i="2"/>
  <c r="BV119" i="2"/>
  <c r="BV118" i="2"/>
  <c r="BV117" i="2"/>
  <c r="BV116" i="2"/>
  <c r="BV115" i="2"/>
  <c r="BV114" i="2"/>
  <c r="BV113" i="2"/>
  <c r="BV112" i="2"/>
  <c r="BV111" i="2"/>
  <c r="BV110" i="2"/>
  <c r="BV109" i="2"/>
  <c r="BV108" i="2"/>
  <c r="BV107" i="2"/>
  <c r="BV106" i="2"/>
  <c r="BV105" i="2"/>
  <c r="BV104" i="2"/>
  <c r="BV103" i="2"/>
  <c r="BV102" i="2"/>
  <c r="BV101" i="2"/>
  <c r="BV100" i="2"/>
  <c r="BV99" i="2"/>
  <c r="BV98" i="2"/>
  <c r="BV97" i="2"/>
  <c r="BV96" i="2"/>
  <c r="BV95" i="2"/>
  <c r="BV94" i="2"/>
  <c r="BV93" i="2"/>
  <c r="BV92" i="2"/>
  <c r="BV91" i="2"/>
  <c r="BV90" i="2"/>
  <c r="BV89" i="2"/>
  <c r="BV88" i="2"/>
  <c r="BV87" i="2"/>
  <c r="BV86" i="2"/>
  <c r="BV85" i="2"/>
  <c r="BV84" i="2"/>
  <c r="BV83" i="2"/>
  <c r="BV82" i="2"/>
  <c r="BV81" i="2"/>
  <c r="BV80" i="2"/>
  <c r="BV79" i="2"/>
  <c r="BV78" i="2"/>
  <c r="BV77" i="2"/>
  <c r="BV76" i="2"/>
  <c r="BV75" i="2"/>
  <c r="BV74" i="2"/>
  <c r="BV73" i="2"/>
  <c r="BV72" i="2"/>
  <c r="BV71" i="2"/>
  <c r="BV70" i="2"/>
  <c r="BV69" i="2"/>
  <c r="BV68" i="2"/>
  <c r="BV67" i="2"/>
  <c r="BV66" i="2"/>
  <c r="BV65" i="2"/>
  <c r="BV64" i="2"/>
  <c r="BV63" i="2"/>
  <c r="BV62" i="2"/>
  <c r="BV61" i="2"/>
  <c r="BV60" i="2"/>
  <c r="BV59" i="2"/>
  <c r="BV58" i="2"/>
  <c r="BV57" i="2"/>
  <c r="BV56" i="2"/>
  <c r="BV55" i="2"/>
  <c r="BV54" i="2"/>
  <c r="BV53" i="2"/>
  <c r="BV52" i="2"/>
  <c r="BV51" i="2"/>
  <c r="BV50" i="2"/>
  <c r="BV49" i="2"/>
  <c r="BV48" i="2"/>
  <c r="BV47" i="2"/>
  <c r="BV46" i="2"/>
  <c r="BV45" i="2"/>
  <c r="BV44" i="2"/>
  <c r="BV43" i="2"/>
  <c r="BV42" i="2"/>
  <c r="BV41" i="2"/>
  <c r="BV40" i="2"/>
  <c r="BV39" i="2"/>
  <c r="BV38" i="2"/>
  <c r="BV37" i="2"/>
  <c r="BV36" i="2"/>
  <c r="BV35" i="2"/>
  <c r="BV34" i="2"/>
  <c r="BV33" i="2"/>
  <c r="BV32" i="2"/>
  <c r="BV31" i="2"/>
  <c r="BV30" i="2"/>
  <c r="BV29" i="2"/>
  <c r="BV28" i="2"/>
  <c r="BV27" i="2"/>
  <c r="BV26" i="2"/>
  <c r="BV25" i="2"/>
  <c r="BV24" i="2"/>
  <c r="BV23" i="2"/>
  <c r="BV22" i="2"/>
  <c r="BV21" i="2"/>
  <c r="BV20" i="2"/>
  <c r="BV19" i="2"/>
  <c r="BV18" i="2"/>
  <c r="BV17" i="2"/>
  <c r="BV16" i="2"/>
  <c r="BV15" i="2"/>
  <c r="BV14" i="2"/>
  <c r="BV13" i="2"/>
  <c r="BV12" i="2"/>
  <c r="BV11" i="2"/>
  <c r="BV10" i="2"/>
  <c r="BV9" i="2"/>
  <c r="BV8" i="2"/>
  <c r="BV7" i="2"/>
  <c r="BV6" i="2"/>
  <c r="BV5" i="2"/>
  <c r="BV4" i="2"/>
  <c r="BV3" i="2"/>
  <c r="BT149" i="2"/>
  <c r="BT148" i="2"/>
  <c r="BT147" i="2"/>
  <c r="BT146" i="2"/>
  <c r="BT145" i="2"/>
  <c r="BT144" i="2"/>
  <c r="BT143" i="2"/>
  <c r="BT142" i="2"/>
  <c r="BT141" i="2"/>
  <c r="BT140" i="2"/>
  <c r="BT139" i="2"/>
  <c r="BT138" i="2"/>
  <c r="BT137" i="2"/>
  <c r="BT136" i="2"/>
  <c r="BT135" i="2"/>
  <c r="BT134" i="2"/>
  <c r="BT133" i="2"/>
  <c r="BT132" i="2"/>
  <c r="BT131" i="2"/>
  <c r="BT130" i="2"/>
  <c r="BT129" i="2"/>
  <c r="BT128" i="2"/>
  <c r="BT127" i="2"/>
  <c r="BT126" i="2"/>
  <c r="BT125" i="2"/>
  <c r="BT124" i="2"/>
  <c r="BT123" i="2"/>
  <c r="BT122" i="2"/>
  <c r="BT121" i="2"/>
  <c r="BT120" i="2"/>
  <c r="BT119" i="2"/>
  <c r="BT118" i="2"/>
  <c r="BT117" i="2"/>
  <c r="BT116" i="2"/>
  <c r="BT115" i="2"/>
  <c r="BT114" i="2"/>
  <c r="BT113" i="2"/>
  <c r="BT112" i="2"/>
  <c r="BT111" i="2"/>
  <c r="BT110" i="2"/>
  <c r="BT109" i="2"/>
  <c r="BT108" i="2"/>
  <c r="BT107" i="2"/>
  <c r="BT106" i="2"/>
  <c r="BT105" i="2"/>
  <c r="BT104" i="2"/>
  <c r="BT103" i="2"/>
  <c r="BT102" i="2"/>
  <c r="BT101" i="2"/>
  <c r="BT100" i="2"/>
  <c r="BT99" i="2"/>
  <c r="BT98" i="2"/>
  <c r="BT97" i="2"/>
  <c r="BT96" i="2"/>
  <c r="BT95" i="2"/>
  <c r="BT94" i="2"/>
  <c r="BT93" i="2"/>
  <c r="BT92" i="2"/>
  <c r="BT91" i="2"/>
  <c r="BT90" i="2"/>
  <c r="BT89" i="2"/>
  <c r="BT88" i="2"/>
  <c r="BT87" i="2"/>
  <c r="BT86" i="2"/>
  <c r="BT85" i="2"/>
  <c r="BT84" i="2"/>
  <c r="BT83" i="2"/>
  <c r="BT82" i="2"/>
  <c r="BT81" i="2"/>
  <c r="BT80" i="2"/>
  <c r="BT79" i="2"/>
  <c r="BT78" i="2"/>
  <c r="BT77" i="2"/>
  <c r="BT76" i="2"/>
  <c r="BT75" i="2"/>
  <c r="BT74" i="2"/>
  <c r="BT73" i="2"/>
  <c r="BT72" i="2"/>
  <c r="BT71" i="2"/>
  <c r="BT70" i="2"/>
  <c r="BT69" i="2"/>
  <c r="BT68" i="2"/>
  <c r="BT67" i="2"/>
  <c r="BT66" i="2"/>
  <c r="BT65" i="2"/>
  <c r="BT64" i="2"/>
  <c r="BT63" i="2"/>
  <c r="BT62" i="2"/>
  <c r="BT61" i="2"/>
  <c r="BT60" i="2"/>
  <c r="BT59" i="2"/>
  <c r="BT58" i="2"/>
  <c r="BT57" i="2"/>
  <c r="BT56" i="2"/>
  <c r="BT55" i="2"/>
  <c r="BT54" i="2"/>
  <c r="BT53" i="2"/>
  <c r="BT52" i="2"/>
  <c r="BT51" i="2"/>
  <c r="BT50" i="2"/>
  <c r="BT49" i="2"/>
  <c r="BT48" i="2"/>
  <c r="BT47" i="2"/>
  <c r="BT46" i="2"/>
  <c r="BT45" i="2"/>
  <c r="BT44" i="2"/>
  <c r="BT43" i="2"/>
  <c r="BT42" i="2"/>
  <c r="BT41" i="2"/>
  <c r="BT40" i="2"/>
  <c r="BT39" i="2"/>
  <c r="BT38" i="2"/>
  <c r="BT37" i="2"/>
  <c r="BT36" i="2"/>
  <c r="BT35" i="2"/>
  <c r="BT34" i="2"/>
  <c r="BT33" i="2"/>
  <c r="BT32" i="2"/>
  <c r="BT31" i="2"/>
  <c r="BT30" i="2"/>
  <c r="BT29" i="2"/>
  <c r="BT28" i="2"/>
  <c r="BT27" i="2"/>
  <c r="BT26" i="2"/>
  <c r="BT25" i="2"/>
  <c r="BT24" i="2"/>
  <c r="BT23" i="2"/>
  <c r="BT22" i="2"/>
  <c r="BT21" i="2"/>
  <c r="BT20" i="2"/>
  <c r="BT19" i="2"/>
  <c r="BT18" i="2"/>
  <c r="BT17" i="2"/>
  <c r="BT16" i="2"/>
  <c r="BT15" i="2"/>
  <c r="BT14" i="2"/>
  <c r="BT13" i="2"/>
  <c r="BT12" i="2"/>
  <c r="BT11" i="2"/>
  <c r="BT10" i="2"/>
  <c r="BT9" i="2"/>
  <c r="BT8" i="2"/>
  <c r="BT7" i="2"/>
  <c r="BT6" i="2"/>
  <c r="BT5" i="2"/>
  <c r="BT4" i="2"/>
  <c r="BT3" i="2"/>
  <c r="BC151" i="2"/>
  <c r="BC150" i="2"/>
  <c r="AD46" i="2"/>
  <c r="BO130" i="2"/>
  <c r="BO87" i="2"/>
  <c r="BO101" i="2"/>
  <c r="BO115" i="2"/>
  <c r="BO100" i="2"/>
  <c r="BO149" i="2"/>
  <c r="BO97" i="2"/>
  <c r="BO129" i="2"/>
  <c r="BO138" i="2"/>
  <c r="BO134" i="2"/>
  <c r="BO135" i="2"/>
  <c r="BO114" i="2"/>
  <c r="BO82" i="2"/>
  <c r="BO147" i="2"/>
  <c r="BO113" i="2"/>
  <c r="BO96" i="2"/>
  <c r="BO143" i="2"/>
  <c r="BO95" i="2"/>
  <c r="BO117" i="2"/>
  <c r="BO92" i="2"/>
  <c r="BO119" i="2"/>
  <c r="BO105" i="2"/>
  <c r="BO99" i="2"/>
  <c r="BO133" i="2"/>
  <c r="BO104" i="2"/>
  <c r="BO142" i="2"/>
  <c r="BO122" i="2"/>
  <c r="BO103" i="2"/>
  <c r="BO141" i="2"/>
  <c r="BO124" i="2"/>
  <c r="BO102" i="2"/>
  <c r="BO86" i="2"/>
  <c r="BO140" i="2"/>
  <c r="BO132" i="2"/>
  <c r="BO110" i="2"/>
  <c r="BO84" i="2"/>
  <c r="BO109" i="2"/>
  <c r="BO137" i="2"/>
  <c r="BO116" i="2"/>
  <c r="BO121" i="2"/>
  <c r="BO98" i="2"/>
  <c r="BO91" i="2"/>
  <c r="BO112" i="2"/>
  <c r="BO90" i="2"/>
  <c r="BO85" i="2"/>
  <c r="BO146" i="2"/>
  <c r="BO145" i="2"/>
  <c r="BO108" i="2"/>
  <c r="BO136" i="2"/>
  <c r="BO94" i="2"/>
  <c r="BO120" i="2"/>
  <c r="BO139" i="2"/>
  <c r="BO89" i="2"/>
  <c r="BO128" i="2"/>
  <c r="BO111" i="2"/>
  <c r="BO123" i="2"/>
  <c r="BO127" i="2"/>
  <c r="BO93" i="2"/>
  <c r="BO126" i="2"/>
  <c r="BO83" i="2"/>
  <c r="BO107" i="2"/>
  <c r="BO148" i="2"/>
  <c r="BO81" i="2"/>
  <c r="BO88" i="2"/>
  <c r="BO80" i="2"/>
  <c r="BO125" i="2"/>
  <c r="BO118" i="2"/>
  <c r="BO106" i="2"/>
  <c r="BO79" i="2"/>
  <c r="BO131" i="2"/>
  <c r="BO78" i="2"/>
  <c r="BO144" i="2"/>
  <c r="BO70" i="2"/>
  <c r="BO72" i="2"/>
  <c r="BO75" i="2"/>
  <c r="BO74" i="2"/>
  <c r="BO77" i="2"/>
  <c r="BO71" i="2"/>
  <c r="BO76" i="2"/>
  <c r="BO73" i="2"/>
  <c r="BO63" i="2"/>
  <c r="BO67" i="2"/>
  <c r="BO69" i="2"/>
  <c r="BO65" i="2"/>
  <c r="BO66" i="2"/>
  <c r="BO68" i="2"/>
  <c r="BO62" i="2"/>
  <c r="BO64" i="2"/>
  <c r="BO54" i="2"/>
  <c r="BO61" i="2"/>
  <c r="BO57" i="2"/>
  <c r="BO58" i="2"/>
  <c r="BO56" i="2"/>
  <c r="BO60" i="2"/>
  <c r="BO59" i="2"/>
  <c r="BO55" i="2"/>
  <c r="BO50" i="2"/>
  <c r="BO48" i="2"/>
  <c r="BO47" i="2"/>
  <c r="BO52" i="2"/>
  <c r="BO51" i="2"/>
  <c r="BO46" i="2"/>
  <c r="BO53" i="2"/>
  <c r="BO49" i="2"/>
  <c r="BO44" i="2"/>
  <c r="BO43" i="2"/>
  <c r="BO45" i="2"/>
  <c r="BO39" i="2"/>
  <c r="BO38" i="2"/>
  <c r="BO40" i="2"/>
  <c r="BO42" i="2"/>
  <c r="BO41" i="2"/>
  <c r="BO37" i="2"/>
  <c r="BO31" i="2"/>
  <c r="BO32" i="2"/>
  <c r="BO29" i="2"/>
  <c r="BO30" i="2"/>
  <c r="BO33" i="2"/>
  <c r="BO36" i="2"/>
  <c r="BO35" i="2"/>
  <c r="BO34" i="2"/>
  <c r="BO28" i="2"/>
  <c r="BO26" i="2"/>
  <c r="BO27" i="2"/>
  <c r="BO25" i="2"/>
  <c r="BO22" i="2"/>
  <c r="BO21" i="2"/>
  <c r="BO24" i="2"/>
  <c r="BO23" i="2"/>
  <c r="BO20" i="2"/>
  <c r="BO17" i="2"/>
  <c r="BO18" i="2"/>
  <c r="BO15" i="2"/>
  <c r="BO19" i="2"/>
  <c r="BO16" i="2"/>
  <c r="BO11" i="2"/>
  <c r="BO14" i="2"/>
  <c r="BO13" i="2"/>
  <c r="BO12" i="2"/>
  <c r="BO5" i="2"/>
  <c r="BO7" i="2"/>
  <c r="BO6" i="2"/>
  <c r="BO10" i="2"/>
  <c r="BO9" i="2"/>
  <c r="BO8" i="2"/>
  <c r="BO4" i="2"/>
  <c r="BO3" i="2"/>
  <c r="AI3" i="2"/>
  <c r="AD4" i="2"/>
  <c r="AD3" i="2"/>
  <c r="BJ3" i="2"/>
  <c r="AG139" i="2"/>
  <c r="AG21" i="2"/>
  <c r="AG88" i="2"/>
  <c r="AG41" i="2"/>
  <c r="AG37" i="2"/>
  <c r="AA147" i="2"/>
  <c r="AA45" i="2"/>
  <c r="AA137" i="2"/>
  <c r="AA51" i="2"/>
  <c r="AA46" i="2"/>
  <c r="AA71" i="2"/>
  <c r="AA60" i="2"/>
  <c r="AA41" i="2"/>
  <c r="AA107" i="2"/>
  <c r="AA3" i="2"/>
  <c r="AA131" i="2"/>
  <c r="AA23" i="2"/>
  <c r="BJ130" i="2"/>
  <c r="BJ87" i="2"/>
  <c r="BJ101" i="2"/>
  <c r="BJ17" i="2"/>
  <c r="BJ115" i="2"/>
  <c r="BJ100" i="2"/>
  <c r="BJ149" i="2"/>
  <c r="BJ97" i="2"/>
  <c r="BJ129" i="2"/>
  <c r="BJ138" i="2"/>
  <c r="BJ134" i="2"/>
  <c r="BJ20" i="2"/>
  <c r="BJ135" i="2"/>
  <c r="BJ44" i="2"/>
  <c r="BJ114" i="2"/>
  <c r="BJ82" i="2"/>
  <c r="BJ147" i="2"/>
  <c r="BJ113" i="2"/>
  <c r="BJ18" i="2"/>
  <c r="BJ31" i="2"/>
  <c r="BJ50" i="2"/>
  <c r="BJ96" i="2"/>
  <c r="BJ143" i="2"/>
  <c r="BJ95" i="2"/>
  <c r="BJ117" i="2"/>
  <c r="BJ63" i="2"/>
  <c r="BJ5" i="2"/>
  <c r="BJ92" i="2"/>
  <c r="BJ119" i="2"/>
  <c r="BJ105" i="2"/>
  <c r="BJ70" i="2"/>
  <c r="BJ54" i="2"/>
  <c r="BJ43" i="2"/>
  <c r="BJ28" i="2"/>
  <c r="BJ15" i="2"/>
  <c r="BJ32" i="2"/>
  <c r="BJ48" i="2"/>
  <c r="BJ99" i="2"/>
  <c r="BJ133" i="2"/>
  <c r="BJ104" i="2"/>
  <c r="BJ142" i="2"/>
  <c r="BJ67" i="2"/>
  <c r="BJ7" i="2"/>
  <c r="BJ122" i="2"/>
  <c r="BJ103" i="2"/>
  <c r="BJ141" i="2"/>
  <c r="BJ72" i="2"/>
  <c r="BJ61" i="2"/>
  <c r="BJ45" i="2"/>
  <c r="BJ26" i="2"/>
  <c r="BJ19" i="2"/>
  <c r="BJ29" i="2"/>
  <c r="BJ47" i="2"/>
  <c r="BJ124" i="2"/>
  <c r="BJ102" i="2"/>
  <c r="BJ86" i="2"/>
  <c r="BJ140" i="2"/>
  <c r="BJ69" i="2"/>
  <c r="BJ6" i="2"/>
  <c r="BJ132" i="2"/>
  <c r="BJ110" i="2"/>
  <c r="BJ84" i="2"/>
  <c r="BJ75" i="2"/>
  <c r="BJ57" i="2"/>
  <c r="BJ39" i="2"/>
  <c r="BJ27" i="2"/>
  <c r="BJ16" i="2"/>
  <c r="BJ30" i="2"/>
  <c r="BJ52" i="2"/>
  <c r="BJ109" i="2"/>
  <c r="BJ137" i="2"/>
  <c r="BJ116" i="2"/>
  <c r="BJ121" i="2"/>
  <c r="BJ65" i="2"/>
  <c r="BJ10" i="2"/>
  <c r="BJ98" i="2"/>
  <c r="BJ91" i="2"/>
  <c r="BJ112" i="2"/>
  <c r="BJ74" i="2"/>
  <c r="BJ58" i="2"/>
  <c r="BJ38" i="2"/>
  <c r="BJ25" i="2"/>
  <c r="BJ11" i="2"/>
  <c r="BJ33" i="2"/>
  <c r="BJ51" i="2"/>
  <c r="BJ90" i="2"/>
  <c r="BJ85" i="2"/>
  <c r="BJ146" i="2"/>
  <c r="BJ145" i="2"/>
  <c r="BJ66" i="2"/>
  <c r="BJ9" i="2"/>
  <c r="BJ108" i="2"/>
  <c r="BJ136" i="2"/>
  <c r="BJ94" i="2"/>
  <c r="BJ77" i="2"/>
  <c r="BJ56" i="2"/>
  <c r="BJ40" i="2"/>
  <c r="BJ22" i="2"/>
  <c r="BJ120" i="2"/>
  <c r="BJ14" i="2"/>
  <c r="BJ36" i="2"/>
  <c r="BJ46" i="2"/>
  <c r="BJ139" i="2"/>
  <c r="BJ89" i="2"/>
  <c r="BJ128" i="2"/>
  <c r="BJ111" i="2"/>
  <c r="BJ68" i="2"/>
  <c r="BJ8" i="2"/>
  <c r="BJ123" i="2"/>
  <c r="BJ127" i="2"/>
  <c r="BJ93" i="2"/>
  <c r="BJ71" i="2"/>
  <c r="BJ60" i="2"/>
  <c r="BJ42" i="2"/>
  <c r="BJ21" i="2"/>
  <c r="BJ13" i="2"/>
  <c r="BJ35" i="2"/>
  <c r="BJ53" i="2"/>
  <c r="BJ126" i="2"/>
  <c r="BJ83" i="2"/>
  <c r="BJ107" i="2"/>
  <c r="BJ148" i="2"/>
  <c r="BJ62" i="2"/>
  <c r="BJ4" i="2"/>
  <c r="BJ81" i="2"/>
  <c r="BJ88" i="2"/>
  <c r="BJ80" i="2"/>
  <c r="BJ76" i="2"/>
  <c r="BJ59" i="2"/>
  <c r="BJ41" i="2"/>
  <c r="BJ24" i="2"/>
  <c r="BJ12" i="2"/>
  <c r="BJ34" i="2"/>
  <c r="BJ49" i="2"/>
  <c r="BJ125" i="2"/>
  <c r="BJ118" i="2"/>
  <c r="BJ106" i="2"/>
  <c r="BJ79" i="2"/>
  <c r="BJ64" i="2"/>
  <c r="BJ131" i="2"/>
  <c r="BJ78" i="2"/>
  <c r="BJ144" i="2"/>
  <c r="BJ73" i="2"/>
  <c r="BJ55" i="2"/>
  <c r="BB87" i="2"/>
  <c r="BI87" i="2" s="1"/>
  <c r="BB101" i="2"/>
  <c r="BI101" i="2" s="1"/>
  <c r="BB17" i="2"/>
  <c r="BI17" i="2" s="1"/>
  <c r="BB115" i="2"/>
  <c r="BI115" i="2" s="1"/>
  <c r="BB100" i="2"/>
  <c r="BI100" i="2" s="1"/>
  <c r="BB149" i="2"/>
  <c r="BI149" i="2" s="1"/>
  <c r="BB97" i="2"/>
  <c r="BI97" i="2" s="1"/>
  <c r="BB129" i="2"/>
  <c r="BI129" i="2" s="1"/>
  <c r="BB138" i="2"/>
  <c r="BI138" i="2" s="1"/>
  <c r="BB134" i="2"/>
  <c r="BI134" i="2" s="1"/>
  <c r="BB20" i="2"/>
  <c r="BI20" i="2" s="1"/>
  <c r="BB135" i="2"/>
  <c r="BI135" i="2" s="1"/>
  <c r="BB44" i="2"/>
  <c r="BI44" i="2" s="1"/>
  <c r="BB114" i="2"/>
  <c r="BI114" i="2" s="1"/>
  <c r="BB82" i="2"/>
  <c r="BI82" i="2" s="1"/>
  <c r="BB147" i="2"/>
  <c r="BI147" i="2" s="1"/>
  <c r="BB113" i="2"/>
  <c r="BI113" i="2" s="1"/>
  <c r="BB18" i="2"/>
  <c r="BI18" i="2" s="1"/>
  <c r="BB31" i="2"/>
  <c r="BI31" i="2" s="1"/>
  <c r="BB50" i="2"/>
  <c r="BI50" i="2" s="1"/>
  <c r="BB96" i="2"/>
  <c r="BI96" i="2" s="1"/>
  <c r="BB143" i="2"/>
  <c r="BI143" i="2" s="1"/>
  <c r="BB95" i="2"/>
  <c r="BI95" i="2" s="1"/>
  <c r="BB117" i="2"/>
  <c r="BI117" i="2" s="1"/>
  <c r="BB63" i="2"/>
  <c r="BI63" i="2" s="1"/>
  <c r="BB5" i="2"/>
  <c r="BI5" i="2" s="1"/>
  <c r="BB92" i="2"/>
  <c r="BI92" i="2" s="1"/>
  <c r="BB119" i="2"/>
  <c r="BI119" i="2" s="1"/>
  <c r="BB105" i="2"/>
  <c r="BI105" i="2" s="1"/>
  <c r="BB70" i="2"/>
  <c r="BI70" i="2" s="1"/>
  <c r="BB54" i="2"/>
  <c r="BI54" i="2" s="1"/>
  <c r="BB43" i="2"/>
  <c r="BI43" i="2" s="1"/>
  <c r="BB28" i="2"/>
  <c r="BI28" i="2" s="1"/>
  <c r="BB15" i="2"/>
  <c r="BI15" i="2" s="1"/>
  <c r="BB32" i="2"/>
  <c r="BI32" i="2" s="1"/>
  <c r="BB48" i="2"/>
  <c r="BI48" i="2" s="1"/>
  <c r="BB99" i="2"/>
  <c r="BI99" i="2" s="1"/>
  <c r="BB133" i="2"/>
  <c r="BI133" i="2" s="1"/>
  <c r="BB104" i="2"/>
  <c r="BI104" i="2" s="1"/>
  <c r="BB142" i="2"/>
  <c r="BI142" i="2" s="1"/>
  <c r="BB67" i="2"/>
  <c r="BI67" i="2" s="1"/>
  <c r="BB7" i="2"/>
  <c r="BI7" i="2" s="1"/>
  <c r="BB122" i="2"/>
  <c r="BI122" i="2" s="1"/>
  <c r="BB103" i="2"/>
  <c r="BI103" i="2" s="1"/>
  <c r="BB141" i="2"/>
  <c r="BI141" i="2" s="1"/>
  <c r="BB72" i="2"/>
  <c r="BI72" i="2" s="1"/>
  <c r="BB61" i="2"/>
  <c r="BI61" i="2" s="1"/>
  <c r="BB45" i="2"/>
  <c r="BI45" i="2" s="1"/>
  <c r="BB26" i="2"/>
  <c r="BI26" i="2" s="1"/>
  <c r="BB19" i="2"/>
  <c r="BI19" i="2" s="1"/>
  <c r="BB29" i="2"/>
  <c r="BI29" i="2" s="1"/>
  <c r="BB47" i="2"/>
  <c r="BI47" i="2" s="1"/>
  <c r="BB124" i="2"/>
  <c r="BI124" i="2" s="1"/>
  <c r="BB102" i="2"/>
  <c r="BI102" i="2" s="1"/>
  <c r="BB86" i="2"/>
  <c r="BI86" i="2" s="1"/>
  <c r="BB140" i="2"/>
  <c r="BI140" i="2" s="1"/>
  <c r="BB69" i="2"/>
  <c r="BI69" i="2" s="1"/>
  <c r="BB6" i="2"/>
  <c r="BI6" i="2" s="1"/>
  <c r="BB132" i="2"/>
  <c r="BI132" i="2" s="1"/>
  <c r="BB110" i="2"/>
  <c r="BI110" i="2" s="1"/>
  <c r="BB84" i="2"/>
  <c r="BI84" i="2" s="1"/>
  <c r="BB75" i="2"/>
  <c r="BI75" i="2" s="1"/>
  <c r="BB57" i="2"/>
  <c r="BI57" i="2" s="1"/>
  <c r="BB39" i="2"/>
  <c r="BI39" i="2" s="1"/>
  <c r="BB27" i="2"/>
  <c r="BI27" i="2" s="1"/>
  <c r="BB16" i="2"/>
  <c r="BI16" i="2" s="1"/>
  <c r="BB30" i="2"/>
  <c r="BI30" i="2" s="1"/>
  <c r="BB52" i="2"/>
  <c r="BI52" i="2" s="1"/>
  <c r="BB109" i="2"/>
  <c r="BI109" i="2" s="1"/>
  <c r="BB137" i="2"/>
  <c r="BI137" i="2" s="1"/>
  <c r="BB116" i="2"/>
  <c r="BI116" i="2" s="1"/>
  <c r="BB121" i="2"/>
  <c r="BI121" i="2" s="1"/>
  <c r="BB65" i="2"/>
  <c r="BI65" i="2" s="1"/>
  <c r="BB10" i="2"/>
  <c r="BI10" i="2" s="1"/>
  <c r="BB98" i="2"/>
  <c r="BI98" i="2" s="1"/>
  <c r="BB91" i="2"/>
  <c r="BI91" i="2" s="1"/>
  <c r="BB112" i="2"/>
  <c r="BI112" i="2" s="1"/>
  <c r="BB74" i="2"/>
  <c r="BI74" i="2" s="1"/>
  <c r="BB58" i="2"/>
  <c r="BI58" i="2" s="1"/>
  <c r="BB38" i="2"/>
  <c r="BI38" i="2" s="1"/>
  <c r="BB25" i="2"/>
  <c r="BI25" i="2" s="1"/>
  <c r="BB11" i="2"/>
  <c r="BI11" i="2" s="1"/>
  <c r="BB33" i="2"/>
  <c r="BI33" i="2" s="1"/>
  <c r="BB51" i="2"/>
  <c r="BI51" i="2" s="1"/>
  <c r="BB90" i="2"/>
  <c r="BI90" i="2" s="1"/>
  <c r="BB85" i="2"/>
  <c r="BI85" i="2" s="1"/>
  <c r="BB146" i="2"/>
  <c r="BI146" i="2" s="1"/>
  <c r="BB145" i="2"/>
  <c r="BI145" i="2" s="1"/>
  <c r="BB66" i="2"/>
  <c r="BI66" i="2" s="1"/>
  <c r="BB9" i="2"/>
  <c r="BI9" i="2" s="1"/>
  <c r="BB108" i="2"/>
  <c r="BI108" i="2" s="1"/>
  <c r="BB136" i="2"/>
  <c r="BI136" i="2" s="1"/>
  <c r="BB94" i="2"/>
  <c r="BI94" i="2" s="1"/>
  <c r="BB77" i="2"/>
  <c r="BI77" i="2" s="1"/>
  <c r="BB56" i="2"/>
  <c r="BI56" i="2" s="1"/>
  <c r="BB40" i="2"/>
  <c r="BI40" i="2" s="1"/>
  <c r="BB22" i="2"/>
  <c r="BI22" i="2" s="1"/>
  <c r="BB120" i="2"/>
  <c r="BI120" i="2" s="1"/>
  <c r="BB14" i="2"/>
  <c r="BI14" i="2" s="1"/>
  <c r="BB36" i="2"/>
  <c r="BI36" i="2" s="1"/>
  <c r="BB46" i="2"/>
  <c r="BI46" i="2" s="1"/>
  <c r="BB139" i="2"/>
  <c r="BI139" i="2" s="1"/>
  <c r="BB89" i="2"/>
  <c r="BI89" i="2" s="1"/>
  <c r="BB128" i="2"/>
  <c r="BI128" i="2" s="1"/>
  <c r="BB111" i="2"/>
  <c r="BI111" i="2" s="1"/>
  <c r="BB68" i="2"/>
  <c r="BI68" i="2" s="1"/>
  <c r="BB8" i="2"/>
  <c r="BI8" i="2" s="1"/>
  <c r="BB123" i="2"/>
  <c r="BI123" i="2" s="1"/>
  <c r="BB127" i="2"/>
  <c r="BI127" i="2" s="1"/>
  <c r="BB93" i="2"/>
  <c r="BI93" i="2" s="1"/>
  <c r="BB71" i="2"/>
  <c r="BI71" i="2" s="1"/>
  <c r="BB60" i="2"/>
  <c r="BI60" i="2" s="1"/>
  <c r="BB42" i="2"/>
  <c r="BI42" i="2" s="1"/>
  <c r="BB21" i="2"/>
  <c r="BI21" i="2" s="1"/>
  <c r="BB13" i="2"/>
  <c r="BI13" i="2" s="1"/>
  <c r="BB35" i="2"/>
  <c r="BI35" i="2" s="1"/>
  <c r="BB53" i="2"/>
  <c r="BI53" i="2" s="1"/>
  <c r="BB126" i="2"/>
  <c r="BI126" i="2" s="1"/>
  <c r="BB83" i="2"/>
  <c r="BI83" i="2" s="1"/>
  <c r="BB107" i="2"/>
  <c r="BI107" i="2" s="1"/>
  <c r="BB148" i="2"/>
  <c r="BI148" i="2" s="1"/>
  <c r="BB62" i="2"/>
  <c r="BI62" i="2" s="1"/>
  <c r="BB4" i="2"/>
  <c r="BI4" i="2" s="1"/>
  <c r="BB81" i="2"/>
  <c r="BI81" i="2" s="1"/>
  <c r="BB88" i="2"/>
  <c r="BI88" i="2" s="1"/>
  <c r="BB80" i="2"/>
  <c r="BI80" i="2" s="1"/>
  <c r="BB76" i="2"/>
  <c r="BI76" i="2" s="1"/>
  <c r="BB59" i="2"/>
  <c r="BI59" i="2" s="1"/>
  <c r="BB41" i="2"/>
  <c r="BI41" i="2" s="1"/>
  <c r="BB24" i="2"/>
  <c r="BI24" i="2" s="1"/>
  <c r="BB12" i="2"/>
  <c r="BI12" i="2" s="1"/>
  <c r="BB34" i="2"/>
  <c r="BI34" i="2" s="1"/>
  <c r="BB49" i="2"/>
  <c r="BI49" i="2" s="1"/>
  <c r="BB125" i="2"/>
  <c r="BI125" i="2" s="1"/>
  <c r="BB118" i="2"/>
  <c r="BI118" i="2" s="1"/>
  <c r="BB106" i="2"/>
  <c r="BI106" i="2" s="1"/>
  <c r="BB79" i="2"/>
  <c r="BI79" i="2" s="1"/>
  <c r="BB64" i="2"/>
  <c r="BI64" i="2" s="1"/>
  <c r="BB3" i="2"/>
  <c r="BI3" i="2" s="1"/>
  <c r="BB131" i="2"/>
  <c r="BI131" i="2" s="1"/>
  <c r="BB78" i="2"/>
  <c r="BI78" i="2" s="1"/>
  <c r="BB144" i="2"/>
  <c r="BI144" i="2" s="1"/>
  <c r="BB73" i="2"/>
  <c r="BI73" i="2" s="1"/>
  <c r="BB55" i="2"/>
  <c r="BI55" i="2" s="1"/>
  <c r="BB37" i="2"/>
  <c r="BB23" i="2"/>
  <c r="BA87" i="2"/>
  <c r="BA101" i="2"/>
  <c r="BA17" i="2"/>
  <c r="BA115" i="2"/>
  <c r="BA100" i="2"/>
  <c r="BA149" i="2"/>
  <c r="BA97" i="2"/>
  <c r="BA129" i="2"/>
  <c r="BA138" i="2"/>
  <c r="BA134" i="2"/>
  <c r="BA20" i="2"/>
  <c r="BA135" i="2"/>
  <c r="BA44" i="2"/>
  <c r="BA114" i="2"/>
  <c r="BA82" i="2"/>
  <c r="BA147" i="2"/>
  <c r="BA113" i="2"/>
  <c r="BA18" i="2"/>
  <c r="BA31" i="2"/>
  <c r="BA50" i="2"/>
  <c r="BA96" i="2"/>
  <c r="BA143" i="2"/>
  <c r="BA95" i="2"/>
  <c r="BA117" i="2"/>
  <c r="BA63" i="2"/>
  <c r="BA5" i="2"/>
  <c r="BA92" i="2"/>
  <c r="BA119" i="2"/>
  <c r="BA105" i="2"/>
  <c r="BA70" i="2"/>
  <c r="BA54" i="2"/>
  <c r="BA43" i="2"/>
  <c r="BA28" i="2"/>
  <c r="BA15" i="2"/>
  <c r="BA32" i="2"/>
  <c r="BA48" i="2"/>
  <c r="BA99" i="2"/>
  <c r="BA133" i="2"/>
  <c r="BA104" i="2"/>
  <c r="BA142" i="2"/>
  <c r="BA67" i="2"/>
  <c r="BA7" i="2"/>
  <c r="BA122" i="2"/>
  <c r="BA103" i="2"/>
  <c r="BA141" i="2"/>
  <c r="BA72" i="2"/>
  <c r="BA61" i="2"/>
  <c r="BA45" i="2"/>
  <c r="BA26" i="2"/>
  <c r="BA19" i="2"/>
  <c r="BA29" i="2"/>
  <c r="BA47" i="2"/>
  <c r="BA124" i="2"/>
  <c r="BA102" i="2"/>
  <c r="BA86" i="2"/>
  <c r="BA140" i="2"/>
  <c r="BA69" i="2"/>
  <c r="BA6" i="2"/>
  <c r="BA132" i="2"/>
  <c r="BA110" i="2"/>
  <c r="BA84" i="2"/>
  <c r="BA75" i="2"/>
  <c r="BA57" i="2"/>
  <c r="BA39" i="2"/>
  <c r="BA27" i="2"/>
  <c r="BA16" i="2"/>
  <c r="BA30" i="2"/>
  <c r="BA52" i="2"/>
  <c r="BA109" i="2"/>
  <c r="BA137" i="2"/>
  <c r="BA116" i="2"/>
  <c r="BA121" i="2"/>
  <c r="BA65" i="2"/>
  <c r="BA10" i="2"/>
  <c r="BA98" i="2"/>
  <c r="BA91" i="2"/>
  <c r="BA112" i="2"/>
  <c r="BA74" i="2"/>
  <c r="BA58" i="2"/>
  <c r="BA38" i="2"/>
  <c r="BA25" i="2"/>
  <c r="BA11" i="2"/>
  <c r="BA33" i="2"/>
  <c r="BA51" i="2"/>
  <c r="BA90" i="2"/>
  <c r="BA85" i="2"/>
  <c r="BA146" i="2"/>
  <c r="BA145" i="2"/>
  <c r="BA66" i="2"/>
  <c r="BA9" i="2"/>
  <c r="BA108" i="2"/>
  <c r="BA136" i="2"/>
  <c r="BA94" i="2"/>
  <c r="BA77" i="2"/>
  <c r="BA56" i="2"/>
  <c r="BA40" i="2"/>
  <c r="BA22" i="2"/>
  <c r="BA120" i="2"/>
  <c r="BA14" i="2"/>
  <c r="BA36" i="2"/>
  <c r="BA46" i="2"/>
  <c r="BA139" i="2"/>
  <c r="BA89" i="2"/>
  <c r="BA128" i="2"/>
  <c r="BA111" i="2"/>
  <c r="BA68" i="2"/>
  <c r="BA8" i="2"/>
  <c r="BA123" i="2"/>
  <c r="BA127" i="2"/>
  <c r="BA93" i="2"/>
  <c r="BA71" i="2"/>
  <c r="BA60" i="2"/>
  <c r="BA42" i="2"/>
  <c r="BA21" i="2"/>
  <c r="BA13" i="2"/>
  <c r="BA35" i="2"/>
  <c r="BA53" i="2"/>
  <c r="BA126" i="2"/>
  <c r="BA83" i="2"/>
  <c r="BA107" i="2"/>
  <c r="BA148" i="2"/>
  <c r="BA62" i="2"/>
  <c r="BA4" i="2"/>
  <c r="BA81" i="2"/>
  <c r="BA88" i="2"/>
  <c r="BA80" i="2"/>
  <c r="BA76" i="2"/>
  <c r="BA59" i="2"/>
  <c r="BA41" i="2"/>
  <c r="BA24" i="2"/>
  <c r="BA12" i="2"/>
  <c r="BA34" i="2"/>
  <c r="BA49" i="2"/>
  <c r="BA125" i="2"/>
  <c r="BA118" i="2"/>
  <c r="BA106" i="2"/>
  <c r="BA79" i="2"/>
  <c r="BA64" i="2"/>
  <c r="BA3" i="2"/>
  <c r="BA131" i="2"/>
  <c r="BA78" i="2"/>
  <c r="BA144" i="2"/>
  <c r="BA73" i="2"/>
  <c r="BA55" i="2"/>
  <c r="BA37" i="2"/>
  <c r="BA23" i="2"/>
  <c r="AZ87" i="2"/>
  <c r="AZ101" i="2"/>
  <c r="AZ17" i="2"/>
  <c r="AZ115" i="2"/>
  <c r="AZ100" i="2"/>
  <c r="AZ149" i="2"/>
  <c r="AZ97" i="2"/>
  <c r="AZ129" i="2"/>
  <c r="AZ138" i="2"/>
  <c r="AZ134" i="2"/>
  <c r="AZ20" i="2"/>
  <c r="AZ135" i="2"/>
  <c r="AZ44" i="2"/>
  <c r="AZ114" i="2"/>
  <c r="AZ82" i="2"/>
  <c r="AZ147" i="2"/>
  <c r="AZ113" i="2"/>
  <c r="AZ18" i="2"/>
  <c r="AZ31" i="2"/>
  <c r="AZ50" i="2"/>
  <c r="AZ96" i="2"/>
  <c r="AZ143" i="2"/>
  <c r="AZ95" i="2"/>
  <c r="AZ117" i="2"/>
  <c r="AZ63" i="2"/>
  <c r="AZ5" i="2"/>
  <c r="AZ92" i="2"/>
  <c r="AZ119" i="2"/>
  <c r="AZ105" i="2"/>
  <c r="AZ70" i="2"/>
  <c r="AZ54" i="2"/>
  <c r="AZ43" i="2"/>
  <c r="AZ28" i="2"/>
  <c r="AZ15" i="2"/>
  <c r="AZ32" i="2"/>
  <c r="AZ48" i="2"/>
  <c r="AZ99" i="2"/>
  <c r="AZ133" i="2"/>
  <c r="AZ104" i="2"/>
  <c r="AZ142" i="2"/>
  <c r="AZ67" i="2"/>
  <c r="AZ7" i="2"/>
  <c r="AZ122" i="2"/>
  <c r="AZ103" i="2"/>
  <c r="AZ141" i="2"/>
  <c r="AZ72" i="2"/>
  <c r="AZ61" i="2"/>
  <c r="AZ45" i="2"/>
  <c r="AZ26" i="2"/>
  <c r="AZ19" i="2"/>
  <c r="AZ29" i="2"/>
  <c r="AZ47" i="2"/>
  <c r="AZ124" i="2"/>
  <c r="AZ102" i="2"/>
  <c r="AZ86" i="2"/>
  <c r="AZ140" i="2"/>
  <c r="AZ69" i="2"/>
  <c r="AZ6" i="2"/>
  <c r="AZ132" i="2"/>
  <c r="AZ110" i="2"/>
  <c r="AZ84" i="2"/>
  <c r="AZ75" i="2"/>
  <c r="AZ57" i="2"/>
  <c r="AZ39" i="2"/>
  <c r="AZ27" i="2"/>
  <c r="AZ16" i="2"/>
  <c r="AZ30" i="2"/>
  <c r="AZ52" i="2"/>
  <c r="AZ109" i="2"/>
  <c r="AZ137" i="2"/>
  <c r="AZ116" i="2"/>
  <c r="AZ121" i="2"/>
  <c r="AZ65" i="2"/>
  <c r="AZ10" i="2"/>
  <c r="AZ98" i="2"/>
  <c r="AZ91" i="2"/>
  <c r="AZ112" i="2"/>
  <c r="AZ74" i="2"/>
  <c r="AZ58" i="2"/>
  <c r="AZ38" i="2"/>
  <c r="AZ25" i="2"/>
  <c r="AZ11" i="2"/>
  <c r="AZ33" i="2"/>
  <c r="AZ51" i="2"/>
  <c r="AZ90" i="2"/>
  <c r="AZ85" i="2"/>
  <c r="AZ146" i="2"/>
  <c r="AZ145" i="2"/>
  <c r="AZ66" i="2"/>
  <c r="AZ9" i="2"/>
  <c r="AZ108" i="2"/>
  <c r="AZ136" i="2"/>
  <c r="AZ94" i="2"/>
  <c r="AZ77" i="2"/>
  <c r="AZ56" i="2"/>
  <c r="AZ40" i="2"/>
  <c r="AZ22" i="2"/>
  <c r="AZ120" i="2"/>
  <c r="AZ14" i="2"/>
  <c r="AZ36" i="2"/>
  <c r="AZ46" i="2"/>
  <c r="AZ139" i="2"/>
  <c r="AZ89" i="2"/>
  <c r="AZ128" i="2"/>
  <c r="AZ111" i="2"/>
  <c r="AZ68" i="2"/>
  <c r="AZ8" i="2"/>
  <c r="AZ123" i="2"/>
  <c r="AZ127" i="2"/>
  <c r="AZ93" i="2"/>
  <c r="AZ71" i="2"/>
  <c r="AZ60" i="2"/>
  <c r="AZ42" i="2"/>
  <c r="AZ21" i="2"/>
  <c r="AZ13" i="2"/>
  <c r="AZ35" i="2"/>
  <c r="AZ53" i="2"/>
  <c r="AZ126" i="2"/>
  <c r="AZ83" i="2"/>
  <c r="AZ107" i="2"/>
  <c r="AZ148" i="2"/>
  <c r="AZ62" i="2"/>
  <c r="AZ4" i="2"/>
  <c r="AZ81" i="2"/>
  <c r="AZ88" i="2"/>
  <c r="AZ80" i="2"/>
  <c r="AZ76" i="2"/>
  <c r="AZ59" i="2"/>
  <c r="AZ41" i="2"/>
  <c r="AZ24" i="2"/>
  <c r="AZ12" i="2"/>
  <c r="AZ34" i="2"/>
  <c r="AZ49" i="2"/>
  <c r="AZ125" i="2"/>
  <c r="AZ118" i="2"/>
  <c r="AZ106" i="2"/>
  <c r="AZ79" i="2"/>
  <c r="AZ64" i="2"/>
  <c r="AZ3" i="2"/>
  <c r="AZ131" i="2"/>
  <c r="AZ78" i="2"/>
  <c r="AZ144" i="2"/>
  <c r="AZ73" i="2"/>
  <c r="AZ55" i="2"/>
  <c r="AZ37" i="2"/>
  <c r="AZ23" i="2"/>
  <c r="AY87" i="2"/>
  <c r="AY101" i="2"/>
  <c r="AY17" i="2"/>
  <c r="AY115" i="2"/>
  <c r="AY100" i="2"/>
  <c r="AY149" i="2"/>
  <c r="AY97" i="2"/>
  <c r="AY129" i="2"/>
  <c r="AY138" i="2"/>
  <c r="AY134" i="2"/>
  <c r="AY20" i="2"/>
  <c r="AY135" i="2"/>
  <c r="AY44" i="2"/>
  <c r="AY114" i="2"/>
  <c r="AY82" i="2"/>
  <c r="AY147" i="2"/>
  <c r="AY113" i="2"/>
  <c r="AY18" i="2"/>
  <c r="AY31" i="2"/>
  <c r="AY50" i="2"/>
  <c r="AY96" i="2"/>
  <c r="AY143" i="2"/>
  <c r="AY95" i="2"/>
  <c r="AY117" i="2"/>
  <c r="AY63" i="2"/>
  <c r="AY5" i="2"/>
  <c r="AY92" i="2"/>
  <c r="AY119" i="2"/>
  <c r="AY105" i="2"/>
  <c r="AY70" i="2"/>
  <c r="AY54" i="2"/>
  <c r="AY43" i="2"/>
  <c r="AY28" i="2"/>
  <c r="AY15" i="2"/>
  <c r="AY32" i="2"/>
  <c r="AY48" i="2"/>
  <c r="AY99" i="2"/>
  <c r="AY133" i="2"/>
  <c r="AY104" i="2"/>
  <c r="AY142" i="2"/>
  <c r="AY67" i="2"/>
  <c r="AY7" i="2"/>
  <c r="AY122" i="2"/>
  <c r="AY103" i="2"/>
  <c r="AY141" i="2"/>
  <c r="AY72" i="2"/>
  <c r="AY61" i="2"/>
  <c r="AY45" i="2"/>
  <c r="AY26" i="2"/>
  <c r="AY19" i="2"/>
  <c r="AY29" i="2"/>
  <c r="AY47" i="2"/>
  <c r="AY124" i="2"/>
  <c r="AY102" i="2"/>
  <c r="AY86" i="2"/>
  <c r="AY140" i="2"/>
  <c r="AY69" i="2"/>
  <c r="AY6" i="2"/>
  <c r="AY132" i="2"/>
  <c r="AY110" i="2"/>
  <c r="AY84" i="2"/>
  <c r="AY75" i="2"/>
  <c r="AY57" i="2"/>
  <c r="AY39" i="2"/>
  <c r="AY27" i="2"/>
  <c r="AY16" i="2"/>
  <c r="AY30" i="2"/>
  <c r="AY52" i="2"/>
  <c r="AY109" i="2"/>
  <c r="AY137" i="2"/>
  <c r="AY116" i="2"/>
  <c r="AY121" i="2"/>
  <c r="AY65" i="2"/>
  <c r="AY10" i="2"/>
  <c r="AY98" i="2"/>
  <c r="AY91" i="2"/>
  <c r="AY112" i="2"/>
  <c r="AY74" i="2"/>
  <c r="AY58" i="2"/>
  <c r="AY38" i="2"/>
  <c r="AY25" i="2"/>
  <c r="AY11" i="2"/>
  <c r="AY33" i="2"/>
  <c r="AY51" i="2"/>
  <c r="AY90" i="2"/>
  <c r="AY85" i="2"/>
  <c r="AY146" i="2"/>
  <c r="AY145" i="2"/>
  <c r="AY66" i="2"/>
  <c r="AY9" i="2"/>
  <c r="AY108" i="2"/>
  <c r="AY136" i="2"/>
  <c r="AY94" i="2"/>
  <c r="AY77" i="2"/>
  <c r="AY56" i="2"/>
  <c r="AY40" i="2"/>
  <c r="AY22" i="2"/>
  <c r="AY120" i="2"/>
  <c r="AY14" i="2"/>
  <c r="AY36" i="2"/>
  <c r="AY46" i="2"/>
  <c r="AY139" i="2"/>
  <c r="AY89" i="2"/>
  <c r="AY128" i="2"/>
  <c r="AY111" i="2"/>
  <c r="AY68" i="2"/>
  <c r="AY8" i="2"/>
  <c r="AY123" i="2"/>
  <c r="AY127" i="2"/>
  <c r="AY93" i="2"/>
  <c r="AY71" i="2"/>
  <c r="AY60" i="2"/>
  <c r="AY42" i="2"/>
  <c r="AY21" i="2"/>
  <c r="AY13" i="2"/>
  <c r="AY35" i="2"/>
  <c r="AY53" i="2"/>
  <c r="AY126" i="2"/>
  <c r="AY83" i="2"/>
  <c r="AY107" i="2"/>
  <c r="AY148" i="2"/>
  <c r="AY62" i="2"/>
  <c r="AY4" i="2"/>
  <c r="AY81" i="2"/>
  <c r="AY88" i="2"/>
  <c r="AY80" i="2"/>
  <c r="AY76" i="2"/>
  <c r="AY59" i="2"/>
  <c r="AY41" i="2"/>
  <c r="AY24" i="2"/>
  <c r="AY12" i="2"/>
  <c r="AY34" i="2"/>
  <c r="AY49" i="2"/>
  <c r="AY125" i="2"/>
  <c r="AY118" i="2"/>
  <c r="AY106" i="2"/>
  <c r="AY79" i="2"/>
  <c r="AY64" i="2"/>
  <c r="AY3" i="2"/>
  <c r="AY131" i="2"/>
  <c r="AY78" i="2"/>
  <c r="AY144" i="2"/>
  <c r="AY73" i="2"/>
  <c r="AY55" i="2"/>
  <c r="AY37" i="2"/>
  <c r="AY23" i="2"/>
  <c r="AX130" i="2"/>
  <c r="AX87" i="2"/>
  <c r="AW87" i="2"/>
  <c r="AX101" i="2"/>
  <c r="AW101" i="2"/>
  <c r="AX17" i="2"/>
  <c r="AW17" i="2"/>
  <c r="AX115" i="2"/>
  <c r="AW115" i="2"/>
  <c r="AX100" i="2"/>
  <c r="AW100" i="2"/>
  <c r="AX149" i="2"/>
  <c r="AW149" i="2"/>
  <c r="AX97" i="2"/>
  <c r="AW97" i="2"/>
  <c r="AX129" i="2"/>
  <c r="AW129" i="2"/>
  <c r="AX138" i="2"/>
  <c r="AW138" i="2"/>
  <c r="AX134" i="2"/>
  <c r="AW134" i="2"/>
  <c r="AX20" i="2"/>
  <c r="AW20" i="2"/>
  <c r="AX135" i="2"/>
  <c r="AW135" i="2"/>
  <c r="AX44" i="2"/>
  <c r="AW44" i="2"/>
  <c r="AX114" i="2"/>
  <c r="AW114" i="2"/>
  <c r="AX82" i="2"/>
  <c r="AW82" i="2"/>
  <c r="AX147" i="2"/>
  <c r="AW147" i="2"/>
  <c r="AX113" i="2"/>
  <c r="AW113" i="2"/>
  <c r="AX18" i="2"/>
  <c r="AW18" i="2"/>
  <c r="AX31" i="2"/>
  <c r="AW31" i="2"/>
  <c r="AX50" i="2"/>
  <c r="AW50" i="2"/>
  <c r="AX96" i="2"/>
  <c r="AW96" i="2"/>
  <c r="AX143" i="2"/>
  <c r="AW143" i="2"/>
  <c r="AX95" i="2"/>
  <c r="AW95" i="2"/>
  <c r="AX117" i="2"/>
  <c r="AW117" i="2"/>
  <c r="AX63" i="2"/>
  <c r="AW63" i="2"/>
  <c r="AX5" i="2"/>
  <c r="AW5" i="2"/>
  <c r="AX92" i="2"/>
  <c r="AW92" i="2"/>
  <c r="AX119" i="2"/>
  <c r="AW119" i="2"/>
  <c r="AX105" i="2"/>
  <c r="AW105" i="2"/>
  <c r="AX70" i="2"/>
  <c r="AW70" i="2"/>
  <c r="AX54" i="2"/>
  <c r="AW54" i="2"/>
  <c r="AX43" i="2"/>
  <c r="AW43" i="2"/>
  <c r="AX28" i="2"/>
  <c r="AW28" i="2"/>
  <c r="AX15" i="2"/>
  <c r="AW15" i="2"/>
  <c r="AX32" i="2"/>
  <c r="AW32" i="2"/>
  <c r="AX48" i="2"/>
  <c r="AW48" i="2"/>
  <c r="AX99" i="2"/>
  <c r="AW99" i="2"/>
  <c r="AX133" i="2"/>
  <c r="AW133" i="2"/>
  <c r="AX104" i="2"/>
  <c r="AW104" i="2"/>
  <c r="AX142" i="2"/>
  <c r="AW142" i="2"/>
  <c r="AX67" i="2"/>
  <c r="AW67" i="2"/>
  <c r="AX7" i="2"/>
  <c r="AW7" i="2"/>
  <c r="AX122" i="2"/>
  <c r="AW122" i="2"/>
  <c r="AX103" i="2"/>
  <c r="AW103" i="2"/>
  <c r="AX141" i="2"/>
  <c r="AW141" i="2"/>
  <c r="AX72" i="2"/>
  <c r="AW72" i="2"/>
  <c r="AX61" i="2"/>
  <c r="AW61" i="2"/>
  <c r="AX45" i="2"/>
  <c r="AW45" i="2"/>
  <c r="AX26" i="2"/>
  <c r="AW26" i="2"/>
  <c r="AX19" i="2"/>
  <c r="AW19" i="2"/>
  <c r="AX29" i="2"/>
  <c r="AW29" i="2"/>
  <c r="AX47" i="2"/>
  <c r="AW47" i="2"/>
  <c r="AX124" i="2"/>
  <c r="AW124" i="2"/>
  <c r="AX102" i="2"/>
  <c r="AW102" i="2"/>
  <c r="AX86" i="2"/>
  <c r="AW86" i="2"/>
  <c r="AX140" i="2"/>
  <c r="AW140" i="2"/>
  <c r="AX69" i="2"/>
  <c r="AW69" i="2"/>
  <c r="AX6" i="2"/>
  <c r="AW6" i="2"/>
  <c r="AX132" i="2"/>
  <c r="AW132" i="2"/>
  <c r="AX110" i="2"/>
  <c r="AW110" i="2"/>
  <c r="AX84" i="2"/>
  <c r="AW84" i="2"/>
  <c r="AX75" i="2"/>
  <c r="AW75" i="2"/>
  <c r="AX57" i="2"/>
  <c r="AW57" i="2"/>
  <c r="AX39" i="2"/>
  <c r="AW39" i="2"/>
  <c r="AX27" i="2"/>
  <c r="AW27" i="2"/>
  <c r="AX16" i="2"/>
  <c r="AW16" i="2"/>
  <c r="AX30" i="2"/>
  <c r="AW30" i="2"/>
  <c r="AX52" i="2"/>
  <c r="AW52" i="2"/>
  <c r="AX109" i="2"/>
  <c r="AW109" i="2"/>
  <c r="AX137" i="2"/>
  <c r="AW137" i="2"/>
  <c r="AX116" i="2"/>
  <c r="AW116" i="2"/>
  <c r="AX121" i="2"/>
  <c r="AW121" i="2"/>
  <c r="AX65" i="2"/>
  <c r="AW65" i="2"/>
  <c r="AX10" i="2"/>
  <c r="AW10" i="2"/>
  <c r="AX98" i="2"/>
  <c r="AW98" i="2"/>
  <c r="AX91" i="2"/>
  <c r="AW91" i="2"/>
  <c r="AX112" i="2"/>
  <c r="AW112" i="2"/>
  <c r="AX74" i="2"/>
  <c r="AW74" i="2"/>
  <c r="AX58" i="2"/>
  <c r="AW58" i="2"/>
  <c r="AX38" i="2"/>
  <c r="AW38" i="2"/>
  <c r="AX25" i="2"/>
  <c r="AW25" i="2"/>
  <c r="AX11" i="2"/>
  <c r="AW11" i="2"/>
  <c r="AX33" i="2"/>
  <c r="AW33" i="2"/>
  <c r="AX51" i="2"/>
  <c r="AW51" i="2"/>
  <c r="AX90" i="2"/>
  <c r="AW90" i="2"/>
  <c r="AX85" i="2"/>
  <c r="AW85" i="2"/>
  <c r="AX146" i="2"/>
  <c r="AW146" i="2"/>
  <c r="AX145" i="2"/>
  <c r="AW145" i="2"/>
  <c r="AX66" i="2"/>
  <c r="AW66" i="2"/>
  <c r="AX9" i="2"/>
  <c r="AW9" i="2"/>
  <c r="AX108" i="2"/>
  <c r="AW108" i="2"/>
  <c r="AX136" i="2"/>
  <c r="AW136" i="2"/>
  <c r="AX94" i="2"/>
  <c r="AW94" i="2"/>
  <c r="AX77" i="2"/>
  <c r="AW77" i="2"/>
  <c r="AX56" i="2"/>
  <c r="AW56" i="2"/>
  <c r="AX40" i="2"/>
  <c r="AW40" i="2"/>
  <c r="AX22" i="2"/>
  <c r="AW22" i="2"/>
  <c r="AX120" i="2"/>
  <c r="AW120" i="2"/>
  <c r="AX14" i="2"/>
  <c r="AW14" i="2"/>
  <c r="AX36" i="2"/>
  <c r="AW36" i="2"/>
  <c r="AX46" i="2"/>
  <c r="AW46" i="2"/>
  <c r="AX139" i="2"/>
  <c r="AW139" i="2"/>
  <c r="AX89" i="2"/>
  <c r="AW89" i="2"/>
  <c r="AX128" i="2"/>
  <c r="AW128" i="2"/>
  <c r="AX111" i="2"/>
  <c r="AW111" i="2"/>
  <c r="AX68" i="2"/>
  <c r="AW68" i="2"/>
  <c r="AX8" i="2"/>
  <c r="AW8" i="2"/>
  <c r="AX123" i="2"/>
  <c r="AW123" i="2"/>
  <c r="AX127" i="2"/>
  <c r="AW127" i="2"/>
  <c r="AX93" i="2"/>
  <c r="AW93" i="2"/>
  <c r="AX71" i="2"/>
  <c r="AW71" i="2"/>
  <c r="AX60" i="2"/>
  <c r="AW60" i="2"/>
  <c r="AX42" i="2"/>
  <c r="AW42" i="2"/>
  <c r="AX21" i="2"/>
  <c r="AW21" i="2"/>
  <c r="AX13" i="2"/>
  <c r="AW13" i="2"/>
  <c r="AX35" i="2"/>
  <c r="AW35" i="2"/>
  <c r="AX53" i="2"/>
  <c r="AW53" i="2"/>
  <c r="AX126" i="2"/>
  <c r="AW126" i="2"/>
  <c r="AX83" i="2"/>
  <c r="AW83" i="2"/>
  <c r="AX107" i="2"/>
  <c r="AW107" i="2"/>
  <c r="AX148" i="2"/>
  <c r="AW148" i="2"/>
  <c r="AX62" i="2"/>
  <c r="AW62" i="2"/>
  <c r="AX4" i="2"/>
  <c r="AW4" i="2"/>
  <c r="AX81" i="2"/>
  <c r="AW81" i="2"/>
  <c r="AX88" i="2"/>
  <c r="AW88" i="2"/>
  <c r="AX80" i="2"/>
  <c r="AW80" i="2"/>
  <c r="AX76" i="2"/>
  <c r="AW76" i="2"/>
  <c r="AX59" i="2"/>
  <c r="AW59" i="2"/>
  <c r="AX41" i="2"/>
  <c r="AW41" i="2"/>
  <c r="AX24" i="2"/>
  <c r="AW24" i="2"/>
  <c r="AX12" i="2"/>
  <c r="AW12" i="2"/>
  <c r="AX34" i="2"/>
  <c r="AW34" i="2"/>
  <c r="AX49" i="2"/>
  <c r="AW49" i="2"/>
  <c r="AX125" i="2"/>
  <c r="AW125" i="2"/>
  <c r="AX118" i="2"/>
  <c r="AW118" i="2"/>
  <c r="AX106" i="2"/>
  <c r="AW106" i="2"/>
  <c r="AX79" i="2"/>
  <c r="AW79" i="2"/>
  <c r="AX64" i="2"/>
  <c r="AW64" i="2"/>
  <c r="AX3" i="2"/>
  <c r="AW3" i="2"/>
  <c r="AX131" i="2"/>
  <c r="AW131" i="2"/>
  <c r="AX78" i="2"/>
  <c r="AW78" i="2"/>
  <c r="AX144" i="2"/>
  <c r="AW144" i="2"/>
  <c r="AX73" i="2"/>
  <c r="AW73" i="2"/>
  <c r="AX55" i="2"/>
  <c r="AW55" i="2"/>
  <c r="AW37" i="2"/>
  <c r="AW23" i="2"/>
  <c r="AV87" i="2"/>
  <c r="AV101" i="2"/>
  <c r="AV17" i="2"/>
  <c r="AV115" i="2"/>
  <c r="AV100" i="2"/>
  <c r="AV149" i="2"/>
  <c r="AV97" i="2"/>
  <c r="AV129" i="2"/>
  <c r="AV138" i="2"/>
  <c r="AV134" i="2"/>
  <c r="AV20" i="2"/>
  <c r="AV135" i="2"/>
  <c r="AV44" i="2"/>
  <c r="AV114" i="2"/>
  <c r="AV82" i="2"/>
  <c r="AV147" i="2"/>
  <c r="AV113" i="2"/>
  <c r="AV18" i="2"/>
  <c r="AV31" i="2"/>
  <c r="AV50" i="2"/>
  <c r="AV96" i="2"/>
  <c r="AV143" i="2"/>
  <c r="AV95" i="2"/>
  <c r="AV117" i="2"/>
  <c r="AV63" i="2"/>
  <c r="AV5" i="2"/>
  <c r="AV92" i="2"/>
  <c r="AV119" i="2"/>
  <c r="AV105" i="2"/>
  <c r="AV70" i="2"/>
  <c r="AV54" i="2"/>
  <c r="AV43" i="2"/>
  <c r="AV28" i="2"/>
  <c r="AV15" i="2"/>
  <c r="AV32" i="2"/>
  <c r="AV48" i="2"/>
  <c r="AV99" i="2"/>
  <c r="AV133" i="2"/>
  <c r="AV104" i="2"/>
  <c r="AV142" i="2"/>
  <c r="AV67" i="2"/>
  <c r="AV7" i="2"/>
  <c r="AV122" i="2"/>
  <c r="AV103" i="2"/>
  <c r="AV141" i="2"/>
  <c r="AV72" i="2"/>
  <c r="AV61" i="2"/>
  <c r="AV45" i="2"/>
  <c r="AV26" i="2"/>
  <c r="AV19" i="2"/>
  <c r="AV29" i="2"/>
  <c r="AV47" i="2"/>
  <c r="AV124" i="2"/>
  <c r="AV102" i="2"/>
  <c r="AV86" i="2"/>
  <c r="AV140" i="2"/>
  <c r="AV69" i="2"/>
  <c r="AV6" i="2"/>
  <c r="AV132" i="2"/>
  <c r="AV110" i="2"/>
  <c r="AV84" i="2"/>
  <c r="AV75" i="2"/>
  <c r="AV57" i="2"/>
  <c r="AV39" i="2"/>
  <c r="AV27" i="2"/>
  <c r="AV16" i="2"/>
  <c r="AV30" i="2"/>
  <c r="AV52" i="2"/>
  <c r="AV109" i="2"/>
  <c r="AV137" i="2"/>
  <c r="AV116" i="2"/>
  <c r="AV121" i="2"/>
  <c r="AV65" i="2"/>
  <c r="AV10" i="2"/>
  <c r="AV98" i="2"/>
  <c r="AV91" i="2"/>
  <c r="AV112" i="2"/>
  <c r="AV74" i="2"/>
  <c r="AV58" i="2"/>
  <c r="AV38" i="2"/>
  <c r="AV25" i="2"/>
  <c r="AV11" i="2"/>
  <c r="AV33" i="2"/>
  <c r="AV51" i="2"/>
  <c r="AV90" i="2"/>
  <c r="AV85" i="2"/>
  <c r="AV146" i="2"/>
  <c r="AV145" i="2"/>
  <c r="AV66" i="2"/>
  <c r="AV9" i="2"/>
  <c r="AV108" i="2"/>
  <c r="AV136" i="2"/>
  <c r="AV94" i="2"/>
  <c r="AV77" i="2"/>
  <c r="AV56" i="2"/>
  <c r="AV40" i="2"/>
  <c r="AV22" i="2"/>
  <c r="AV120" i="2"/>
  <c r="AV14" i="2"/>
  <c r="AV36" i="2"/>
  <c r="AV46" i="2"/>
  <c r="AV139" i="2"/>
  <c r="AV89" i="2"/>
  <c r="AV128" i="2"/>
  <c r="AV111" i="2"/>
  <c r="AV68" i="2"/>
  <c r="AV8" i="2"/>
  <c r="AV123" i="2"/>
  <c r="AV127" i="2"/>
  <c r="AV93" i="2"/>
  <c r="AV71" i="2"/>
  <c r="AV60" i="2"/>
  <c r="AV42" i="2"/>
  <c r="AV21" i="2"/>
  <c r="AV13" i="2"/>
  <c r="AV35" i="2"/>
  <c r="AV53" i="2"/>
  <c r="AV126" i="2"/>
  <c r="AV83" i="2"/>
  <c r="AV107" i="2"/>
  <c r="AV148" i="2"/>
  <c r="AV62" i="2"/>
  <c r="AV4" i="2"/>
  <c r="AV81" i="2"/>
  <c r="AV88" i="2"/>
  <c r="AV80" i="2"/>
  <c r="AV76" i="2"/>
  <c r="AV59" i="2"/>
  <c r="AV41" i="2"/>
  <c r="AV24" i="2"/>
  <c r="AV12" i="2"/>
  <c r="AV34" i="2"/>
  <c r="AV49" i="2"/>
  <c r="AV125" i="2"/>
  <c r="AV118" i="2"/>
  <c r="AV106" i="2"/>
  <c r="AV79" i="2"/>
  <c r="AV64" i="2"/>
  <c r="AV3" i="2"/>
  <c r="AV131" i="2"/>
  <c r="AV78" i="2"/>
  <c r="AV144" i="2"/>
  <c r="AV73" i="2"/>
  <c r="AV55" i="2"/>
  <c r="AV37" i="2"/>
  <c r="AV23" i="2"/>
  <c r="AU87" i="2"/>
  <c r="AU101" i="2"/>
  <c r="AU17" i="2"/>
  <c r="AU115" i="2"/>
  <c r="AU100" i="2"/>
  <c r="AU149" i="2"/>
  <c r="AU97" i="2"/>
  <c r="AU129" i="2"/>
  <c r="AU138" i="2"/>
  <c r="AU134" i="2"/>
  <c r="AU20" i="2"/>
  <c r="AU135" i="2"/>
  <c r="AU44" i="2"/>
  <c r="AU114" i="2"/>
  <c r="AU82" i="2"/>
  <c r="AU147" i="2"/>
  <c r="AU113" i="2"/>
  <c r="AU18" i="2"/>
  <c r="AU31" i="2"/>
  <c r="AU50" i="2"/>
  <c r="AU96" i="2"/>
  <c r="AU143" i="2"/>
  <c r="AU95" i="2"/>
  <c r="AU117" i="2"/>
  <c r="AU63" i="2"/>
  <c r="AU5" i="2"/>
  <c r="AU92" i="2"/>
  <c r="AU119" i="2"/>
  <c r="AU105" i="2"/>
  <c r="AU70" i="2"/>
  <c r="AU54" i="2"/>
  <c r="AU43" i="2"/>
  <c r="AU28" i="2"/>
  <c r="AU15" i="2"/>
  <c r="AU32" i="2"/>
  <c r="AU48" i="2"/>
  <c r="AU99" i="2"/>
  <c r="AU133" i="2"/>
  <c r="AU104" i="2"/>
  <c r="AU142" i="2"/>
  <c r="AU67" i="2"/>
  <c r="AU7" i="2"/>
  <c r="AU122" i="2"/>
  <c r="AU103" i="2"/>
  <c r="AU141" i="2"/>
  <c r="AU72" i="2"/>
  <c r="AU61" i="2"/>
  <c r="AU45" i="2"/>
  <c r="AU26" i="2"/>
  <c r="AU19" i="2"/>
  <c r="AU29" i="2"/>
  <c r="AU47" i="2"/>
  <c r="AU124" i="2"/>
  <c r="AU102" i="2"/>
  <c r="AU86" i="2"/>
  <c r="AU140" i="2"/>
  <c r="AU69" i="2"/>
  <c r="AU6" i="2"/>
  <c r="AU132" i="2"/>
  <c r="AU110" i="2"/>
  <c r="AU84" i="2"/>
  <c r="AU75" i="2"/>
  <c r="AU57" i="2"/>
  <c r="AU39" i="2"/>
  <c r="AU27" i="2"/>
  <c r="AU16" i="2"/>
  <c r="AU30" i="2"/>
  <c r="AU52" i="2"/>
  <c r="AU109" i="2"/>
  <c r="AU137" i="2"/>
  <c r="AU116" i="2"/>
  <c r="AU121" i="2"/>
  <c r="AU65" i="2"/>
  <c r="AU10" i="2"/>
  <c r="AU98" i="2"/>
  <c r="AU91" i="2"/>
  <c r="AU112" i="2"/>
  <c r="AU74" i="2"/>
  <c r="AU58" i="2"/>
  <c r="AU38" i="2"/>
  <c r="AU25" i="2"/>
  <c r="AU11" i="2"/>
  <c r="AU33" i="2"/>
  <c r="AU51" i="2"/>
  <c r="AU90" i="2"/>
  <c r="AU85" i="2"/>
  <c r="AU146" i="2"/>
  <c r="AU145" i="2"/>
  <c r="AU66" i="2"/>
  <c r="AU9" i="2"/>
  <c r="AU108" i="2"/>
  <c r="AU136" i="2"/>
  <c r="AU94" i="2"/>
  <c r="AU77" i="2"/>
  <c r="AU56" i="2"/>
  <c r="AU40" i="2"/>
  <c r="AU22" i="2"/>
  <c r="AU120" i="2"/>
  <c r="AU14" i="2"/>
  <c r="AU36" i="2"/>
  <c r="AU46" i="2"/>
  <c r="AU139" i="2"/>
  <c r="AU89" i="2"/>
  <c r="AU128" i="2"/>
  <c r="AU111" i="2"/>
  <c r="AU68" i="2"/>
  <c r="AU8" i="2"/>
  <c r="AU123" i="2"/>
  <c r="AU127" i="2"/>
  <c r="AU93" i="2"/>
  <c r="AU71" i="2"/>
  <c r="AU60" i="2"/>
  <c r="AU42" i="2"/>
  <c r="AU21" i="2"/>
  <c r="AU13" i="2"/>
  <c r="AU35" i="2"/>
  <c r="AU53" i="2"/>
  <c r="AU126" i="2"/>
  <c r="AU83" i="2"/>
  <c r="AU107" i="2"/>
  <c r="AU148" i="2"/>
  <c r="AU62" i="2"/>
  <c r="AU4" i="2"/>
  <c r="AU81" i="2"/>
  <c r="AU88" i="2"/>
  <c r="AU80" i="2"/>
  <c r="AU76" i="2"/>
  <c r="AU59" i="2"/>
  <c r="AU41" i="2"/>
  <c r="AU24" i="2"/>
  <c r="AU12" i="2"/>
  <c r="AU34" i="2"/>
  <c r="AU49" i="2"/>
  <c r="AU125" i="2"/>
  <c r="AU118" i="2"/>
  <c r="AU106" i="2"/>
  <c r="AU79" i="2"/>
  <c r="AU64" i="2"/>
  <c r="AU3" i="2"/>
  <c r="AU131" i="2"/>
  <c r="AU78" i="2"/>
  <c r="AU144" i="2"/>
  <c r="AU73" i="2"/>
  <c r="AU55" i="2"/>
  <c r="AU37" i="2"/>
  <c r="AU23" i="2"/>
  <c r="AT87" i="2"/>
  <c r="AT101" i="2"/>
  <c r="AT17" i="2"/>
  <c r="AT115" i="2"/>
  <c r="AT100" i="2"/>
  <c r="AT149" i="2"/>
  <c r="AT97" i="2"/>
  <c r="AT129" i="2"/>
  <c r="AT138" i="2"/>
  <c r="AT134" i="2"/>
  <c r="AT20" i="2"/>
  <c r="AT135" i="2"/>
  <c r="AT44" i="2"/>
  <c r="AT114" i="2"/>
  <c r="AT82" i="2"/>
  <c r="AT147" i="2"/>
  <c r="AT113" i="2"/>
  <c r="AT18" i="2"/>
  <c r="AT31" i="2"/>
  <c r="AT50" i="2"/>
  <c r="AT96" i="2"/>
  <c r="AT143" i="2"/>
  <c r="AT95" i="2"/>
  <c r="AT117" i="2"/>
  <c r="AT63" i="2"/>
  <c r="AT5" i="2"/>
  <c r="AT92" i="2"/>
  <c r="AT119" i="2"/>
  <c r="AT105" i="2"/>
  <c r="AT70" i="2"/>
  <c r="AT54" i="2"/>
  <c r="AT43" i="2"/>
  <c r="AT28" i="2"/>
  <c r="AT15" i="2"/>
  <c r="AT32" i="2"/>
  <c r="AT48" i="2"/>
  <c r="AT99" i="2"/>
  <c r="AT133" i="2"/>
  <c r="AT104" i="2"/>
  <c r="AT142" i="2"/>
  <c r="AT67" i="2"/>
  <c r="AT7" i="2"/>
  <c r="AT122" i="2"/>
  <c r="AT103" i="2"/>
  <c r="AT141" i="2"/>
  <c r="AT72" i="2"/>
  <c r="AT61" i="2"/>
  <c r="AT45" i="2"/>
  <c r="AT26" i="2"/>
  <c r="AT19" i="2"/>
  <c r="AT29" i="2"/>
  <c r="AT47" i="2"/>
  <c r="AT124" i="2"/>
  <c r="AT102" i="2"/>
  <c r="AT86" i="2"/>
  <c r="AT140" i="2"/>
  <c r="AT69" i="2"/>
  <c r="AT6" i="2"/>
  <c r="AT132" i="2"/>
  <c r="AT110" i="2"/>
  <c r="AT84" i="2"/>
  <c r="AT75" i="2"/>
  <c r="AT57" i="2"/>
  <c r="AT39" i="2"/>
  <c r="AT27" i="2"/>
  <c r="AT16" i="2"/>
  <c r="AT30" i="2"/>
  <c r="AT52" i="2"/>
  <c r="AT109" i="2"/>
  <c r="AT137" i="2"/>
  <c r="AT116" i="2"/>
  <c r="AT121" i="2"/>
  <c r="AT65" i="2"/>
  <c r="AT10" i="2"/>
  <c r="AT98" i="2"/>
  <c r="AT91" i="2"/>
  <c r="AT112" i="2"/>
  <c r="AT74" i="2"/>
  <c r="AT58" i="2"/>
  <c r="AT38" i="2"/>
  <c r="AT25" i="2"/>
  <c r="AT11" i="2"/>
  <c r="AT33" i="2"/>
  <c r="AT51" i="2"/>
  <c r="AT90" i="2"/>
  <c r="AT85" i="2"/>
  <c r="AT146" i="2"/>
  <c r="AT145" i="2"/>
  <c r="AT66" i="2"/>
  <c r="AT9" i="2"/>
  <c r="AT108" i="2"/>
  <c r="AT136" i="2"/>
  <c r="AT94" i="2"/>
  <c r="AT77" i="2"/>
  <c r="AT56" i="2"/>
  <c r="AT40" i="2"/>
  <c r="AT22" i="2"/>
  <c r="AT120" i="2"/>
  <c r="AT14" i="2"/>
  <c r="AT36" i="2"/>
  <c r="AT46" i="2"/>
  <c r="AT139" i="2"/>
  <c r="AT89" i="2"/>
  <c r="AT128" i="2"/>
  <c r="AT111" i="2"/>
  <c r="AT68" i="2"/>
  <c r="AT8" i="2"/>
  <c r="AT123" i="2"/>
  <c r="AT127" i="2"/>
  <c r="AT93" i="2"/>
  <c r="AT71" i="2"/>
  <c r="AT60" i="2"/>
  <c r="AT42" i="2"/>
  <c r="AT21" i="2"/>
  <c r="AT13" i="2"/>
  <c r="AT35" i="2"/>
  <c r="AT53" i="2"/>
  <c r="AT126" i="2"/>
  <c r="AT83" i="2"/>
  <c r="AT107" i="2"/>
  <c r="AT148" i="2"/>
  <c r="AT62" i="2"/>
  <c r="AT4" i="2"/>
  <c r="AT81" i="2"/>
  <c r="AT88" i="2"/>
  <c r="AT80" i="2"/>
  <c r="AT76" i="2"/>
  <c r="AT59" i="2"/>
  <c r="AT41" i="2"/>
  <c r="AT24" i="2"/>
  <c r="AT12" i="2"/>
  <c r="AT34" i="2"/>
  <c r="AT49" i="2"/>
  <c r="AT125" i="2"/>
  <c r="AT118" i="2"/>
  <c r="AT106" i="2"/>
  <c r="AT79" i="2"/>
  <c r="AT64" i="2"/>
  <c r="AT3" i="2"/>
  <c r="AT131" i="2"/>
  <c r="AT78" i="2"/>
  <c r="AT144" i="2"/>
  <c r="AT73" i="2"/>
  <c r="AT55" i="2"/>
  <c r="AT37" i="2"/>
  <c r="AT23" i="2"/>
  <c r="AS87" i="2"/>
  <c r="AS101" i="2"/>
  <c r="AS17" i="2"/>
  <c r="AS115" i="2"/>
  <c r="AS100" i="2"/>
  <c r="AS149" i="2"/>
  <c r="AS97" i="2"/>
  <c r="AS129" i="2"/>
  <c r="AS138" i="2"/>
  <c r="AS134" i="2"/>
  <c r="AS20" i="2"/>
  <c r="AS135" i="2"/>
  <c r="AS44" i="2"/>
  <c r="AS114" i="2"/>
  <c r="AS82" i="2"/>
  <c r="AS147" i="2"/>
  <c r="AS113" i="2"/>
  <c r="AS18" i="2"/>
  <c r="AS31" i="2"/>
  <c r="AS50" i="2"/>
  <c r="AS96" i="2"/>
  <c r="AS143" i="2"/>
  <c r="AS95" i="2"/>
  <c r="AS117" i="2"/>
  <c r="AS63" i="2"/>
  <c r="AS5" i="2"/>
  <c r="AS92" i="2"/>
  <c r="AS119" i="2"/>
  <c r="AS105" i="2"/>
  <c r="AS70" i="2"/>
  <c r="AS54" i="2"/>
  <c r="AS43" i="2"/>
  <c r="AS28" i="2"/>
  <c r="AS15" i="2"/>
  <c r="AS32" i="2"/>
  <c r="AS48" i="2"/>
  <c r="AS99" i="2"/>
  <c r="AS133" i="2"/>
  <c r="AS104" i="2"/>
  <c r="AS142" i="2"/>
  <c r="AS67" i="2"/>
  <c r="AS7" i="2"/>
  <c r="AS122" i="2"/>
  <c r="AS103" i="2"/>
  <c r="AS141" i="2"/>
  <c r="AS72" i="2"/>
  <c r="AS61" i="2"/>
  <c r="AS45" i="2"/>
  <c r="AS26" i="2"/>
  <c r="AS19" i="2"/>
  <c r="AS29" i="2"/>
  <c r="AS47" i="2"/>
  <c r="AS124" i="2"/>
  <c r="AS102" i="2"/>
  <c r="AS86" i="2"/>
  <c r="AS140" i="2"/>
  <c r="AS69" i="2"/>
  <c r="AS6" i="2"/>
  <c r="AS132" i="2"/>
  <c r="AS110" i="2"/>
  <c r="AS84" i="2"/>
  <c r="AS75" i="2"/>
  <c r="AS57" i="2"/>
  <c r="AS39" i="2"/>
  <c r="AS27" i="2"/>
  <c r="AS16" i="2"/>
  <c r="AS30" i="2"/>
  <c r="AS52" i="2"/>
  <c r="AS109" i="2"/>
  <c r="AS137" i="2"/>
  <c r="AS116" i="2"/>
  <c r="AS121" i="2"/>
  <c r="AS65" i="2"/>
  <c r="AS10" i="2"/>
  <c r="AS98" i="2"/>
  <c r="AS91" i="2"/>
  <c r="AS112" i="2"/>
  <c r="AS74" i="2"/>
  <c r="AS58" i="2"/>
  <c r="AS38" i="2"/>
  <c r="AS25" i="2"/>
  <c r="AS11" i="2"/>
  <c r="AS33" i="2"/>
  <c r="AS51" i="2"/>
  <c r="AS90" i="2"/>
  <c r="AS85" i="2"/>
  <c r="AS146" i="2"/>
  <c r="AS145" i="2"/>
  <c r="AS66" i="2"/>
  <c r="AS9" i="2"/>
  <c r="AS108" i="2"/>
  <c r="AS136" i="2"/>
  <c r="AS94" i="2"/>
  <c r="AS77" i="2"/>
  <c r="AS56" i="2"/>
  <c r="AS40" i="2"/>
  <c r="AS22" i="2"/>
  <c r="AS120" i="2"/>
  <c r="AS14" i="2"/>
  <c r="AS36" i="2"/>
  <c r="AS46" i="2"/>
  <c r="AS139" i="2"/>
  <c r="AS89" i="2"/>
  <c r="AS128" i="2"/>
  <c r="AS111" i="2"/>
  <c r="AS68" i="2"/>
  <c r="AS8" i="2"/>
  <c r="AS123" i="2"/>
  <c r="AS127" i="2"/>
  <c r="AS93" i="2"/>
  <c r="AS71" i="2"/>
  <c r="AS60" i="2"/>
  <c r="AS42" i="2"/>
  <c r="AS21" i="2"/>
  <c r="AS13" i="2"/>
  <c r="AS35" i="2"/>
  <c r="AS53" i="2"/>
  <c r="AS126" i="2"/>
  <c r="AS83" i="2"/>
  <c r="AS107" i="2"/>
  <c r="AS148" i="2"/>
  <c r="AS62" i="2"/>
  <c r="AS4" i="2"/>
  <c r="AS81" i="2"/>
  <c r="AS88" i="2"/>
  <c r="AS80" i="2"/>
  <c r="AS76" i="2"/>
  <c r="AS59" i="2"/>
  <c r="AS41" i="2"/>
  <c r="AS24" i="2"/>
  <c r="AS12" i="2"/>
  <c r="AS34" i="2"/>
  <c r="AS49" i="2"/>
  <c r="AS125" i="2"/>
  <c r="AS118" i="2"/>
  <c r="AS106" i="2"/>
  <c r="AS79" i="2"/>
  <c r="AS64" i="2"/>
  <c r="AS3" i="2"/>
  <c r="AS131" i="2"/>
  <c r="AS78" i="2"/>
  <c r="AS144" i="2"/>
  <c r="AS73" i="2"/>
  <c r="AS55" i="2"/>
  <c r="AS37" i="2"/>
  <c r="AS23" i="2"/>
  <c r="AP87" i="2"/>
  <c r="AP101" i="2"/>
  <c r="AP17" i="2"/>
  <c r="AP115" i="2"/>
  <c r="AP100" i="2"/>
  <c r="AP149" i="2"/>
  <c r="AP97" i="2"/>
  <c r="AP129" i="2"/>
  <c r="AP138" i="2"/>
  <c r="AP134" i="2"/>
  <c r="AP20" i="2"/>
  <c r="AP135" i="2"/>
  <c r="AP44" i="2"/>
  <c r="AP114" i="2"/>
  <c r="AP82" i="2"/>
  <c r="AP147" i="2"/>
  <c r="AP113" i="2"/>
  <c r="AP18" i="2"/>
  <c r="AP31" i="2"/>
  <c r="AP50" i="2"/>
  <c r="AP96" i="2"/>
  <c r="AP143" i="2"/>
  <c r="AP95" i="2"/>
  <c r="AP117" i="2"/>
  <c r="AP63" i="2"/>
  <c r="AP5" i="2"/>
  <c r="AP92" i="2"/>
  <c r="AP119" i="2"/>
  <c r="AP105" i="2"/>
  <c r="AP70" i="2"/>
  <c r="AP54" i="2"/>
  <c r="AP43" i="2"/>
  <c r="AP28" i="2"/>
  <c r="AP15" i="2"/>
  <c r="AP32" i="2"/>
  <c r="AP48" i="2"/>
  <c r="AP99" i="2"/>
  <c r="AP133" i="2"/>
  <c r="AP104" i="2"/>
  <c r="AP142" i="2"/>
  <c r="AP67" i="2"/>
  <c r="AP7" i="2"/>
  <c r="AP122" i="2"/>
  <c r="AP103" i="2"/>
  <c r="AP141" i="2"/>
  <c r="AP72" i="2"/>
  <c r="AP61" i="2"/>
  <c r="AP45" i="2"/>
  <c r="AP26" i="2"/>
  <c r="AP19" i="2"/>
  <c r="AP29" i="2"/>
  <c r="AP47" i="2"/>
  <c r="AP124" i="2"/>
  <c r="AP102" i="2"/>
  <c r="AP86" i="2"/>
  <c r="AP140" i="2"/>
  <c r="AP69" i="2"/>
  <c r="AP6" i="2"/>
  <c r="AP132" i="2"/>
  <c r="AP110" i="2"/>
  <c r="AP84" i="2"/>
  <c r="AP75" i="2"/>
  <c r="AP57" i="2"/>
  <c r="AP39" i="2"/>
  <c r="AP27" i="2"/>
  <c r="AP16" i="2"/>
  <c r="AP30" i="2"/>
  <c r="AP52" i="2"/>
  <c r="AP109" i="2"/>
  <c r="AP137" i="2"/>
  <c r="AP116" i="2"/>
  <c r="AP121" i="2"/>
  <c r="AP65" i="2"/>
  <c r="AP10" i="2"/>
  <c r="AP98" i="2"/>
  <c r="AP91" i="2"/>
  <c r="AP112" i="2"/>
  <c r="AP74" i="2"/>
  <c r="AP58" i="2"/>
  <c r="AP38" i="2"/>
  <c r="AP25" i="2"/>
  <c r="AP11" i="2"/>
  <c r="AP33" i="2"/>
  <c r="AP51" i="2"/>
  <c r="AP90" i="2"/>
  <c r="AP85" i="2"/>
  <c r="AP146" i="2"/>
  <c r="AP145" i="2"/>
  <c r="AP66" i="2"/>
  <c r="AP9" i="2"/>
  <c r="AP108" i="2"/>
  <c r="AP136" i="2"/>
  <c r="AP94" i="2"/>
  <c r="AP77" i="2"/>
  <c r="AP56" i="2"/>
  <c r="AP40" i="2"/>
  <c r="AP22" i="2"/>
  <c r="AP120" i="2"/>
  <c r="AP14" i="2"/>
  <c r="AP36" i="2"/>
  <c r="AP46" i="2"/>
  <c r="AP139" i="2"/>
  <c r="AP89" i="2"/>
  <c r="AP128" i="2"/>
  <c r="AP111" i="2"/>
  <c r="AP68" i="2"/>
  <c r="AP8" i="2"/>
  <c r="AP123" i="2"/>
  <c r="AP127" i="2"/>
  <c r="AP93" i="2"/>
  <c r="AP71" i="2"/>
  <c r="AP60" i="2"/>
  <c r="AP42" i="2"/>
  <c r="AP21" i="2"/>
  <c r="AP13" i="2"/>
  <c r="AP35" i="2"/>
  <c r="AP53" i="2"/>
  <c r="AP126" i="2"/>
  <c r="AP83" i="2"/>
  <c r="AP107" i="2"/>
  <c r="AP148" i="2"/>
  <c r="AP62" i="2"/>
  <c r="AP4" i="2"/>
  <c r="AP81" i="2"/>
  <c r="AP88" i="2"/>
  <c r="AP80" i="2"/>
  <c r="AP76" i="2"/>
  <c r="AP59" i="2"/>
  <c r="AP41" i="2"/>
  <c r="AP24" i="2"/>
  <c r="AP12" i="2"/>
  <c r="AP34" i="2"/>
  <c r="AP49" i="2"/>
  <c r="AP125" i="2"/>
  <c r="AP118" i="2"/>
  <c r="AP106" i="2"/>
  <c r="AP79" i="2"/>
  <c r="AP64" i="2"/>
  <c r="AP3" i="2"/>
  <c r="AP131" i="2"/>
  <c r="AP78" i="2"/>
  <c r="AP144" i="2"/>
  <c r="AP73" i="2"/>
  <c r="AP55" i="2"/>
  <c r="AP37" i="2"/>
  <c r="AP23" i="2"/>
  <c r="AO130" i="2"/>
  <c r="AN130" i="2"/>
  <c r="AM130" i="2"/>
  <c r="AO87" i="2"/>
  <c r="AN87" i="2"/>
  <c r="AM87" i="2"/>
  <c r="AO101" i="2"/>
  <c r="AN101" i="2"/>
  <c r="AM101" i="2"/>
  <c r="AO17" i="2"/>
  <c r="AN17" i="2"/>
  <c r="AM17" i="2"/>
  <c r="AO115" i="2"/>
  <c r="AN115" i="2"/>
  <c r="AM115" i="2"/>
  <c r="AO100" i="2"/>
  <c r="AN100" i="2"/>
  <c r="AM100" i="2"/>
  <c r="AO149" i="2"/>
  <c r="AN149" i="2"/>
  <c r="AM149" i="2"/>
  <c r="AO97" i="2"/>
  <c r="AN97" i="2"/>
  <c r="AM97" i="2"/>
  <c r="AO129" i="2"/>
  <c r="AN129" i="2"/>
  <c r="AM129" i="2"/>
  <c r="AO138" i="2"/>
  <c r="AN138" i="2"/>
  <c r="AM138" i="2"/>
  <c r="AO134" i="2"/>
  <c r="AN134" i="2"/>
  <c r="AM134" i="2"/>
  <c r="AO20" i="2"/>
  <c r="AN20" i="2"/>
  <c r="AM20" i="2"/>
  <c r="AO135" i="2"/>
  <c r="AN135" i="2"/>
  <c r="AM135" i="2"/>
  <c r="AO44" i="2"/>
  <c r="AN44" i="2"/>
  <c r="AM44" i="2"/>
  <c r="AO114" i="2"/>
  <c r="AN114" i="2"/>
  <c r="AM114" i="2"/>
  <c r="AO82" i="2"/>
  <c r="AN82" i="2"/>
  <c r="AM82" i="2"/>
  <c r="AO147" i="2"/>
  <c r="AN147" i="2"/>
  <c r="AM147" i="2"/>
  <c r="AO113" i="2"/>
  <c r="AN113" i="2"/>
  <c r="AM113" i="2"/>
  <c r="AO18" i="2"/>
  <c r="AN18" i="2"/>
  <c r="AM18" i="2"/>
  <c r="AO31" i="2"/>
  <c r="AN31" i="2"/>
  <c r="AM31" i="2"/>
  <c r="AO50" i="2"/>
  <c r="AN50" i="2"/>
  <c r="AM50" i="2"/>
  <c r="AO96" i="2"/>
  <c r="AN96" i="2"/>
  <c r="AM96" i="2"/>
  <c r="AO143" i="2"/>
  <c r="AN143" i="2"/>
  <c r="AM143" i="2"/>
  <c r="AO95" i="2"/>
  <c r="AN95" i="2"/>
  <c r="AM95" i="2"/>
  <c r="AO117" i="2"/>
  <c r="AN117" i="2"/>
  <c r="AM117" i="2"/>
  <c r="AO63" i="2"/>
  <c r="AN63" i="2"/>
  <c r="AM63" i="2"/>
  <c r="AO5" i="2"/>
  <c r="AN5" i="2"/>
  <c r="AM5" i="2"/>
  <c r="AO92" i="2"/>
  <c r="AN92" i="2"/>
  <c r="AM92" i="2"/>
  <c r="AO119" i="2"/>
  <c r="AN119" i="2"/>
  <c r="AM119" i="2"/>
  <c r="AO105" i="2"/>
  <c r="AN105" i="2"/>
  <c r="AM105" i="2"/>
  <c r="AO70" i="2"/>
  <c r="AN70" i="2"/>
  <c r="AM70" i="2"/>
  <c r="AO54" i="2"/>
  <c r="AN54" i="2"/>
  <c r="AM54" i="2"/>
  <c r="AO43" i="2"/>
  <c r="AN43" i="2"/>
  <c r="AM43" i="2"/>
  <c r="AO28" i="2"/>
  <c r="AN28" i="2"/>
  <c r="AM28" i="2"/>
  <c r="AO15" i="2"/>
  <c r="AN15" i="2"/>
  <c r="AM15" i="2"/>
  <c r="AO32" i="2"/>
  <c r="AN32" i="2"/>
  <c r="AM32" i="2"/>
  <c r="AO48" i="2"/>
  <c r="AN48" i="2"/>
  <c r="AM48" i="2"/>
  <c r="AO99" i="2"/>
  <c r="AN99" i="2"/>
  <c r="AM99" i="2"/>
  <c r="AO133" i="2"/>
  <c r="AN133" i="2"/>
  <c r="AM133" i="2"/>
  <c r="AO104" i="2"/>
  <c r="AN104" i="2"/>
  <c r="AM104" i="2"/>
  <c r="AO142" i="2"/>
  <c r="AN142" i="2"/>
  <c r="AM142" i="2"/>
  <c r="AO67" i="2"/>
  <c r="AN67" i="2"/>
  <c r="AM67" i="2"/>
  <c r="AO7" i="2"/>
  <c r="AN7" i="2"/>
  <c r="AM7" i="2"/>
  <c r="AO122" i="2"/>
  <c r="AN122" i="2"/>
  <c r="AM122" i="2"/>
  <c r="AO103" i="2"/>
  <c r="AN103" i="2"/>
  <c r="AM103" i="2"/>
  <c r="AO141" i="2"/>
  <c r="AN141" i="2"/>
  <c r="AM141" i="2"/>
  <c r="AO72" i="2"/>
  <c r="AN72" i="2"/>
  <c r="AM72" i="2"/>
  <c r="AO61" i="2"/>
  <c r="AN61" i="2"/>
  <c r="AM61" i="2"/>
  <c r="AO45" i="2"/>
  <c r="AN45" i="2"/>
  <c r="AM45" i="2"/>
  <c r="AO26" i="2"/>
  <c r="AN26" i="2"/>
  <c r="AM26" i="2"/>
  <c r="AO19" i="2"/>
  <c r="AN19" i="2"/>
  <c r="AM19" i="2"/>
  <c r="AO29" i="2"/>
  <c r="AN29" i="2"/>
  <c r="AM29" i="2"/>
  <c r="AO47" i="2"/>
  <c r="AN47" i="2"/>
  <c r="AM47" i="2"/>
  <c r="AO124" i="2"/>
  <c r="AN124" i="2"/>
  <c r="AM124" i="2"/>
  <c r="AO102" i="2"/>
  <c r="AN102" i="2"/>
  <c r="AM102" i="2"/>
  <c r="AO86" i="2"/>
  <c r="AN86" i="2"/>
  <c r="AM86" i="2"/>
  <c r="AO140" i="2"/>
  <c r="AN140" i="2"/>
  <c r="AM140" i="2"/>
  <c r="AO69" i="2"/>
  <c r="AN69" i="2"/>
  <c r="AM69" i="2"/>
  <c r="AO6" i="2"/>
  <c r="AN6" i="2"/>
  <c r="AM6" i="2"/>
  <c r="AO132" i="2"/>
  <c r="AN132" i="2"/>
  <c r="AM132" i="2"/>
  <c r="AO110" i="2"/>
  <c r="AN110" i="2"/>
  <c r="AM110" i="2"/>
  <c r="AO84" i="2"/>
  <c r="AN84" i="2"/>
  <c r="AM84" i="2"/>
  <c r="AO75" i="2"/>
  <c r="AN75" i="2"/>
  <c r="AM75" i="2"/>
  <c r="AO57" i="2"/>
  <c r="AN57" i="2"/>
  <c r="AM57" i="2"/>
  <c r="AO39" i="2"/>
  <c r="AN39" i="2"/>
  <c r="AM39" i="2"/>
  <c r="AO27" i="2"/>
  <c r="AN27" i="2"/>
  <c r="AM27" i="2"/>
  <c r="AO16" i="2"/>
  <c r="AN16" i="2"/>
  <c r="AM16" i="2"/>
  <c r="AO30" i="2"/>
  <c r="AN30" i="2"/>
  <c r="AM30" i="2"/>
  <c r="AO52" i="2"/>
  <c r="AN52" i="2"/>
  <c r="AM52" i="2"/>
  <c r="AO109" i="2"/>
  <c r="AN109" i="2"/>
  <c r="AM109" i="2"/>
  <c r="AO137" i="2"/>
  <c r="AN137" i="2"/>
  <c r="AM137" i="2"/>
  <c r="AO116" i="2"/>
  <c r="AN116" i="2"/>
  <c r="AM116" i="2"/>
  <c r="AO121" i="2"/>
  <c r="AN121" i="2"/>
  <c r="AM121" i="2"/>
  <c r="AO65" i="2"/>
  <c r="AN65" i="2"/>
  <c r="AM65" i="2"/>
  <c r="AO10" i="2"/>
  <c r="AN10" i="2"/>
  <c r="AM10" i="2"/>
  <c r="AO98" i="2"/>
  <c r="AN98" i="2"/>
  <c r="AM98" i="2"/>
  <c r="AO91" i="2"/>
  <c r="AN91" i="2"/>
  <c r="AM91" i="2"/>
  <c r="AO112" i="2"/>
  <c r="AN112" i="2"/>
  <c r="AM112" i="2"/>
  <c r="AO74" i="2"/>
  <c r="AN74" i="2"/>
  <c r="AM74" i="2"/>
  <c r="AO58" i="2"/>
  <c r="AN58" i="2"/>
  <c r="AM58" i="2"/>
  <c r="AO38" i="2"/>
  <c r="AN38" i="2"/>
  <c r="AM38" i="2"/>
  <c r="AO25" i="2"/>
  <c r="AN25" i="2"/>
  <c r="AM25" i="2"/>
  <c r="AO11" i="2"/>
  <c r="AN11" i="2"/>
  <c r="AM11" i="2"/>
  <c r="AO33" i="2"/>
  <c r="AN33" i="2"/>
  <c r="AM33" i="2"/>
  <c r="AO51" i="2"/>
  <c r="AN51" i="2"/>
  <c r="AM51" i="2"/>
  <c r="AO90" i="2"/>
  <c r="AN90" i="2"/>
  <c r="AM90" i="2"/>
  <c r="AO85" i="2"/>
  <c r="AN85" i="2"/>
  <c r="AM85" i="2"/>
  <c r="AO146" i="2"/>
  <c r="AN146" i="2"/>
  <c r="AM146" i="2"/>
  <c r="AO145" i="2"/>
  <c r="AN145" i="2"/>
  <c r="AM145" i="2"/>
  <c r="AO66" i="2"/>
  <c r="AN66" i="2"/>
  <c r="AM66" i="2"/>
  <c r="AO9" i="2"/>
  <c r="AN9" i="2"/>
  <c r="AM9" i="2"/>
  <c r="AO108" i="2"/>
  <c r="AN108" i="2"/>
  <c r="AM108" i="2"/>
  <c r="AO136" i="2"/>
  <c r="AN136" i="2"/>
  <c r="AM136" i="2"/>
  <c r="AO94" i="2"/>
  <c r="AN94" i="2"/>
  <c r="AM94" i="2"/>
  <c r="AO77" i="2"/>
  <c r="AN77" i="2"/>
  <c r="AM77" i="2"/>
  <c r="AO56" i="2"/>
  <c r="AN56" i="2"/>
  <c r="AM56" i="2"/>
  <c r="AO40" i="2"/>
  <c r="AN40" i="2"/>
  <c r="AM40" i="2"/>
  <c r="AO22" i="2"/>
  <c r="AN22" i="2"/>
  <c r="AM22" i="2"/>
  <c r="AO120" i="2"/>
  <c r="AN120" i="2"/>
  <c r="AM120" i="2"/>
  <c r="AO14" i="2"/>
  <c r="AN14" i="2"/>
  <c r="AM14" i="2"/>
  <c r="AO36" i="2"/>
  <c r="AN36" i="2"/>
  <c r="AM36" i="2"/>
  <c r="AO46" i="2"/>
  <c r="AN46" i="2"/>
  <c r="AM46" i="2"/>
  <c r="AO139" i="2"/>
  <c r="AN139" i="2"/>
  <c r="AM139" i="2"/>
  <c r="AO89" i="2"/>
  <c r="AN89" i="2"/>
  <c r="AM89" i="2"/>
  <c r="AO128" i="2"/>
  <c r="AN128" i="2"/>
  <c r="AM128" i="2"/>
  <c r="AO111" i="2"/>
  <c r="AN111" i="2"/>
  <c r="AM111" i="2"/>
  <c r="AO68" i="2"/>
  <c r="AN68" i="2"/>
  <c r="AM68" i="2"/>
  <c r="AO8" i="2"/>
  <c r="AN8" i="2"/>
  <c r="AM8" i="2"/>
  <c r="AO123" i="2"/>
  <c r="AN123" i="2"/>
  <c r="AM123" i="2"/>
  <c r="AO127" i="2"/>
  <c r="AN127" i="2"/>
  <c r="AM127" i="2"/>
  <c r="AO93" i="2"/>
  <c r="AN93" i="2"/>
  <c r="AM93" i="2"/>
  <c r="AO71" i="2"/>
  <c r="AN71" i="2"/>
  <c r="AM71" i="2"/>
  <c r="AO60" i="2"/>
  <c r="AN60" i="2"/>
  <c r="AM60" i="2"/>
  <c r="AO42" i="2"/>
  <c r="AN42" i="2"/>
  <c r="AM42" i="2"/>
  <c r="AO21" i="2"/>
  <c r="AN21" i="2"/>
  <c r="AM21" i="2"/>
  <c r="AO13" i="2"/>
  <c r="AN13" i="2"/>
  <c r="AM13" i="2"/>
  <c r="AO35" i="2"/>
  <c r="AN35" i="2"/>
  <c r="AM35" i="2"/>
  <c r="AO53" i="2"/>
  <c r="AN53" i="2"/>
  <c r="AM53" i="2"/>
  <c r="AO126" i="2"/>
  <c r="AN126" i="2"/>
  <c r="AM126" i="2"/>
  <c r="AO83" i="2"/>
  <c r="AN83" i="2"/>
  <c r="AM83" i="2"/>
  <c r="AO107" i="2"/>
  <c r="AN107" i="2"/>
  <c r="AM107" i="2"/>
  <c r="AO148" i="2"/>
  <c r="AN148" i="2"/>
  <c r="AM148" i="2"/>
  <c r="AO62" i="2"/>
  <c r="AN62" i="2"/>
  <c r="AM62" i="2"/>
  <c r="AO4" i="2"/>
  <c r="AN4" i="2"/>
  <c r="AM4" i="2"/>
  <c r="AO81" i="2"/>
  <c r="AN81" i="2"/>
  <c r="AM81" i="2"/>
  <c r="AO88" i="2"/>
  <c r="AN88" i="2"/>
  <c r="AM88" i="2"/>
  <c r="AO80" i="2"/>
  <c r="AN80" i="2"/>
  <c r="AM80" i="2"/>
  <c r="AO76" i="2"/>
  <c r="AN76" i="2"/>
  <c r="AM76" i="2"/>
  <c r="AO59" i="2"/>
  <c r="AN59" i="2"/>
  <c r="AM59" i="2"/>
  <c r="AO41" i="2"/>
  <c r="AN41" i="2"/>
  <c r="AM41" i="2"/>
  <c r="AO24" i="2"/>
  <c r="AN24" i="2"/>
  <c r="AM24" i="2"/>
  <c r="AO12" i="2"/>
  <c r="AN12" i="2"/>
  <c r="AM12" i="2"/>
  <c r="AO34" i="2"/>
  <c r="AN34" i="2"/>
  <c r="AM34" i="2"/>
  <c r="AO49" i="2"/>
  <c r="AN49" i="2"/>
  <c r="AM49" i="2"/>
  <c r="AO125" i="2"/>
  <c r="AN125" i="2"/>
  <c r="AM125" i="2"/>
  <c r="AO118" i="2"/>
  <c r="AN118" i="2"/>
  <c r="AM118" i="2"/>
  <c r="AO106" i="2"/>
  <c r="AN106" i="2"/>
  <c r="AM106" i="2"/>
  <c r="AO79" i="2"/>
  <c r="AN79" i="2"/>
  <c r="AM79" i="2"/>
  <c r="AO64" i="2"/>
  <c r="AN64" i="2"/>
  <c r="AM64" i="2"/>
  <c r="AO3" i="2"/>
  <c r="AN3" i="2"/>
  <c r="AM3" i="2"/>
  <c r="AO131" i="2"/>
  <c r="AN131" i="2"/>
  <c r="AM131" i="2"/>
  <c r="AO78" i="2"/>
  <c r="AN78" i="2"/>
  <c r="AM78" i="2"/>
  <c r="AO144" i="2"/>
  <c r="AN144" i="2"/>
  <c r="AM144" i="2"/>
  <c r="AO73" i="2"/>
  <c r="AN73" i="2"/>
  <c r="AM73" i="2"/>
  <c r="AO55" i="2"/>
  <c r="AN55" i="2"/>
  <c r="AM55" i="2"/>
  <c r="AO37" i="2"/>
  <c r="AN37" i="2"/>
  <c r="AM37" i="2"/>
  <c r="AM23" i="2"/>
  <c r="AL87" i="2"/>
  <c r="AL101" i="2"/>
  <c r="AL17" i="2"/>
  <c r="AL115" i="2"/>
  <c r="AL100" i="2"/>
  <c r="AL149" i="2"/>
  <c r="AL97" i="2"/>
  <c r="AL129" i="2"/>
  <c r="AL138" i="2"/>
  <c r="AL134" i="2"/>
  <c r="AL20" i="2"/>
  <c r="AL135" i="2"/>
  <c r="AL44" i="2"/>
  <c r="AL114" i="2"/>
  <c r="AL82" i="2"/>
  <c r="AL147" i="2"/>
  <c r="AL113" i="2"/>
  <c r="AL18" i="2"/>
  <c r="AL31" i="2"/>
  <c r="AL50" i="2"/>
  <c r="AL96" i="2"/>
  <c r="AL143" i="2"/>
  <c r="AL95" i="2"/>
  <c r="AL117" i="2"/>
  <c r="AL63" i="2"/>
  <c r="AL5" i="2"/>
  <c r="AL92" i="2"/>
  <c r="AL119" i="2"/>
  <c r="AL105" i="2"/>
  <c r="AL70" i="2"/>
  <c r="AL54" i="2"/>
  <c r="AL43" i="2"/>
  <c r="AL28" i="2"/>
  <c r="AL15" i="2"/>
  <c r="AL32" i="2"/>
  <c r="AL48" i="2"/>
  <c r="AL99" i="2"/>
  <c r="AL133" i="2"/>
  <c r="AL104" i="2"/>
  <c r="AL142" i="2"/>
  <c r="AL67" i="2"/>
  <c r="AL7" i="2"/>
  <c r="AL122" i="2"/>
  <c r="AL103" i="2"/>
  <c r="AL141" i="2"/>
  <c r="AL72" i="2"/>
  <c r="AL61" i="2"/>
  <c r="AL45" i="2"/>
  <c r="AL26" i="2"/>
  <c r="AL19" i="2"/>
  <c r="AL29" i="2"/>
  <c r="AL47" i="2"/>
  <c r="AL124" i="2"/>
  <c r="AL102" i="2"/>
  <c r="AL86" i="2"/>
  <c r="AL140" i="2"/>
  <c r="AL69" i="2"/>
  <c r="AL6" i="2"/>
  <c r="AL132" i="2"/>
  <c r="AL110" i="2"/>
  <c r="AL84" i="2"/>
  <c r="AL75" i="2"/>
  <c r="AL57" i="2"/>
  <c r="AL39" i="2"/>
  <c r="AL27" i="2"/>
  <c r="AL16" i="2"/>
  <c r="AL30" i="2"/>
  <c r="AL52" i="2"/>
  <c r="AL109" i="2"/>
  <c r="AL137" i="2"/>
  <c r="AL116" i="2"/>
  <c r="AL121" i="2"/>
  <c r="AL65" i="2"/>
  <c r="AL10" i="2"/>
  <c r="AL98" i="2"/>
  <c r="AL91" i="2"/>
  <c r="AL112" i="2"/>
  <c r="AL74" i="2"/>
  <c r="AL58" i="2"/>
  <c r="AL38" i="2"/>
  <c r="AL25" i="2"/>
  <c r="AL11" i="2"/>
  <c r="AL33" i="2"/>
  <c r="AL51" i="2"/>
  <c r="AL90" i="2"/>
  <c r="AL85" i="2"/>
  <c r="AL146" i="2"/>
  <c r="AL145" i="2"/>
  <c r="AL66" i="2"/>
  <c r="AL9" i="2"/>
  <c r="AL108" i="2"/>
  <c r="AL136" i="2"/>
  <c r="AL94" i="2"/>
  <c r="AL77" i="2"/>
  <c r="AL56" i="2"/>
  <c r="AL40" i="2"/>
  <c r="AL22" i="2"/>
  <c r="AL120" i="2"/>
  <c r="AL14" i="2"/>
  <c r="AL36" i="2"/>
  <c r="AL46" i="2"/>
  <c r="AL139" i="2"/>
  <c r="AL89" i="2"/>
  <c r="AL128" i="2"/>
  <c r="AL111" i="2"/>
  <c r="AL68" i="2"/>
  <c r="AL8" i="2"/>
  <c r="AL123" i="2"/>
  <c r="AL127" i="2"/>
  <c r="AL93" i="2"/>
  <c r="AL71" i="2"/>
  <c r="AL60" i="2"/>
  <c r="AL42" i="2"/>
  <c r="AL21" i="2"/>
  <c r="AL13" i="2"/>
  <c r="AL35" i="2"/>
  <c r="AL53" i="2"/>
  <c r="AL126" i="2"/>
  <c r="AL83" i="2"/>
  <c r="AL107" i="2"/>
  <c r="AL148" i="2"/>
  <c r="AL62" i="2"/>
  <c r="AL4" i="2"/>
  <c r="AL81" i="2"/>
  <c r="AL88" i="2"/>
  <c r="AL80" i="2"/>
  <c r="AL76" i="2"/>
  <c r="AL59" i="2"/>
  <c r="AL41" i="2"/>
  <c r="AL24" i="2"/>
  <c r="AL12" i="2"/>
  <c r="AL34" i="2"/>
  <c r="AL49" i="2"/>
  <c r="AL125" i="2"/>
  <c r="AL118" i="2"/>
  <c r="AL106" i="2"/>
  <c r="AL79" i="2"/>
  <c r="AL64" i="2"/>
  <c r="AL3" i="2"/>
  <c r="AL131" i="2"/>
  <c r="AL78" i="2"/>
  <c r="AL144" i="2"/>
  <c r="AL73" i="2"/>
  <c r="AL55" i="2"/>
  <c r="AL37" i="2"/>
  <c r="AL23" i="2"/>
  <c r="AK87" i="2"/>
  <c r="AK101" i="2"/>
  <c r="AK17" i="2"/>
  <c r="AK115" i="2"/>
  <c r="AK100" i="2"/>
  <c r="AK149" i="2"/>
  <c r="AK97" i="2"/>
  <c r="AK129" i="2"/>
  <c r="AK138" i="2"/>
  <c r="AK134" i="2"/>
  <c r="AK20" i="2"/>
  <c r="AK135" i="2"/>
  <c r="AK44" i="2"/>
  <c r="AK114" i="2"/>
  <c r="AK82" i="2"/>
  <c r="AK147" i="2"/>
  <c r="AK113" i="2"/>
  <c r="AK18" i="2"/>
  <c r="AK31" i="2"/>
  <c r="AK50" i="2"/>
  <c r="AK96" i="2"/>
  <c r="AK143" i="2"/>
  <c r="AK95" i="2"/>
  <c r="AK117" i="2"/>
  <c r="AK63" i="2"/>
  <c r="AK5" i="2"/>
  <c r="AK92" i="2"/>
  <c r="AK119" i="2"/>
  <c r="AK105" i="2"/>
  <c r="AK70" i="2"/>
  <c r="AK54" i="2"/>
  <c r="AK43" i="2"/>
  <c r="AK28" i="2"/>
  <c r="AK15" i="2"/>
  <c r="AK32" i="2"/>
  <c r="AK48" i="2"/>
  <c r="AK99" i="2"/>
  <c r="AK133" i="2"/>
  <c r="AK104" i="2"/>
  <c r="AK142" i="2"/>
  <c r="AK67" i="2"/>
  <c r="AK7" i="2"/>
  <c r="AK122" i="2"/>
  <c r="AK103" i="2"/>
  <c r="AK141" i="2"/>
  <c r="AK72" i="2"/>
  <c r="AK61" i="2"/>
  <c r="AK45" i="2"/>
  <c r="AK26" i="2"/>
  <c r="AK19" i="2"/>
  <c r="AK29" i="2"/>
  <c r="AK47" i="2"/>
  <c r="AK124" i="2"/>
  <c r="AK102" i="2"/>
  <c r="AK86" i="2"/>
  <c r="AK140" i="2"/>
  <c r="AK69" i="2"/>
  <c r="AK6" i="2"/>
  <c r="AK132" i="2"/>
  <c r="AK110" i="2"/>
  <c r="AK84" i="2"/>
  <c r="AK75" i="2"/>
  <c r="AK57" i="2"/>
  <c r="AK39" i="2"/>
  <c r="AK27" i="2"/>
  <c r="AK16" i="2"/>
  <c r="AK30" i="2"/>
  <c r="AK52" i="2"/>
  <c r="AK109" i="2"/>
  <c r="AK137" i="2"/>
  <c r="AK116" i="2"/>
  <c r="AK121" i="2"/>
  <c r="AK65" i="2"/>
  <c r="AK10" i="2"/>
  <c r="AK98" i="2"/>
  <c r="AK91" i="2"/>
  <c r="AK112" i="2"/>
  <c r="AK74" i="2"/>
  <c r="AK58" i="2"/>
  <c r="AK38" i="2"/>
  <c r="AK25" i="2"/>
  <c r="AK11" i="2"/>
  <c r="AK33" i="2"/>
  <c r="AK51" i="2"/>
  <c r="AK90" i="2"/>
  <c r="AK85" i="2"/>
  <c r="AK146" i="2"/>
  <c r="AK145" i="2"/>
  <c r="AK66" i="2"/>
  <c r="AK9" i="2"/>
  <c r="AK108" i="2"/>
  <c r="AK136" i="2"/>
  <c r="AK94" i="2"/>
  <c r="AK77" i="2"/>
  <c r="AK56" i="2"/>
  <c r="AK40" i="2"/>
  <c r="AK22" i="2"/>
  <c r="AK120" i="2"/>
  <c r="AK14" i="2"/>
  <c r="AK36" i="2"/>
  <c r="AK46" i="2"/>
  <c r="AK139" i="2"/>
  <c r="AK89" i="2"/>
  <c r="AK128" i="2"/>
  <c r="AK111" i="2"/>
  <c r="AK68" i="2"/>
  <c r="AK8" i="2"/>
  <c r="AK123" i="2"/>
  <c r="AK127" i="2"/>
  <c r="AK93" i="2"/>
  <c r="AK71" i="2"/>
  <c r="AK60" i="2"/>
  <c r="AK42" i="2"/>
  <c r="AK21" i="2"/>
  <c r="AK13" i="2"/>
  <c r="AK35" i="2"/>
  <c r="AK53" i="2"/>
  <c r="AK126" i="2"/>
  <c r="AK83" i="2"/>
  <c r="AK107" i="2"/>
  <c r="AK148" i="2"/>
  <c r="AK62" i="2"/>
  <c r="AK4" i="2"/>
  <c r="AK81" i="2"/>
  <c r="AK88" i="2"/>
  <c r="AK80" i="2"/>
  <c r="AK76" i="2"/>
  <c r="AK59" i="2"/>
  <c r="AK41" i="2"/>
  <c r="AK24" i="2"/>
  <c r="AK12" i="2"/>
  <c r="AK34" i="2"/>
  <c r="AK49" i="2"/>
  <c r="AK125" i="2"/>
  <c r="AK118" i="2"/>
  <c r="AK106" i="2"/>
  <c r="AK79" i="2"/>
  <c r="AK64" i="2"/>
  <c r="AK3" i="2"/>
  <c r="AK131" i="2"/>
  <c r="AK78" i="2"/>
  <c r="AK144" i="2"/>
  <c r="AK73" i="2"/>
  <c r="AK55" i="2"/>
  <c r="AK37" i="2"/>
  <c r="AK23" i="2"/>
  <c r="AJ87" i="2"/>
  <c r="AJ101" i="2"/>
  <c r="AJ17" i="2"/>
  <c r="AJ115" i="2"/>
  <c r="AJ100" i="2"/>
  <c r="AJ149" i="2"/>
  <c r="AJ97" i="2"/>
  <c r="AJ129" i="2"/>
  <c r="AJ138" i="2"/>
  <c r="AJ134" i="2"/>
  <c r="AJ20" i="2"/>
  <c r="AJ135" i="2"/>
  <c r="AJ44" i="2"/>
  <c r="AJ114" i="2"/>
  <c r="AJ82" i="2"/>
  <c r="AJ147" i="2"/>
  <c r="AJ113" i="2"/>
  <c r="AJ18" i="2"/>
  <c r="AJ31" i="2"/>
  <c r="AJ50" i="2"/>
  <c r="AJ96" i="2"/>
  <c r="AJ143" i="2"/>
  <c r="AJ95" i="2"/>
  <c r="AJ117" i="2"/>
  <c r="AJ63" i="2"/>
  <c r="AJ5" i="2"/>
  <c r="AJ92" i="2"/>
  <c r="AJ119" i="2"/>
  <c r="AJ105" i="2"/>
  <c r="AJ70" i="2"/>
  <c r="AJ54" i="2"/>
  <c r="AJ43" i="2"/>
  <c r="AJ28" i="2"/>
  <c r="AJ15" i="2"/>
  <c r="AJ32" i="2"/>
  <c r="AJ48" i="2"/>
  <c r="AJ99" i="2"/>
  <c r="AJ133" i="2"/>
  <c r="AJ104" i="2"/>
  <c r="AJ142" i="2"/>
  <c r="AJ67" i="2"/>
  <c r="AJ7" i="2"/>
  <c r="AJ122" i="2"/>
  <c r="AJ103" i="2"/>
  <c r="AJ141" i="2"/>
  <c r="AJ72" i="2"/>
  <c r="AJ61" i="2"/>
  <c r="AJ45" i="2"/>
  <c r="AJ26" i="2"/>
  <c r="AJ19" i="2"/>
  <c r="AJ29" i="2"/>
  <c r="AJ47" i="2"/>
  <c r="AJ124" i="2"/>
  <c r="AJ102" i="2"/>
  <c r="AJ86" i="2"/>
  <c r="AJ140" i="2"/>
  <c r="AJ69" i="2"/>
  <c r="AJ6" i="2"/>
  <c r="AJ132" i="2"/>
  <c r="AJ110" i="2"/>
  <c r="AJ84" i="2"/>
  <c r="AJ75" i="2"/>
  <c r="AJ57" i="2"/>
  <c r="AJ39" i="2"/>
  <c r="AJ27" i="2"/>
  <c r="AJ16" i="2"/>
  <c r="AJ30" i="2"/>
  <c r="AJ52" i="2"/>
  <c r="AJ109" i="2"/>
  <c r="AJ137" i="2"/>
  <c r="AJ116" i="2"/>
  <c r="AJ121" i="2"/>
  <c r="AJ65" i="2"/>
  <c r="AJ10" i="2"/>
  <c r="AJ98" i="2"/>
  <c r="AJ91" i="2"/>
  <c r="AJ112" i="2"/>
  <c r="AJ74" i="2"/>
  <c r="AJ58" i="2"/>
  <c r="AJ38" i="2"/>
  <c r="AJ25" i="2"/>
  <c r="AJ11" i="2"/>
  <c r="AJ33" i="2"/>
  <c r="AJ51" i="2"/>
  <c r="AJ90" i="2"/>
  <c r="AJ85" i="2"/>
  <c r="AJ146" i="2"/>
  <c r="AJ145" i="2"/>
  <c r="AJ66" i="2"/>
  <c r="AJ9" i="2"/>
  <c r="AJ108" i="2"/>
  <c r="AJ136" i="2"/>
  <c r="AJ94" i="2"/>
  <c r="AJ77" i="2"/>
  <c r="AJ56" i="2"/>
  <c r="AJ40" i="2"/>
  <c r="AJ22" i="2"/>
  <c r="AJ120" i="2"/>
  <c r="AJ14" i="2"/>
  <c r="AJ36" i="2"/>
  <c r="AJ46" i="2"/>
  <c r="AJ139" i="2"/>
  <c r="AJ89" i="2"/>
  <c r="AJ128" i="2"/>
  <c r="AJ111" i="2"/>
  <c r="AJ68" i="2"/>
  <c r="AJ8" i="2"/>
  <c r="AJ123" i="2"/>
  <c r="AJ127" i="2"/>
  <c r="AJ93" i="2"/>
  <c r="AJ71" i="2"/>
  <c r="AJ60" i="2"/>
  <c r="AJ42" i="2"/>
  <c r="AJ21" i="2"/>
  <c r="AJ13" i="2"/>
  <c r="AJ35" i="2"/>
  <c r="AJ53" i="2"/>
  <c r="AJ126" i="2"/>
  <c r="AJ83" i="2"/>
  <c r="AJ107" i="2"/>
  <c r="AJ148" i="2"/>
  <c r="AJ62" i="2"/>
  <c r="AJ4" i="2"/>
  <c r="AJ81" i="2"/>
  <c r="AJ88" i="2"/>
  <c r="AJ80" i="2"/>
  <c r="AJ76" i="2"/>
  <c r="AJ59" i="2"/>
  <c r="AJ41" i="2"/>
  <c r="AJ24" i="2"/>
  <c r="AJ12" i="2"/>
  <c r="AJ34" i="2"/>
  <c r="AJ49" i="2"/>
  <c r="AJ125" i="2"/>
  <c r="AJ118" i="2"/>
  <c r="AJ106" i="2"/>
  <c r="AJ79" i="2"/>
  <c r="AJ64" i="2"/>
  <c r="AJ3" i="2"/>
  <c r="AJ131" i="2"/>
  <c r="AJ78" i="2"/>
  <c r="AJ144" i="2"/>
  <c r="AJ73" i="2"/>
  <c r="AJ55" i="2"/>
  <c r="AJ37" i="2"/>
  <c r="AJ23" i="2"/>
  <c r="AI130" i="2"/>
  <c r="AI87" i="2"/>
  <c r="AI101" i="2"/>
  <c r="AI17" i="2"/>
  <c r="AI115" i="2"/>
  <c r="AI100" i="2"/>
  <c r="AI149" i="2"/>
  <c r="AI97" i="2"/>
  <c r="AI129" i="2"/>
  <c r="AI138" i="2"/>
  <c r="AI134" i="2"/>
  <c r="AI20" i="2"/>
  <c r="AI135" i="2"/>
  <c r="AI44" i="2"/>
  <c r="AI114" i="2"/>
  <c r="AI82" i="2"/>
  <c r="AI147" i="2"/>
  <c r="AI113" i="2"/>
  <c r="AI18" i="2"/>
  <c r="AI31" i="2"/>
  <c r="AI50" i="2"/>
  <c r="AI96" i="2"/>
  <c r="AI143" i="2"/>
  <c r="AI95" i="2"/>
  <c r="AI117" i="2"/>
  <c r="AI63" i="2"/>
  <c r="AI5" i="2"/>
  <c r="AI92" i="2"/>
  <c r="AI119" i="2"/>
  <c r="AI105" i="2"/>
  <c r="AI70" i="2"/>
  <c r="AI54" i="2"/>
  <c r="AI43" i="2"/>
  <c r="AI28" i="2"/>
  <c r="AI15" i="2"/>
  <c r="AI32" i="2"/>
  <c r="AI48" i="2"/>
  <c r="AI99" i="2"/>
  <c r="AI133" i="2"/>
  <c r="AI104" i="2"/>
  <c r="AI142" i="2"/>
  <c r="AI67" i="2"/>
  <c r="AI7" i="2"/>
  <c r="AI122" i="2"/>
  <c r="AI103" i="2"/>
  <c r="AI141" i="2"/>
  <c r="AI72" i="2"/>
  <c r="AI61" i="2"/>
  <c r="AI45" i="2"/>
  <c r="AI26" i="2"/>
  <c r="AI19" i="2"/>
  <c r="AI29" i="2"/>
  <c r="AI47" i="2"/>
  <c r="AI124" i="2"/>
  <c r="AI102" i="2"/>
  <c r="AI86" i="2"/>
  <c r="AI140" i="2"/>
  <c r="AI69" i="2"/>
  <c r="AI6" i="2"/>
  <c r="AI132" i="2"/>
  <c r="AI110" i="2"/>
  <c r="AI84" i="2"/>
  <c r="AI75" i="2"/>
  <c r="AI57" i="2"/>
  <c r="AI39" i="2"/>
  <c r="AI27" i="2"/>
  <c r="AI16" i="2"/>
  <c r="AI30" i="2"/>
  <c r="AI52" i="2"/>
  <c r="AI109" i="2"/>
  <c r="AI137" i="2"/>
  <c r="AI116" i="2"/>
  <c r="AI121" i="2"/>
  <c r="AI65" i="2"/>
  <c r="AI98" i="2"/>
  <c r="AI91" i="2"/>
  <c r="AI112" i="2"/>
  <c r="AI74" i="2"/>
  <c r="AI58" i="2"/>
  <c r="AI38" i="2"/>
  <c r="AI25" i="2"/>
  <c r="AI11" i="2"/>
  <c r="AI33" i="2"/>
  <c r="AI51" i="2"/>
  <c r="AI90" i="2"/>
  <c r="AI85" i="2"/>
  <c r="AI146" i="2"/>
  <c r="AI145" i="2"/>
  <c r="AI66" i="2"/>
  <c r="AI9" i="2"/>
  <c r="AI108" i="2"/>
  <c r="AI136" i="2"/>
  <c r="AI94" i="2"/>
  <c r="AI77" i="2"/>
  <c r="AI56" i="2"/>
  <c r="AI40" i="2"/>
  <c r="AI22" i="2"/>
  <c r="AI120" i="2"/>
  <c r="AI14" i="2"/>
  <c r="AI36" i="2"/>
  <c r="AI46" i="2"/>
  <c r="AI139" i="2"/>
  <c r="AI89" i="2"/>
  <c r="AI128" i="2"/>
  <c r="AI111" i="2"/>
  <c r="AI68" i="2"/>
  <c r="AI8" i="2"/>
  <c r="AI123" i="2"/>
  <c r="AI127" i="2"/>
  <c r="AI93" i="2"/>
  <c r="AI71" i="2"/>
  <c r="AI60" i="2"/>
  <c r="AI42" i="2"/>
  <c r="AI21" i="2"/>
  <c r="AI13" i="2"/>
  <c r="AI35" i="2"/>
  <c r="AI53" i="2"/>
  <c r="AI126" i="2"/>
  <c r="AI83" i="2"/>
  <c r="AI107" i="2"/>
  <c r="AI148" i="2"/>
  <c r="AI62" i="2"/>
  <c r="AI4" i="2"/>
  <c r="AI81" i="2"/>
  <c r="AI88" i="2"/>
  <c r="AI80" i="2"/>
  <c r="AI76" i="2"/>
  <c r="AI59" i="2"/>
  <c r="AI41" i="2"/>
  <c r="AI24" i="2"/>
  <c r="AI12" i="2"/>
  <c r="AI34" i="2"/>
  <c r="AI49" i="2"/>
  <c r="AI125" i="2"/>
  <c r="AI118" i="2"/>
  <c r="AI106" i="2"/>
  <c r="AI79" i="2"/>
  <c r="AI64" i="2"/>
  <c r="AI78" i="2"/>
  <c r="AI144" i="2"/>
  <c r="AI73" i="2"/>
  <c r="AI37" i="2"/>
  <c r="AI55" i="2"/>
  <c r="AI23" i="2"/>
  <c r="AH87" i="2"/>
  <c r="AH101" i="2"/>
  <c r="AH17" i="2"/>
  <c r="AH115" i="2"/>
  <c r="AH100" i="2"/>
  <c r="AH149" i="2"/>
  <c r="AH97" i="2"/>
  <c r="AH129" i="2"/>
  <c r="AH138" i="2"/>
  <c r="AH134" i="2"/>
  <c r="AH20" i="2"/>
  <c r="AH135" i="2"/>
  <c r="AH44" i="2"/>
  <c r="AH114" i="2"/>
  <c r="AH82" i="2"/>
  <c r="AH147" i="2"/>
  <c r="AH113" i="2"/>
  <c r="AH18" i="2"/>
  <c r="AH31" i="2"/>
  <c r="AH50" i="2"/>
  <c r="AH96" i="2"/>
  <c r="AH143" i="2"/>
  <c r="AH95" i="2"/>
  <c r="AH117" i="2"/>
  <c r="AH63" i="2"/>
  <c r="AH5" i="2"/>
  <c r="AH92" i="2"/>
  <c r="AH119" i="2"/>
  <c r="AH105" i="2"/>
  <c r="AH70" i="2"/>
  <c r="AH54" i="2"/>
  <c r="AH43" i="2"/>
  <c r="AH28" i="2"/>
  <c r="AH15" i="2"/>
  <c r="AH32" i="2"/>
  <c r="AH48" i="2"/>
  <c r="AH99" i="2"/>
  <c r="AH133" i="2"/>
  <c r="AH104" i="2"/>
  <c r="AH142" i="2"/>
  <c r="AH67" i="2"/>
  <c r="AH7" i="2"/>
  <c r="AH122" i="2"/>
  <c r="AH103" i="2"/>
  <c r="AH141" i="2"/>
  <c r="AH72" i="2"/>
  <c r="AH61" i="2"/>
  <c r="AH45" i="2"/>
  <c r="AH26" i="2"/>
  <c r="AH19" i="2"/>
  <c r="AH29" i="2"/>
  <c r="AH47" i="2"/>
  <c r="AH124" i="2"/>
  <c r="AH102" i="2"/>
  <c r="AH86" i="2"/>
  <c r="AH140" i="2"/>
  <c r="AH69" i="2"/>
  <c r="AH6" i="2"/>
  <c r="AH132" i="2"/>
  <c r="AH110" i="2"/>
  <c r="AH84" i="2"/>
  <c r="AH75" i="2"/>
  <c r="AH57" i="2"/>
  <c r="AH39" i="2"/>
  <c r="AH27" i="2"/>
  <c r="AH16" i="2"/>
  <c r="AH30" i="2"/>
  <c r="AH52" i="2"/>
  <c r="AH109" i="2"/>
  <c r="AH137" i="2"/>
  <c r="AH116" i="2"/>
  <c r="AH121" i="2"/>
  <c r="AH65" i="2"/>
  <c r="AH10" i="2"/>
  <c r="AH98" i="2"/>
  <c r="AH91" i="2"/>
  <c r="AH112" i="2"/>
  <c r="AH74" i="2"/>
  <c r="AH58" i="2"/>
  <c r="AH38" i="2"/>
  <c r="AH25" i="2"/>
  <c r="AH11" i="2"/>
  <c r="AH33" i="2"/>
  <c r="AH51" i="2"/>
  <c r="AH90" i="2"/>
  <c r="AH85" i="2"/>
  <c r="AH146" i="2"/>
  <c r="AH145" i="2"/>
  <c r="AH66" i="2"/>
  <c r="AH9" i="2"/>
  <c r="AH108" i="2"/>
  <c r="AH136" i="2"/>
  <c r="AH94" i="2"/>
  <c r="AH77" i="2"/>
  <c r="AH56" i="2"/>
  <c r="AH40" i="2"/>
  <c r="AH22" i="2"/>
  <c r="AH120" i="2"/>
  <c r="AH14" i="2"/>
  <c r="AH36" i="2"/>
  <c r="AH46" i="2"/>
  <c r="AH139" i="2"/>
  <c r="AH89" i="2"/>
  <c r="AH128" i="2"/>
  <c r="AH111" i="2"/>
  <c r="AH68" i="2"/>
  <c r="AH8" i="2"/>
  <c r="AH123" i="2"/>
  <c r="AH127" i="2"/>
  <c r="AH93" i="2"/>
  <c r="AH71" i="2"/>
  <c r="AH60" i="2"/>
  <c r="AH42" i="2"/>
  <c r="AH21" i="2"/>
  <c r="AH13" i="2"/>
  <c r="AH35" i="2"/>
  <c r="AH53" i="2"/>
  <c r="AH126" i="2"/>
  <c r="AH83" i="2"/>
  <c r="AH107" i="2"/>
  <c r="AH148" i="2"/>
  <c r="AH62" i="2"/>
  <c r="AH4" i="2"/>
  <c r="AH81" i="2"/>
  <c r="AH88" i="2"/>
  <c r="AH80" i="2"/>
  <c r="AH76" i="2"/>
  <c r="AH59" i="2"/>
  <c r="AH41" i="2"/>
  <c r="AH24" i="2"/>
  <c r="AH12" i="2"/>
  <c r="AH34" i="2"/>
  <c r="AH49" i="2"/>
  <c r="AH125" i="2"/>
  <c r="AH118" i="2"/>
  <c r="AH106" i="2"/>
  <c r="AH79" i="2"/>
  <c r="AH64" i="2"/>
  <c r="AH3" i="2"/>
  <c r="AH131" i="2"/>
  <c r="AH78" i="2"/>
  <c r="AH144" i="2"/>
  <c r="AH73" i="2"/>
  <c r="AH55" i="2"/>
  <c r="AH37" i="2"/>
  <c r="AH23" i="2"/>
  <c r="AB87" i="2"/>
  <c r="AB101" i="2"/>
  <c r="AB17" i="2"/>
  <c r="AB115" i="2"/>
  <c r="AB100" i="2"/>
  <c r="AB149" i="2"/>
  <c r="AB97" i="2"/>
  <c r="AB129" i="2"/>
  <c r="AB138" i="2"/>
  <c r="AB134" i="2"/>
  <c r="AB20" i="2"/>
  <c r="AB135" i="2"/>
  <c r="AB44" i="2"/>
  <c r="AB114" i="2"/>
  <c r="AB82" i="2"/>
  <c r="AB147" i="2"/>
  <c r="AB113" i="2"/>
  <c r="AB18" i="2"/>
  <c r="AB31" i="2"/>
  <c r="AB50" i="2"/>
  <c r="AB96" i="2"/>
  <c r="AB143" i="2"/>
  <c r="AB95" i="2"/>
  <c r="AB117" i="2"/>
  <c r="AB63" i="2"/>
  <c r="AB5" i="2"/>
  <c r="AB92" i="2"/>
  <c r="AB119" i="2"/>
  <c r="AB105" i="2"/>
  <c r="AB70" i="2"/>
  <c r="AB54" i="2"/>
  <c r="AB43" i="2"/>
  <c r="AB28" i="2"/>
  <c r="AB15" i="2"/>
  <c r="AB32" i="2"/>
  <c r="AB48" i="2"/>
  <c r="AB99" i="2"/>
  <c r="AB133" i="2"/>
  <c r="AB104" i="2"/>
  <c r="AB142" i="2"/>
  <c r="AB67" i="2"/>
  <c r="AB7" i="2"/>
  <c r="AB122" i="2"/>
  <c r="AB103" i="2"/>
  <c r="AB141" i="2"/>
  <c r="AB72" i="2"/>
  <c r="AB61" i="2"/>
  <c r="AB45" i="2"/>
  <c r="AB26" i="2"/>
  <c r="AB19" i="2"/>
  <c r="AB29" i="2"/>
  <c r="AB47" i="2"/>
  <c r="AB124" i="2"/>
  <c r="AB102" i="2"/>
  <c r="AB86" i="2"/>
  <c r="AB140" i="2"/>
  <c r="AB69" i="2"/>
  <c r="AB6" i="2"/>
  <c r="AB132" i="2"/>
  <c r="AB110" i="2"/>
  <c r="AB84" i="2"/>
  <c r="AB75" i="2"/>
  <c r="AB57" i="2"/>
  <c r="AB39" i="2"/>
  <c r="AB27" i="2"/>
  <c r="AB16" i="2"/>
  <c r="AB30" i="2"/>
  <c r="AB52" i="2"/>
  <c r="AB109" i="2"/>
  <c r="AB137" i="2"/>
  <c r="AB116" i="2"/>
  <c r="AB121" i="2"/>
  <c r="AB65" i="2"/>
  <c r="AB10" i="2"/>
  <c r="AB98" i="2"/>
  <c r="AB91" i="2"/>
  <c r="AB112" i="2"/>
  <c r="AB74" i="2"/>
  <c r="AB58" i="2"/>
  <c r="AB38" i="2"/>
  <c r="AB25" i="2"/>
  <c r="AB11" i="2"/>
  <c r="AB33" i="2"/>
  <c r="AB51" i="2"/>
  <c r="AB90" i="2"/>
  <c r="AB85" i="2"/>
  <c r="AB146" i="2"/>
  <c r="AB145" i="2"/>
  <c r="AB66" i="2"/>
  <c r="AB9" i="2"/>
  <c r="AB108" i="2"/>
  <c r="AB136" i="2"/>
  <c r="AB94" i="2"/>
  <c r="AB77" i="2"/>
  <c r="AB56" i="2"/>
  <c r="AB40" i="2"/>
  <c r="AB22" i="2"/>
  <c r="AB120" i="2"/>
  <c r="AB14" i="2"/>
  <c r="AB36" i="2"/>
  <c r="AB46" i="2"/>
  <c r="AB139" i="2"/>
  <c r="AB89" i="2"/>
  <c r="AB128" i="2"/>
  <c r="AB111" i="2"/>
  <c r="AB68" i="2"/>
  <c r="AB8" i="2"/>
  <c r="AB123" i="2"/>
  <c r="AB127" i="2"/>
  <c r="AB93" i="2"/>
  <c r="AB71" i="2"/>
  <c r="AB60" i="2"/>
  <c r="AB42" i="2"/>
  <c r="AB21" i="2"/>
  <c r="AB13" i="2"/>
  <c r="AB35" i="2"/>
  <c r="AB53" i="2"/>
  <c r="AB126" i="2"/>
  <c r="AB83" i="2"/>
  <c r="AB107" i="2"/>
  <c r="AB148" i="2"/>
  <c r="AB62" i="2"/>
  <c r="AB4" i="2"/>
  <c r="AB81" i="2"/>
  <c r="AB88" i="2"/>
  <c r="AB80" i="2"/>
  <c r="AB76" i="2"/>
  <c r="AB59" i="2"/>
  <c r="AB41" i="2"/>
  <c r="AB24" i="2"/>
  <c r="AB12" i="2"/>
  <c r="AB34" i="2"/>
  <c r="AB49" i="2"/>
  <c r="AB125" i="2"/>
  <c r="AB118" i="2"/>
  <c r="AB106" i="2"/>
  <c r="AB79" i="2"/>
  <c r="AB64" i="2"/>
  <c r="AB3" i="2"/>
  <c r="AB131" i="2"/>
  <c r="AB78" i="2"/>
  <c r="AB144" i="2"/>
  <c r="AB73" i="2"/>
  <c r="AB55" i="2"/>
  <c r="AB37" i="2"/>
  <c r="AB23" i="2"/>
  <c r="Z87" i="2"/>
  <c r="Z101" i="2"/>
  <c r="Z17" i="2"/>
  <c r="Z115" i="2"/>
  <c r="Z100" i="2"/>
  <c r="Z149" i="2"/>
  <c r="Z97" i="2"/>
  <c r="Z129" i="2"/>
  <c r="Z138" i="2"/>
  <c r="Z134" i="2"/>
  <c r="Z20" i="2"/>
  <c r="Z135" i="2"/>
  <c r="Z44" i="2"/>
  <c r="Z114" i="2"/>
  <c r="Z82" i="2"/>
  <c r="Z147" i="2"/>
  <c r="Z113" i="2"/>
  <c r="Z18" i="2"/>
  <c r="Z31" i="2"/>
  <c r="Z50" i="2"/>
  <c r="Z96" i="2"/>
  <c r="Z143" i="2"/>
  <c r="Z95" i="2"/>
  <c r="Z117" i="2"/>
  <c r="Z63" i="2"/>
  <c r="Z5" i="2"/>
  <c r="Z92" i="2"/>
  <c r="Z119" i="2"/>
  <c r="Z105" i="2"/>
  <c r="Z70" i="2"/>
  <c r="Z54" i="2"/>
  <c r="Z43" i="2"/>
  <c r="Z28" i="2"/>
  <c r="Z15" i="2"/>
  <c r="Z32" i="2"/>
  <c r="Z48" i="2"/>
  <c r="Z99" i="2"/>
  <c r="Z133" i="2"/>
  <c r="Z104" i="2"/>
  <c r="Z142" i="2"/>
  <c r="Z67" i="2"/>
  <c r="Z7" i="2"/>
  <c r="Z122" i="2"/>
  <c r="Z103" i="2"/>
  <c r="Z141" i="2"/>
  <c r="Z72" i="2"/>
  <c r="Z61" i="2"/>
  <c r="Z45" i="2"/>
  <c r="Z26" i="2"/>
  <c r="Z19" i="2"/>
  <c r="Z29" i="2"/>
  <c r="Z47" i="2"/>
  <c r="Z124" i="2"/>
  <c r="Z102" i="2"/>
  <c r="Z86" i="2"/>
  <c r="Z140" i="2"/>
  <c r="Z69" i="2"/>
  <c r="Z6" i="2"/>
  <c r="Z132" i="2"/>
  <c r="Z110" i="2"/>
  <c r="Z84" i="2"/>
  <c r="Z75" i="2"/>
  <c r="Z57" i="2"/>
  <c r="Z39" i="2"/>
  <c r="Z27" i="2"/>
  <c r="Z16" i="2"/>
  <c r="Z30" i="2"/>
  <c r="Z52" i="2"/>
  <c r="Z109" i="2"/>
  <c r="Z137" i="2"/>
  <c r="Z116" i="2"/>
  <c r="Z121" i="2"/>
  <c r="Z65" i="2"/>
  <c r="Z10" i="2"/>
  <c r="Z98" i="2"/>
  <c r="Z91" i="2"/>
  <c r="Z112" i="2"/>
  <c r="Z74" i="2"/>
  <c r="Z58" i="2"/>
  <c r="Z38" i="2"/>
  <c r="Z25" i="2"/>
  <c r="Z11" i="2"/>
  <c r="Z33" i="2"/>
  <c r="Z51" i="2"/>
  <c r="Z90" i="2"/>
  <c r="Z85" i="2"/>
  <c r="Z146" i="2"/>
  <c r="Z145" i="2"/>
  <c r="Z66" i="2"/>
  <c r="Z9" i="2"/>
  <c r="Z108" i="2"/>
  <c r="Z136" i="2"/>
  <c r="Z94" i="2"/>
  <c r="Z77" i="2"/>
  <c r="Z56" i="2"/>
  <c r="Z40" i="2"/>
  <c r="Z22" i="2"/>
  <c r="Z120" i="2"/>
  <c r="Z14" i="2"/>
  <c r="Z36" i="2"/>
  <c r="Z46" i="2"/>
  <c r="Z139" i="2"/>
  <c r="Z89" i="2"/>
  <c r="Z128" i="2"/>
  <c r="Z111" i="2"/>
  <c r="Z68" i="2"/>
  <c r="Z8" i="2"/>
  <c r="Z123" i="2"/>
  <c r="Z127" i="2"/>
  <c r="Z93" i="2"/>
  <c r="Z71" i="2"/>
  <c r="Z60" i="2"/>
  <c r="Z42" i="2"/>
  <c r="Z21" i="2"/>
  <c r="Z13" i="2"/>
  <c r="Z35" i="2"/>
  <c r="Z53" i="2"/>
  <c r="Z126" i="2"/>
  <c r="Z83" i="2"/>
  <c r="Z107" i="2"/>
  <c r="Z148" i="2"/>
  <c r="Z62" i="2"/>
  <c r="Z4" i="2"/>
  <c r="Z81" i="2"/>
  <c r="Z88" i="2"/>
  <c r="Z80" i="2"/>
  <c r="Z76" i="2"/>
  <c r="Z59" i="2"/>
  <c r="Z41" i="2"/>
  <c r="Z24" i="2"/>
  <c r="Z12" i="2"/>
  <c r="Z34" i="2"/>
  <c r="Z49" i="2"/>
  <c r="Z125" i="2"/>
  <c r="Z118" i="2"/>
  <c r="Z106" i="2"/>
  <c r="Z79" i="2"/>
  <c r="Z64" i="2"/>
  <c r="Z3" i="2"/>
  <c r="Z131" i="2"/>
  <c r="Z78" i="2"/>
  <c r="Z144" i="2"/>
  <c r="Z73" i="2"/>
  <c r="Z55" i="2"/>
  <c r="Z37" i="2"/>
  <c r="Z23" i="2"/>
  <c r="Y87" i="2"/>
  <c r="Y101" i="2"/>
  <c r="Y17" i="2"/>
  <c r="Y115" i="2"/>
  <c r="Y100" i="2"/>
  <c r="Y149" i="2"/>
  <c r="Y97" i="2"/>
  <c r="Y129" i="2"/>
  <c r="Y138" i="2"/>
  <c r="Y134" i="2"/>
  <c r="Y20" i="2"/>
  <c r="Y135" i="2"/>
  <c r="Y44" i="2"/>
  <c r="Y114" i="2"/>
  <c r="Y82" i="2"/>
  <c r="Y147" i="2"/>
  <c r="Y113" i="2"/>
  <c r="Y18" i="2"/>
  <c r="Y31" i="2"/>
  <c r="Y50" i="2"/>
  <c r="Y96" i="2"/>
  <c r="Y143" i="2"/>
  <c r="Y95" i="2"/>
  <c r="Y117" i="2"/>
  <c r="Y63" i="2"/>
  <c r="Y5" i="2"/>
  <c r="Y92" i="2"/>
  <c r="Y119" i="2"/>
  <c r="Y105" i="2"/>
  <c r="Y70" i="2"/>
  <c r="Y54" i="2"/>
  <c r="Y43" i="2"/>
  <c r="Y28" i="2"/>
  <c r="Y15" i="2"/>
  <c r="Y32" i="2"/>
  <c r="Y48" i="2"/>
  <c r="Y99" i="2"/>
  <c r="Y133" i="2"/>
  <c r="Y104" i="2"/>
  <c r="Y142" i="2"/>
  <c r="Y67" i="2"/>
  <c r="Y7" i="2"/>
  <c r="Y122" i="2"/>
  <c r="Y103" i="2"/>
  <c r="Y141" i="2"/>
  <c r="Y72" i="2"/>
  <c r="Y61" i="2"/>
  <c r="Y45" i="2"/>
  <c r="Y26" i="2"/>
  <c r="Y19" i="2"/>
  <c r="Y29" i="2"/>
  <c r="Y47" i="2"/>
  <c r="Y124" i="2"/>
  <c r="Y102" i="2"/>
  <c r="Y86" i="2"/>
  <c r="Y140" i="2"/>
  <c r="Y69" i="2"/>
  <c r="Y6" i="2"/>
  <c r="Y132" i="2"/>
  <c r="Y110" i="2"/>
  <c r="Y84" i="2"/>
  <c r="Y75" i="2"/>
  <c r="Y57" i="2"/>
  <c r="Y39" i="2"/>
  <c r="Y27" i="2"/>
  <c r="Y16" i="2"/>
  <c r="Y30" i="2"/>
  <c r="Y52" i="2"/>
  <c r="Y109" i="2"/>
  <c r="Y137" i="2"/>
  <c r="Y116" i="2"/>
  <c r="Y121" i="2"/>
  <c r="Y65" i="2"/>
  <c r="Y10" i="2"/>
  <c r="Y98" i="2"/>
  <c r="Y91" i="2"/>
  <c r="Y112" i="2"/>
  <c r="Y74" i="2"/>
  <c r="Y58" i="2"/>
  <c r="Y38" i="2"/>
  <c r="Y25" i="2"/>
  <c r="Y11" i="2"/>
  <c r="Y33" i="2"/>
  <c r="Y51" i="2"/>
  <c r="Y90" i="2"/>
  <c r="Y85" i="2"/>
  <c r="Y146" i="2"/>
  <c r="Y145" i="2"/>
  <c r="Y66" i="2"/>
  <c r="Y9" i="2"/>
  <c r="Y108" i="2"/>
  <c r="Y136" i="2"/>
  <c r="Y94" i="2"/>
  <c r="Y77" i="2"/>
  <c r="Y56" i="2"/>
  <c r="Y40" i="2"/>
  <c r="Y22" i="2"/>
  <c r="Y120" i="2"/>
  <c r="Y14" i="2"/>
  <c r="Y36" i="2"/>
  <c r="Y46" i="2"/>
  <c r="Y139" i="2"/>
  <c r="Y89" i="2"/>
  <c r="Y128" i="2"/>
  <c r="Y111" i="2"/>
  <c r="Y68" i="2"/>
  <c r="Y8" i="2"/>
  <c r="Y123" i="2"/>
  <c r="Y127" i="2"/>
  <c r="Y93" i="2"/>
  <c r="Y71" i="2"/>
  <c r="Y60" i="2"/>
  <c r="Y42" i="2"/>
  <c r="Y21" i="2"/>
  <c r="Y13" i="2"/>
  <c r="Y35" i="2"/>
  <c r="Y53" i="2"/>
  <c r="Y126" i="2"/>
  <c r="Y83" i="2"/>
  <c r="Y107" i="2"/>
  <c r="Y148" i="2"/>
  <c r="Y62" i="2"/>
  <c r="Y4" i="2"/>
  <c r="Y81" i="2"/>
  <c r="Y88" i="2"/>
  <c r="Y80" i="2"/>
  <c r="Y76" i="2"/>
  <c r="Y59" i="2"/>
  <c r="Y41" i="2"/>
  <c r="Y24" i="2"/>
  <c r="Y12" i="2"/>
  <c r="Y34" i="2"/>
  <c r="Y49" i="2"/>
  <c r="Y125" i="2"/>
  <c r="Y118" i="2"/>
  <c r="Y106" i="2"/>
  <c r="Y79" i="2"/>
  <c r="Y64" i="2"/>
  <c r="Y3" i="2"/>
  <c r="Y131" i="2"/>
  <c r="Y78" i="2"/>
  <c r="Y144" i="2"/>
  <c r="Y73" i="2"/>
  <c r="Y55" i="2"/>
  <c r="Y37" i="2"/>
  <c r="Y23" i="2"/>
  <c r="W87" i="2"/>
  <c r="W101" i="2"/>
  <c r="W17" i="2"/>
  <c r="W115" i="2"/>
  <c r="W100" i="2"/>
  <c r="W149" i="2"/>
  <c r="W97" i="2"/>
  <c r="W129" i="2"/>
  <c r="W138" i="2"/>
  <c r="W134" i="2"/>
  <c r="W20" i="2"/>
  <c r="W135" i="2"/>
  <c r="W44" i="2"/>
  <c r="W114" i="2"/>
  <c r="W82" i="2"/>
  <c r="W147" i="2"/>
  <c r="W113" i="2"/>
  <c r="W18" i="2"/>
  <c r="W31" i="2"/>
  <c r="W50" i="2"/>
  <c r="W96" i="2"/>
  <c r="W143" i="2"/>
  <c r="W95" i="2"/>
  <c r="W117" i="2"/>
  <c r="W63" i="2"/>
  <c r="W5" i="2"/>
  <c r="W92" i="2"/>
  <c r="W119" i="2"/>
  <c r="W105" i="2"/>
  <c r="W70" i="2"/>
  <c r="W54" i="2"/>
  <c r="W43" i="2"/>
  <c r="W28" i="2"/>
  <c r="W15" i="2"/>
  <c r="W32" i="2"/>
  <c r="W48" i="2"/>
  <c r="W99" i="2"/>
  <c r="W133" i="2"/>
  <c r="W104" i="2"/>
  <c r="W142" i="2"/>
  <c r="W67" i="2"/>
  <c r="W7" i="2"/>
  <c r="W122" i="2"/>
  <c r="W103" i="2"/>
  <c r="W141" i="2"/>
  <c r="W72" i="2"/>
  <c r="W61" i="2"/>
  <c r="W45" i="2"/>
  <c r="W26" i="2"/>
  <c r="W19" i="2"/>
  <c r="W29" i="2"/>
  <c r="W47" i="2"/>
  <c r="W124" i="2"/>
  <c r="W102" i="2"/>
  <c r="W86" i="2"/>
  <c r="W140" i="2"/>
  <c r="W69" i="2"/>
  <c r="W6" i="2"/>
  <c r="W132" i="2"/>
  <c r="W110" i="2"/>
  <c r="W84" i="2"/>
  <c r="W75" i="2"/>
  <c r="W57" i="2"/>
  <c r="W39" i="2"/>
  <c r="W27" i="2"/>
  <c r="W16" i="2"/>
  <c r="W30" i="2"/>
  <c r="W52" i="2"/>
  <c r="W109" i="2"/>
  <c r="W137" i="2"/>
  <c r="W116" i="2"/>
  <c r="W121" i="2"/>
  <c r="W65" i="2"/>
  <c r="W10" i="2"/>
  <c r="W98" i="2"/>
  <c r="W91" i="2"/>
  <c r="W112" i="2"/>
  <c r="W74" i="2"/>
  <c r="W58" i="2"/>
  <c r="W38" i="2"/>
  <c r="W25" i="2"/>
  <c r="W11" i="2"/>
  <c r="W33" i="2"/>
  <c r="W51" i="2"/>
  <c r="W90" i="2"/>
  <c r="W85" i="2"/>
  <c r="W146" i="2"/>
  <c r="W145" i="2"/>
  <c r="W66" i="2"/>
  <c r="W9" i="2"/>
  <c r="W108" i="2"/>
  <c r="W136" i="2"/>
  <c r="W94" i="2"/>
  <c r="W77" i="2"/>
  <c r="W56" i="2"/>
  <c r="W40" i="2"/>
  <c r="W22" i="2"/>
  <c r="W120" i="2"/>
  <c r="W14" i="2"/>
  <c r="W36" i="2"/>
  <c r="W46" i="2"/>
  <c r="W139" i="2"/>
  <c r="W89" i="2"/>
  <c r="W128" i="2"/>
  <c r="W111" i="2"/>
  <c r="W68" i="2"/>
  <c r="W8" i="2"/>
  <c r="W123" i="2"/>
  <c r="W127" i="2"/>
  <c r="W93" i="2"/>
  <c r="W71" i="2"/>
  <c r="W60" i="2"/>
  <c r="W42" i="2"/>
  <c r="W21" i="2"/>
  <c r="W13" i="2"/>
  <c r="W35" i="2"/>
  <c r="W53" i="2"/>
  <c r="W126" i="2"/>
  <c r="W83" i="2"/>
  <c r="W107" i="2"/>
  <c r="W148" i="2"/>
  <c r="W62" i="2"/>
  <c r="W4" i="2"/>
  <c r="W81" i="2"/>
  <c r="W88" i="2"/>
  <c r="W80" i="2"/>
  <c r="W76" i="2"/>
  <c r="W59" i="2"/>
  <c r="W41" i="2"/>
  <c r="W24" i="2"/>
  <c r="W12" i="2"/>
  <c r="W34" i="2"/>
  <c r="W49" i="2"/>
  <c r="W125" i="2"/>
  <c r="W118" i="2"/>
  <c r="W106" i="2"/>
  <c r="W79" i="2"/>
  <c r="W64" i="2"/>
  <c r="W3" i="2"/>
  <c r="W131" i="2"/>
  <c r="W78" i="2"/>
  <c r="W144" i="2"/>
  <c r="W73" i="2"/>
  <c r="W55" i="2"/>
  <c r="W37" i="2"/>
  <c r="W23" i="2"/>
  <c r="V87" i="2"/>
  <c r="V101" i="2"/>
  <c r="V17" i="2"/>
  <c r="V115" i="2"/>
  <c r="V100" i="2"/>
  <c r="V149" i="2"/>
  <c r="V97" i="2"/>
  <c r="V129" i="2"/>
  <c r="V138" i="2"/>
  <c r="V134" i="2"/>
  <c r="V20" i="2"/>
  <c r="V135" i="2"/>
  <c r="V44" i="2"/>
  <c r="V114" i="2"/>
  <c r="V82" i="2"/>
  <c r="V147" i="2"/>
  <c r="V113" i="2"/>
  <c r="V18" i="2"/>
  <c r="V31" i="2"/>
  <c r="V50" i="2"/>
  <c r="V96" i="2"/>
  <c r="V143" i="2"/>
  <c r="V95" i="2"/>
  <c r="V117" i="2"/>
  <c r="V63" i="2"/>
  <c r="V5" i="2"/>
  <c r="V92" i="2"/>
  <c r="V119" i="2"/>
  <c r="V105" i="2"/>
  <c r="V70" i="2"/>
  <c r="V54" i="2"/>
  <c r="V43" i="2"/>
  <c r="V28" i="2"/>
  <c r="V15" i="2"/>
  <c r="V32" i="2"/>
  <c r="V48" i="2"/>
  <c r="V99" i="2"/>
  <c r="V133" i="2"/>
  <c r="V104" i="2"/>
  <c r="V142" i="2"/>
  <c r="V67" i="2"/>
  <c r="V7" i="2"/>
  <c r="V122" i="2"/>
  <c r="V103" i="2"/>
  <c r="V141" i="2"/>
  <c r="V72" i="2"/>
  <c r="V61" i="2"/>
  <c r="V45" i="2"/>
  <c r="V26" i="2"/>
  <c r="V19" i="2"/>
  <c r="V29" i="2"/>
  <c r="V47" i="2"/>
  <c r="V124" i="2"/>
  <c r="V102" i="2"/>
  <c r="V86" i="2"/>
  <c r="V140" i="2"/>
  <c r="V69" i="2"/>
  <c r="V6" i="2"/>
  <c r="V132" i="2"/>
  <c r="V110" i="2"/>
  <c r="V84" i="2"/>
  <c r="V75" i="2"/>
  <c r="V57" i="2"/>
  <c r="V39" i="2"/>
  <c r="V27" i="2"/>
  <c r="V16" i="2"/>
  <c r="V30" i="2"/>
  <c r="V52" i="2"/>
  <c r="V109" i="2"/>
  <c r="V137" i="2"/>
  <c r="V116" i="2"/>
  <c r="V121" i="2"/>
  <c r="V65" i="2"/>
  <c r="V10" i="2"/>
  <c r="V98" i="2"/>
  <c r="V91" i="2"/>
  <c r="V112" i="2"/>
  <c r="V74" i="2"/>
  <c r="V58" i="2"/>
  <c r="V38" i="2"/>
  <c r="V25" i="2"/>
  <c r="V11" i="2"/>
  <c r="V33" i="2"/>
  <c r="V51" i="2"/>
  <c r="V90" i="2"/>
  <c r="V85" i="2"/>
  <c r="V146" i="2"/>
  <c r="V145" i="2"/>
  <c r="V66" i="2"/>
  <c r="V9" i="2"/>
  <c r="V108" i="2"/>
  <c r="V136" i="2"/>
  <c r="V94" i="2"/>
  <c r="V77" i="2"/>
  <c r="V56" i="2"/>
  <c r="V40" i="2"/>
  <c r="V22" i="2"/>
  <c r="V120" i="2"/>
  <c r="V14" i="2"/>
  <c r="V36" i="2"/>
  <c r="V46" i="2"/>
  <c r="V139" i="2"/>
  <c r="V89" i="2"/>
  <c r="V128" i="2"/>
  <c r="V111" i="2"/>
  <c r="V68" i="2"/>
  <c r="V8" i="2"/>
  <c r="V123" i="2"/>
  <c r="V127" i="2"/>
  <c r="V93" i="2"/>
  <c r="V71" i="2"/>
  <c r="V60" i="2"/>
  <c r="V42" i="2"/>
  <c r="V21" i="2"/>
  <c r="V13" i="2"/>
  <c r="V35" i="2"/>
  <c r="V53" i="2"/>
  <c r="V126" i="2"/>
  <c r="V83" i="2"/>
  <c r="V107" i="2"/>
  <c r="V148" i="2"/>
  <c r="V62" i="2"/>
  <c r="V4" i="2"/>
  <c r="V81" i="2"/>
  <c r="V88" i="2"/>
  <c r="V80" i="2"/>
  <c r="V76" i="2"/>
  <c r="V59" i="2"/>
  <c r="V41" i="2"/>
  <c r="V24" i="2"/>
  <c r="V12" i="2"/>
  <c r="V34" i="2"/>
  <c r="V49" i="2"/>
  <c r="V125" i="2"/>
  <c r="V118" i="2"/>
  <c r="V106" i="2"/>
  <c r="V79" i="2"/>
  <c r="V64" i="2"/>
  <c r="V3" i="2"/>
  <c r="V131" i="2"/>
  <c r="V78" i="2"/>
  <c r="V144" i="2"/>
  <c r="V73" i="2"/>
  <c r="V55" i="2"/>
  <c r="V37" i="2"/>
  <c r="AD37" i="2" s="1"/>
  <c r="V23" i="2"/>
  <c r="AD23" i="2" s="1"/>
  <c r="U87" i="2"/>
  <c r="U101" i="2"/>
  <c r="U17" i="2"/>
  <c r="U115" i="2"/>
  <c r="U100" i="2"/>
  <c r="U149" i="2"/>
  <c r="U97" i="2"/>
  <c r="U129" i="2"/>
  <c r="U138" i="2"/>
  <c r="U134" i="2"/>
  <c r="U20" i="2"/>
  <c r="U135" i="2"/>
  <c r="U44" i="2"/>
  <c r="U114" i="2"/>
  <c r="U82" i="2"/>
  <c r="U147" i="2"/>
  <c r="U113" i="2"/>
  <c r="U18" i="2"/>
  <c r="U31" i="2"/>
  <c r="U50" i="2"/>
  <c r="U96" i="2"/>
  <c r="U143" i="2"/>
  <c r="U95" i="2"/>
  <c r="U117" i="2"/>
  <c r="U63" i="2"/>
  <c r="U5" i="2"/>
  <c r="U92" i="2"/>
  <c r="U119" i="2"/>
  <c r="U105" i="2"/>
  <c r="U70" i="2"/>
  <c r="U54" i="2"/>
  <c r="U43" i="2"/>
  <c r="U28" i="2"/>
  <c r="U15" i="2"/>
  <c r="U32" i="2"/>
  <c r="U48" i="2"/>
  <c r="U99" i="2"/>
  <c r="U133" i="2"/>
  <c r="U104" i="2"/>
  <c r="U142" i="2"/>
  <c r="U67" i="2"/>
  <c r="U7" i="2"/>
  <c r="U122" i="2"/>
  <c r="U103" i="2"/>
  <c r="U141" i="2"/>
  <c r="U72" i="2"/>
  <c r="U61" i="2"/>
  <c r="U45" i="2"/>
  <c r="U26" i="2"/>
  <c r="U19" i="2"/>
  <c r="U29" i="2"/>
  <c r="U47" i="2"/>
  <c r="U124" i="2"/>
  <c r="U102" i="2"/>
  <c r="U86" i="2"/>
  <c r="U140" i="2"/>
  <c r="U69" i="2"/>
  <c r="U6" i="2"/>
  <c r="U132" i="2"/>
  <c r="U110" i="2"/>
  <c r="U84" i="2"/>
  <c r="U75" i="2"/>
  <c r="U57" i="2"/>
  <c r="U39" i="2"/>
  <c r="U27" i="2"/>
  <c r="U16" i="2"/>
  <c r="U30" i="2"/>
  <c r="U52" i="2"/>
  <c r="U109" i="2"/>
  <c r="U137" i="2"/>
  <c r="U116" i="2"/>
  <c r="U121" i="2"/>
  <c r="U65" i="2"/>
  <c r="U10" i="2"/>
  <c r="U98" i="2"/>
  <c r="U91" i="2"/>
  <c r="U112" i="2"/>
  <c r="U74" i="2"/>
  <c r="U58" i="2"/>
  <c r="U38" i="2"/>
  <c r="U25" i="2"/>
  <c r="U11" i="2"/>
  <c r="U33" i="2"/>
  <c r="U51" i="2"/>
  <c r="U90" i="2"/>
  <c r="U85" i="2"/>
  <c r="U146" i="2"/>
  <c r="U145" i="2"/>
  <c r="U66" i="2"/>
  <c r="U9" i="2"/>
  <c r="U108" i="2"/>
  <c r="U136" i="2"/>
  <c r="U94" i="2"/>
  <c r="U77" i="2"/>
  <c r="U56" i="2"/>
  <c r="U40" i="2"/>
  <c r="U22" i="2"/>
  <c r="U120" i="2"/>
  <c r="U14" i="2"/>
  <c r="U36" i="2"/>
  <c r="U46" i="2"/>
  <c r="U139" i="2"/>
  <c r="U89" i="2"/>
  <c r="U128" i="2"/>
  <c r="U111" i="2"/>
  <c r="U68" i="2"/>
  <c r="U8" i="2"/>
  <c r="U123" i="2"/>
  <c r="U127" i="2"/>
  <c r="U93" i="2"/>
  <c r="U71" i="2"/>
  <c r="U60" i="2"/>
  <c r="U42" i="2"/>
  <c r="U21" i="2"/>
  <c r="U13" i="2"/>
  <c r="U35" i="2"/>
  <c r="U53" i="2"/>
  <c r="U126" i="2"/>
  <c r="U83" i="2"/>
  <c r="U107" i="2"/>
  <c r="U148" i="2"/>
  <c r="U62" i="2"/>
  <c r="U4" i="2"/>
  <c r="U81" i="2"/>
  <c r="U88" i="2"/>
  <c r="U80" i="2"/>
  <c r="U76" i="2"/>
  <c r="U59" i="2"/>
  <c r="U41" i="2"/>
  <c r="U24" i="2"/>
  <c r="U12" i="2"/>
  <c r="U34" i="2"/>
  <c r="U49" i="2"/>
  <c r="U125" i="2"/>
  <c r="U118" i="2"/>
  <c r="U106" i="2"/>
  <c r="U79" i="2"/>
  <c r="U64" i="2"/>
  <c r="U3" i="2"/>
  <c r="U131" i="2"/>
  <c r="U78" i="2"/>
  <c r="U144" i="2"/>
  <c r="U73" i="2"/>
  <c r="U55" i="2"/>
  <c r="U37" i="2"/>
  <c r="U23" i="2"/>
  <c r="T87" i="2"/>
  <c r="T101" i="2"/>
  <c r="T17" i="2"/>
  <c r="T115" i="2"/>
  <c r="T100" i="2"/>
  <c r="T149" i="2"/>
  <c r="T97" i="2"/>
  <c r="T129" i="2"/>
  <c r="T138" i="2"/>
  <c r="T134" i="2"/>
  <c r="T20" i="2"/>
  <c r="T135" i="2"/>
  <c r="T44" i="2"/>
  <c r="T114" i="2"/>
  <c r="T82" i="2"/>
  <c r="T147" i="2"/>
  <c r="T113" i="2"/>
  <c r="T18" i="2"/>
  <c r="T31" i="2"/>
  <c r="T50" i="2"/>
  <c r="T96" i="2"/>
  <c r="T143" i="2"/>
  <c r="T95" i="2"/>
  <c r="T117" i="2"/>
  <c r="T63" i="2"/>
  <c r="T5" i="2"/>
  <c r="T92" i="2"/>
  <c r="T119" i="2"/>
  <c r="T105" i="2"/>
  <c r="T70" i="2"/>
  <c r="T54" i="2"/>
  <c r="T43" i="2"/>
  <c r="T28" i="2"/>
  <c r="T15" i="2"/>
  <c r="T32" i="2"/>
  <c r="T48" i="2"/>
  <c r="T99" i="2"/>
  <c r="T133" i="2"/>
  <c r="T104" i="2"/>
  <c r="T142" i="2"/>
  <c r="T67" i="2"/>
  <c r="T7" i="2"/>
  <c r="T122" i="2"/>
  <c r="T103" i="2"/>
  <c r="T141" i="2"/>
  <c r="T72" i="2"/>
  <c r="T61" i="2"/>
  <c r="T45" i="2"/>
  <c r="T26" i="2"/>
  <c r="T19" i="2"/>
  <c r="T29" i="2"/>
  <c r="T47" i="2"/>
  <c r="T124" i="2"/>
  <c r="T102" i="2"/>
  <c r="T86" i="2"/>
  <c r="T140" i="2"/>
  <c r="T69" i="2"/>
  <c r="T6" i="2"/>
  <c r="T132" i="2"/>
  <c r="T110" i="2"/>
  <c r="T84" i="2"/>
  <c r="T75" i="2"/>
  <c r="T57" i="2"/>
  <c r="T39" i="2"/>
  <c r="T27" i="2"/>
  <c r="T16" i="2"/>
  <c r="T30" i="2"/>
  <c r="T52" i="2"/>
  <c r="T109" i="2"/>
  <c r="T137" i="2"/>
  <c r="T116" i="2"/>
  <c r="T121" i="2"/>
  <c r="T65" i="2"/>
  <c r="T10" i="2"/>
  <c r="T98" i="2"/>
  <c r="T91" i="2"/>
  <c r="T112" i="2"/>
  <c r="T74" i="2"/>
  <c r="T58" i="2"/>
  <c r="T38" i="2"/>
  <c r="T25" i="2"/>
  <c r="T11" i="2"/>
  <c r="T33" i="2"/>
  <c r="T51" i="2"/>
  <c r="T90" i="2"/>
  <c r="T85" i="2"/>
  <c r="T146" i="2"/>
  <c r="T145" i="2"/>
  <c r="T66" i="2"/>
  <c r="T9" i="2"/>
  <c r="T108" i="2"/>
  <c r="T136" i="2"/>
  <c r="T94" i="2"/>
  <c r="T77" i="2"/>
  <c r="T56" i="2"/>
  <c r="T40" i="2"/>
  <c r="T22" i="2"/>
  <c r="T120" i="2"/>
  <c r="T14" i="2"/>
  <c r="T36" i="2"/>
  <c r="T46" i="2"/>
  <c r="T139" i="2"/>
  <c r="T89" i="2"/>
  <c r="T128" i="2"/>
  <c r="T111" i="2"/>
  <c r="T68" i="2"/>
  <c r="T8" i="2"/>
  <c r="T123" i="2"/>
  <c r="T127" i="2"/>
  <c r="T93" i="2"/>
  <c r="T71" i="2"/>
  <c r="T60" i="2"/>
  <c r="T42" i="2"/>
  <c r="T21" i="2"/>
  <c r="T13" i="2"/>
  <c r="T35" i="2"/>
  <c r="T53" i="2"/>
  <c r="T126" i="2"/>
  <c r="T83" i="2"/>
  <c r="T107" i="2"/>
  <c r="T148" i="2"/>
  <c r="T62" i="2"/>
  <c r="T4" i="2"/>
  <c r="T81" i="2"/>
  <c r="T88" i="2"/>
  <c r="T80" i="2"/>
  <c r="T76" i="2"/>
  <c r="T59" i="2"/>
  <c r="T41" i="2"/>
  <c r="T24" i="2"/>
  <c r="T12" i="2"/>
  <c r="T34" i="2"/>
  <c r="T49" i="2"/>
  <c r="T125" i="2"/>
  <c r="T118" i="2"/>
  <c r="T106" i="2"/>
  <c r="T79" i="2"/>
  <c r="T64" i="2"/>
  <c r="T3" i="2"/>
  <c r="T131" i="2"/>
  <c r="T78" i="2"/>
  <c r="T144" i="2"/>
  <c r="T73" i="2"/>
  <c r="T55" i="2"/>
  <c r="T37" i="2"/>
  <c r="T23" i="2"/>
  <c r="R87" i="2"/>
  <c r="R101" i="2"/>
  <c r="R17" i="2"/>
  <c r="R115" i="2"/>
  <c r="R100" i="2"/>
  <c r="R149" i="2"/>
  <c r="R97" i="2"/>
  <c r="R129" i="2"/>
  <c r="R138" i="2"/>
  <c r="R134" i="2"/>
  <c r="R20" i="2"/>
  <c r="R135" i="2"/>
  <c r="R44" i="2"/>
  <c r="R114" i="2"/>
  <c r="R82" i="2"/>
  <c r="R147" i="2"/>
  <c r="R113" i="2"/>
  <c r="R18" i="2"/>
  <c r="R31" i="2"/>
  <c r="R50" i="2"/>
  <c r="R96" i="2"/>
  <c r="R143" i="2"/>
  <c r="R95" i="2"/>
  <c r="R117" i="2"/>
  <c r="R63" i="2"/>
  <c r="R5" i="2"/>
  <c r="R92" i="2"/>
  <c r="R119" i="2"/>
  <c r="R105" i="2"/>
  <c r="R70" i="2"/>
  <c r="R54" i="2"/>
  <c r="R43" i="2"/>
  <c r="R28" i="2"/>
  <c r="R15" i="2"/>
  <c r="R32" i="2"/>
  <c r="R48" i="2"/>
  <c r="R99" i="2"/>
  <c r="R133" i="2"/>
  <c r="R104" i="2"/>
  <c r="R142" i="2"/>
  <c r="R67" i="2"/>
  <c r="R7" i="2"/>
  <c r="R122" i="2"/>
  <c r="R103" i="2"/>
  <c r="R141" i="2"/>
  <c r="R72" i="2"/>
  <c r="R61" i="2"/>
  <c r="R45" i="2"/>
  <c r="R26" i="2"/>
  <c r="R19" i="2"/>
  <c r="R29" i="2"/>
  <c r="R47" i="2"/>
  <c r="R124" i="2"/>
  <c r="R102" i="2"/>
  <c r="R86" i="2"/>
  <c r="R140" i="2"/>
  <c r="R69" i="2"/>
  <c r="R6" i="2"/>
  <c r="R132" i="2"/>
  <c r="R110" i="2"/>
  <c r="R84" i="2"/>
  <c r="R75" i="2"/>
  <c r="R57" i="2"/>
  <c r="R39" i="2"/>
  <c r="R27" i="2"/>
  <c r="R16" i="2"/>
  <c r="R30" i="2"/>
  <c r="R52" i="2"/>
  <c r="R109" i="2"/>
  <c r="R137" i="2"/>
  <c r="R116" i="2"/>
  <c r="R121" i="2"/>
  <c r="R65" i="2"/>
  <c r="R10" i="2"/>
  <c r="R98" i="2"/>
  <c r="R91" i="2"/>
  <c r="R112" i="2"/>
  <c r="R74" i="2"/>
  <c r="R58" i="2"/>
  <c r="R38" i="2"/>
  <c r="R25" i="2"/>
  <c r="R11" i="2"/>
  <c r="R33" i="2"/>
  <c r="R51" i="2"/>
  <c r="R90" i="2"/>
  <c r="R85" i="2"/>
  <c r="R146" i="2"/>
  <c r="R145" i="2"/>
  <c r="R66" i="2"/>
  <c r="R9" i="2"/>
  <c r="R108" i="2"/>
  <c r="R136" i="2"/>
  <c r="R94" i="2"/>
  <c r="R77" i="2"/>
  <c r="R56" i="2"/>
  <c r="R40" i="2"/>
  <c r="R22" i="2"/>
  <c r="R120" i="2"/>
  <c r="R14" i="2"/>
  <c r="R36" i="2"/>
  <c r="R46" i="2"/>
  <c r="R139" i="2"/>
  <c r="R89" i="2"/>
  <c r="R128" i="2"/>
  <c r="R111" i="2"/>
  <c r="R68" i="2"/>
  <c r="R8" i="2"/>
  <c r="R123" i="2"/>
  <c r="R127" i="2"/>
  <c r="R93" i="2"/>
  <c r="R71" i="2"/>
  <c r="R60" i="2"/>
  <c r="R42" i="2"/>
  <c r="R21" i="2"/>
  <c r="R13" i="2"/>
  <c r="R35" i="2"/>
  <c r="R53" i="2"/>
  <c r="R126" i="2"/>
  <c r="R83" i="2"/>
  <c r="R107" i="2"/>
  <c r="R148" i="2"/>
  <c r="R62" i="2"/>
  <c r="R4" i="2"/>
  <c r="R81" i="2"/>
  <c r="R88" i="2"/>
  <c r="R80" i="2"/>
  <c r="R76" i="2"/>
  <c r="R59" i="2"/>
  <c r="R41" i="2"/>
  <c r="R24" i="2"/>
  <c r="R12" i="2"/>
  <c r="R34" i="2"/>
  <c r="R49" i="2"/>
  <c r="R125" i="2"/>
  <c r="R118" i="2"/>
  <c r="R106" i="2"/>
  <c r="R79" i="2"/>
  <c r="R64" i="2"/>
  <c r="R3" i="2"/>
  <c r="R131" i="2"/>
  <c r="R78" i="2"/>
  <c r="R144" i="2"/>
  <c r="R73" i="2"/>
  <c r="R55" i="2"/>
  <c r="R37" i="2"/>
  <c r="R23" i="2"/>
  <c r="Q87" i="2"/>
  <c r="Q101" i="2"/>
  <c r="Q17" i="2"/>
  <c r="Q115" i="2"/>
  <c r="Q100" i="2"/>
  <c r="Q149" i="2"/>
  <c r="Q97" i="2"/>
  <c r="Q129" i="2"/>
  <c r="Q138" i="2"/>
  <c r="Q134" i="2"/>
  <c r="Q20" i="2"/>
  <c r="Q135" i="2"/>
  <c r="Q44" i="2"/>
  <c r="Q114" i="2"/>
  <c r="Q82" i="2"/>
  <c r="Q147" i="2"/>
  <c r="Q113" i="2"/>
  <c r="Q18" i="2"/>
  <c r="Q31" i="2"/>
  <c r="Q50" i="2"/>
  <c r="Q96" i="2"/>
  <c r="Q143" i="2"/>
  <c r="Q95" i="2"/>
  <c r="Q117" i="2"/>
  <c r="Q63" i="2"/>
  <c r="Q5" i="2"/>
  <c r="Q92" i="2"/>
  <c r="Q119" i="2"/>
  <c r="Q105" i="2"/>
  <c r="Q70" i="2"/>
  <c r="Q54" i="2"/>
  <c r="Q43" i="2"/>
  <c r="Q28" i="2"/>
  <c r="Q15" i="2"/>
  <c r="Q32" i="2"/>
  <c r="Q48" i="2"/>
  <c r="Q99" i="2"/>
  <c r="Q133" i="2"/>
  <c r="Q104" i="2"/>
  <c r="Q142" i="2"/>
  <c r="Q67" i="2"/>
  <c r="Q7" i="2"/>
  <c r="Q122" i="2"/>
  <c r="Q103" i="2"/>
  <c r="Q141" i="2"/>
  <c r="Q72" i="2"/>
  <c r="Q61" i="2"/>
  <c r="Q45" i="2"/>
  <c r="Q26" i="2"/>
  <c r="Q19" i="2"/>
  <c r="Q29" i="2"/>
  <c r="Q47" i="2"/>
  <c r="Q124" i="2"/>
  <c r="Q102" i="2"/>
  <c r="Q86" i="2"/>
  <c r="Q140" i="2"/>
  <c r="Q69" i="2"/>
  <c r="Q6" i="2"/>
  <c r="Q132" i="2"/>
  <c r="Q110" i="2"/>
  <c r="Q84" i="2"/>
  <c r="Q75" i="2"/>
  <c r="Q57" i="2"/>
  <c r="Q39" i="2"/>
  <c r="Q27" i="2"/>
  <c r="Q16" i="2"/>
  <c r="Q30" i="2"/>
  <c r="Q52" i="2"/>
  <c r="Q109" i="2"/>
  <c r="Q137" i="2"/>
  <c r="Q116" i="2"/>
  <c r="Q121" i="2"/>
  <c r="Q65" i="2"/>
  <c r="Q10" i="2"/>
  <c r="Q98" i="2"/>
  <c r="Q91" i="2"/>
  <c r="Q112" i="2"/>
  <c r="Q74" i="2"/>
  <c r="Q58" i="2"/>
  <c r="Q38" i="2"/>
  <c r="Q25" i="2"/>
  <c r="Q11" i="2"/>
  <c r="Q33" i="2"/>
  <c r="Q51" i="2"/>
  <c r="Q90" i="2"/>
  <c r="Q85" i="2"/>
  <c r="Q146" i="2"/>
  <c r="Q145" i="2"/>
  <c r="Q66" i="2"/>
  <c r="Q9" i="2"/>
  <c r="Q108" i="2"/>
  <c r="Q136" i="2"/>
  <c r="Q94" i="2"/>
  <c r="Q77" i="2"/>
  <c r="Q56" i="2"/>
  <c r="Q40" i="2"/>
  <c r="Q22" i="2"/>
  <c r="Q120" i="2"/>
  <c r="Q14" i="2"/>
  <c r="Q36" i="2"/>
  <c r="Q46" i="2"/>
  <c r="Q139" i="2"/>
  <c r="Q89" i="2"/>
  <c r="Q128" i="2"/>
  <c r="Q111" i="2"/>
  <c r="Q68" i="2"/>
  <c r="Q8" i="2"/>
  <c r="Q123" i="2"/>
  <c r="Q127" i="2"/>
  <c r="Q93" i="2"/>
  <c r="Q71" i="2"/>
  <c r="Q60" i="2"/>
  <c r="Q42" i="2"/>
  <c r="Q21" i="2"/>
  <c r="Q13" i="2"/>
  <c r="Q35" i="2"/>
  <c r="Q53" i="2"/>
  <c r="Q126" i="2"/>
  <c r="Q83" i="2"/>
  <c r="Q107" i="2"/>
  <c r="Q148" i="2"/>
  <c r="Q62" i="2"/>
  <c r="Q4" i="2"/>
  <c r="Q81" i="2"/>
  <c r="Q88" i="2"/>
  <c r="Q80" i="2"/>
  <c r="Q76" i="2"/>
  <c r="Q59" i="2"/>
  <c r="Q41" i="2"/>
  <c r="Q24" i="2"/>
  <c r="Q12" i="2"/>
  <c r="Q34" i="2"/>
  <c r="Q49" i="2"/>
  <c r="Q125" i="2"/>
  <c r="Q118" i="2"/>
  <c r="Q106" i="2"/>
  <c r="Q79" i="2"/>
  <c r="Q64" i="2"/>
  <c r="Q3" i="2"/>
  <c r="Q131" i="2"/>
  <c r="Q78" i="2"/>
  <c r="Q144" i="2"/>
  <c r="Q73" i="2"/>
  <c r="Q55" i="2"/>
  <c r="Q37" i="2"/>
  <c r="Q23" i="2"/>
  <c r="P87" i="2"/>
  <c r="P101" i="2"/>
  <c r="P17" i="2"/>
  <c r="P115" i="2"/>
  <c r="P100" i="2"/>
  <c r="P149" i="2"/>
  <c r="P97" i="2"/>
  <c r="P129" i="2"/>
  <c r="P138" i="2"/>
  <c r="P134" i="2"/>
  <c r="P20" i="2"/>
  <c r="P135" i="2"/>
  <c r="P44" i="2"/>
  <c r="P114" i="2"/>
  <c r="P82" i="2"/>
  <c r="P147" i="2"/>
  <c r="P113" i="2"/>
  <c r="P18" i="2"/>
  <c r="P31" i="2"/>
  <c r="P50" i="2"/>
  <c r="P96" i="2"/>
  <c r="P143" i="2"/>
  <c r="P95" i="2"/>
  <c r="P117" i="2"/>
  <c r="P63" i="2"/>
  <c r="P5" i="2"/>
  <c r="P92" i="2"/>
  <c r="P119" i="2"/>
  <c r="P105" i="2"/>
  <c r="P70" i="2"/>
  <c r="P54" i="2"/>
  <c r="P43" i="2"/>
  <c r="P28" i="2"/>
  <c r="P15" i="2"/>
  <c r="P32" i="2"/>
  <c r="P48" i="2"/>
  <c r="P99" i="2"/>
  <c r="P133" i="2"/>
  <c r="P104" i="2"/>
  <c r="P142" i="2"/>
  <c r="P67" i="2"/>
  <c r="P7" i="2"/>
  <c r="P122" i="2"/>
  <c r="P103" i="2"/>
  <c r="P141" i="2"/>
  <c r="P72" i="2"/>
  <c r="P61" i="2"/>
  <c r="P45" i="2"/>
  <c r="P26" i="2"/>
  <c r="P19" i="2"/>
  <c r="P29" i="2"/>
  <c r="P47" i="2"/>
  <c r="P124" i="2"/>
  <c r="P102" i="2"/>
  <c r="P86" i="2"/>
  <c r="P140" i="2"/>
  <c r="P69" i="2"/>
  <c r="P6" i="2"/>
  <c r="P132" i="2"/>
  <c r="P110" i="2"/>
  <c r="P84" i="2"/>
  <c r="P75" i="2"/>
  <c r="P57" i="2"/>
  <c r="P39" i="2"/>
  <c r="P27" i="2"/>
  <c r="P16" i="2"/>
  <c r="P30" i="2"/>
  <c r="P52" i="2"/>
  <c r="P109" i="2"/>
  <c r="P137" i="2"/>
  <c r="P116" i="2"/>
  <c r="P121" i="2"/>
  <c r="P65" i="2"/>
  <c r="P10" i="2"/>
  <c r="P98" i="2"/>
  <c r="P91" i="2"/>
  <c r="P112" i="2"/>
  <c r="P74" i="2"/>
  <c r="P58" i="2"/>
  <c r="P38" i="2"/>
  <c r="P25" i="2"/>
  <c r="P11" i="2"/>
  <c r="P33" i="2"/>
  <c r="P51" i="2"/>
  <c r="P90" i="2"/>
  <c r="P85" i="2"/>
  <c r="P146" i="2"/>
  <c r="P145" i="2"/>
  <c r="P66" i="2"/>
  <c r="P9" i="2"/>
  <c r="P108" i="2"/>
  <c r="P136" i="2"/>
  <c r="P94" i="2"/>
  <c r="P77" i="2"/>
  <c r="P56" i="2"/>
  <c r="P40" i="2"/>
  <c r="P22" i="2"/>
  <c r="P120" i="2"/>
  <c r="P14" i="2"/>
  <c r="P36" i="2"/>
  <c r="P46" i="2"/>
  <c r="P139" i="2"/>
  <c r="P89" i="2"/>
  <c r="P128" i="2"/>
  <c r="P111" i="2"/>
  <c r="P68" i="2"/>
  <c r="P8" i="2"/>
  <c r="P123" i="2"/>
  <c r="P127" i="2"/>
  <c r="P93" i="2"/>
  <c r="P71" i="2"/>
  <c r="P60" i="2"/>
  <c r="P42" i="2"/>
  <c r="P21" i="2"/>
  <c r="P13" i="2"/>
  <c r="P35" i="2"/>
  <c r="P53" i="2"/>
  <c r="P126" i="2"/>
  <c r="P83" i="2"/>
  <c r="P107" i="2"/>
  <c r="P148" i="2"/>
  <c r="P62" i="2"/>
  <c r="P4" i="2"/>
  <c r="P81" i="2"/>
  <c r="P88" i="2"/>
  <c r="P80" i="2"/>
  <c r="P76" i="2"/>
  <c r="P59" i="2"/>
  <c r="P41" i="2"/>
  <c r="P24" i="2"/>
  <c r="P12" i="2"/>
  <c r="P34" i="2"/>
  <c r="P49" i="2"/>
  <c r="P125" i="2"/>
  <c r="P118" i="2"/>
  <c r="P106" i="2"/>
  <c r="P79" i="2"/>
  <c r="P64" i="2"/>
  <c r="P3" i="2"/>
  <c r="P131" i="2"/>
  <c r="P78" i="2"/>
  <c r="P144" i="2"/>
  <c r="P73" i="2"/>
  <c r="P55" i="2"/>
  <c r="P37" i="2"/>
  <c r="P23" i="2"/>
  <c r="AF87" i="2"/>
  <c r="AF101" i="2"/>
  <c r="AF17" i="2"/>
  <c r="AF115" i="2"/>
  <c r="AF100" i="2"/>
  <c r="AF149" i="2"/>
  <c r="AF97" i="2"/>
  <c r="AF129" i="2"/>
  <c r="AF138" i="2"/>
  <c r="AF134" i="2"/>
  <c r="AF20" i="2"/>
  <c r="AF135" i="2"/>
  <c r="AF44" i="2"/>
  <c r="AF114" i="2"/>
  <c r="AF82" i="2"/>
  <c r="AF147" i="2"/>
  <c r="AF113" i="2"/>
  <c r="AF18" i="2"/>
  <c r="AF31" i="2"/>
  <c r="AF50" i="2"/>
  <c r="AF96" i="2"/>
  <c r="AF143" i="2"/>
  <c r="AF95" i="2"/>
  <c r="AF117" i="2"/>
  <c r="AF63" i="2"/>
  <c r="AF5" i="2"/>
  <c r="AF92" i="2"/>
  <c r="AF119" i="2"/>
  <c r="AF105" i="2"/>
  <c r="AF70" i="2"/>
  <c r="AF54" i="2"/>
  <c r="AF43" i="2"/>
  <c r="AF28" i="2"/>
  <c r="AF15" i="2"/>
  <c r="AF32" i="2"/>
  <c r="AF48" i="2"/>
  <c r="AF99" i="2"/>
  <c r="AF133" i="2"/>
  <c r="AF104" i="2"/>
  <c r="AF142" i="2"/>
  <c r="AF67" i="2"/>
  <c r="AF7" i="2"/>
  <c r="AF122" i="2"/>
  <c r="AF103" i="2"/>
  <c r="AF141" i="2"/>
  <c r="AF72" i="2"/>
  <c r="AF61" i="2"/>
  <c r="AF45" i="2"/>
  <c r="AF26" i="2"/>
  <c r="AF19" i="2"/>
  <c r="AF29" i="2"/>
  <c r="AF47" i="2"/>
  <c r="AF124" i="2"/>
  <c r="AF102" i="2"/>
  <c r="AF86" i="2"/>
  <c r="AF140" i="2"/>
  <c r="AF69" i="2"/>
  <c r="AF6" i="2"/>
  <c r="AF132" i="2"/>
  <c r="AF110" i="2"/>
  <c r="AF84" i="2"/>
  <c r="AF75" i="2"/>
  <c r="AF57" i="2"/>
  <c r="AF39" i="2"/>
  <c r="AF27" i="2"/>
  <c r="AF16" i="2"/>
  <c r="AF30" i="2"/>
  <c r="AF52" i="2"/>
  <c r="AF109" i="2"/>
  <c r="AF137" i="2"/>
  <c r="AF116" i="2"/>
  <c r="AF121" i="2"/>
  <c r="AF65" i="2"/>
  <c r="AF10" i="2"/>
  <c r="AF98" i="2"/>
  <c r="AF91" i="2"/>
  <c r="AF112" i="2"/>
  <c r="AF74" i="2"/>
  <c r="AF58" i="2"/>
  <c r="AF38" i="2"/>
  <c r="AF25" i="2"/>
  <c r="AF11" i="2"/>
  <c r="AF33" i="2"/>
  <c r="AF51" i="2"/>
  <c r="AF90" i="2"/>
  <c r="AF85" i="2"/>
  <c r="AF146" i="2"/>
  <c r="AF145" i="2"/>
  <c r="AF66" i="2"/>
  <c r="AF9" i="2"/>
  <c r="AF108" i="2"/>
  <c r="AF136" i="2"/>
  <c r="AF94" i="2"/>
  <c r="AF77" i="2"/>
  <c r="AF56" i="2"/>
  <c r="AF40" i="2"/>
  <c r="AF22" i="2"/>
  <c r="AF120" i="2"/>
  <c r="AF14" i="2"/>
  <c r="AF36" i="2"/>
  <c r="AF46" i="2"/>
  <c r="AF139" i="2"/>
  <c r="AF89" i="2"/>
  <c r="AF128" i="2"/>
  <c r="AF111" i="2"/>
  <c r="AF68" i="2"/>
  <c r="AF8" i="2"/>
  <c r="AF123" i="2"/>
  <c r="AF127" i="2"/>
  <c r="AF93" i="2"/>
  <c r="AF71" i="2"/>
  <c r="AF60" i="2"/>
  <c r="AF42" i="2"/>
  <c r="AF21" i="2"/>
  <c r="AF13" i="2"/>
  <c r="AF35" i="2"/>
  <c r="AF53" i="2"/>
  <c r="AF126" i="2"/>
  <c r="AF83" i="2"/>
  <c r="AF107" i="2"/>
  <c r="AF148" i="2"/>
  <c r="AF62" i="2"/>
  <c r="AF4" i="2"/>
  <c r="AF81" i="2"/>
  <c r="AF88" i="2"/>
  <c r="AF80" i="2"/>
  <c r="AF76" i="2"/>
  <c r="AF59" i="2"/>
  <c r="AF41" i="2"/>
  <c r="AF24" i="2"/>
  <c r="AF12" i="2"/>
  <c r="AF34" i="2"/>
  <c r="AF49" i="2"/>
  <c r="AF125" i="2"/>
  <c r="AF118" i="2"/>
  <c r="AF106" i="2"/>
  <c r="AF79" i="2"/>
  <c r="AF64" i="2"/>
  <c r="AF3" i="2"/>
  <c r="AF131" i="2"/>
  <c r="AF78" i="2"/>
  <c r="AF144" i="2"/>
  <c r="AF73" i="2"/>
  <c r="AF55" i="2"/>
  <c r="AF37" i="2"/>
  <c r="AF23" i="2"/>
  <c r="O87" i="2"/>
  <c r="O101" i="2"/>
  <c r="O17" i="2"/>
  <c r="O115" i="2"/>
  <c r="O100" i="2"/>
  <c r="O149" i="2"/>
  <c r="O97" i="2"/>
  <c r="O129" i="2"/>
  <c r="O138" i="2"/>
  <c r="O134" i="2"/>
  <c r="O20" i="2"/>
  <c r="O135" i="2"/>
  <c r="O44" i="2"/>
  <c r="O114" i="2"/>
  <c r="O82" i="2"/>
  <c r="O147" i="2"/>
  <c r="O113" i="2"/>
  <c r="O18" i="2"/>
  <c r="O31" i="2"/>
  <c r="O50" i="2"/>
  <c r="O96" i="2"/>
  <c r="O143" i="2"/>
  <c r="O95" i="2"/>
  <c r="O117" i="2"/>
  <c r="O63" i="2"/>
  <c r="O5" i="2"/>
  <c r="O92" i="2"/>
  <c r="O119" i="2"/>
  <c r="O105" i="2"/>
  <c r="O70" i="2"/>
  <c r="O54" i="2"/>
  <c r="O43" i="2"/>
  <c r="O28" i="2"/>
  <c r="O15" i="2"/>
  <c r="O32" i="2"/>
  <c r="O48" i="2"/>
  <c r="O99" i="2"/>
  <c r="O133" i="2"/>
  <c r="O104" i="2"/>
  <c r="O142" i="2"/>
  <c r="O67" i="2"/>
  <c r="O7" i="2"/>
  <c r="O122" i="2"/>
  <c r="O103" i="2"/>
  <c r="O141" i="2"/>
  <c r="O72" i="2"/>
  <c r="O61" i="2"/>
  <c r="O45" i="2"/>
  <c r="O26" i="2"/>
  <c r="O19" i="2"/>
  <c r="O29" i="2"/>
  <c r="O47" i="2"/>
  <c r="O124" i="2"/>
  <c r="O102" i="2"/>
  <c r="O86" i="2"/>
  <c r="O140" i="2"/>
  <c r="O69" i="2"/>
  <c r="O6" i="2"/>
  <c r="O132" i="2"/>
  <c r="O110" i="2"/>
  <c r="O84" i="2"/>
  <c r="O75" i="2"/>
  <c r="O57" i="2"/>
  <c r="O39" i="2"/>
  <c r="O27" i="2"/>
  <c r="O16" i="2"/>
  <c r="O30" i="2"/>
  <c r="O52" i="2"/>
  <c r="O109" i="2"/>
  <c r="O137" i="2"/>
  <c r="O116" i="2"/>
  <c r="O121" i="2"/>
  <c r="O65" i="2"/>
  <c r="O10" i="2"/>
  <c r="O98" i="2"/>
  <c r="O91" i="2"/>
  <c r="O112" i="2"/>
  <c r="O74" i="2"/>
  <c r="O58" i="2"/>
  <c r="O38" i="2"/>
  <c r="O25" i="2"/>
  <c r="O11" i="2"/>
  <c r="O33" i="2"/>
  <c r="O51" i="2"/>
  <c r="O90" i="2"/>
  <c r="O85" i="2"/>
  <c r="O146" i="2"/>
  <c r="O145" i="2"/>
  <c r="O66" i="2"/>
  <c r="O9" i="2"/>
  <c r="O108" i="2"/>
  <c r="O136" i="2"/>
  <c r="O94" i="2"/>
  <c r="O77" i="2"/>
  <c r="O56" i="2"/>
  <c r="O40" i="2"/>
  <c r="O22" i="2"/>
  <c r="O120" i="2"/>
  <c r="O14" i="2"/>
  <c r="O36" i="2"/>
  <c r="O46" i="2"/>
  <c r="O139" i="2"/>
  <c r="O89" i="2"/>
  <c r="O128" i="2"/>
  <c r="O111" i="2"/>
  <c r="O68" i="2"/>
  <c r="O8" i="2"/>
  <c r="O123" i="2"/>
  <c r="O127" i="2"/>
  <c r="O93" i="2"/>
  <c r="O71" i="2"/>
  <c r="O60" i="2"/>
  <c r="O42" i="2"/>
  <c r="O21" i="2"/>
  <c r="O13" i="2"/>
  <c r="O35" i="2"/>
  <c r="O53" i="2"/>
  <c r="O126" i="2"/>
  <c r="O83" i="2"/>
  <c r="O107" i="2"/>
  <c r="O148" i="2"/>
  <c r="O62" i="2"/>
  <c r="O4" i="2"/>
  <c r="O81" i="2"/>
  <c r="O88" i="2"/>
  <c r="O80" i="2"/>
  <c r="O76" i="2"/>
  <c r="O59" i="2"/>
  <c r="O41" i="2"/>
  <c r="O24" i="2"/>
  <c r="O12" i="2"/>
  <c r="O34" i="2"/>
  <c r="O49" i="2"/>
  <c r="O125" i="2"/>
  <c r="O118" i="2"/>
  <c r="O106" i="2"/>
  <c r="O79" i="2"/>
  <c r="O64" i="2"/>
  <c r="O3" i="2"/>
  <c r="O131" i="2"/>
  <c r="O78" i="2"/>
  <c r="O144" i="2"/>
  <c r="O73" i="2"/>
  <c r="O55" i="2"/>
  <c r="O37" i="2"/>
  <c r="O23" i="2"/>
  <c r="AE87" i="2"/>
  <c r="AE101" i="2"/>
  <c r="AE17" i="2"/>
  <c r="AE115" i="2"/>
  <c r="AE100" i="2"/>
  <c r="AE149" i="2"/>
  <c r="AE97" i="2"/>
  <c r="AE129" i="2"/>
  <c r="AE138" i="2"/>
  <c r="AE134" i="2"/>
  <c r="AE20" i="2"/>
  <c r="AE135" i="2"/>
  <c r="AE44" i="2"/>
  <c r="AE114" i="2"/>
  <c r="AE82" i="2"/>
  <c r="AE147" i="2"/>
  <c r="AE113" i="2"/>
  <c r="AE18" i="2"/>
  <c r="AE31" i="2"/>
  <c r="AE50" i="2"/>
  <c r="AE96" i="2"/>
  <c r="AE143" i="2"/>
  <c r="AE95" i="2"/>
  <c r="AE117" i="2"/>
  <c r="AE63" i="2"/>
  <c r="AE5" i="2"/>
  <c r="AE92" i="2"/>
  <c r="AE119" i="2"/>
  <c r="AE105" i="2"/>
  <c r="AE70" i="2"/>
  <c r="AE54" i="2"/>
  <c r="AE43" i="2"/>
  <c r="AE28" i="2"/>
  <c r="AE15" i="2"/>
  <c r="AE32" i="2"/>
  <c r="AE48" i="2"/>
  <c r="AE99" i="2"/>
  <c r="AE133" i="2"/>
  <c r="AE104" i="2"/>
  <c r="AE142" i="2"/>
  <c r="AE67" i="2"/>
  <c r="AE7" i="2"/>
  <c r="AE122" i="2"/>
  <c r="AE103" i="2"/>
  <c r="AE141" i="2"/>
  <c r="AE72" i="2"/>
  <c r="AE61" i="2"/>
  <c r="AE45" i="2"/>
  <c r="AE26" i="2"/>
  <c r="AE19" i="2"/>
  <c r="AE29" i="2"/>
  <c r="AE47" i="2"/>
  <c r="AE124" i="2"/>
  <c r="AE102" i="2"/>
  <c r="AE86" i="2"/>
  <c r="AE140" i="2"/>
  <c r="AE69" i="2"/>
  <c r="AE6" i="2"/>
  <c r="AE132" i="2"/>
  <c r="AE110" i="2"/>
  <c r="AE84" i="2"/>
  <c r="AE75" i="2"/>
  <c r="AE57" i="2"/>
  <c r="AE39" i="2"/>
  <c r="AE27" i="2"/>
  <c r="AE16" i="2"/>
  <c r="AE30" i="2"/>
  <c r="AE52" i="2"/>
  <c r="AE109" i="2"/>
  <c r="AE137" i="2"/>
  <c r="AE116" i="2"/>
  <c r="AE121" i="2"/>
  <c r="AE65" i="2"/>
  <c r="AE10" i="2"/>
  <c r="AE98" i="2"/>
  <c r="AE91" i="2"/>
  <c r="AE112" i="2"/>
  <c r="AE74" i="2"/>
  <c r="AE58" i="2"/>
  <c r="AE38" i="2"/>
  <c r="AE25" i="2"/>
  <c r="AE11" i="2"/>
  <c r="AE33" i="2"/>
  <c r="AE51" i="2"/>
  <c r="AE90" i="2"/>
  <c r="AE85" i="2"/>
  <c r="AE146" i="2"/>
  <c r="AE145" i="2"/>
  <c r="AE66" i="2"/>
  <c r="AE9" i="2"/>
  <c r="AE108" i="2"/>
  <c r="AE136" i="2"/>
  <c r="AE94" i="2"/>
  <c r="AE77" i="2"/>
  <c r="AE56" i="2"/>
  <c r="AE40" i="2"/>
  <c r="AE22" i="2"/>
  <c r="AE120" i="2"/>
  <c r="AE14" i="2"/>
  <c r="AE36" i="2"/>
  <c r="AE46" i="2"/>
  <c r="AE139" i="2"/>
  <c r="AE89" i="2"/>
  <c r="AE128" i="2"/>
  <c r="AE111" i="2"/>
  <c r="AE68" i="2"/>
  <c r="AE8" i="2"/>
  <c r="AE123" i="2"/>
  <c r="AE127" i="2"/>
  <c r="AE93" i="2"/>
  <c r="AE71" i="2"/>
  <c r="AE60" i="2"/>
  <c r="AE42" i="2"/>
  <c r="AE21" i="2"/>
  <c r="AE13" i="2"/>
  <c r="AE35" i="2"/>
  <c r="AE53" i="2"/>
  <c r="AE126" i="2"/>
  <c r="AE83" i="2"/>
  <c r="AE107" i="2"/>
  <c r="AE148" i="2"/>
  <c r="AE62" i="2"/>
  <c r="AE4" i="2"/>
  <c r="AE81" i="2"/>
  <c r="AE88" i="2"/>
  <c r="AE80" i="2"/>
  <c r="AE76" i="2"/>
  <c r="AE59" i="2"/>
  <c r="AE41" i="2"/>
  <c r="AE24" i="2"/>
  <c r="AE12" i="2"/>
  <c r="AE34" i="2"/>
  <c r="AE49" i="2"/>
  <c r="AE125" i="2"/>
  <c r="AE118" i="2"/>
  <c r="AE106" i="2"/>
  <c r="AE79" i="2"/>
  <c r="AE64" i="2"/>
  <c r="AE3" i="2"/>
  <c r="AE131" i="2"/>
  <c r="AE78" i="2"/>
  <c r="AE144" i="2"/>
  <c r="AE73" i="2"/>
  <c r="AE55" i="2"/>
  <c r="AE37" i="2"/>
  <c r="AE23" i="2"/>
  <c r="N23" i="2"/>
  <c r="N87" i="2"/>
  <c r="N101" i="2"/>
  <c r="N17" i="2"/>
  <c r="N115" i="2"/>
  <c r="N100" i="2"/>
  <c r="N149" i="2"/>
  <c r="N97" i="2"/>
  <c r="N129" i="2"/>
  <c r="N138" i="2"/>
  <c r="N134" i="2"/>
  <c r="N20" i="2"/>
  <c r="N135" i="2"/>
  <c r="N44" i="2"/>
  <c r="N114" i="2"/>
  <c r="N82" i="2"/>
  <c r="N147" i="2"/>
  <c r="N113" i="2"/>
  <c r="N18" i="2"/>
  <c r="N31" i="2"/>
  <c r="N50" i="2"/>
  <c r="N96" i="2"/>
  <c r="N143" i="2"/>
  <c r="N95" i="2"/>
  <c r="N117" i="2"/>
  <c r="N63" i="2"/>
  <c r="N5" i="2"/>
  <c r="N92" i="2"/>
  <c r="N119" i="2"/>
  <c r="N105" i="2"/>
  <c r="N70" i="2"/>
  <c r="N54" i="2"/>
  <c r="N43" i="2"/>
  <c r="N28" i="2"/>
  <c r="N15" i="2"/>
  <c r="N32" i="2"/>
  <c r="N48" i="2"/>
  <c r="N99" i="2"/>
  <c r="N133" i="2"/>
  <c r="N104" i="2"/>
  <c r="N142" i="2"/>
  <c r="N67" i="2"/>
  <c r="N7" i="2"/>
  <c r="N122" i="2"/>
  <c r="N103" i="2"/>
  <c r="N141" i="2"/>
  <c r="N72" i="2"/>
  <c r="N61" i="2"/>
  <c r="N45" i="2"/>
  <c r="N26" i="2"/>
  <c r="N19" i="2"/>
  <c r="N29" i="2"/>
  <c r="N47" i="2"/>
  <c r="N124" i="2"/>
  <c r="N102" i="2"/>
  <c r="N86" i="2"/>
  <c r="N140" i="2"/>
  <c r="N69" i="2"/>
  <c r="N6" i="2"/>
  <c r="N132" i="2"/>
  <c r="N110" i="2"/>
  <c r="N84" i="2"/>
  <c r="N75" i="2"/>
  <c r="N57" i="2"/>
  <c r="N39" i="2"/>
  <c r="N27" i="2"/>
  <c r="N16" i="2"/>
  <c r="N30" i="2"/>
  <c r="N52" i="2"/>
  <c r="N109" i="2"/>
  <c r="N137" i="2"/>
  <c r="N116" i="2"/>
  <c r="N121" i="2"/>
  <c r="N65" i="2"/>
  <c r="N10" i="2"/>
  <c r="N98" i="2"/>
  <c r="N91" i="2"/>
  <c r="N112" i="2"/>
  <c r="N74" i="2"/>
  <c r="N58" i="2"/>
  <c r="N38" i="2"/>
  <c r="N25" i="2"/>
  <c r="N11" i="2"/>
  <c r="N33" i="2"/>
  <c r="N51" i="2"/>
  <c r="N90" i="2"/>
  <c r="N85" i="2"/>
  <c r="N146" i="2"/>
  <c r="N145" i="2"/>
  <c r="N66" i="2"/>
  <c r="N9" i="2"/>
  <c r="N108" i="2"/>
  <c r="N136" i="2"/>
  <c r="N94" i="2"/>
  <c r="N77" i="2"/>
  <c r="N56" i="2"/>
  <c r="N40" i="2"/>
  <c r="N22" i="2"/>
  <c r="N120" i="2"/>
  <c r="N14" i="2"/>
  <c r="N36" i="2"/>
  <c r="N46" i="2"/>
  <c r="N139" i="2"/>
  <c r="N89" i="2"/>
  <c r="N128" i="2"/>
  <c r="N111" i="2"/>
  <c r="N68" i="2"/>
  <c r="N8" i="2"/>
  <c r="N123" i="2"/>
  <c r="N127" i="2"/>
  <c r="N93" i="2"/>
  <c r="N71" i="2"/>
  <c r="N60" i="2"/>
  <c r="N42" i="2"/>
  <c r="N21" i="2"/>
  <c r="N13" i="2"/>
  <c r="N35" i="2"/>
  <c r="N53" i="2"/>
  <c r="N126" i="2"/>
  <c r="N83" i="2"/>
  <c r="N107" i="2"/>
  <c r="N148" i="2"/>
  <c r="N62" i="2"/>
  <c r="N4" i="2"/>
  <c r="N81" i="2"/>
  <c r="N88" i="2"/>
  <c r="N80" i="2"/>
  <c r="N76" i="2"/>
  <c r="N59" i="2"/>
  <c r="N41" i="2"/>
  <c r="N24" i="2"/>
  <c r="N12" i="2"/>
  <c r="N34" i="2"/>
  <c r="N49" i="2"/>
  <c r="N125" i="2"/>
  <c r="N118" i="2"/>
  <c r="N106" i="2"/>
  <c r="N79" i="2"/>
  <c r="N64" i="2"/>
  <c r="N3" i="2"/>
  <c r="N131" i="2"/>
  <c r="N78" i="2"/>
  <c r="N144" i="2"/>
  <c r="N73" i="2"/>
  <c r="N55" i="2"/>
  <c r="N37" i="2"/>
  <c r="AD130" i="2"/>
  <c r="AD87" i="2"/>
  <c r="AD101" i="2"/>
  <c r="AD17" i="2"/>
  <c r="AD115" i="2"/>
  <c r="AD100" i="2"/>
  <c r="AD149" i="2"/>
  <c r="AD97" i="2"/>
  <c r="AD129" i="2"/>
  <c r="AD138" i="2"/>
  <c r="AD134" i="2"/>
  <c r="AD20" i="2"/>
  <c r="AD135" i="2"/>
  <c r="AD44" i="2"/>
  <c r="AD114" i="2"/>
  <c r="AD82" i="2"/>
  <c r="AD147" i="2"/>
  <c r="AD113" i="2"/>
  <c r="AD18" i="2"/>
  <c r="AD31" i="2"/>
  <c r="AD50" i="2"/>
  <c r="AD96" i="2"/>
  <c r="AD143" i="2"/>
  <c r="AD95" i="2"/>
  <c r="AD117" i="2"/>
  <c r="AD63" i="2"/>
  <c r="AD5" i="2"/>
  <c r="AD92" i="2"/>
  <c r="AD119" i="2"/>
  <c r="AD105" i="2"/>
  <c r="AD70" i="2"/>
  <c r="AD54" i="2"/>
  <c r="AD43" i="2"/>
  <c r="AD28" i="2"/>
  <c r="AD15" i="2"/>
  <c r="AD32" i="2"/>
  <c r="AD48" i="2"/>
  <c r="AD99" i="2"/>
  <c r="AD133" i="2"/>
  <c r="AD104" i="2"/>
  <c r="AD142" i="2"/>
  <c r="AD67" i="2"/>
  <c r="AD7" i="2"/>
  <c r="AD122" i="2"/>
  <c r="AD103" i="2"/>
  <c r="AD141" i="2"/>
  <c r="AD72" i="2"/>
  <c r="AD61" i="2"/>
  <c r="AD45" i="2"/>
  <c r="AD26" i="2"/>
  <c r="AD19" i="2"/>
  <c r="AD29" i="2"/>
  <c r="AD47" i="2"/>
  <c r="AD124" i="2"/>
  <c r="AD102" i="2"/>
  <c r="AD86" i="2"/>
  <c r="AD140" i="2"/>
  <c r="AD69" i="2"/>
  <c r="AD6" i="2"/>
  <c r="AD110" i="2"/>
  <c r="AD84" i="2"/>
  <c r="AD75" i="2"/>
  <c r="AD57" i="2"/>
  <c r="AD39" i="2"/>
  <c r="AD27" i="2"/>
  <c r="AD16" i="2"/>
  <c r="AD30" i="2"/>
  <c r="AD52" i="2"/>
  <c r="AD109" i="2"/>
  <c r="AD137" i="2"/>
  <c r="AD116" i="2"/>
  <c r="AD121" i="2"/>
  <c r="AD65" i="2"/>
  <c r="AD10" i="2"/>
  <c r="AD98" i="2"/>
  <c r="AD91" i="2"/>
  <c r="AD112" i="2"/>
  <c r="AD74" i="2"/>
  <c r="AD58" i="2"/>
  <c r="AD38" i="2"/>
  <c r="AD25" i="2"/>
  <c r="AD11" i="2"/>
  <c r="AD33" i="2"/>
  <c r="AD51" i="2"/>
  <c r="AD90" i="2"/>
  <c r="AD85" i="2"/>
  <c r="AD146" i="2"/>
  <c r="AD145" i="2"/>
  <c r="AD66" i="2"/>
  <c r="AD9" i="2"/>
  <c r="AD108" i="2"/>
  <c r="AD136" i="2"/>
  <c r="AD94" i="2"/>
  <c r="AD77" i="2"/>
  <c r="AD56" i="2"/>
  <c r="AD40" i="2"/>
  <c r="AD22" i="2"/>
  <c r="AD120" i="2"/>
  <c r="AD14" i="2"/>
  <c r="AD36" i="2"/>
  <c r="AD139" i="2"/>
  <c r="AD89" i="2"/>
  <c r="AD128" i="2"/>
  <c r="AD111" i="2"/>
  <c r="AD68" i="2"/>
  <c r="AD8" i="2"/>
  <c r="AD123" i="2"/>
  <c r="AD127" i="2"/>
  <c r="AD93" i="2"/>
  <c r="AD71" i="2"/>
  <c r="AD60" i="2"/>
  <c r="AD42" i="2"/>
  <c r="AD21" i="2"/>
  <c r="AD13" i="2"/>
  <c r="AD35" i="2"/>
  <c r="AD53" i="2"/>
  <c r="AD126" i="2"/>
  <c r="AD83" i="2"/>
  <c r="AD107" i="2"/>
  <c r="AD148" i="2"/>
  <c r="AD62" i="2"/>
  <c r="AD81" i="2"/>
  <c r="AD88" i="2"/>
  <c r="AD80" i="2"/>
  <c r="AD76" i="2"/>
  <c r="AD59" i="2"/>
  <c r="AD41" i="2"/>
  <c r="AD24" i="2"/>
  <c r="AD12" i="2"/>
  <c r="AD34" i="2"/>
  <c r="AD49" i="2"/>
  <c r="AD125" i="2"/>
  <c r="AD118" i="2"/>
  <c r="AD106" i="2"/>
  <c r="AD79" i="2"/>
  <c r="AD64" i="2"/>
  <c r="AD131" i="2"/>
  <c r="AD78" i="2"/>
  <c r="AD144" i="2"/>
  <c r="AD73" i="2"/>
  <c r="AD55" i="2"/>
  <c r="M23" i="2"/>
  <c r="M87" i="2"/>
  <c r="M101" i="2"/>
  <c r="M17" i="2"/>
  <c r="M115" i="2"/>
  <c r="M100" i="2"/>
  <c r="M149" i="2"/>
  <c r="M97" i="2"/>
  <c r="M129" i="2"/>
  <c r="M138" i="2"/>
  <c r="M134" i="2"/>
  <c r="M20" i="2"/>
  <c r="M135" i="2"/>
  <c r="M44" i="2"/>
  <c r="M114" i="2"/>
  <c r="M82" i="2"/>
  <c r="M147" i="2"/>
  <c r="M113" i="2"/>
  <c r="M18" i="2"/>
  <c r="M31" i="2"/>
  <c r="M50" i="2"/>
  <c r="M96" i="2"/>
  <c r="M143" i="2"/>
  <c r="M95" i="2"/>
  <c r="M117" i="2"/>
  <c r="M63" i="2"/>
  <c r="M5" i="2"/>
  <c r="M92" i="2"/>
  <c r="M119" i="2"/>
  <c r="M105" i="2"/>
  <c r="M70" i="2"/>
  <c r="M54" i="2"/>
  <c r="M43" i="2"/>
  <c r="M28" i="2"/>
  <c r="M15" i="2"/>
  <c r="M32" i="2"/>
  <c r="M48" i="2"/>
  <c r="M99" i="2"/>
  <c r="M133" i="2"/>
  <c r="M104" i="2"/>
  <c r="M142" i="2"/>
  <c r="M67" i="2"/>
  <c r="M7" i="2"/>
  <c r="M122" i="2"/>
  <c r="M103" i="2"/>
  <c r="M141" i="2"/>
  <c r="M72" i="2"/>
  <c r="M61" i="2"/>
  <c r="M45" i="2"/>
  <c r="M26" i="2"/>
  <c r="M19" i="2"/>
  <c r="M29" i="2"/>
  <c r="M47" i="2"/>
  <c r="M124" i="2"/>
  <c r="M102" i="2"/>
  <c r="M86" i="2"/>
  <c r="M140" i="2"/>
  <c r="M69" i="2"/>
  <c r="M6" i="2"/>
  <c r="M132" i="2"/>
  <c r="M110" i="2"/>
  <c r="M84" i="2"/>
  <c r="M75" i="2"/>
  <c r="M57" i="2"/>
  <c r="M39" i="2"/>
  <c r="M27" i="2"/>
  <c r="M16" i="2"/>
  <c r="M30" i="2"/>
  <c r="M52" i="2"/>
  <c r="M109" i="2"/>
  <c r="M137" i="2"/>
  <c r="M116" i="2"/>
  <c r="M121" i="2"/>
  <c r="M65" i="2"/>
  <c r="M10" i="2"/>
  <c r="M98" i="2"/>
  <c r="M91" i="2"/>
  <c r="M112" i="2"/>
  <c r="M74" i="2"/>
  <c r="M58" i="2"/>
  <c r="M38" i="2"/>
  <c r="M25" i="2"/>
  <c r="M11" i="2"/>
  <c r="M33" i="2"/>
  <c r="M51" i="2"/>
  <c r="M90" i="2"/>
  <c r="M85" i="2"/>
  <c r="M146" i="2"/>
  <c r="M145" i="2"/>
  <c r="M66" i="2"/>
  <c r="M9" i="2"/>
  <c r="M108" i="2"/>
  <c r="M136" i="2"/>
  <c r="M94" i="2"/>
  <c r="M77" i="2"/>
  <c r="M56" i="2"/>
  <c r="M40" i="2"/>
  <c r="M22" i="2"/>
  <c r="M120" i="2"/>
  <c r="M14" i="2"/>
  <c r="M36" i="2"/>
  <c r="M46" i="2"/>
  <c r="BG46" i="2" s="1"/>
  <c r="M139" i="2"/>
  <c r="M89" i="2"/>
  <c r="M128" i="2"/>
  <c r="M111" i="2"/>
  <c r="M68" i="2"/>
  <c r="M8" i="2"/>
  <c r="M123" i="2"/>
  <c r="M127" i="2"/>
  <c r="M93" i="2"/>
  <c r="M71" i="2"/>
  <c r="M60" i="2"/>
  <c r="M42" i="2"/>
  <c r="M21" i="2"/>
  <c r="M13" i="2"/>
  <c r="M35" i="2"/>
  <c r="M53" i="2"/>
  <c r="M126" i="2"/>
  <c r="M83" i="2"/>
  <c r="M107" i="2"/>
  <c r="M148" i="2"/>
  <c r="M62" i="2"/>
  <c r="M4" i="2"/>
  <c r="M81" i="2"/>
  <c r="M88" i="2"/>
  <c r="M80" i="2"/>
  <c r="M76" i="2"/>
  <c r="M59" i="2"/>
  <c r="M41" i="2"/>
  <c r="M24" i="2"/>
  <c r="M12" i="2"/>
  <c r="M34" i="2"/>
  <c r="M49" i="2"/>
  <c r="M125" i="2"/>
  <c r="M118" i="2"/>
  <c r="M106" i="2"/>
  <c r="M79" i="2"/>
  <c r="M64" i="2"/>
  <c r="M3" i="2"/>
  <c r="M131" i="2"/>
  <c r="M78" i="2"/>
  <c r="M144" i="2"/>
  <c r="M73" i="2"/>
  <c r="M55" i="2"/>
  <c r="M37" i="2"/>
  <c r="E130" i="2"/>
  <c r="AB130" i="2" s="1"/>
  <c r="BJ23" i="2"/>
  <c r="BJ37" i="2"/>
  <c r="BI37" i="2"/>
  <c r="BI23" i="2"/>
  <c r="AD132" i="2" l="1"/>
  <c r="AI131" i="2"/>
  <c r="AZ59" i="3"/>
  <c r="AZ80" i="3"/>
  <c r="AZ57" i="3"/>
  <c r="AX92" i="3"/>
  <c r="AY92" i="3" s="1"/>
  <c r="AX123" i="3"/>
  <c r="AY123" i="3" s="1"/>
  <c r="AX140" i="3"/>
  <c r="AY140" i="3" s="1"/>
  <c r="AU150" i="3"/>
  <c r="AZ146" i="3"/>
  <c r="AZ144" i="3"/>
  <c r="AZ142" i="3"/>
  <c r="AX131" i="3"/>
  <c r="AY131" i="3" s="1"/>
  <c r="AZ109" i="3"/>
  <c r="AZ107" i="3"/>
  <c r="AZ105" i="3"/>
  <c r="AZ103" i="3"/>
  <c r="AZ101" i="3"/>
  <c r="AX101" i="3"/>
  <c r="AY101" i="3" s="1"/>
  <c r="AZ99" i="3"/>
  <c r="AZ97" i="3"/>
  <c r="AZ84" i="3"/>
  <c r="AZ82" i="3"/>
  <c r="AZ69" i="3"/>
  <c r="AZ67" i="3"/>
  <c r="AZ65" i="3"/>
  <c r="AZ63" i="3"/>
  <c r="AZ61" i="3"/>
  <c r="AZ140" i="3"/>
  <c r="AZ138" i="3"/>
  <c r="AZ136" i="3"/>
  <c r="AZ95" i="3"/>
  <c r="AZ93" i="3"/>
  <c r="AZ134" i="3"/>
  <c r="AZ132" i="3"/>
  <c r="AZ130" i="3"/>
  <c r="AZ128" i="3"/>
  <c r="AZ126" i="3"/>
  <c r="AZ124" i="3"/>
  <c r="AZ122" i="3"/>
  <c r="AZ120" i="3"/>
  <c r="AZ118" i="3"/>
  <c r="AZ116" i="3"/>
  <c r="AZ114" i="3"/>
  <c r="AZ112" i="3"/>
  <c r="AZ87" i="3"/>
  <c r="AZ85" i="3"/>
  <c r="AZ34" i="3"/>
  <c r="AZ32" i="3"/>
  <c r="AZ30" i="3"/>
  <c r="AZ147" i="3"/>
  <c r="AZ145" i="3"/>
  <c r="AZ143" i="3"/>
  <c r="AZ141" i="3"/>
  <c r="AZ110" i="3"/>
  <c r="AZ108" i="3"/>
  <c r="AZ106" i="3"/>
  <c r="AZ104" i="3"/>
  <c r="AZ102" i="3"/>
  <c r="AZ100" i="3"/>
  <c r="AZ98" i="3"/>
  <c r="AZ36" i="3"/>
  <c r="AZ79" i="3"/>
  <c r="AZ58" i="3"/>
  <c r="AZ45" i="3"/>
  <c r="AZ43" i="3"/>
  <c r="AZ133" i="3"/>
  <c r="AZ131" i="3"/>
  <c r="AZ129" i="3"/>
  <c r="AZ127" i="3"/>
  <c r="AZ125" i="3"/>
  <c r="AZ92" i="3"/>
  <c r="AZ90" i="3"/>
  <c r="AZ88" i="3"/>
  <c r="AZ77" i="3"/>
  <c r="AZ56" i="3"/>
  <c r="AZ41" i="3"/>
  <c r="AZ39" i="3"/>
  <c r="AZ123" i="3"/>
  <c r="BB123" i="3" s="1"/>
  <c r="AZ121" i="3"/>
  <c r="AZ119" i="3"/>
  <c r="AZ117" i="3"/>
  <c r="AZ115" i="3"/>
  <c r="AZ113" i="3"/>
  <c r="AZ111" i="3"/>
  <c r="AZ86" i="3"/>
  <c r="AZ75" i="3"/>
  <c r="AZ73" i="3"/>
  <c r="AZ71" i="3"/>
  <c r="AZ54" i="3"/>
  <c r="AZ52" i="3"/>
  <c r="AZ50" i="3"/>
  <c r="AZ48" i="3"/>
  <c r="AZ35" i="3"/>
  <c r="AZ139" i="3"/>
  <c r="AZ137" i="3"/>
  <c r="AZ83" i="3"/>
  <c r="AZ81" i="3"/>
  <c r="AZ68" i="3"/>
  <c r="AZ21" i="3"/>
  <c r="AZ37" i="3"/>
  <c r="AZ29" i="3"/>
  <c r="AZ91" i="3"/>
  <c r="AZ89" i="3"/>
  <c r="AZ76" i="3"/>
  <c r="AZ53" i="3"/>
  <c r="AZ13" i="3"/>
  <c r="AZ5" i="3"/>
  <c r="AX137" i="3"/>
  <c r="AY137" i="3" s="1"/>
  <c r="AX110" i="3"/>
  <c r="AY110" i="3" s="1"/>
  <c r="BB110" i="3" s="1"/>
  <c r="AX108" i="3"/>
  <c r="AY108" i="3" s="1"/>
  <c r="AX106" i="3"/>
  <c r="AY106" i="3" s="1"/>
  <c r="BB106" i="3" s="1"/>
  <c r="AX104" i="3"/>
  <c r="AY104" i="3" s="1"/>
  <c r="BB104" i="3" s="1"/>
  <c r="AX83" i="3"/>
  <c r="AY83" i="3" s="1"/>
  <c r="BB83" i="3" s="1"/>
  <c r="AX144" i="3"/>
  <c r="AY144" i="3" s="1"/>
  <c r="BB144" i="3" s="1"/>
  <c r="AX142" i="3"/>
  <c r="AY142" i="3" s="1"/>
  <c r="BB142" i="3" s="1"/>
  <c r="AX135" i="3"/>
  <c r="AY135" i="3" s="1"/>
  <c r="BB135" i="3" s="1"/>
  <c r="AX133" i="3"/>
  <c r="AY133" i="3" s="1"/>
  <c r="BB133" i="3" s="1"/>
  <c r="AX129" i="3"/>
  <c r="AY129" i="3" s="1"/>
  <c r="BB129" i="3" s="1"/>
  <c r="AX102" i="3"/>
  <c r="AY102" i="3" s="1"/>
  <c r="BB102" i="3" s="1"/>
  <c r="AX81" i="3"/>
  <c r="AY81" i="3" s="1"/>
  <c r="AX40" i="3"/>
  <c r="AY40" i="3" s="1"/>
  <c r="BB40" i="3" s="1"/>
  <c r="AX26" i="3"/>
  <c r="AY26" i="3" s="1"/>
  <c r="BB26" i="3" s="1"/>
  <c r="AX127" i="3"/>
  <c r="AY127" i="3" s="1"/>
  <c r="BB127" i="3" s="1"/>
  <c r="AX125" i="3"/>
  <c r="AY125" i="3" s="1"/>
  <c r="AX98" i="3"/>
  <c r="AY98" i="3" s="1"/>
  <c r="BB98" i="3" s="1"/>
  <c r="AX88" i="3"/>
  <c r="AY88" i="3" s="1"/>
  <c r="BB88" i="3" s="1"/>
  <c r="AX31" i="3"/>
  <c r="AY31" i="3" s="1"/>
  <c r="AX147" i="3"/>
  <c r="AY147" i="3" s="1"/>
  <c r="BB147" i="3" s="1"/>
  <c r="AX119" i="3"/>
  <c r="AY119" i="3" s="1"/>
  <c r="AX117" i="3"/>
  <c r="AY117" i="3" s="1"/>
  <c r="BB117" i="3" s="1"/>
  <c r="AX115" i="3"/>
  <c r="AY115" i="3" s="1"/>
  <c r="BB115" i="3" s="1"/>
  <c r="AX94" i="3"/>
  <c r="AY94" i="3" s="1"/>
  <c r="BB94" i="3" s="1"/>
  <c r="AX91" i="3"/>
  <c r="AY91" i="3" s="1"/>
  <c r="BB91" i="3" s="1"/>
  <c r="AX89" i="3"/>
  <c r="AY89" i="3" s="1"/>
  <c r="AX79" i="3"/>
  <c r="AY79" i="3" s="1"/>
  <c r="BB79" i="3" s="1"/>
  <c r="AX47" i="3"/>
  <c r="AY47" i="3" s="1"/>
  <c r="BB47" i="3" s="1"/>
  <c r="AX41" i="3"/>
  <c r="AY41" i="3" s="1"/>
  <c r="BB41" i="3" s="1"/>
  <c r="AX28" i="3"/>
  <c r="AY28" i="3" s="1"/>
  <c r="AX20" i="3"/>
  <c r="AY20" i="3" s="1"/>
  <c r="BB20" i="3" s="1"/>
  <c r="AX18" i="3"/>
  <c r="AY18" i="3" s="1"/>
  <c r="BB18" i="3" s="1"/>
  <c r="AX16" i="3"/>
  <c r="AY16" i="3" s="1"/>
  <c r="BB16" i="3" s="1"/>
  <c r="AX14" i="3"/>
  <c r="AY14" i="3" s="1"/>
  <c r="AX12" i="3"/>
  <c r="AY12" i="3" s="1"/>
  <c r="AX10" i="3"/>
  <c r="AY10" i="3" s="1"/>
  <c r="BB10" i="3" s="1"/>
  <c r="AX8" i="3"/>
  <c r="AY8" i="3" s="1"/>
  <c r="BB8" i="3" s="1"/>
  <c r="AX136" i="3"/>
  <c r="AY136" i="3" s="1"/>
  <c r="BB136" i="3" s="1"/>
  <c r="AX111" i="3"/>
  <c r="AY111" i="3" s="1"/>
  <c r="BB111" i="3" s="1"/>
  <c r="AX109" i="3"/>
  <c r="AY109" i="3" s="1"/>
  <c r="BB109" i="3" s="1"/>
  <c r="AX107" i="3"/>
  <c r="AY107" i="3" s="1"/>
  <c r="BB107" i="3" s="1"/>
  <c r="AX105" i="3"/>
  <c r="AY105" i="3" s="1"/>
  <c r="BB105" i="3" s="1"/>
  <c r="AX103" i="3"/>
  <c r="AY103" i="3" s="1"/>
  <c r="BB103" i="3" s="1"/>
  <c r="AX87" i="3"/>
  <c r="AY87" i="3" s="1"/>
  <c r="BB87" i="3" s="1"/>
  <c r="AX85" i="3"/>
  <c r="AY85" i="3" s="1"/>
  <c r="AX82" i="3"/>
  <c r="AY82" i="3" s="1"/>
  <c r="BB82" i="3" s="1"/>
  <c r="AX39" i="3"/>
  <c r="AY39" i="3" s="1"/>
  <c r="BB39" i="3" s="1"/>
  <c r="AX145" i="3"/>
  <c r="AY145" i="3" s="1"/>
  <c r="BB145" i="3" s="1"/>
  <c r="AX143" i="3"/>
  <c r="AY143" i="3" s="1"/>
  <c r="BB143" i="3" s="1"/>
  <c r="AX141" i="3"/>
  <c r="AY141" i="3" s="1"/>
  <c r="BB141" i="3" s="1"/>
  <c r="AX134" i="3"/>
  <c r="AY134" i="3" s="1"/>
  <c r="BB134" i="3" s="1"/>
  <c r="AX132" i="3"/>
  <c r="AY132" i="3" s="1"/>
  <c r="BB132" i="3" s="1"/>
  <c r="AX114" i="3"/>
  <c r="AY114" i="3" s="1"/>
  <c r="AX99" i="3"/>
  <c r="AY99" i="3" s="1"/>
  <c r="AX128" i="3"/>
  <c r="AY128" i="3" s="1"/>
  <c r="BB128" i="3" s="1"/>
  <c r="AX126" i="3"/>
  <c r="AY126" i="3" s="1"/>
  <c r="BB126" i="3" s="1"/>
  <c r="AX124" i="3"/>
  <c r="AY124" i="3" s="1"/>
  <c r="BB124" i="3" s="1"/>
  <c r="AX97" i="3"/>
  <c r="AY97" i="3" s="1"/>
  <c r="BB97" i="3" s="1"/>
  <c r="AX95" i="3"/>
  <c r="AY95" i="3" s="1"/>
  <c r="BB95" i="3" s="1"/>
  <c r="AX34" i="3"/>
  <c r="AY34" i="3" s="1"/>
  <c r="BB34" i="3" s="1"/>
  <c r="AX32" i="3"/>
  <c r="AY32" i="3" s="1"/>
  <c r="AV151" i="3"/>
  <c r="AX120" i="3"/>
  <c r="AY120" i="3" s="1"/>
  <c r="BB120" i="3" s="1"/>
  <c r="AX118" i="3"/>
  <c r="AY118" i="3" s="1"/>
  <c r="BB118" i="3" s="1"/>
  <c r="AX116" i="3"/>
  <c r="AY116" i="3" s="1"/>
  <c r="BB116" i="3" s="1"/>
  <c r="AX112" i="3"/>
  <c r="AY112" i="3" s="1"/>
  <c r="BB112" i="3" s="1"/>
  <c r="AW151" i="3"/>
  <c r="AX130" i="3"/>
  <c r="AY130" i="3" s="1"/>
  <c r="BB130" i="3" s="1"/>
  <c r="AX86" i="3"/>
  <c r="AY86" i="3" s="1"/>
  <c r="BB28" i="3"/>
  <c r="AX139" i="3"/>
  <c r="AY139" i="3" s="1"/>
  <c r="BB139" i="3" s="1"/>
  <c r="AX122" i="3"/>
  <c r="AY122" i="3" s="1"/>
  <c r="BB122" i="3" s="1"/>
  <c r="AX96" i="3"/>
  <c r="AY96" i="3" s="1"/>
  <c r="BB96" i="3" s="1"/>
  <c r="AX80" i="3"/>
  <c r="AY80" i="3" s="1"/>
  <c r="BB80" i="3" s="1"/>
  <c r="AX38" i="3"/>
  <c r="AY38" i="3" s="1"/>
  <c r="BB38" i="3" s="1"/>
  <c r="BB114" i="3"/>
  <c r="BB101" i="3"/>
  <c r="AX146" i="3"/>
  <c r="AY146" i="3" s="1"/>
  <c r="BB146" i="3" s="1"/>
  <c r="BB131" i="3"/>
  <c r="BA149" i="3"/>
  <c r="BB92" i="3"/>
  <c r="AX35" i="3"/>
  <c r="AY35" i="3" s="1"/>
  <c r="BB35" i="3" s="1"/>
  <c r="AX29" i="3"/>
  <c r="AY29" i="3" s="1"/>
  <c r="BB29" i="3" s="1"/>
  <c r="AX23" i="3"/>
  <c r="AY23" i="3" s="1"/>
  <c r="BB23" i="3" s="1"/>
  <c r="BB140" i="3"/>
  <c r="BA150" i="3"/>
  <c r="BB85" i="3"/>
  <c r="AX84" i="3"/>
  <c r="AY84" i="3" s="1"/>
  <c r="BB84" i="3" s="1"/>
  <c r="AX37" i="3"/>
  <c r="AY37" i="3" s="1"/>
  <c r="BB37" i="3" s="1"/>
  <c r="AX33" i="3"/>
  <c r="AY33" i="3" s="1"/>
  <c r="BB33" i="3" s="1"/>
  <c r="AX27" i="3"/>
  <c r="AY27" i="3" s="1"/>
  <c r="BB27" i="3" s="1"/>
  <c r="BB125" i="3"/>
  <c r="AX121" i="3"/>
  <c r="AY121" i="3" s="1"/>
  <c r="BB121" i="3" s="1"/>
  <c r="AX90" i="3"/>
  <c r="AY90" i="3" s="1"/>
  <c r="BB90" i="3" s="1"/>
  <c r="AX36" i="3"/>
  <c r="AY36" i="3" s="1"/>
  <c r="BB36" i="3" s="1"/>
  <c r="AX30" i="3"/>
  <c r="AY30" i="3" s="1"/>
  <c r="BB30" i="3" s="1"/>
  <c r="AX138" i="3"/>
  <c r="AY138" i="3" s="1"/>
  <c r="BB138" i="3" s="1"/>
  <c r="AX113" i="3"/>
  <c r="AY113" i="3" s="1"/>
  <c r="BB113" i="3" s="1"/>
  <c r="AX100" i="3"/>
  <c r="AY100" i="3" s="1"/>
  <c r="BB100" i="3" s="1"/>
  <c r="AX93" i="3"/>
  <c r="AY93" i="3" s="1"/>
  <c r="BB93" i="3" s="1"/>
  <c r="BB31" i="3"/>
  <c r="BB137" i="3"/>
  <c r="BB99" i="3"/>
  <c r="BB108" i="3"/>
  <c r="AU153" i="3"/>
  <c r="BA152" i="3"/>
  <c r="BA151" i="3"/>
  <c r="AS148" i="3"/>
  <c r="AJ148" i="3"/>
  <c r="Y148" i="3"/>
  <c r="L148" i="3"/>
  <c r="AX77" i="3"/>
  <c r="AY77" i="3" s="1"/>
  <c r="BB77" i="3" s="1"/>
  <c r="AX73" i="3"/>
  <c r="AY73" i="3" s="1"/>
  <c r="AX53" i="3"/>
  <c r="AY53" i="3" s="1"/>
  <c r="AX44" i="3"/>
  <c r="AY44" i="3" s="1"/>
  <c r="BB44" i="3" s="1"/>
  <c r="AX19" i="3"/>
  <c r="AY19" i="3" s="1"/>
  <c r="BB19" i="3" s="1"/>
  <c r="AX17" i="3"/>
  <c r="AY17" i="3" s="1"/>
  <c r="BB17" i="3" s="1"/>
  <c r="AX15" i="3"/>
  <c r="AY15" i="3" s="1"/>
  <c r="BB15" i="3" s="1"/>
  <c r="AX13" i="3"/>
  <c r="AY13" i="3" s="1"/>
  <c r="AX11" i="3"/>
  <c r="AY11" i="3" s="1"/>
  <c r="BB11" i="3" s="1"/>
  <c r="AX9" i="3"/>
  <c r="AY9" i="3" s="1"/>
  <c r="BB9" i="3" s="1"/>
  <c r="AX7" i="3"/>
  <c r="AY7" i="3" s="1"/>
  <c r="BB7" i="3" s="1"/>
  <c r="AX6" i="3"/>
  <c r="AY6" i="3" s="1"/>
  <c r="BB6" i="3" s="1"/>
  <c r="AX4" i="3"/>
  <c r="AY4" i="3" s="1"/>
  <c r="BB4" i="3" s="1"/>
  <c r="AX2" i="3"/>
  <c r="AX69" i="3"/>
  <c r="AY69" i="3" s="1"/>
  <c r="BB69" i="3" s="1"/>
  <c r="AX65" i="3"/>
  <c r="AY65" i="3" s="1"/>
  <c r="BB65" i="3" s="1"/>
  <c r="AX61" i="3"/>
  <c r="AY61" i="3" s="1"/>
  <c r="BB61" i="3" s="1"/>
  <c r="AX57" i="3"/>
  <c r="AY57" i="3" s="1"/>
  <c r="BB57" i="3" s="1"/>
  <c r="AX78" i="3"/>
  <c r="AY78" i="3" s="1"/>
  <c r="BB78" i="3" s="1"/>
  <c r="AX74" i="3"/>
  <c r="AY74" i="3" s="1"/>
  <c r="BB74" i="3" s="1"/>
  <c r="AX51" i="3"/>
  <c r="AY51" i="3" s="1"/>
  <c r="BB51" i="3" s="1"/>
  <c r="AX48" i="3"/>
  <c r="AY48" i="3" s="1"/>
  <c r="BB48" i="3" s="1"/>
  <c r="AX42" i="3"/>
  <c r="AY42" i="3" s="1"/>
  <c r="BB42" i="3" s="1"/>
  <c r="AV150" i="3"/>
  <c r="AX70" i="3"/>
  <c r="AY70" i="3" s="1"/>
  <c r="BB70" i="3" s="1"/>
  <c r="AX66" i="3"/>
  <c r="AY66" i="3" s="1"/>
  <c r="BB66" i="3" s="1"/>
  <c r="AX62" i="3"/>
  <c r="AY62" i="3" s="1"/>
  <c r="BB62" i="3" s="1"/>
  <c r="AX58" i="3"/>
  <c r="AY58" i="3" s="1"/>
  <c r="BB58" i="3" s="1"/>
  <c r="AX54" i="3"/>
  <c r="AY54" i="3" s="1"/>
  <c r="BB54" i="3" s="1"/>
  <c r="AX45" i="3"/>
  <c r="AY45" i="3" s="1"/>
  <c r="BB45" i="3" s="1"/>
  <c r="AX21" i="3"/>
  <c r="AY21" i="3" s="1"/>
  <c r="BB21" i="3" s="1"/>
  <c r="AX75" i="3"/>
  <c r="AY75" i="3" s="1"/>
  <c r="BB75" i="3" s="1"/>
  <c r="AX49" i="3"/>
  <c r="AY49" i="3" s="1"/>
  <c r="BB49" i="3" s="1"/>
  <c r="AX25" i="3"/>
  <c r="AY25" i="3" s="1"/>
  <c r="BB25" i="3" s="1"/>
  <c r="AX24" i="3"/>
  <c r="AY24" i="3" s="1"/>
  <c r="BB24" i="3" s="1"/>
  <c r="BB14" i="3"/>
  <c r="BB12" i="3"/>
  <c r="AX5" i="3"/>
  <c r="AY5" i="3" s="1"/>
  <c r="BB5" i="3" s="1"/>
  <c r="AX3" i="3"/>
  <c r="AY3" i="3" s="1"/>
  <c r="BB3" i="3" s="1"/>
  <c r="AU151" i="3"/>
  <c r="AN148" i="3"/>
  <c r="AC148" i="3"/>
  <c r="P148" i="3"/>
  <c r="E148" i="3"/>
  <c r="AX71" i="3"/>
  <c r="AY71" i="3" s="1"/>
  <c r="BB71" i="3" s="1"/>
  <c r="AX67" i="3"/>
  <c r="AY67" i="3" s="1"/>
  <c r="BB67" i="3" s="1"/>
  <c r="AX63" i="3"/>
  <c r="AY63" i="3" s="1"/>
  <c r="BB63" i="3" s="1"/>
  <c r="AX59" i="3"/>
  <c r="AY59" i="3" s="1"/>
  <c r="BB59" i="3" s="1"/>
  <c r="AX52" i="3"/>
  <c r="AY52" i="3" s="1"/>
  <c r="AX43" i="3"/>
  <c r="AY43" i="3" s="1"/>
  <c r="BB43" i="3" s="1"/>
  <c r="AM148" i="3"/>
  <c r="AA148" i="3"/>
  <c r="N148" i="3"/>
  <c r="AX76" i="3"/>
  <c r="AY76" i="3" s="1"/>
  <c r="BB76" i="3" s="1"/>
  <c r="AX72" i="3"/>
  <c r="AY72" i="3" s="1"/>
  <c r="BB72" i="3" s="1"/>
  <c r="AX55" i="3"/>
  <c r="AY55" i="3" s="1"/>
  <c r="BB55" i="3" s="1"/>
  <c r="AX46" i="3"/>
  <c r="AY46" i="3" s="1"/>
  <c r="BB46" i="3" s="1"/>
  <c r="AX22" i="3"/>
  <c r="AY22" i="3" s="1"/>
  <c r="BB22" i="3" s="1"/>
  <c r="G148" i="3"/>
  <c r="Q148" i="3"/>
  <c r="AB148" i="3"/>
  <c r="AL148" i="3"/>
  <c r="AX68" i="3"/>
  <c r="AY68" i="3" s="1"/>
  <c r="BB68" i="3" s="1"/>
  <c r="AX64" i="3"/>
  <c r="AY64" i="3" s="1"/>
  <c r="BB64" i="3" s="1"/>
  <c r="AX60" i="3"/>
  <c r="AY60" i="3" s="1"/>
  <c r="BB60" i="3" s="1"/>
  <c r="AX56" i="3"/>
  <c r="AY56" i="3" s="1"/>
  <c r="BB56" i="3" s="1"/>
  <c r="AX50" i="3"/>
  <c r="AY50" i="3" s="1"/>
  <c r="BB50" i="3" s="1"/>
  <c r="AI10" i="2"/>
  <c r="BG79" i="2"/>
  <c r="BH79" i="2" s="1"/>
  <c r="BG41" i="2"/>
  <c r="BH41" i="2" s="1"/>
  <c r="BG148" i="2"/>
  <c r="BH148" i="2" s="1"/>
  <c r="BG42" i="2"/>
  <c r="BH42" i="2" s="1"/>
  <c r="BG111" i="2"/>
  <c r="BH111" i="2" s="1"/>
  <c r="BG22" i="2"/>
  <c r="BH22" i="2" s="1"/>
  <c r="BG66" i="2"/>
  <c r="BH66" i="2" s="1"/>
  <c r="BG25" i="2"/>
  <c r="BH25" i="2" s="1"/>
  <c r="BG65" i="2"/>
  <c r="BH65" i="2" s="1"/>
  <c r="BG27" i="2"/>
  <c r="BH27" i="2" s="1"/>
  <c r="BG69" i="2"/>
  <c r="BH69" i="2" s="1"/>
  <c r="BG26" i="2"/>
  <c r="BH26" i="2" s="1"/>
  <c r="BG67" i="2"/>
  <c r="BH67" i="2" s="1"/>
  <c r="BG28" i="2"/>
  <c r="BH28" i="2" s="1"/>
  <c r="BG63" i="2"/>
  <c r="BH63" i="2" s="1"/>
  <c r="BG113" i="2"/>
  <c r="BH113" i="2" s="1"/>
  <c r="BG138" i="2"/>
  <c r="BH138" i="2" s="1"/>
  <c r="BG87" i="2"/>
  <c r="BH87" i="2" s="1"/>
  <c r="BG3" i="2"/>
  <c r="BG55" i="2"/>
  <c r="BH55" i="2" s="1"/>
  <c r="BG106" i="2"/>
  <c r="BH106" i="2" s="1"/>
  <c r="BG59" i="2"/>
  <c r="BH59" i="2" s="1"/>
  <c r="BG107" i="2"/>
  <c r="BH107" i="2" s="1"/>
  <c r="BG60" i="2"/>
  <c r="BH60" i="2" s="1"/>
  <c r="BG128" i="2"/>
  <c r="BH128" i="2" s="1"/>
  <c r="BG40" i="2"/>
  <c r="BH40" i="2" s="1"/>
  <c r="BG145" i="2"/>
  <c r="BH145" i="2" s="1"/>
  <c r="BG38" i="2"/>
  <c r="BH38" i="2" s="1"/>
  <c r="BG121" i="2"/>
  <c r="BH121" i="2" s="1"/>
  <c r="BG39" i="2"/>
  <c r="BH39" i="2" s="1"/>
  <c r="BG140" i="2"/>
  <c r="BH140" i="2" s="1"/>
  <c r="BG45" i="2"/>
  <c r="BH45" i="2" s="1"/>
  <c r="BG142" i="2"/>
  <c r="BH142" i="2" s="1"/>
  <c r="BG43" i="2"/>
  <c r="BH43" i="2" s="1"/>
  <c r="BG117" i="2"/>
  <c r="BH117" i="2" s="1"/>
  <c r="BG147" i="2"/>
  <c r="BH147" i="2" s="1"/>
  <c r="BG129" i="2"/>
  <c r="BH129" i="2" s="1"/>
  <c r="BG118" i="2"/>
  <c r="BH118" i="2" s="1"/>
  <c r="BG89" i="2"/>
  <c r="BH89" i="2" s="1"/>
  <c r="BG116" i="2"/>
  <c r="BH116" i="2" s="1"/>
  <c r="BG104" i="2"/>
  <c r="BH104" i="2" s="1"/>
  <c r="BG97" i="2"/>
  <c r="BH97" i="2" s="1"/>
  <c r="BG144" i="2"/>
  <c r="BH144" i="2" s="1"/>
  <c r="BG125" i="2"/>
  <c r="BH125" i="2" s="1"/>
  <c r="BG80" i="2"/>
  <c r="BH80" i="2" s="1"/>
  <c r="BG126" i="2"/>
  <c r="BH126" i="2" s="1"/>
  <c r="BG93" i="2"/>
  <c r="BH93" i="2" s="1"/>
  <c r="BG139" i="2"/>
  <c r="BH139" i="2" s="1"/>
  <c r="BG77" i="2"/>
  <c r="BH77" i="2" s="1"/>
  <c r="BG85" i="2"/>
  <c r="BH85" i="2" s="1"/>
  <c r="BG74" i="2"/>
  <c r="BH74" i="2" s="1"/>
  <c r="BG137" i="2"/>
  <c r="BH137" i="2" s="1"/>
  <c r="BG75" i="2"/>
  <c r="BH75" i="2" s="1"/>
  <c r="BG102" i="2"/>
  <c r="BH102" i="2" s="1"/>
  <c r="BG72" i="2"/>
  <c r="BH72" i="2" s="1"/>
  <c r="BG133" i="2"/>
  <c r="BH133" i="2" s="1"/>
  <c r="BG70" i="2"/>
  <c r="BH70" i="2" s="1"/>
  <c r="BG143" i="2"/>
  <c r="BH143" i="2" s="1"/>
  <c r="BG114" i="2"/>
  <c r="BH114" i="2" s="1"/>
  <c r="BG149" i="2"/>
  <c r="BH149" i="2" s="1"/>
  <c r="BG73" i="2"/>
  <c r="BH73" i="2" s="1"/>
  <c r="BG76" i="2"/>
  <c r="BH76" i="2" s="1"/>
  <c r="BG71" i="2"/>
  <c r="BH71" i="2" s="1"/>
  <c r="BG56" i="2"/>
  <c r="BH56" i="2" s="1"/>
  <c r="BG58" i="2"/>
  <c r="BH58" i="2" s="1"/>
  <c r="BG57" i="2"/>
  <c r="BH57" i="2" s="1"/>
  <c r="BG86" i="2"/>
  <c r="BH86" i="2" s="1"/>
  <c r="BG54" i="2"/>
  <c r="BH54" i="2" s="1"/>
  <c r="BG95" i="2"/>
  <c r="BH95" i="2" s="1"/>
  <c r="BG49" i="2"/>
  <c r="BH49" i="2" s="1"/>
  <c r="BG53" i="2"/>
  <c r="BH53" i="2" s="1"/>
  <c r="BH46" i="2"/>
  <c r="BG90" i="2"/>
  <c r="BH90" i="2" s="1"/>
  <c r="BG109" i="2"/>
  <c r="BH109" i="2" s="1"/>
  <c r="BG124" i="2"/>
  <c r="BH124" i="2" s="1"/>
  <c r="BG99" i="2"/>
  <c r="BH99" i="2" s="1"/>
  <c r="BG44" i="2"/>
  <c r="BH44" i="2" s="1"/>
  <c r="CA44" i="2" s="1"/>
  <c r="BG83" i="2"/>
  <c r="BH83" i="2" s="1"/>
  <c r="BG146" i="2"/>
  <c r="BH146" i="2" s="1"/>
  <c r="BG61" i="2"/>
  <c r="BH61" i="2" s="1"/>
  <c r="BG82" i="2"/>
  <c r="BH82" i="2" s="1"/>
  <c r="BG78" i="2"/>
  <c r="BH78" i="2" s="1"/>
  <c r="BG88" i="2"/>
  <c r="BH88" i="2" s="1"/>
  <c r="BG127" i="2"/>
  <c r="BH127" i="2" s="1"/>
  <c r="BG94" i="2"/>
  <c r="BH94" i="2" s="1"/>
  <c r="BG112" i="2"/>
  <c r="BH112" i="2" s="1"/>
  <c r="BG84" i="2"/>
  <c r="BH84" i="2" s="1"/>
  <c r="BG141" i="2"/>
  <c r="BH141" i="2" s="1"/>
  <c r="BG105" i="2"/>
  <c r="BH105" i="2" s="1"/>
  <c r="BG96" i="2"/>
  <c r="BH96" i="2" s="1"/>
  <c r="BG100" i="2"/>
  <c r="BH100" i="2" s="1"/>
  <c r="BG131" i="2"/>
  <c r="BH131" i="2" s="1"/>
  <c r="BG34" i="2"/>
  <c r="BH34" i="2" s="1"/>
  <c r="BG81" i="2"/>
  <c r="BH81" i="2" s="1"/>
  <c r="BG35" i="2"/>
  <c r="BH35" i="2" s="1"/>
  <c r="BG123" i="2"/>
  <c r="BH123" i="2" s="1"/>
  <c r="BG36" i="2"/>
  <c r="BH36" i="2" s="1"/>
  <c r="BG136" i="2"/>
  <c r="BH136" i="2" s="1"/>
  <c r="BG51" i="2"/>
  <c r="BH51" i="2" s="1"/>
  <c r="BG91" i="2"/>
  <c r="BH91" i="2" s="1"/>
  <c r="BG52" i="2"/>
  <c r="BH52" i="2" s="1"/>
  <c r="CA52" i="2" s="1"/>
  <c r="BG110" i="2"/>
  <c r="BH110" i="2" s="1"/>
  <c r="BG47" i="2"/>
  <c r="BH47" i="2" s="1"/>
  <c r="BG103" i="2"/>
  <c r="BH103" i="2" s="1"/>
  <c r="BG48" i="2"/>
  <c r="BH48" i="2" s="1"/>
  <c r="BG119" i="2"/>
  <c r="BH119" i="2" s="1"/>
  <c r="BG50" i="2"/>
  <c r="BH50" i="2" s="1"/>
  <c r="BG135" i="2"/>
  <c r="BH135" i="2" s="1"/>
  <c r="BG115" i="2"/>
  <c r="BH115" i="2" s="1"/>
  <c r="BG12" i="2"/>
  <c r="BH12" i="2" s="1"/>
  <c r="BG4" i="2"/>
  <c r="BH4" i="2" s="1"/>
  <c r="BG13" i="2"/>
  <c r="BH13" i="2" s="1"/>
  <c r="BG8" i="2"/>
  <c r="BH8" i="2" s="1"/>
  <c r="BG14" i="2"/>
  <c r="BH14" i="2" s="1"/>
  <c r="BG108" i="2"/>
  <c r="BH108" i="2" s="1"/>
  <c r="BG33" i="2"/>
  <c r="BH33" i="2" s="1"/>
  <c r="BG98" i="2"/>
  <c r="BH98" i="2" s="1"/>
  <c r="BG30" i="2"/>
  <c r="BH30" i="2" s="1"/>
  <c r="BG132" i="2"/>
  <c r="BH132" i="2" s="1"/>
  <c r="BG29" i="2"/>
  <c r="BH29" i="2" s="1"/>
  <c r="BG122" i="2"/>
  <c r="BH122" i="2" s="1"/>
  <c r="BG32" i="2"/>
  <c r="BH32" i="2" s="1"/>
  <c r="BG92" i="2"/>
  <c r="BH92" i="2" s="1"/>
  <c r="BG31" i="2"/>
  <c r="BH31" i="2" s="1"/>
  <c r="BG20" i="2"/>
  <c r="BH20" i="2" s="1"/>
  <c r="BG17" i="2"/>
  <c r="BH17" i="2" s="1"/>
  <c r="BG64" i="2"/>
  <c r="BH64" i="2" s="1"/>
  <c r="BG24" i="2"/>
  <c r="BH24" i="2" s="1"/>
  <c r="BG62" i="2"/>
  <c r="BH62" i="2" s="1"/>
  <c r="BG21" i="2"/>
  <c r="BH21" i="2" s="1"/>
  <c r="BG68" i="2"/>
  <c r="BH68" i="2" s="1"/>
  <c r="BG120" i="2"/>
  <c r="BH120" i="2" s="1"/>
  <c r="BG9" i="2"/>
  <c r="BH9" i="2" s="1"/>
  <c r="BG11" i="2"/>
  <c r="BH11" i="2" s="1"/>
  <c r="BG10" i="2"/>
  <c r="BH10" i="2" s="1"/>
  <c r="BG16" i="2"/>
  <c r="BH16" i="2" s="1"/>
  <c r="BG6" i="2"/>
  <c r="BH6" i="2" s="1"/>
  <c r="BG19" i="2"/>
  <c r="BH19" i="2" s="1"/>
  <c r="BG7" i="2"/>
  <c r="BH7" i="2" s="1"/>
  <c r="BG15" i="2"/>
  <c r="BH15" i="2" s="1"/>
  <c r="BG5" i="2"/>
  <c r="BH5" i="2" s="1"/>
  <c r="BG18" i="2"/>
  <c r="BH18" i="2" s="1"/>
  <c r="BG134" i="2"/>
  <c r="BH134" i="2" s="1"/>
  <c r="BG101" i="2"/>
  <c r="BH101" i="2" s="1"/>
  <c r="BH3" i="2"/>
  <c r="CA3" i="2" s="1"/>
  <c r="AU130" i="2"/>
  <c r="BA130" i="2"/>
  <c r="P130" i="2"/>
  <c r="AE130" i="2"/>
  <c r="U130" i="2"/>
  <c r="AY130" i="2"/>
  <c r="AH130" i="2"/>
  <c r="AV130" i="2"/>
  <c r="BB130" i="2"/>
  <c r="BI130" i="2" s="1"/>
  <c r="AZ130" i="2"/>
  <c r="AW130" i="2"/>
  <c r="AJ130" i="2"/>
  <c r="AS130" i="2"/>
  <c r="AT130" i="2"/>
  <c r="Z130" i="2"/>
  <c r="R130" i="2"/>
  <c r="V130" i="2"/>
  <c r="AP130" i="2"/>
  <c r="M130" i="2"/>
  <c r="AF130" i="2"/>
  <c r="Y130" i="2"/>
  <c r="AK130" i="2"/>
  <c r="T130" i="2"/>
  <c r="O130" i="2"/>
  <c r="W130" i="2"/>
  <c r="AL130" i="2"/>
  <c r="N130" i="2"/>
  <c r="Q130" i="2"/>
  <c r="BG37" i="2"/>
  <c r="BG23" i="2"/>
  <c r="BK134" i="2" l="1"/>
  <c r="CF134" i="2" s="1"/>
  <c r="CA134" i="2"/>
  <c r="BK84" i="2"/>
  <c r="CF84" i="2" s="1"/>
  <c r="CA84" i="2"/>
  <c r="BK71" i="2"/>
  <c r="CF71" i="2" s="1"/>
  <c r="CA71" i="2"/>
  <c r="BK107" i="2"/>
  <c r="CF107" i="2" s="1"/>
  <c r="CA107" i="2"/>
  <c r="BK30" i="2"/>
  <c r="CF30" i="2" s="1"/>
  <c r="CA30" i="2"/>
  <c r="BK83" i="2"/>
  <c r="CF83" i="2" s="1"/>
  <c r="CA83" i="2"/>
  <c r="BK118" i="2"/>
  <c r="CF118" i="2" s="1"/>
  <c r="CA118" i="2"/>
  <c r="BK59" i="2"/>
  <c r="CF59" i="2" s="1"/>
  <c r="CA59" i="2"/>
  <c r="BK98" i="2"/>
  <c r="CF98" i="2" s="1"/>
  <c r="CA98" i="2"/>
  <c r="BK129" i="2"/>
  <c r="CF129" i="2" s="1"/>
  <c r="CA129" i="2"/>
  <c r="BK111" i="2"/>
  <c r="CF111" i="2" s="1"/>
  <c r="CA111" i="2"/>
  <c r="BK101" i="2"/>
  <c r="CF101" i="2" s="1"/>
  <c r="CA101" i="2"/>
  <c r="BK16" i="2"/>
  <c r="CF16" i="2" s="1"/>
  <c r="CA16" i="2"/>
  <c r="BK24" i="2"/>
  <c r="CF24" i="2" s="1"/>
  <c r="CA24" i="2"/>
  <c r="BK29" i="2"/>
  <c r="CF29" i="2" s="1"/>
  <c r="CA29" i="2"/>
  <c r="BK13" i="2"/>
  <c r="CF13" i="2" s="1"/>
  <c r="CA13" i="2"/>
  <c r="BK103" i="2"/>
  <c r="CF103" i="2" s="1"/>
  <c r="CA103" i="2"/>
  <c r="BK123" i="2"/>
  <c r="CF123" i="2" s="1"/>
  <c r="CA123" i="2"/>
  <c r="BK141" i="2"/>
  <c r="CF141" i="2" s="1"/>
  <c r="CA141" i="2"/>
  <c r="BK61" i="2"/>
  <c r="CF61" i="2" s="1"/>
  <c r="CA61" i="2"/>
  <c r="BK46" i="2"/>
  <c r="CF46" i="2" s="1"/>
  <c r="CA46" i="2"/>
  <c r="BK56" i="2"/>
  <c r="CF56" i="2" s="1"/>
  <c r="CA56" i="2"/>
  <c r="BK133" i="2"/>
  <c r="CF133" i="2" s="1"/>
  <c r="CA133" i="2"/>
  <c r="BK139" i="2"/>
  <c r="CF139" i="2" s="1"/>
  <c r="CA139" i="2"/>
  <c r="BK116" i="2"/>
  <c r="CF116" i="2" s="1"/>
  <c r="CA116" i="2"/>
  <c r="BK45" i="2"/>
  <c r="CF45" i="2" s="1"/>
  <c r="CA45" i="2"/>
  <c r="BK60" i="2"/>
  <c r="CF60" i="2" s="1"/>
  <c r="CA60" i="2"/>
  <c r="BK113" i="2"/>
  <c r="CF113" i="2" s="1"/>
  <c r="CA113" i="2"/>
  <c r="BK25" i="2"/>
  <c r="CF25" i="2" s="1"/>
  <c r="CA25" i="2"/>
  <c r="BK38" i="2"/>
  <c r="CF38" i="2" s="1"/>
  <c r="CA38" i="2"/>
  <c r="BK132" i="2"/>
  <c r="CF132" i="2" s="1"/>
  <c r="CA132" i="2"/>
  <c r="BK4" i="2"/>
  <c r="CF4" i="2" s="1"/>
  <c r="CA4" i="2"/>
  <c r="BK146" i="2"/>
  <c r="CF146" i="2" s="1"/>
  <c r="CA146" i="2"/>
  <c r="BK93" i="2"/>
  <c r="CF93" i="2" s="1"/>
  <c r="CA93" i="2"/>
  <c r="BK66" i="2"/>
  <c r="CF66" i="2" s="1"/>
  <c r="CA66" i="2"/>
  <c r="BK17" i="2"/>
  <c r="CF17" i="2" s="1"/>
  <c r="CA17" i="2"/>
  <c r="BK81" i="2"/>
  <c r="CF81" i="2" s="1"/>
  <c r="CA81" i="2"/>
  <c r="BK126" i="2"/>
  <c r="CF126" i="2" s="1"/>
  <c r="CA126" i="2"/>
  <c r="BK28" i="2"/>
  <c r="CF28" i="2" s="1"/>
  <c r="CA28" i="2"/>
  <c r="BK5" i="2"/>
  <c r="CF5" i="2" s="1"/>
  <c r="CA5" i="2"/>
  <c r="BK20" i="2"/>
  <c r="CF20" i="2" s="1"/>
  <c r="CA20" i="2"/>
  <c r="BK34" i="2"/>
  <c r="CF34" i="2" s="1"/>
  <c r="CA34" i="2"/>
  <c r="BK80" i="2"/>
  <c r="CF80" i="2" s="1"/>
  <c r="CA80" i="2"/>
  <c r="BK67" i="2"/>
  <c r="CF67" i="2" s="1"/>
  <c r="CA67" i="2"/>
  <c r="BK120" i="2"/>
  <c r="CF120" i="2" s="1"/>
  <c r="CA120" i="2"/>
  <c r="BK135" i="2"/>
  <c r="CF135" i="2" s="1"/>
  <c r="CA135" i="2"/>
  <c r="BK131" i="2"/>
  <c r="CF131" i="2" s="1"/>
  <c r="CA131" i="2"/>
  <c r="BK54" i="2"/>
  <c r="CF54" i="2" s="1"/>
  <c r="CA54" i="2"/>
  <c r="BK137" i="2"/>
  <c r="CF137" i="2" s="1"/>
  <c r="CA137" i="2"/>
  <c r="BK55" i="2"/>
  <c r="CF55" i="2" s="1"/>
  <c r="CA55" i="2"/>
  <c r="BK7" i="2"/>
  <c r="CF7" i="2" s="1"/>
  <c r="CA7" i="2"/>
  <c r="BK68" i="2"/>
  <c r="CF68" i="2" s="1"/>
  <c r="CA68" i="2"/>
  <c r="BK92" i="2"/>
  <c r="CF92" i="2" s="1"/>
  <c r="CA92" i="2"/>
  <c r="BK108" i="2"/>
  <c r="CF108" i="2" s="1"/>
  <c r="CA108" i="2"/>
  <c r="BK50" i="2"/>
  <c r="CF50" i="2" s="1"/>
  <c r="CA50" i="2"/>
  <c r="BK51" i="2"/>
  <c r="CF51" i="2" s="1"/>
  <c r="CA51" i="2"/>
  <c r="BK100" i="2"/>
  <c r="CF100" i="2" s="1"/>
  <c r="CA100" i="2"/>
  <c r="BK88" i="2"/>
  <c r="CF88" i="2" s="1"/>
  <c r="CA88" i="2"/>
  <c r="BK124" i="2"/>
  <c r="CF124" i="2" s="1"/>
  <c r="CA124" i="2"/>
  <c r="BK86" i="2"/>
  <c r="CF86" i="2" s="1"/>
  <c r="CA86" i="2"/>
  <c r="BK114" i="2"/>
  <c r="CF114" i="2" s="1"/>
  <c r="CA114" i="2"/>
  <c r="BK74" i="2"/>
  <c r="CF74" i="2" s="1"/>
  <c r="CA74" i="2"/>
  <c r="BK144" i="2"/>
  <c r="CF144" i="2" s="1"/>
  <c r="CA144" i="2"/>
  <c r="BK117" i="2"/>
  <c r="CF117" i="2" s="1"/>
  <c r="CA117" i="2"/>
  <c r="BK145" i="2"/>
  <c r="CF145" i="2" s="1"/>
  <c r="CA145" i="2"/>
  <c r="BK69" i="2"/>
  <c r="CF69" i="2" s="1"/>
  <c r="CA69" i="2"/>
  <c r="BK148" i="2"/>
  <c r="CF148" i="2" s="1"/>
  <c r="CA148" i="2"/>
  <c r="BK10" i="2"/>
  <c r="CF10" i="2" s="1"/>
  <c r="CA10" i="2"/>
  <c r="BK35" i="2"/>
  <c r="CF35" i="2" s="1"/>
  <c r="CA35" i="2"/>
  <c r="BK72" i="2"/>
  <c r="CF72" i="2" s="1"/>
  <c r="CA72" i="2"/>
  <c r="BK140" i="2"/>
  <c r="CF140" i="2" s="1"/>
  <c r="CA140" i="2"/>
  <c r="BK18" i="2"/>
  <c r="CF18" i="2" s="1"/>
  <c r="CA18" i="2"/>
  <c r="BK110" i="2"/>
  <c r="CF110" i="2" s="1"/>
  <c r="CA110" i="2"/>
  <c r="BK49" i="2"/>
  <c r="CF49" i="2" s="1"/>
  <c r="CA49" i="2"/>
  <c r="BK76" i="2"/>
  <c r="CF76" i="2" s="1"/>
  <c r="CA76" i="2"/>
  <c r="BK39" i="2"/>
  <c r="CF39" i="2" s="1"/>
  <c r="CA39" i="2"/>
  <c r="BK95" i="2"/>
  <c r="CF95" i="2" s="1"/>
  <c r="CA95" i="2"/>
  <c r="BK75" i="2"/>
  <c r="CF75" i="2" s="1"/>
  <c r="CA75" i="2"/>
  <c r="BK106" i="2"/>
  <c r="CF106" i="2" s="1"/>
  <c r="CA106" i="2"/>
  <c r="BK33" i="2"/>
  <c r="CF33" i="2" s="1"/>
  <c r="CA33" i="2"/>
  <c r="BK127" i="2"/>
  <c r="CF127" i="2" s="1"/>
  <c r="CA127" i="2"/>
  <c r="BK149" i="2"/>
  <c r="CF149" i="2" s="1"/>
  <c r="CA149" i="2"/>
  <c r="BK147" i="2"/>
  <c r="CF147" i="2" s="1"/>
  <c r="CA147" i="2"/>
  <c r="BK26" i="2"/>
  <c r="CF26" i="2" s="1"/>
  <c r="CA26" i="2"/>
  <c r="BK44" i="2"/>
  <c r="CF44" i="2" s="1"/>
  <c r="BK19" i="2"/>
  <c r="CF19" i="2" s="1"/>
  <c r="CA19" i="2"/>
  <c r="BK21" i="2"/>
  <c r="CF21" i="2" s="1"/>
  <c r="CA21" i="2"/>
  <c r="BK32" i="2"/>
  <c r="CF32" i="2" s="1"/>
  <c r="CA32" i="2"/>
  <c r="BK14" i="2"/>
  <c r="CF14" i="2" s="1"/>
  <c r="CA14" i="2"/>
  <c r="BK119" i="2"/>
  <c r="CF119" i="2" s="1"/>
  <c r="CA119" i="2"/>
  <c r="BK136" i="2"/>
  <c r="CF136" i="2" s="1"/>
  <c r="CA136" i="2"/>
  <c r="BK96" i="2"/>
  <c r="CF96" i="2" s="1"/>
  <c r="CA96" i="2"/>
  <c r="BK78" i="2"/>
  <c r="CF78" i="2" s="1"/>
  <c r="CA78" i="2"/>
  <c r="BK109" i="2"/>
  <c r="CF109" i="2" s="1"/>
  <c r="CA109" i="2"/>
  <c r="BK57" i="2"/>
  <c r="CF57" i="2" s="1"/>
  <c r="CA57" i="2"/>
  <c r="BK143" i="2"/>
  <c r="CF143" i="2" s="1"/>
  <c r="CA143" i="2"/>
  <c r="BK85" i="2"/>
  <c r="CF85" i="2" s="1"/>
  <c r="CA85" i="2"/>
  <c r="BK97" i="2"/>
  <c r="CF97" i="2" s="1"/>
  <c r="CA97" i="2"/>
  <c r="BK43" i="2"/>
  <c r="CF43" i="2" s="1"/>
  <c r="CA43" i="2"/>
  <c r="BK40" i="2"/>
  <c r="CF40" i="2" s="1"/>
  <c r="CA40" i="2"/>
  <c r="BK87" i="2"/>
  <c r="CF87" i="2" s="1"/>
  <c r="CA87" i="2"/>
  <c r="BK27" i="2"/>
  <c r="CF27" i="2" s="1"/>
  <c r="CA27" i="2"/>
  <c r="BK41" i="2"/>
  <c r="CF41" i="2" s="1"/>
  <c r="CA41" i="2"/>
  <c r="BK64" i="2"/>
  <c r="CF64" i="2" s="1"/>
  <c r="CA64" i="2"/>
  <c r="BK47" i="2"/>
  <c r="CF47" i="2" s="1"/>
  <c r="CA47" i="2"/>
  <c r="BK53" i="2"/>
  <c r="CF53" i="2" s="1"/>
  <c r="CA53" i="2"/>
  <c r="BK89" i="2"/>
  <c r="CF89" i="2" s="1"/>
  <c r="CA89" i="2"/>
  <c r="BK63" i="2"/>
  <c r="CF63" i="2" s="1"/>
  <c r="CA63" i="2"/>
  <c r="BK11" i="2"/>
  <c r="CF11" i="2" s="1"/>
  <c r="CA11" i="2"/>
  <c r="BK12" i="2"/>
  <c r="CF12" i="2" s="1"/>
  <c r="CA12" i="2"/>
  <c r="BK112" i="2"/>
  <c r="CF112" i="2" s="1"/>
  <c r="CA112" i="2"/>
  <c r="BK102" i="2"/>
  <c r="CF102" i="2" s="1"/>
  <c r="CA102" i="2"/>
  <c r="BK22" i="2"/>
  <c r="CF22" i="2" s="1"/>
  <c r="CA22" i="2"/>
  <c r="BK9" i="2"/>
  <c r="CF9" i="2" s="1"/>
  <c r="CA9" i="2"/>
  <c r="BK115" i="2"/>
  <c r="CF115" i="2" s="1"/>
  <c r="CA115" i="2"/>
  <c r="BK94" i="2"/>
  <c r="CF94" i="2" s="1"/>
  <c r="CA94" i="2"/>
  <c r="BK73" i="2"/>
  <c r="CF73" i="2" s="1"/>
  <c r="CA73" i="2"/>
  <c r="BK121" i="2"/>
  <c r="CF121" i="2" s="1"/>
  <c r="CA121" i="2"/>
  <c r="BK15" i="2"/>
  <c r="CF15" i="2" s="1"/>
  <c r="CA15" i="2"/>
  <c r="BK31" i="2"/>
  <c r="CF31" i="2" s="1"/>
  <c r="CA31" i="2"/>
  <c r="BK91" i="2"/>
  <c r="CF91" i="2" s="1"/>
  <c r="CA91" i="2"/>
  <c r="BK99" i="2"/>
  <c r="CF99" i="2" s="1"/>
  <c r="CA99" i="2"/>
  <c r="BK125" i="2"/>
  <c r="CF125" i="2" s="1"/>
  <c r="CA125" i="2"/>
  <c r="BK42" i="2"/>
  <c r="CF42" i="2" s="1"/>
  <c r="CA42" i="2"/>
  <c r="BK52" i="2"/>
  <c r="CF52" i="2" s="1"/>
  <c r="BK6" i="2"/>
  <c r="CF6" i="2" s="1"/>
  <c r="CA6" i="2"/>
  <c r="BK62" i="2"/>
  <c r="CF62" i="2" s="1"/>
  <c r="CA62" i="2"/>
  <c r="BK122" i="2"/>
  <c r="CF122" i="2" s="1"/>
  <c r="CA122" i="2"/>
  <c r="BK8" i="2"/>
  <c r="CF8" i="2" s="1"/>
  <c r="CA8" i="2"/>
  <c r="BK48" i="2"/>
  <c r="CF48" i="2" s="1"/>
  <c r="CA48" i="2"/>
  <c r="BK36" i="2"/>
  <c r="CF36" i="2" s="1"/>
  <c r="CA36" i="2"/>
  <c r="BK105" i="2"/>
  <c r="CF105" i="2" s="1"/>
  <c r="CA105" i="2"/>
  <c r="BK82" i="2"/>
  <c r="CF82" i="2" s="1"/>
  <c r="CA82" i="2"/>
  <c r="BK90" i="2"/>
  <c r="CF90" i="2" s="1"/>
  <c r="CA90" i="2"/>
  <c r="BK58" i="2"/>
  <c r="CF58" i="2" s="1"/>
  <c r="CA58" i="2"/>
  <c r="BK70" i="2"/>
  <c r="CF70" i="2" s="1"/>
  <c r="CA70" i="2"/>
  <c r="BK77" i="2"/>
  <c r="CF77" i="2" s="1"/>
  <c r="CA77" i="2"/>
  <c r="BK104" i="2"/>
  <c r="CF104" i="2" s="1"/>
  <c r="CA104" i="2"/>
  <c r="BK142" i="2"/>
  <c r="CF142" i="2" s="1"/>
  <c r="CA142" i="2"/>
  <c r="BK128" i="2"/>
  <c r="CF128" i="2" s="1"/>
  <c r="CA128" i="2"/>
  <c r="BK138" i="2"/>
  <c r="CF138" i="2" s="1"/>
  <c r="CA138" i="2"/>
  <c r="BK65" i="2"/>
  <c r="CF65" i="2" s="1"/>
  <c r="CA65" i="2"/>
  <c r="BK79" i="2"/>
  <c r="CF79" i="2" s="1"/>
  <c r="CA79" i="2"/>
  <c r="BB13" i="3"/>
  <c r="AZ150" i="3"/>
  <c r="BB89" i="3"/>
  <c r="BB86" i="3"/>
  <c r="BB119" i="3"/>
  <c r="AZ148" i="3"/>
  <c r="AZ149" i="3" s="1"/>
  <c r="AZ152" i="3" s="1"/>
  <c r="BB32" i="3"/>
  <c r="BB52" i="3"/>
  <c r="BB53" i="3"/>
  <c r="BB81" i="3"/>
  <c r="BB73" i="3"/>
  <c r="AX148" i="3"/>
  <c r="AY148" i="3" s="1"/>
  <c r="BB148" i="3" s="1"/>
  <c r="AX149" i="3"/>
  <c r="AX152" i="3" s="1"/>
  <c r="AY152" i="3" s="1"/>
  <c r="AX150" i="3"/>
  <c r="AX151" i="3"/>
  <c r="AY2" i="3"/>
  <c r="AZ151" i="3"/>
  <c r="BG130" i="2"/>
  <c r="BH130" i="2" s="1"/>
  <c r="BK3" i="2"/>
  <c r="CF3" i="2" s="1"/>
  <c r="BH37" i="2"/>
  <c r="BH23" i="2"/>
  <c r="CA23" i="2" s="1"/>
  <c r="BK37" i="2" l="1"/>
  <c r="CF37" i="2" s="1"/>
  <c r="CA37" i="2"/>
  <c r="BK130" i="2"/>
  <c r="CF130" i="2" s="1"/>
  <c r="CA130" i="2"/>
  <c r="BB152" i="3"/>
  <c r="BB2" i="3"/>
  <c r="AY151" i="3"/>
  <c r="AY150" i="3"/>
  <c r="AY149" i="3"/>
  <c r="BK23" i="2"/>
  <c r="CF23" i="2" s="1"/>
  <c r="BB151" i="3" l="1"/>
  <c r="BB150" i="3"/>
  <c r="BB149" i="3"/>
  <c r="BB153" i="3" s="1"/>
  <c r="BB15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E2" authorId="0" shapeId="0" xr:uid="{D47F9673-D447-E945-B10F-376CB69D8E9E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in hours</t>
        </r>
      </text>
    </comment>
    <comment ref="F2" authorId="0" shapeId="0" xr:uid="{7277F069-4057-F04A-BF49-46315581578D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hours</t>
        </r>
      </text>
    </comment>
    <comment ref="G2" authorId="0" shapeId="0" xr:uid="{87AD18DA-F1AE-3E43-94FE-1B63B63A0C8E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min</t>
        </r>
      </text>
    </comment>
    <comment ref="H2" authorId="0" shapeId="0" xr:uid="{3987CD4D-F899-4B45-AC24-5703B2042FA5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0=no
</t>
        </r>
        <r>
          <rPr>
            <sz val="10"/>
            <color rgb="FF000000"/>
            <rFont val="Tahoma"/>
            <family val="2"/>
          </rPr>
          <t>1=yes</t>
        </r>
      </text>
    </comment>
  </commentList>
</comments>
</file>

<file path=xl/sharedStrings.xml><?xml version="1.0" encoding="utf-8"?>
<sst xmlns="http://schemas.openxmlformats.org/spreadsheetml/2006/main" count="16896" uniqueCount="16548">
  <si>
    <t>ITEM</t>
  </si>
  <si>
    <t>PC</t>
  </si>
  <si>
    <t>Microwave</t>
  </si>
  <si>
    <t>Operating bed space (ventilator, patient monitor with 2 screens, five syringe pumps, infusion pumps, humidifier)</t>
  </si>
  <si>
    <t>functioning hours</t>
  </si>
  <si>
    <t>Extracorporeal pump machine</t>
  </si>
  <si>
    <t>Machine perfusion</t>
  </si>
  <si>
    <t>Operation table</t>
  </si>
  <si>
    <t>Wall monitor</t>
  </si>
  <si>
    <t>Mattress heater</t>
  </si>
  <si>
    <t>Blood heater</t>
  </si>
  <si>
    <t>Electrosurgical unit</t>
  </si>
  <si>
    <t>Ultrasound machine</t>
  </si>
  <si>
    <t xml:space="preserve">Operating rooms area halogen lighting </t>
  </si>
  <si>
    <t>Water heater</t>
  </si>
  <si>
    <t>Fridge 1 (drugs)</t>
  </si>
  <si>
    <t>Fridge 2 (blood, perfusion solutions)</t>
  </si>
  <si>
    <t>Led light bulb x 12 OR 1</t>
  </si>
  <si>
    <t>Led light bulb x 12 OR 2</t>
  </si>
  <si>
    <t>Operating room 1 halogen area</t>
  </si>
  <si>
    <t>Operating room 2 halogen area</t>
  </si>
  <si>
    <t>Blood cell saver</t>
  </si>
  <si>
    <t>ROTEM</t>
  </si>
  <si>
    <t>Blood gas analyzer</t>
  </si>
  <si>
    <t>Nurse coordination office PC 1</t>
  </si>
  <si>
    <t>surgery</t>
  </si>
  <si>
    <t>daily</t>
  </si>
  <si>
    <t>OR area</t>
  </si>
  <si>
    <t>Fridge 3 (ice maker)</t>
  </si>
  <si>
    <t>Electric stocking compressor</t>
  </si>
  <si>
    <t>Portable radiography</t>
  </si>
  <si>
    <t>OR1-Recipient surgery</t>
  </si>
  <si>
    <t>Argon beamer</t>
  </si>
  <si>
    <t>On-site steriliser for fast-track procedures</t>
  </si>
  <si>
    <t>PC (OR coordinator)</t>
  </si>
  <si>
    <t>OR2-back-table</t>
  </si>
  <si>
    <t>A</t>
  </si>
  <si>
    <t>B</t>
  </si>
  <si>
    <t>C</t>
  </si>
  <si>
    <t>D</t>
  </si>
  <si>
    <t>Coordinating nurse area</t>
  </si>
  <si>
    <t>Nurse coordination office halogen lighting</t>
  </si>
  <si>
    <t>E</t>
  </si>
  <si>
    <t>Relaxation area</t>
  </si>
  <si>
    <t>Nurse coordination office PC 2</t>
  </si>
  <si>
    <t>F</t>
  </si>
  <si>
    <t>Common infrastructures</t>
  </si>
  <si>
    <t>HEPA filter</t>
  </si>
  <si>
    <t>occupancy</t>
  </si>
  <si>
    <t>from patient prep to transfer</t>
  </si>
  <si>
    <t>extracorporeal pump time</t>
  </si>
  <si>
    <t>usage</t>
  </si>
  <si>
    <t>Recovery room air conditioning</t>
  </si>
  <si>
    <t>Halogen lighting</t>
  </si>
  <si>
    <t>measure</t>
  </si>
  <si>
    <t>from 1st nurse access to last nurse exit</t>
  </si>
  <si>
    <t>surgery duration</t>
  </si>
  <si>
    <t>from patient entering OR to transfer</t>
  </si>
  <si>
    <t>from start to finish</t>
  </si>
  <si>
    <t>perfusion duration from start to finish</t>
  </si>
  <si>
    <t>environmental</t>
  </si>
  <si>
    <t>instrument</t>
  </si>
  <si>
    <t>equipment</t>
  </si>
  <si>
    <t>G</t>
  </si>
  <si>
    <t>Volatile anesthetics</t>
  </si>
  <si>
    <t>anesthesia</t>
  </si>
  <si>
    <t>sevoflurane (mL)</t>
  </si>
  <si>
    <t>kWh/mL/kg</t>
  </si>
  <si>
    <t>NA</t>
  </si>
  <si>
    <t>ENERGY</t>
  </si>
  <si>
    <t>PURPOSE</t>
  </si>
  <si>
    <t>TOTAL ENERGY</t>
  </si>
  <si>
    <t>CONVERSION FACTOR</t>
  </si>
  <si>
    <t>ENERGY CO2e</t>
  </si>
  <si>
    <t>VOLATILE ANESTHETICS</t>
  </si>
  <si>
    <t>VA CO2e</t>
  </si>
  <si>
    <t>SOLID WASTE</t>
  </si>
  <si>
    <t>infection control</t>
  </si>
  <si>
    <t>consumables</t>
  </si>
  <si>
    <t>single-use devices</t>
  </si>
  <si>
    <t>sterile wrap</t>
  </si>
  <si>
    <t>TOTAL WASTE</t>
  </si>
  <si>
    <t>H</t>
  </si>
  <si>
    <t>CF=A+B+C+D+E+F+G+H</t>
  </si>
  <si>
    <t>patient</t>
  </si>
  <si>
    <t>sex</t>
  </si>
  <si>
    <t>age at tx</t>
  </si>
  <si>
    <t>indication</t>
  </si>
  <si>
    <t>duration of surgery</t>
  </si>
  <si>
    <t>CIT</t>
  </si>
  <si>
    <t>WIT</t>
  </si>
  <si>
    <t>MP</t>
  </si>
  <si>
    <t>MELD</t>
  </si>
  <si>
    <t>donor age</t>
  </si>
  <si>
    <t>donor sex</t>
  </si>
  <si>
    <t>Total Energy</t>
  </si>
  <si>
    <t>Energy CO2e</t>
  </si>
  <si>
    <t>CF</t>
  </si>
  <si>
    <t>Waste CO2e</t>
  </si>
  <si>
    <t>Air conditioning/heating/ventilation OR 1</t>
  </si>
  <si>
    <t>HVAC</t>
  </si>
  <si>
    <t>Air conditioning/heating/ventilation OR 2</t>
  </si>
  <si>
    <t>OR1 Halogen</t>
  </si>
  <si>
    <t>LED bulb</t>
  </si>
  <si>
    <t>EPM</t>
  </si>
  <si>
    <t>Stocking</t>
  </si>
  <si>
    <t>Bed space</t>
  </si>
  <si>
    <t>Table</t>
  </si>
  <si>
    <t>US</t>
  </si>
  <si>
    <t>Cell saver</t>
  </si>
  <si>
    <t>Rx</t>
  </si>
  <si>
    <t>OR2 Halogen</t>
  </si>
  <si>
    <t>Recovery room</t>
  </si>
  <si>
    <t>Staff area air conditioning/heating</t>
  </si>
  <si>
    <t>OR area air conditioning/heating</t>
  </si>
  <si>
    <t>Staff area ventilation</t>
  </si>
  <si>
    <t>OR area ventilation</t>
  </si>
  <si>
    <t>Fridge1</t>
  </si>
  <si>
    <t>Fridge2</t>
  </si>
  <si>
    <t>Fridge3</t>
  </si>
  <si>
    <t>Steriliser</t>
  </si>
  <si>
    <t>Gas</t>
  </si>
  <si>
    <t>Nurse coordination office air conditioning/heating</t>
  </si>
  <si>
    <t>Nurse ventilation</t>
  </si>
  <si>
    <t>Nurse halogen</t>
  </si>
  <si>
    <t>Nurse PC1</t>
  </si>
  <si>
    <t>Nurse PC2</t>
  </si>
  <si>
    <t>Relaxation halogen</t>
  </si>
  <si>
    <t>Relaxation PC</t>
  </si>
  <si>
    <t>HEPA</t>
  </si>
  <si>
    <t>VA</t>
  </si>
  <si>
    <t xml:space="preserve">Infection </t>
  </si>
  <si>
    <t>Consumables</t>
  </si>
  <si>
    <t>Single-use</t>
  </si>
  <si>
    <t>Sterile wrap</t>
  </si>
  <si>
    <t>M</t>
  </si>
  <si>
    <t>donor death CVA</t>
  </si>
  <si>
    <t>RBC</t>
  </si>
  <si>
    <t>FFP</t>
  </si>
  <si>
    <t>PLT</t>
  </si>
  <si>
    <t>Total blood products</t>
  </si>
  <si>
    <t>T-tube</t>
  </si>
  <si>
    <t>HCC</t>
  </si>
  <si>
    <t>Infection CO2e</t>
  </si>
  <si>
    <t>Consumables CO2e</t>
  </si>
  <si>
    <t>Single-use CO2e</t>
  </si>
  <si>
    <t>Sterile wrap CO2e</t>
  </si>
  <si>
    <t xml:space="preserve">Environmental </t>
  </si>
  <si>
    <t>Environmental CO2e</t>
  </si>
  <si>
    <t>Equipment</t>
  </si>
  <si>
    <t>Equipment CO2e</t>
  </si>
  <si>
    <t>Instrument</t>
  </si>
  <si>
    <t>Instrument CO2e</t>
  </si>
  <si>
    <t>ì</t>
  </si>
  <si>
    <t>Solid waste</t>
  </si>
  <si>
    <t>Solid waste CO2e</t>
  </si>
  <si>
    <t>Total CO2e</t>
  </si>
  <si>
    <t>Drapes, gowns and gloves</t>
  </si>
  <si>
    <t>Blue pack items (i.e., basins, sponges, towels, suction tubing, etc…)</t>
  </si>
  <si>
    <t>Disposable blue wrap to maintain instrument tray sterility.</t>
  </si>
  <si>
    <t xml:space="preserve">Single-use devices (e.g., skin staplers, disposable energy-based surgical instruments, etc…) </t>
  </si>
  <si>
    <t>Colonna1</t>
  </si>
  <si>
    <t>Colonna2</t>
  </si>
  <si>
    <t>Colonna3</t>
  </si>
  <si>
    <t>Colonna4</t>
  </si>
  <si>
    <t>Colonna5</t>
  </si>
  <si>
    <t>Colonna6</t>
  </si>
  <si>
    <t>RBC CF</t>
  </si>
  <si>
    <t>Blood products CF</t>
  </si>
  <si>
    <t>Total CF with Blood products</t>
  </si>
  <si>
    <t>Colonna7</t>
  </si>
  <si>
    <t>Colonna8</t>
  </si>
  <si>
    <t>Colonna9</t>
  </si>
  <si>
    <t>Colonna10</t>
  </si>
  <si>
    <t>Colonna11</t>
  </si>
  <si>
    <t>Colonna12</t>
  </si>
  <si>
    <t>Colonna13</t>
  </si>
  <si>
    <t>Colonna14</t>
  </si>
  <si>
    <t>Colonna15</t>
  </si>
  <si>
    <t>Colonna16</t>
  </si>
  <si>
    <t>Colonna17</t>
  </si>
  <si>
    <t>Colonna18</t>
  </si>
  <si>
    <t>Colonna19</t>
  </si>
  <si>
    <t>Colonna20</t>
  </si>
  <si>
    <t>Colonna21</t>
  </si>
  <si>
    <t>Colonna22</t>
  </si>
  <si>
    <t>Colonna23</t>
  </si>
  <si>
    <t>Colonna24</t>
  </si>
  <si>
    <t>Colonna25</t>
  </si>
  <si>
    <t>Colonna26</t>
  </si>
  <si>
    <t>Colonna27</t>
  </si>
  <si>
    <t>Colonna28</t>
  </si>
  <si>
    <t>Colonna29</t>
  </si>
  <si>
    <t>Colonna30</t>
  </si>
  <si>
    <t>Colonna31</t>
  </si>
  <si>
    <t>Colonna32</t>
  </si>
  <si>
    <t>Colonna33</t>
  </si>
  <si>
    <t>Colonna34</t>
  </si>
  <si>
    <t>Colonna35</t>
  </si>
  <si>
    <t>Colonna36</t>
  </si>
  <si>
    <t>Colonna37</t>
  </si>
  <si>
    <t>Colonna38</t>
  </si>
  <si>
    <t>Colonna39</t>
  </si>
  <si>
    <t>Colonna40</t>
  </si>
  <si>
    <t>Colonna41</t>
  </si>
  <si>
    <t>Colonna42</t>
  </si>
  <si>
    <t>Colonna43</t>
  </si>
  <si>
    <t>Colonna44</t>
  </si>
  <si>
    <t>Colonna45</t>
  </si>
  <si>
    <t>Colonna46</t>
  </si>
  <si>
    <t>Colonna47</t>
  </si>
  <si>
    <t>Colonna48</t>
  </si>
  <si>
    <t>Colonna49</t>
  </si>
  <si>
    <t>Colonna50</t>
  </si>
  <si>
    <t>Colonna51</t>
  </si>
  <si>
    <t>Colonna52</t>
  </si>
  <si>
    <t>Colonna53</t>
  </si>
  <si>
    <t>Colonna54</t>
  </si>
  <si>
    <t>Colonna55</t>
  </si>
  <si>
    <t>Colonna56</t>
  </si>
  <si>
    <t>Colonna57</t>
  </si>
  <si>
    <t>Colonna58</t>
  </si>
  <si>
    <t>Colonna59</t>
  </si>
  <si>
    <t>Colonna60</t>
  </si>
  <si>
    <t>Colonna61</t>
  </si>
  <si>
    <t>Colonna62</t>
  </si>
  <si>
    <t>Colonna63</t>
  </si>
  <si>
    <t>Colonna64</t>
  </si>
  <si>
    <t>Colonna65</t>
  </si>
  <si>
    <t>Colonna66</t>
  </si>
  <si>
    <t>Colonna67</t>
  </si>
  <si>
    <t>Colonna68</t>
  </si>
  <si>
    <t>Colonna69</t>
  </si>
  <si>
    <t>Colonna70</t>
  </si>
  <si>
    <t>Colonna71</t>
  </si>
  <si>
    <t>Colonna72</t>
  </si>
  <si>
    <t>Colonna73</t>
  </si>
  <si>
    <t>Colonna74</t>
  </si>
  <si>
    <t>Colonna75</t>
  </si>
  <si>
    <t>Colonna76</t>
  </si>
  <si>
    <t>Colonna77</t>
  </si>
  <si>
    <t>Colonna78</t>
  </si>
  <si>
    <t>Colonna79</t>
  </si>
  <si>
    <t>Colonna80</t>
  </si>
  <si>
    <t>Colonna81</t>
  </si>
  <si>
    <t>Colonna82</t>
  </si>
  <si>
    <t>Colonna83</t>
  </si>
  <si>
    <t>Colonna84</t>
  </si>
  <si>
    <t>Colonna85</t>
  </si>
  <si>
    <t>Colonna86</t>
  </si>
  <si>
    <t>Colonna87</t>
  </si>
  <si>
    <t>Colonna88</t>
  </si>
  <si>
    <t>Colonna89</t>
  </si>
  <si>
    <t>Colonna90</t>
  </si>
  <si>
    <t>Colonna91</t>
  </si>
  <si>
    <t>Colonna92</t>
  </si>
  <si>
    <t>Colonna93</t>
  </si>
  <si>
    <t>Colonna94</t>
  </si>
  <si>
    <t>Colonna95</t>
  </si>
  <si>
    <t>Colonna96</t>
  </si>
  <si>
    <t>Colonna97</t>
  </si>
  <si>
    <t>Colonna98</t>
  </si>
  <si>
    <t>Colonna99</t>
  </si>
  <si>
    <t>Colonna100</t>
  </si>
  <si>
    <t>Colonna101</t>
  </si>
  <si>
    <t>Colonna102</t>
  </si>
  <si>
    <t>Colonna103</t>
  </si>
  <si>
    <t>Colonna104</t>
  </si>
  <si>
    <t>Colonna105</t>
  </si>
  <si>
    <t>Colonna106</t>
  </si>
  <si>
    <t>Colonna107</t>
  </si>
  <si>
    <t>Colonna108</t>
  </si>
  <si>
    <t>Colonna109</t>
  </si>
  <si>
    <t>Colonna110</t>
  </si>
  <si>
    <t>Colonna111</t>
  </si>
  <si>
    <t>Colonna112</t>
  </si>
  <si>
    <t>Colonna113</t>
  </si>
  <si>
    <t>Colonna114</t>
  </si>
  <si>
    <t>Colonna115</t>
  </si>
  <si>
    <t>Colonna116</t>
  </si>
  <si>
    <t>Colonna117</t>
  </si>
  <si>
    <t>Colonna118</t>
  </si>
  <si>
    <t>Colonna119</t>
  </si>
  <si>
    <t>Colonna120</t>
  </si>
  <si>
    <t>Colonna121</t>
  </si>
  <si>
    <t>Colonna122</t>
  </si>
  <si>
    <t>Colonna123</t>
  </si>
  <si>
    <t>Colonna124</t>
  </si>
  <si>
    <t>Colonna125</t>
  </si>
  <si>
    <t>Colonna126</t>
  </si>
  <si>
    <t>Colonna127</t>
  </si>
  <si>
    <t>Colonna128</t>
  </si>
  <si>
    <t>Colonna129</t>
  </si>
  <si>
    <t>Colonna130</t>
  </si>
  <si>
    <t>Colonna131</t>
  </si>
  <si>
    <t>Colonna132</t>
  </si>
  <si>
    <t>Colonna133</t>
  </si>
  <si>
    <t>Colonna134</t>
  </si>
  <si>
    <t>Colonna135</t>
  </si>
  <si>
    <t>Colonna136</t>
  </si>
  <si>
    <t>Colonna137</t>
  </si>
  <si>
    <t>Colonna138</t>
  </si>
  <si>
    <t>Colonna139</t>
  </si>
  <si>
    <t>Colonna140</t>
  </si>
  <si>
    <t>Colonna141</t>
  </si>
  <si>
    <t>Colonna142</t>
  </si>
  <si>
    <t>Colonna143</t>
  </si>
  <si>
    <t>Colonna144</t>
  </si>
  <si>
    <t>Colonna145</t>
  </si>
  <si>
    <t>Colonna146</t>
  </si>
  <si>
    <t>Colonna147</t>
  </si>
  <si>
    <t>Colonna148</t>
  </si>
  <si>
    <t>Colonna149</t>
  </si>
  <si>
    <t>Colonna150</t>
  </si>
  <si>
    <t>Colonna151</t>
  </si>
  <si>
    <t>Colonna152</t>
  </si>
  <si>
    <t>Colonna153</t>
  </si>
  <si>
    <t>Colonna154</t>
  </si>
  <si>
    <t>Colonna155</t>
  </si>
  <si>
    <t>Colonna156</t>
  </si>
  <si>
    <t>Colonna157</t>
  </si>
  <si>
    <t>Colonna158</t>
  </si>
  <si>
    <t>Colonna159</t>
  </si>
  <si>
    <t>Colonna160</t>
  </si>
  <si>
    <t>Colonna161</t>
  </si>
  <si>
    <t>Colonna162</t>
  </si>
  <si>
    <t>Colonna163</t>
  </si>
  <si>
    <t>Colonna164</t>
  </si>
  <si>
    <t>Colonna165</t>
  </si>
  <si>
    <t>Colonna166</t>
  </si>
  <si>
    <t>Colonna167</t>
  </si>
  <si>
    <t>Colonna168</t>
  </si>
  <si>
    <t>Colonna169</t>
  </si>
  <si>
    <t>Colonna170</t>
  </si>
  <si>
    <t>Colonna171</t>
  </si>
  <si>
    <t>Colonna172</t>
  </si>
  <si>
    <t>Colonna173</t>
  </si>
  <si>
    <t>Colonna174</t>
  </si>
  <si>
    <t>Colonna175</t>
  </si>
  <si>
    <t>Colonna176</t>
  </si>
  <si>
    <t>Colonna177</t>
  </si>
  <si>
    <t>Colonna178</t>
  </si>
  <si>
    <t>Colonna179</t>
  </si>
  <si>
    <t>Colonna180</t>
  </si>
  <si>
    <t>Colonna181</t>
  </si>
  <si>
    <t>Colonna182</t>
  </si>
  <si>
    <t>Colonna183</t>
  </si>
  <si>
    <t>Colonna184</t>
  </si>
  <si>
    <t>Colonna185</t>
  </si>
  <si>
    <t>Colonna186</t>
  </si>
  <si>
    <t>Colonna187</t>
  </si>
  <si>
    <t>Colonna188</t>
  </si>
  <si>
    <t>Colonna189</t>
  </si>
  <si>
    <t>Colonna190</t>
  </si>
  <si>
    <t>Colonna191</t>
  </si>
  <si>
    <t>Colonna192</t>
  </si>
  <si>
    <t>Colonna193</t>
  </si>
  <si>
    <t>Colonna194</t>
  </si>
  <si>
    <t>Colonna195</t>
  </si>
  <si>
    <t>Colonna196</t>
  </si>
  <si>
    <t>Colonna197</t>
  </si>
  <si>
    <t>Colonna198</t>
  </si>
  <si>
    <t>Colonna199</t>
  </si>
  <si>
    <t>Colonna200</t>
  </si>
  <si>
    <t>Colonna201</t>
  </si>
  <si>
    <t>Colonna202</t>
  </si>
  <si>
    <t>Colonna203</t>
  </si>
  <si>
    <t>Colonna204</t>
  </si>
  <si>
    <t>Colonna205</t>
  </si>
  <si>
    <t>Colonna206</t>
  </si>
  <si>
    <t>Colonna207</t>
  </si>
  <si>
    <t>Colonna208</t>
  </si>
  <si>
    <t>Colonna209</t>
  </si>
  <si>
    <t>Colonna210</t>
  </si>
  <si>
    <t>Colonna211</t>
  </si>
  <si>
    <t>Colonna212</t>
  </si>
  <si>
    <t>Colonna213</t>
  </si>
  <si>
    <t>Colonna214</t>
  </si>
  <si>
    <t>Colonna215</t>
  </si>
  <si>
    <t>Colonna216</t>
  </si>
  <si>
    <t>Colonna217</t>
  </si>
  <si>
    <t>Colonna218</t>
  </si>
  <si>
    <t>Colonna219</t>
  </si>
  <si>
    <t>Colonna220</t>
  </si>
  <si>
    <t>Colonna221</t>
  </si>
  <si>
    <t>Colonna222</t>
  </si>
  <si>
    <t>Colonna223</t>
  </si>
  <si>
    <t>Colonna224</t>
  </si>
  <si>
    <t>Colonna225</t>
  </si>
  <si>
    <t>Colonna226</t>
  </si>
  <si>
    <t>Colonna227</t>
  </si>
  <si>
    <t>Colonna228</t>
  </si>
  <si>
    <t>Colonna229</t>
  </si>
  <si>
    <t>Colonna230</t>
  </si>
  <si>
    <t>Colonna231</t>
  </si>
  <si>
    <t>Colonna232</t>
  </si>
  <si>
    <t>Colonna233</t>
  </si>
  <si>
    <t>Colonna234</t>
  </si>
  <si>
    <t>Colonna235</t>
  </si>
  <si>
    <t>Colonna236</t>
  </si>
  <si>
    <t>Colonna237</t>
  </si>
  <si>
    <t>Colonna238</t>
  </si>
  <si>
    <t>Colonna239</t>
  </si>
  <si>
    <t>Colonna240</t>
  </si>
  <si>
    <t>Colonna241</t>
  </si>
  <si>
    <t>Colonna242</t>
  </si>
  <si>
    <t>Colonna243</t>
  </si>
  <si>
    <t>Colonna244</t>
  </si>
  <si>
    <t>Colonna245</t>
  </si>
  <si>
    <t>Colonna246</t>
  </si>
  <si>
    <t>Colonna247</t>
  </si>
  <si>
    <t>Colonna248</t>
  </si>
  <si>
    <t>Colonna249</t>
  </si>
  <si>
    <t>Colonna250</t>
  </si>
  <si>
    <t>Colonna251</t>
  </si>
  <si>
    <t>Colonna252</t>
  </si>
  <si>
    <t>Colonna253</t>
  </si>
  <si>
    <t>Colonna254</t>
  </si>
  <si>
    <t>Colonna255</t>
  </si>
  <si>
    <t>Colonna256</t>
  </si>
  <si>
    <t>Colonna257</t>
  </si>
  <si>
    <t>Colonna258</t>
  </si>
  <si>
    <t>Colonna259</t>
  </si>
  <si>
    <t>Colonna260</t>
  </si>
  <si>
    <t>Colonna261</t>
  </si>
  <si>
    <t>Colonna262</t>
  </si>
  <si>
    <t>Colonna263</t>
  </si>
  <si>
    <t>Colonna264</t>
  </si>
  <si>
    <t>Colonna265</t>
  </si>
  <si>
    <t>Colonna266</t>
  </si>
  <si>
    <t>Colonna267</t>
  </si>
  <si>
    <t>Colonna268</t>
  </si>
  <si>
    <t>Colonna269</t>
  </si>
  <si>
    <t>Colonna270</t>
  </si>
  <si>
    <t>Colonna271</t>
  </si>
  <si>
    <t>Colonna272</t>
  </si>
  <si>
    <t>Colonna273</t>
  </si>
  <si>
    <t>Colonna274</t>
  </si>
  <si>
    <t>Colonna275</t>
  </si>
  <si>
    <t>Colonna276</t>
  </si>
  <si>
    <t>Colonna277</t>
  </si>
  <si>
    <t>Colonna278</t>
  </si>
  <si>
    <t>Colonna279</t>
  </si>
  <si>
    <t>Colonna280</t>
  </si>
  <si>
    <t>Colonna281</t>
  </si>
  <si>
    <t>Colonna282</t>
  </si>
  <si>
    <t>Colonna283</t>
  </si>
  <si>
    <t>Colonna284</t>
  </si>
  <si>
    <t>Colonna285</t>
  </si>
  <si>
    <t>Colonna286</t>
  </si>
  <si>
    <t>Colonna287</t>
  </si>
  <si>
    <t>Colonna288</t>
  </si>
  <si>
    <t>Colonna289</t>
  </si>
  <si>
    <t>Colonna290</t>
  </si>
  <si>
    <t>Colonna291</t>
  </si>
  <si>
    <t>Colonna292</t>
  </si>
  <si>
    <t>Colonna293</t>
  </si>
  <si>
    <t>Colonna294</t>
  </si>
  <si>
    <t>Colonna295</t>
  </si>
  <si>
    <t>Colonna296</t>
  </si>
  <si>
    <t>Colonna297</t>
  </si>
  <si>
    <t>Colonna298</t>
  </si>
  <si>
    <t>Colonna299</t>
  </si>
  <si>
    <t>Colonna300</t>
  </si>
  <si>
    <t>Colonna301</t>
  </si>
  <si>
    <t>Colonna302</t>
  </si>
  <si>
    <t>Colonna303</t>
  </si>
  <si>
    <t>Colonna304</t>
  </si>
  <si>
    <t>Colonna305</t>
  </si>
  <si>
    <t>Colonna306</t>
  </si>
  <si>
    <t>Colonna307</t>
  </si>
  <si>
    <t>Colonna308</t>
  </si>
  <si>
    <t>Colonna309</t>
  </si>
  <si>
    <t>Colonna310</t>
  </si>
  <si>
    <t>Colonna311</t>
  </si>
  <si>
    <t>Colonna312</t>
  </si>
  <si>
    <t>Colonna313</t>
  </si>
  <si>
    <t>Colonna314</t>
  </si>
  <si>
    <t>Colonna315</t>
  </si>
  <si>
    <t>Colonna316</t>
  </si>
  <si>
    <t>Colonna317</t>
  </si>
  <si>
    <t>Colonna318</t>
  </si>
  <si>
    <t>Colonna319</t>
  </si>
  <si>
    <t>Colonna320</t>
  </si>
  <si>
    <t>Colonna321</t>
  </si>
  <si>
    <t>Colonna322</t>
  </si>
  <si>
    <t>Colonna323</t>
  </si>
  <si>
    <t>Colonna324</t>
  </si>
  <si>
    <t>Colonna325</t>
  </si>
  <si>
    <t>Colonna326</t>
  </si>
  <si>
    <t>Colonna327</t>
  </si>
  <si>
    <t>Colonna328</t>
  </si>
  <si>
    <t>Colonna329</t>
  </si>
  <si>
    <t>Colonna330</t>
  </si>
  <si>
    <t>Colonna331</t>
  </si>
  <si>
    <t>Colonna332</t>
  </si>
  <si>
    <t>Colonna333</t>
  </si>
  <si>
    <t>Colonna334</t>
  </si>
  <si>
    <t>Colonna335</t>
  </si>
  <si>
    <t>Colonna336</t>
  </si>
  <si>
    <t>Colonna337</t>
  </si>
  <si>
    <t>Colonna338</t>
  </si>
  <si>
    <t>Colonna339</t>
  </si>
  <si>
    <t>Colonna340</t>
  </si>
  <si>
    <t>Colonna341</t>
  </si>
  <si>
    <t>Colonna342</t>
  </si>
  <si>
    <t>Colonna343</t>
  </si>
  <si>
    <t>Colonna344</t>
  </si>
  <si>
    <t>Colonna345</t>
  </si>
  <si>
    <t>Colonna346</t>
  </si>
  <si>
    <t>Colonna347</t>
  </si>
  <si>
    <t>Colonna348</t>
  </si>
  <si>
    <t>Colonna349</t>
  </si>
  <si>
    <t>Colonna350</t>
  </si>
  <si>
    <t>Colonna351</t>
  </si>
  <si>
    <t>Colonna352</t>
  </si>
  <si>
    <t>Colonna353</t>
  </si>
  <si>
    <t>Colonna354</t>
  </si>
  <si>
    <t>Colonna355</t>
  </si>
  <si>
    <t>Colonna356</t>
  </si>
  <si>
    <t>Colonna357</t>
  </si>
  <si>
    <t>Colonna358</t>
  </si>
  <si>
    <t>Colonna359</t>
  </si>
  <si>
    <t>Colonna360</t>
  </si>
  <si>
    <t>Colonna361</t>
  </si>
  <si>
    <t>Colonna362</t>
  </si>
  <si>
    <t>Colonna363</t>
  </si>
  <si>
    <t>Colonna364</t>
  </si>
  <si>
    <t>Colonna365</t>
  </si>
  <si>
    <t>Colonna366</t>
  </si>
  <si>
    <t>Colonna367</t>
  </si>
  <si>
    <t>Colonna368</t>
  </si>
  <si>
    <t>Colonna369</t>
  </si>
  <si>
    <t>Colonna370</t>
  </si>
  <si>
    <t>Colonna371</t>
  </si>
  <si>
    <t>Colonna372</t>
  </si>
  <si>
    <t>Colonna373</t>
  </si>
  <si>
    <t>Colonna374</t>
  </si>
  <si>
    <t>Colonna375</t>
  </si>
  <si>
    <t>Colonna376</t>
  </si>
  <si>
    <t>Colonna377</t>
  </si>
  <si>
    <t>Colonna378</t>
  </si>
  <si>
    <t>Colonna379</t>
  </si>
  <si>
    <t>Colonna380</t>
  </si>
  <si>
    <t>Colonna381</t>
  </si>
  <si>
    <t>Colonna382</t>
  </si>
  <si>
    <t>Colonna383</t>
  </si>
  <si>
    <t>Colonna384</t>
  </si>
  <si>
    <t>Colonna385</t>
  </si>
  <si>
    <t>Colonna386</t>
  </si>
  <si>
    <t>Colonna387</t>
  </si>
  <si>
    <t>Colonna388</t>
  </si>
  <si>
    <t>Colonna389</t>
  </si>
  <si>
    <t>Colonna390</t>
  </si>
  <si>
    <t>Colonna391</t>
  </si>
  <si>
    <t>Colonna392</t>
  </si>
  <si>
    <t>Colonna393</t>
  </si>
  <si>
    <t>Colonna394</t>
  </si>
  <si>
    <t>Colonna395</t>
  </si>
  <si>
    <t>Colonna396</t>
  </si>
  <si>
    <t>Colonna397</t>
  </si>
  <si>
    <t>Colonna398</t>
  </si>
  <si>
    <t>Colonna399</t>
  </si>
  <si>
    <t>Colonna400</t>
  </si>
  <si>
    <t>Colonna401</t>
  </si>
  <si>
    <t>Colonna402</t>
  </si>
  <si>
    <t>Colonna403</t>
  </si>
  <si>
    <t>Colonna404</t>
  </si>
  <si>
    <t>Colonna405</t>
  </si>
  <si>
    <t>Colonna406</t>
  </si>
  <si>
    <t>Colonna407</t>
  </si>
  <si>
    <t>Colonna408</t>
  </si>
  <si>
    <t>Colonna409</t>
  </si>
  <si>
    <t>Colonna410</t>
  </si>
  <si>
    <t>Colonna411</t>
  </si>
  <si>
    <t>Colonna412</t>
  </si>
  <si>
    <t>Colonna413</t>
  </si>
  <si>
    <t>Colonna414</t>
  </si>
  <si>
    <t>Colonna415</t>
  </si>
  <si>
    <t>Colonna416</t>
  </si>
  <si>
    <t>Colonna417</t>
  </si>
  <si>
    <t>Colonna418</t>
  </si>
  <si>
    <t>Colonna419</t>
  </si>
  <si>
    <t>Colonna420</t>
  </si>
  <si>
    <t>Colonna421</t>
  </si>
  <si>
    <t>Colonna422</t>
  </si>
  <si>
    <t>Colonna423</t>
  </si>
  <si>
    <t>Colonna424</t>
  </si>
  <si>
    <t>Colonna425</t>
  </si>
  <si>
    <t>Colonna426</t>
  </si>
  <si>
    <t>Colonna427</t>
  </si>
  <si>
    <t>Colonna428</t>
  </si>
  <si>
    <t>Colonna429</t>
  </si>
  <si>
    <t>Colonna430</t>
  </si>
  <si>
    <t>Colonna431</t>
  </si>
  <si>
    <t>Colonna432</t>
  </si>
  <si>
    <t>Colonna433</t>
  </si>
  <si>
    <t>Colonna434</t>
  </si>
  <si>
    <t>Colonna435</t>
  </si>
  <si>
    <t>Colonna436</t>
  </si>
  <si>
    <t>Colonna437</t>
  </si>
  <si>
    <t>Colonna438</t>
  </si>
  <si>
    <t>Colonna439</t>
  </si>
  <si>
    <t>Colonna440</t>
  </si>
  <si>
    <t>Colonna441</t>
  </si>
  <si>
    <t>Colonna442</t>
  </si>
  <si>
    <t>Colonna443</t>
  </si>
  <si>
    <t>Colonna444</t>
  </si>
  <si>
    <t>Colonna445</t>
  </si>
  <si>
    <t>Colonna446</t>
  </si>
  <si>
    <t>Colonna447</t>
  </si>
  <si>
    <t>Colonna448</t>
  </si>
  <si>
    <t>Colonna449</t>
  </si>
  <si>
    <t>Colonna450</t>
  </si>
  <si>
    <t>Colonna451</t>
  </si>
  <si>
    <t>Colonna452</t>
  </si>
  <si>
    <t>Colonna453</t>
  </si>
  <si>
    <t>Colonna454</t>
  </si>
  <si>
    <t>Colonna455</t>
  </si>
  <si>
    <t>Colonna456</t>
  </si>
  <si>
    <t>Colonna457</t>
  </si>
  <si>
    <t>Colonna458</t>
  </si>
  <si>
    <t>Colonna459</t>
  </si>
  <si>
    <t>Colonna460</t>
  </si>
  <si>
    <t>Colonna461</t>
  </si>
  <si>
    <t>Colonna462</t>
  </si>
  <si>
    <t>Colonna463</t>
  </si>
  <si>
    <t>Colonna464</t>
  </si>
  <si>
    <t>Colonna465</t>
  </si>
  <si>
    <t>Colonna466</t>
  </si>
  <si>
    <t>Colonna467</t>
  </si>
  <si>
    <t>Colonna468</t>
  </si>
  <si>
    <t>Colonna469</t>
  </si>
  <si>
    <t>Colonna470</t>
  </si>
  <si>
    <t>Colonna471</t>
  </si>
  <si>
    <t>Colonna472</t>
  </si>
  <si>
    <t>Colonna473</t>
  </si>
  <si>
    <t>Colonna474</t>
  </si>
  <si>
    <t>Colonna475</t>
  </si>
  <si>
    <t>Colonna476</t>
  </si>
  <si>
    <t>Colonna477</t>
  </si>
  <si>
    <t>Colonna478</t>
  </si>
  <si>
    <t>Colonna479</t>
  </si>
  <si>
    <t>Colonna480</t>
  </si>
  <si>
    <t>Colonna481</t>
  </si>
  <si>
    <t>Colonna482</t>
  </si>
  <si>
    <t>Colonna483</t>
  </si>
  <si>
    <t>Colonna484</t>
  </si>
  <si>
    <t>Colonna485</t>
  </si>
  <si>
    <t>Colonna486</t>
  </si>
  <si>
    <t>Colonna487</t>
  </si>
  <si>
    <t>Colonna488</t>
  </si>
  <si>
    <t>Colonna489</t>
  </si>
  <si>
    <t>Colonna490</t>
  </si>
  <si>
    <t>Colonna491</t>
  </si>
  <si>
    <t>Colonna492</t>
  </si>
  <si>
    <t>Colonna493</t>
  </si>
  <si>
    <t>Colonna494</t>
  </si>
  <si>
    <t>Colonna495</t>
  </si>
  <si>
    <t>Colonna496</t>
  </si>
  <si>
    <t>Colonna497</t>
  </si>
  <si>
    <t>Colonna498</t>
  </si>
  <si>
    <t>Colonna499</t>
  </si>
  <si>
    <t>Colonna500</t>
  </si>
  <si>
    <t>Colonna501</t>
  </si>
  <si>
    <t>Colonna502</t>
  </si>
  <si>
    <t>Colonna503</t>
  </si>
  <si>
    <t>Colonna504</t>
  </si>
  <si>
    <t>Colonna505</t>
  </si>
  <si>
    <t>Colonna506</t>
  </si>
  <si>
    <t>Colonna507</t>
  </si>
  <si>
    <t>Colonna508</t>
  </si>
  <si>
    <t>Colonna509</t>
  </si>
  <si>
    <t>Colonna510</t>
  </si>
  <si>
    <t>Colonna511</t>
  </si>
  <si>
    <t>Colonna512</t>
  </si>
  <si>
    <t>Colonna513</t>
  </si>
  <si>
    <t>Colonna514</t>
  </si>
  <si>
    <t>Colonna515</t>
  </si>
  <si>
    <t>Colonna516</t>
  </si>
  <si>
    <t>Colonna517</t>
  </si>
  <si>
    <t>Colonna518</t>
  </si>
  <si>
    <t>Colonna519</t>
  </si>
  <si>
    <t>Colonna520</t>
  </si>
  <si>
    <t>Colonna521</t>
  </si>
  <si>
    <t>Colonna522</t>
  </si>
  <si>
    <t>Colonna523</t>
  </si>
  <si>
    <t>Colonna524</t>
  </si>
  <si>
    <t>Colonna525</t>
  </si>
  <si>
    <t>Colonna526</t>
  </si>
  <si>
    <t>Colonna527</t>
  </si>
  <si>
    <t>Colonna528</t>
  </si>
  <si>
    <t>Colonna529</t>
  </si>
  <si>
    <t>Colonna530</t>
  </si>
  <si>
    <t>Colonna531</t>
  </si>
  <si>
    <t>Colonna532</t>
  </si>
  <si>
    <t>Colonna533</t>
  </si>
  <si>
    <t>Colonna534</t>
  </si>
  <si>
    <t>Colonna535</t>
  </si>
  <si>
    <t>Colonna536</t>
  </si>
  <si>
    <t>Colonna537</t>
  </si>
  <si>
    <t>Colonna538</t>
  </si>
  <si>
    <t>Colonna539</t>
  </si>
  <si>
    <t>Colonna540</t>
  </si>
  <si>
    <t>Colonna541</t>
  </si>
  <si>
    <t>Colonna542</t>
  </si>
  <si>
    <t>Colonna543</t>
  </si>
  <si>
    <t>Colonna544</t>
  </si>
  <si>
    <t>Colonna545</t>
  </si>
  <si>
    <t>Colonna546</t>
  </si>
  <si>
    <t>Colonna547</t>
  </si>
  <si>
    <t>Colonna548</t>
  </si>
  <si>
    <t>Colonna549</t>
  </si>
  <si>
    <t>Colonna550</t>
  </si>
  <si>
    <t>Colonna551</t>
  </si>
  <si>
    <t>Colonna552</t>
  </si>
  <si>
    <t>Colonna553</t>
  </si>
  <si>
    <t>Colonna554</t>
  </si>
  <si>
    <t>Colonna555</t>
  </si>
  <si>
    <t>Colonna556</t>
  </si>
  <si>
    <t>Colonna557</t>
  </si>
  <si>
    <t>Colonna558</t>
  </si>
  <si>
    <t>Colonna559</t>
  </si>
  <si>
    <t>Colonna560</t>
  </si>
  <si>
    <t>Colonna561</t>
  </si>
  <si>
    <t>Colonna562</t>
  </si>
  <si>
    <t>Colonna563</t>
  </si>
  <si>
    <t>Colonna564</t>
  </si>
  <si>
    <t>Colonna565</t>
  </si>
  <si>
    <t>Colonna566</t>
  </si>
  <si>
    <t>Colonna567</t>
  </si>
  <si>
    <t>Colonna568</t>
  </si>
  <si>
    <t>Colonna569</t>
  </si>
  <si>
    <t>Colonna570</t>
  </si>
  <si>
    <t>Colonna571</t>
  </si>
  <si>
    <t>Colonna572</t>
  </si>
  <si>
    <t>Colonna573</t>
  </si>
  <si>
    <t>Colonna574</t>
  </si>
  <si>
    <t>Colonna575</t>
  </si>
  <si>
    <t>Colonna576</t>
  </si>
  <si>
    <t>Colonna577</t>
  </si>
  <si>
    <t>Colonna578</t>
  </si>
  <si>
    <t>Colonna579</t>
  </si>
  <si>
    <t>Colonna580</t>
  </si>
  <si>
    <t>Colonna581</t>
  </si>
  <si>
    <t>Colonna582</t>
  </si>
  <si>
    <t>Colonna583</t>
  </si>
  <si>
    <t>Colonna584</t>
  </si>
  <si>
    <t>Colonna585</t>
  </si>
  <si>
    <t>Colonna586</t>
  </si>
  <si>
    <t>Colonna587</t>
  </si>
  <si>
    <t>Colonna588</t>
  </si>
  <si>
    <t>Colonna589</t>
  </si>
  <si>
    <t>Colonna590</t>
  </si>
  <si>
    <t>Colonna591</t>
  </si>
  <si>
    <t>Colonna592</t>
  </si>
  <si>
    <t>Colonna593</t>
  </si>
  <si>
    <t>Colonna594</t>
  </si>
  <si>
    <t>Colonna595</t>
  </si>
  <si>
    <t>Colonna596</t>
  </si>
  <si>
    <t>Colonna597</t>
  </si>
  <si>
    <t>Colonna598</t>
  </si>
  <si>
    <t>Colonna599</t>
  </si>
  <si>
    <t>Colonna600</t>
  </si>
  <si>
    <t>Colonna601</t>
  </si>
  <si>
    <t>Colonna602</t>
  </si>
  <si>
    <t>Colonna603</t>
  </si>
  <si>
    <t>Colonna604</t>
  </si>
  <si>
    <t>Colonna605</t>
  </si>
  <si>
    <t>Colonna606</t>
  </si>
  <si>
    <t>Colonna607</t>
  </si>
  <si>
    <t>Colonna608</t>
  </si>
  <si>
    <t>Colonna609</t>
  </si>
  <si>
    <t>Colonna610</t>
  </si>
  <si>
    <t>Colonna611</t>
  </si>
  <si>
    <t>Colonna612</t>
  </si>
  <si>
    <t>Colonna613</t>
  </si>
  <si>
    <t>Colonna614</t>
  </si>
  <si>
    <t>Colonna615</t>
  </si>
  <si>
    <t>Colonna616</t>
  </si>
  <si>
    <t>Colonna617</t>
  </si>
  <si>
    <t>Colonna618</t>
  </si>
  <si>
    <t>Colonna619</t>
  </si>
  <si>
    <t>Colonna620</t>
  </si>
  <si>
    <t>Colonna621</t>
  </si>
  <si>
    <t>Colonna622</t>
  </si>
  <si>
    <t>Colonna623</t>
  </si>
  <si>
    <t>Colonna624</t>
  </si>
  <si>
    <t>Colonna625</t>
  </si>
  <si>
    <t>Colonna626</t>
  </si>
  <si>
    <t>Colonna627</t>
  </si>
  <si>
    <t>Colonna628</t>
  </si>
  <si>
    <t>Colonna629</t>
  </si>
  <si>
    <t>Colonna630</t>
  </si>
  <si>
    <t>Colonna631</t>
  </si>
  <si>
    <t>Colonna632</t>
  </si>
  <si>
    <t>Colonna633</t>
  </si>
  <si>
    <t>Colonna634</t>
  </si>
  <si>
    <t>Colonna635</t>
  </si>
  <si>
    <t>Colonna636</t>
  </si>
  <si>
    <t>Colonna637</t>
  </si>
  <si>
    <t>Colonna638</t>
  </si>
  <si>
    <t>Colonna639</t>
  </si>
  <si>
    <t>Colonna640</t>
  </si>
  <si>
    <t>Colonna641</t>
  </si>
  <si>
    <t>Colonna642</t>
  </si>
  <si>
    <t>Colonna643</t>
  </si>
  <si>
    <t>Colonna644</t>
  </si>
  <si>
    <t>Colonna645</t>
  </si>
  <si>
    <t>Colonna646</t>
  </si>
  <si>
    <t>Colonna647</t>
  </si>
  <si>
    <t>Colonna648</t>
  </si>
  <si>
    <t>Colonna649</t>
  </si>
  <si>
    <t>Colonna650</t>
  </si>
  <si>
    <t>Colonna651</t>
  </si>
  <si>
    <t>Colonna652</t>
  </si>
  <si>
    <t>Colonna653</t>
  </si>
  <si>
    <t>Colonna654</t>
  </si>
  <si>
    <t>Colonna655</t>
  </si>
  <si>
    <t>Colonna656</t>
  </si>
  <si>
    <t>Colonna657</t>
  </si>
  <si>
    <t>Colonna658</t>
  </si>
  <si>
    <t>Colonna659</t>
  </si>
  <si>
    <t>Colonna660</t>
  </si>
  <si>
    <t>Colonna661</t>
  </si>
  <si>
    <t>Colonna662</t>
  </si>
  <si>
    <t>Colonna663</t>
  </si>
  <si>
    <t>Colonna664</t>
  </si>
  <si>
    <t>Colonna665</t>
  </si>
  <si>
    <t>Colonna666</t>
  </si>
  <si>
    <t>Colonna667</t>
  </si>
  <si>
    <t>Colonna668</t>
  </si>
  <si>
    <t>Colonna669</t>
  </si>
  <si>
    <t>Colonna670</t>
  </si>
  <si>
    <t>Colonna671</t>
  </si>
  <si>
    <t>Colonna672</t>
  </si>
  <si>
    <t>Colonna673</t>
  </si>
  <si>
    <t>Colonna674</t>
  </si>
  <si>
    <t>Colonna675</t>
  </si>
  <si>
    <t>Colonna676</t>
  </si>
  <si>
    <t>Colonna677</t>
  </si>
  <si>
    <t>Colonna678</t>
  </si>
  <si>
    <t>Colonna679</t>
  </si>
  <si>
    <t>Colonna680</t>
  </si>
  <si>
    <t>Colonna681</t>
  </si>
  <si>
    <t>Colonna682</t>
  </si>
  <si>
    <t>Colonna683</t>
  </si>
  <si>
    <t>Colonna684</t>
  </si>
  <si>
    <t>Colonna685</t>
  </si>
  <si>
    <t>Colonna686</t>
  </si>
  <si>
    <t>Colonna687</t>
  </si>
  <si>
    <t>Colonna688</t>
  </si>
  <si>
    <t>Colonna689</t>
  </si>
  <si>
    <t>Colonna690</t>
  </si>
  <si>
    <t>Colonna691</t>
  </si>
  <si>
    <t>Colonna692</t>
  </si>
  <si>
    <t>Colonna693</t>
  </si>
  <si>
    <t>Colonna694</t>
  </si>
  <si>
    <t>Colonna695</t>
  </si>
  <si>
    <t>Colonna696</t>
  </si>
  <si>
    <t>Colonna697</t>
  </si>
  <si>
    <t>Colonna698</t>
  </si>
  <si>
    <t>Colonna699</t>
  </si>
  <si>
    <t>Colonna700</t>
  </si>
  <si>
    <t>Colonna701</t>
  </si>
  <si>
    <t>Colonna702</t>
  </si>
  <si>
    <t>Colonna703</t>
  </si>
  <si>
    <t>Colonna704</t>
  </si>
  <si>
    <t>Colonna705</t>
  </si>
  <si>
    <t>Colonna706</t>
  </si>
  <si>
    <t>Colonna707</t>
  </si>
  <si>
    <t>Colonna708</t>
  </si>
  <si>
    <t>Colonna709</t>
  </si>
  <si>
    <t>Colonna710</t>
  </si>
  <si>
    <t>Colonna711</t>
  </si>
  <si>
    <t>Colonna712</t>
  </si>
  <si>
    <t>Colonna713</t>
  </si>
  <si>
    <t>Colonna714</t>
  </si>
  <si>
    <t>Colonna715</t>
  </si>
  <si>
    <t>Colonna716</t>
  </si>
  <si>
    <t>Colonna717</t>
  </si>
  <si>
    <t>Colonna718</t>
  </si>
  <si>
    <t>Colonna719</t>
  </si>
  <si>
    <t>Colonna720</t>
  </si>
  <si>
    <t>Colonna721</t>
  </si>
  <si>
    <t>Colonna722</t>
  </si>
  <si>
    <t>Colonna723</t>
  </si>
  <si>
    <t>Colonna724</t>
  </si>
  <si>
    <t>Colonna725</t>
  </si>
  <si>
    <t>Colonna726</t>
  </si>
  <si>
    <t>Colonna727</t>
  </si>
  <si>
    <t>Colonna728</t>
  </si>
  <si>
    <t>Colonna729</t>
  </si>
  <si>
    <t>Colonna730</t>
  </si>
  <si>
    <t>Colonna731</t>
  </si>
  <si>
    <t>Colonna732</t>
  </si>
  <si>
    <t>Colonna733</t>
  </si>
  <si>
    <t>Colonna734</t>
  </si>
  <si>
    <t>Colonna735</t>
  </si>
  <si>
    <t>Colonna736</t>
  </si>
  <si>
    <t>Colonna737</t>
  </si>
  <si>
    <t>Colonna738</t>
  </si>
  <si>
    <t>Colonna739</t>
  </si>
  <si>
    <t>Colonna740</t>
  </si>
  <si>
    <t>Colonna741</t>
  </si>
  <si>
    <t>Colonna742</t>
  </si>
  <si>
    <t>Colonna743</t>
  </si>
  <si>
    <t>Colonna744</t>
  </si>
  <si>
    <t>Colonna745</t>
  </si>
  <si>
    <t>Colonna746</t>
  </si>
  <si>
    <t>Colonna747</t>
  </si>
  <si>
    <t>Colonna748</t>
  </si>
  <si>
    <t>Colonna749</t>
  </si>
  <si>
    <t>Colonna750</t>
  </si>
  <si>
    <t>Colonna751</t>
  </si>
  <si>
    <t>Colonna752</t>
  </si>
  <si>
    <t>Colonna753</t>
  </si>
  <si>
    <t>Colonna754</t>
  </si>
  <si>
    <t>Colonna755</t>
  </si>
  <si>
    <t>Colonna756</t>
  </si>
  <si>
    <t>Colonna757</t>
  </si>
  <si>
    <t>Colonna758</t>
  </si>
  <si>
    <t>Colonna759</t>
  </si>
  <si>
    <t>Colonna760</t>
  </si>
  <si>
    <t>Colonna761</t>
  </si>
  <si>
    <t>Colonna762</t>
  </si>
  <si>
    <t>Colonna763</t>
  </si>
  <si>
    <t>Colonna764</t>
  </si>
  <si>
    <t>Colonna765</t>
  </si>
  <si>
    <t>Colonna766</t>
  </si>
  <si>
    <t>Colonna767</t>
  </si>
  <si>
    <t>Colonna768</t>
  </si>
  <si>
    <t>Colonna769</t>
  </si>
  <si>
    <t>Colonna770</t>
  </si>
  <si>
    <t>Colonna771</t>
  </si>
  <si>
    <t>Colonna772</t>
  </si>
  <si>
    <t>Colonna773</t>
  </si>
  <si>
    <t>Colonna774</t>
  </si>
  <si>
    <t>Colonna775</t>
  </si>
  <si>
    <t>Colonna776</t>
  </si>
  <si>
    <t>Colonna777</t>
  </si>
  <si>
    <t>Colonna778</t>
  </si>
  <si>
    <t>Colonna779</t>
  </si>
  <si>
    <t>Colonna780</t>
  </si>
  <si>
    <t>Colonna781</t>
  </si>
  <si>
    <t>Colonna782</t>
  </si>
  <si>
    <t>Colonna783</t>
  </si>
  <si>
    <t>Colonna784</t>
  </si>
  <si>
    <t>Colonna785</t>
  </si>
  <si>
    <t>Colonna786</t>
  </si>
  <si>
    <t>Colonna787</t>
  </si>
  <si>
    <t>Colonna788</t>
  </si>
  <si>
    <t>Colonna789</t>
  </si>
  <si>
    <t>Colonna790</t>
  </si>
  <si>
    <t>Colonna791</t>
  </si>
  <si>
    <t>Colonna792</t>
  </si>
  <si>
    <t>Colonna793</t>
  </si>
  <si>
    <t>Colonna794</t>
  </si>
  <si>
    <t>Colonna795</t>
  </si>
  <si>
    <t>Colonna796</t>
  </si>
  <si>
    <t>Colonna797</t>
  </si>
  <si>
    <t>Colonna798</t>
  </si>
  <si>
    <t>Colonna799</t>
  </si>
  <si>
    <t>Colonna800</t>
  </si>
  <si>
    <t>Colonna801</t>
  </si>
  <si>
    <t>Colonna802</t>
  </si>
  <si>
    <t>Colonna803</t>
  </si>
  <si>
    <t>Colonna804</t>
  </si>
  <si>
    <t>Colonna805</t>
  </si>
  <si>
    <t>Colonna806</t>
  </si>
  <si>
    <t>Colonna807</t>
  </si>
  <si>
    <t>Colonna808</t>
  </si>
  <si>
    <t>Colonna809</t>
  </si>
  <si>
    <t>Colonna810</t>
  </si>
  <si>
    <t>Colonna811</t>
  </si>
  <si>
    <t>Colonna812</t>
  </si>
  <si>
    <t>Colonna813</t>
  </si>
  <si>
    <t>Colonna814</t>
  </si>
  <si>
    <t>Colonna815</t>
  </si>
  <si>
    <t>Colonna816</t>
  </si>
  <si>
    <t>Colonna817</t>
  </si>
  <si>
    <t>Colonna818</t>
  </si>
  <si>
    <t>Colonna819</t>
  </si>
  <si>
    <t>Colonna820</t>
  </si>
  <si>
    <t>Colonna821</t>
  </si>
  <si>
    <t>Colonna822</t>
  </si>
  <si>
    <t>Colonna823</t>
  </si>
  <si>
    <t>Colonna824</t>
  </si>
  <si>
    <t>Colonna825</t>
  </si>
  <si>
    <t>Colonna826</t>
  </si>
  <si>
    <t>Colonna827</t>
  </si>
  <si>
    <t>Colonna828</t>
  </si>
  <si>
    <t>Colonna829</t>
  </si>
  <si>
    <t>Colonna830</t>
  </si>
  <si>
    <t>Colonna831</t>
  </si>
  <si>
    <t>Colonna832</t>
  </si>
  <si>
    <t>Colonna833</t>
  </si>
  <si>
    <t>Colonna834</t>
  </si>
  <si>
    <t>Colonna835</t>
  </si>
  <si>
    <t>Colonna836</t>
  </si>
  <si>
    <t>Colonna837</t>
  </si>
  <si>
    <t>Colonna838</t>
  </si>
  <si>
    <t>Colonna839</t>
  </si>
  <si>
    <t>Colonna840</t>
  </si>
  <si>
    <t>Colonna841</t>
  </si>
  <si>
    <t>Colonna842</t>
  </si>
  <si>
    <t>Colonna843</t>
  </si>
  <si>
    <t>Colonna844</t>
  </si>
  <si>
    <t>Colonna845</t>
  </si>
  <si>
    <t>Colonna846</t>
  </si>
  <si>
    <t>Colonna847</t>
  </si>
  <si>
    <t>Colonna848</t>
  </si>
  <si>
    <t>Colonna849</t>
  </si>
  <si>
    <t>Colonna850</t>
  </si>
  <si>
    <t>Colonna851</t>
  </si>
  <si>
    <t>Colonna852</t>
  </si>
  <si>
    <t>Colonna853</t>
  </si>
  <si>
    <t>Colonna854</t>
  </si>
  <si>
    <t>Colonna855</t>
  </si>
  <si>
    <t>Colonna856</t>
  </si>
  <si>
    <t>Colonna857</t>
  </si>
  <si>
    <t>Colonna858</t>
  </si>
  <si>
    <t>Colonna859</t>
  </si>
  <si>
    <t>Colonna860</t>
  </si>
  <si>
    <t>Colonna861</t>
  </si>
  <si>
    <t>Colonna862</t>
  </si>
  <si>
    <t>Colonna863</t>
  </si>
  <si>
    <t>Colonna864</t>
  </si>
  <si>
    <t>Colonna865</t>
  </si>
  <si>
    <t>Colonna866</t>
  </si>
  <si>
    <t>Colonna867</t>
  </si>
  <si>
    <t>Colonna868</t>
  </si>
  <si>
    <t>Colonna869</t>
  </si>
  <si>
    <t>Colonna870</t>
  </si>
  <si>
    <t>Colonna871</t>
  </si>
  <si>
    <t>Colonna872</t>
  </si>
  <si>
    <t>Colonna873</t>
  </si>
  <si>
    <t>Colonna874</t>
  </si>
  <si>
    <t>Colonna875</t>
  </si>
  <si>
    <t>Colonna876</t>
  </si>
  <si>
    <t>Colonna877</t>
  </si>
  <si>
    <t>Colonna878</t>
  </si>
  <si>
    <t>Colonna879</t>
  </si>
  <si>
    <t>Colonna880</t>
  </si>
  <si>
    <t>Colonna881</t>
  </si>
  <si>
    <t>Colonna882</t>
  </si>
  <si>
    <t>Colonna883</t>
  </si>
  <si>
    <t>Colonna884</t>
  </si>
  <si>
    <t>Colonna885</t>
  </si>
  <si>
    <t>Colonna886</t>
  </si>
  <si>
    <t>Colonna887</t>
  </si>
  <si>
    <t>Colonna888</t>
  </si>
  <si>
    <t>Colonna889</t>
  </si>
  <si>
    <t>Colonna890</t>
  </si>
  <si>
    <t>Colonna891</t>
  </si>
  <si>
    <t>Colonna892</t>
  </si>
  <si>
    <t>Colonna893</t>
  </si>
  <si>
    <t>Colonna894</t>
  </si>
  <si>
    <t>Colonna895</t>
  </si>
  <si>
    <t>Colonna896</t>
  </si>
  <si>
    <t>Colonna897</t>
  </si>
  <si>
    <t>Colonna898</t>
  </si>
  <si>
    <t>Colonna899</t>
  </si>
  <si>
    <t>Colonna900</t>
  </si>
  <si>
    <t>Colonna901</t>
  </si>
  <si>
    <t>Colonna902</t>
  </si>
  <si>
    <t>Colonna903</t>
  </si>
  <si>
    <t>Colonna904</t>
  </si>
  <si>
    <t>Colonna905</t>
  </si>
  <si>
    <t>Colonna906</t>
  </si>
  <si>
    <t>Colonna907</t>
  </si>
  <si>
    <t>Colonna908</t>
  </si>
  <si>
    <t>Colonna909</t>
  </si>
  <si>
    <t>Colonna910</t>
  </si>
  <si>
    <t>Colonna911</t>
  </si>
  <si>
    <t>Colonna912</t>
  </si>
  <si>
    <t>Colonna913</t>
  </si>
  <si>
    <t>Colonna914</t>
  </si>
  <si>
    <t>Colonna915</t>
  </si>
  <si>
    <t>Colonna916</t>
  </si>
  <si>
    <t>Colonna917</t>
  </si>
  <si>
    <t>Colonna918</t>
  </si>
  <si>
    <t>Colonna919</t>
  </si>
  <si>
    <t>Colonna920</t>
  </si>
  <si>
    <t>Colonna921</t>
  </si>
  <si>
    <t>Colonna922</t>
  </si>
  <si>
    <t>Colonna923</t>
  </si>
  <si>
    <t>Colonna924</t>
  </si>
  <si>
    <t>Colonna925</t>
  </si>
  <si>
    <t>Colonna926</t>
  </si>
  <si>
    <t>Colonna927</t>
  </si>
  <si>
    <t>Colonna928</t>
  </si>
  <si>
    <t>Colonna929</t>
  </si>
  <si>
    <t>Colonna930</t>
  </si>
  <si>
    <t>Colonna931</t>
  </si>
  <si>
    <t>Colonna932</t>
  </si>
  <si>
    <t>Colonna933</t>
  </si>
  <si>
    <t>Colonna934</t>
  </si>
  <si>
    <t>Colonna935</t>
  </si>
  <si>
    <t>Colonna936</t>
  </si>
  <si>
    <t>Colonna937</t>
  </si>
  <si>
    <t>Colonna938</t>
  </si>
  <si>
    <t>Colonna939</t>
  </si>
  <si>
    <t>Colonna940</t>
  </si>
  <si>
    <t>Colonna941</t>
  </si>
  <si>
    <t>Colonna942</t>
  </si>
  <si>
    <t>Colonna943</t>
  </si>
  <si>
    <t>Colonna944</t>
  </si>
  <si>
    <t>Colonna945</t>
  </si>
  <si>
    <t>Colonna946</t>
  </si>
  <si>
    <t>Colonna947</t>
  </si>
  <si>
    <t>Colonna948</t>
  </si>
  <si>
    <t>Colonna949</t>
  </si>
  <si>
    <t>Colonna950</t>
  </si>
  <si>
    <t>Colonna951</t>
  </si>
  <si>
    <t>Colonna952</t>
  </si>
  <si>
    <t>Colonna953</t>
  </si>
  <si>
    <t>Colonna954</t>
  </si>
  <si>
    <t>Colonna955</t>
  </si>
  <si>
    <t>Colonna956</t>
  </si>
  <si>
    <t>Colonna957</t>
  </si>
  <si>
    <t>Colonna958</t>
  </si>
  <si>
    <t>Colonna959</t>
  </si>
  <si>
    <t>Colonna960</t>
  </si>
  <si>
    <t>Colonna961</t>
  </si>
  <si>
    <t>Colonna962</t>
  </si>
  <si>
    <t>Colonna963</t>
  </si>
  <si>
    <t>Colonna964</t>
  </si>
  <si>
    <t>Colonna965</t>
  </si>
  <si>
    <t>Colonna966</t>
  </si>
  <si>
    <t>Colonna967</t>
  </si>
  <si>
    <t>Colonna968</t>
  </si>
  <si>
    <t>Colonna969</t>
  </si>
  <si>
    <t>Colonna970</t>
  </si>
  <si>
    <t>Colonna971</t>
  </si>
  <si>
    <t>Colonna972</t>
  </si>
  <si>
    <t>Colonna973</t>
  </si>
  <si>
    <t>Colonna974</t>
  </si>
  <si>
    <t>Colonna975</t>
  </si>
  <si>
    <t>Colonna976</t>
  </si>
  <si>
    <t>Colonna977</t>
  </si>
  <si>
    <t>Colonna978</t>
  </si>
  <si>
    <t>Colonna979</t>
  </si>
  <si>
    <t>Colonna980</t>
  </si>
  <si>
    <t>Colonna981</t>
  </si>
  <si>
    <t>Colonna982</t>
  </si>
  <si>
    <t>Colonna983</t>
  </si>
  <si>
    <t>Colonna984</t>
  </si>
  <si>
    <t>Colonna985</t>
  </si>
  <si>
    <t>Colonna986</t>
  </si>
  <si>
    <t>Colonna987</t>
  </si>
  <si>
    <t>Colonna988</t>
  </si>
  <si>
    <t>Colonna989</t>
  </si>
  <si>
    <t>Colonna990</t>
  </si>
  <si>
    <t>Colonna991</t>
  </si>
  <si>
    <t>Colonna992</t>
  </si>
  <si>
    <t>Colonna993</t>
  </si>
  <si>
    <t>Colonna994</t>
  </si>
  <si>
    <t>Colonna995</t>
  </si>
  <si>
    <t>Colonna996</t>
  </si>
  <si>
    <t>Colonna997</t>
  </si>
  <si>
    <t>Colonna998</t>
  </si>
  <si>
    <t>Colonna999</t>
  </si>
  <si>
    <t>Colonna1000</t>
  </si>
  <si>
    <t>Colonna1001</t>
  </si>
  <si>
    <t>Colonna1002</t>
  </si>
  <si>
    <t>Colonna1003</t>
  </si>
  <si>
    <t>Colonna1004</t>
  </si>
  <si>
    <t>Colonna1005</t>
  </si>
  <si>
    <t>Colonna1006</t>
  </si>
  <si>
    <t>Colonna1007</t>
  </si>
  <si>
    <t>Colonna1008</t>
  </si>
  <si>
    <t>Colonna1009</t>
  </si>
  <si>
    <t>Colonna1010</t>
  </si>
  <si>
    <t>Colonna1011</t>
  </si>
  <si>
    <t>Colonna1012</t>
  </si>
  <si>
    <t>Colonna1013</t>
  </si>
  <si>
    <t>Colonna1014</t>
  </si>
  <si>
    <t>Colonna1015</t>
  </si>
  <si>
    <t>Colonna1016</t>
  </si>
  <si>
    <t>Colonna1017</t>
  </si>
  <si>
    <t>Colonna1018</t>
  </si>
  <si>
    <t>Colonna1019</t>
  </si>
  <si>
    <t>Colonna1020</t>
  </si>
  <si>
    <t>Colonna1021</t>
  </si>
  <si>
    <t>Colonna1022</t>
  </si>
  <si>
    <t>Colonna1023</t>
  </si>
  <si>
    <t>Colonna1024</t>
  </si>
  <si>
    <t>Colonna1025</t>
  </si>
  <si>
    <t>Colonna1026</t>
  </si>
  <si>
    <t>Colonna1027</t>
  </si>
  <si>
    <t>Colonna1028</t>
  </si>
  <si>
    <t>Colonna1029</t>
  </si>
  <si>
    <t>Colonna1030</t>
  </si>
  <si>
    <t>Colonna1031</t>
  </si>
  <si>
    <t>Colonna1032</t>
  </si>
  <si>
    <t>Colonna1033</t>
  </si>
  <si>
    <t>Colonna1034</t>
  </si>
  <si>
    <t>Colonna1035</t>
  </si>
  <si>
    <t>Colonna1036</t>
  </si>
  <si>
    <t>Colonna1037</t>
  </si>
  <si>
    <t>Colonna1038</t>
  </si>
  <si>
    <t>Colonna1039</t>
  </si>
  <si>
    <t>Colonna1040</t>
  </si>
  <si>
    <t>Colonna1041</t>
  </si>
  <si>
    <t>Colonna1042</t>
  </si>
  <si>
    <t>Colonna1043</t>
  </si>
  <si>
    <t>Colonna1044</t>
  </si>
  <si>
    <t>Colonna1045</t>
  </si>
  <si>
    <t>Colonna1046</t>
  </si>
  <si>
    <t>Colonna1047</t>
  </si>
  <si>
    <t>Colonna1048</t>
  </si>
  <si>
    <t>Colonna1049</t>
  </si>
  <si>
    <t>Colonna1050</t>
  </si>
  <si>
    <t>Colonna1051</t>
  </si>
  <si>
    <t>Colonna1052</t>
  </si>
  <si>
    <t>Colonna1053</t>
  </si>
  <si>
    <t>Colonna1054</t>
  </si>
  <si>
    <t>Colonna1055</t>
  </si>
  <si>
    <t>Colonna1056</t>
  </si>
  <si>
    <t>Colonna1057</t>
  </si>
  <si>
    <t>Colonna1058</t>
  </si>
  <si>
    <t>Colonna1059</t>
  </si>
  <si>
    <t>Colonna1060</t>
  </si>
  <si>
    <t>Colonna1061</t>
  </si>
  <si>
    <t>Colonna1062</t>
  </si>
  <si>
    <t>Colonna1063</t>
  </si>
  <si>
    <t>Colonna1064</t>
  </si>
  <si>
    <t>Colonna1065</t>
  </si>
  <si>
    <t>Colonna1066</t>
  </si>
  <si>
    <t>Colonna1067</t>
  </si>
  <si>
    <t>Colonna1068</t>
  </si>
  <si>
    <t>Colonna1069</t>
  </si>
  <si>
    <t>Colonna1070</t>
  </si>
  <si>
    <t>Colonna1071</t>
  </si>
  <si>
    <t>Colonna1072</t>
  </si>
  <si>
    <t>Colonna1073</t>
  </si>
  <si>
    <t>Colonna1074</t>
  </si>
  <si>
    <t>Colonna1075</t>
  </si>
  <si>
    <t>Colonna1076</t>
  </si>
  <si>
    <t>Colonna1077</t>
  </si>
  <si>
    <t>Colonna1078</t>
  </si>
  <si>
    <t>Colonna1079</t>
  </si>
  <si>
    <t>Colonna1080</t>
  </si>
  <si>
    <t>Colonna1081</t>
  </si>
  <si>
    <t>Colonna1082</t>
  </si>
  <si>
    <t>Colonna1083</t>
  </si>
  <si>
    <t>Colonna1084</t>
  </si>
  <si>
    <t>Colonna1085</t>
  </si>
  <si>
    <t>Colonna1086</t>
  </si>
  <si>
    <t>Colonna1087</t>
  </si>
  <si>
    <t>Colonna1088</t>
  </si>
  <si>
    <t>Colonna1089</t>
  </si>
  <si>
    <t>Colonna1090</t>
  </si>
  <si>
    <t>Colonna1091</t>
  </si>
  <si>
    <t>Colonna1092</t>
  </si>
  <si>
    <t>Colonna1093</t>
  </si>
  <si>
    <t>Colonna1094</t>
  </si>
  <si>
    <t>Colonna1095</t>
  </si>
  <si>
    <t>Colonna1096</t>
  </si>
  <si>
    <t>Colonna1097</t>
  </si>
  <si>
    <t>Colonna1098</t>
  </si>
  <si>
    <t>Colonna1099</t>
  </si>
  <si>
    <t>Colonna1100</t>
  </si>
  <si>
    <t>Colonna1101</t>
  </si>
  <si>
    <t>Colonna1102</t>
  </si>
  <si>
    <t>Colonna1103</t>
  </si>
  <si>
    <t>Colonna1104</t>
  </si>
  <si>
    <t>Colonna1105</t>
  </si>
  <si>
    <t>Colonna1106</t>
  </si>
  <si>
    <t>Colonna1107</t>
  </si>
  <si>
    <t>Colonna1108</t>
  </si>
  <si>
    <t>Colonna1109</t>
  </si>
  <si>
    <t>Colonna1110</t>
  </si>
  <si>
    <t>Colonna1111</t>
  </si>
  <si>
    <t>Colonna1112</t>
  </si>
  <si>
    <t>Colonna1113</t>
  </si>
  <si>
    <t>Colonna1114</t>
  </si>
  <si>
    <t>Colonna1115</t>
  </si>
  <si>
    <t>Colonna1116</t>
  </si>
  <si>
    <t>Colonna1117</t>
  </si>
  <si>
    <t>Colonna1118</t>
  </si>
  <si>
    <t>Colonna1119</t>
  </si>
  <si>
    <t>Colonna1120</t>
  </si>
  <si>
    <t>Colonna1121</t>
  </si>
  <si>
    <t>Colonna1122</t>
  </si>
  <si>
    <t>Colonna1123</t>
  </si>
  <si>
    <t>Colonna1124</t>
  </si>
  <si>
    <t>Colonna1125</t>
  </si>
  <si>
    <t>Colonna1126</t>
  </si>
  <si>
    <t>Colonna1127</t>
  </si>
  <si>
    <t>Colonna1128</t>
  </si>
  <si>
    <t>Colonna1129</t>
  </si>
  <si>
    <t>Colonna1130</t>
  </si>
  <si>
    <t>Colonna1131</t>
  </si>
  <si>
    <t>Colonna1132</t>
  </si>
  <si>
    <t>Colonna1133</t>
  </si>
  <si>
    <t>Colonna1134</t>
  </si>
  <si>
    <t>Colonna1135</t>
  </si>
  <si>
    <t>Colonna1136</t>
  </si>
  <si>
    <t>Colonna1137</t>
  </si>
  <si>
    <t>Colonna1138</t>
  </si>
  <si>
    <t>Colonna1139</t>
  </si>
  <si>
    <t>Colonna1140</t>
  </si>
  <si>
    <t>Colonna1141</t>
  </si>
  <si>
    <t>Colonna1142</t>
  </si>
  <si>
    <t>Colonna1143</t>
  </si>
  <si>
    <t>Colonna1144</t>
  </si>
  <si>
    <t>Colonna1145</t>
  </si>
  <si>
    <t>Colonna1146</t>
  </si>
  <si>
    <t>Colonna1147</t>
  </si>
  <si>
    <t>Colonna1148</t>
  </si>
  <si>
    <t>Colonna1149</t>
  </si>
  <si>
    <t>Colonna1150</t>
  </si>
  <si>
    <t>Colonna1151</t>
  </si>
  <si>
    <t>Colonna1152</t>
  </si>
  <si>
    <t>Colonna1153</t>
  </si>
  <si>
    <t>Colonna1154</t>
  </si>
  <si>
    <t>Colonna1155</t>
  </si>
  <si>
    <t>Colonna1156</t>
  </si>
  <si>
    <t>Colonna1157</t>
  </si>
  <si>
    <t>Colonna1158</t>
  </si>
  <si>
    <t>Colonna1159</t>
  </si>
  <si>
    <t>Colonna1160</t>
  </si>
  <si>
    <t>Colonna1161</t>
  </si>
  <si>
    <t>Colonna1162</t>
  </si>
  <si>
    <t>Colonna1163</t>
  </si>
  <si>
    <t>Colonna1164</t>
  </si>
  <si>
    <t>Colonna1165</t>
  </si>
  <si>
    <t>Colonna1166</t>
  </si>
  <si>
    <t>Colonna1167</t>
  </si>
  <si>
    <t>Colonna1168</t>
  </si>
  <si>
    <t>Colonna1169</t>
  </si>
  <si>
    <t>Colonna1170</t>
  </si>
  <si>
    <t>Colonna1171</t>
  </si>
  <si>
    <t>Colonna1172</t>
  </si>
  <si>
    <t>Colonna1173</t>
  </si>
  <si>
    <t>Colonna1174</t>
  </si>
  <si>
    <t>Colonna1175</t>
  </si>
  <si>
    <t>Colonna1176</t>
  </si>
  <si>
    <t>Colonna1177</t>
  </si>
  <si>
    <t>Colonna1178</t>
  </si>
  <si>
    <t>Colonna1179</t>
  </si>
  <si>
    <t>Colonna1180</t>
  </si>
  <si>
    <t>Colonna1181</t>
  </si>
  <si>
    <t>Colonna1182</t>
  </si>
  <si>
    <t>Colonna1183</t>
  </si>
  <si>
    <t>Colonna1184</t>
  </si>
  <si>
    <t>Colonna1185</t>
  </si>
  <si>
    <t>Colonna1186</t>
  </si>
  <si>
    <t>Colonna1187</t>
  </si>
  <si>
    <t>Colonna1188</t>
  </si>
  <si>
    <t>Colonna1189</t>
  </si>
  <si>
    <t>Colonna1190</t>
  </si>
  <si>
    <t>Colonna1191</t>
  </si>
  <si>
    <t>Colonna1192</t>
  </si>
  <si>
    <t>Colonna1193</t>
  </si>
  <si>
    <t>Colonna1194</t>
  </si>
  <si>
    <t>Colonna1195</t>
  </si>
  <si>
    <t>Colonna1196</t>
  </si>
  <si>
    <t>Colonna1197</t>
  </si>
  <si>
    <t>Colonna1198</t>
  </si>
  <si>
    <t>Colonna1199</t>
  </si>
  <si>
    <t>Colonna1200</t>
  </si>
  <si>
    <t>Colonna1201</t>
  </si>
  <si>
    <t>Colonna1202</t>
  </si>
  <si>
    <t>Colonna1203</t>
  </si>
  <si>
    <t>Colonna1204</t>
  </si>
  <si>
    <t>Colonna1205</t>
  </si>
  <si>
    <t>Colonna1206</t>
  </si>
  <si>
    <t>Colonna1207</t>
  </si>
  <si>
    <t>Colonna1208</t>
  </si>
  <si>
    <t>Colonna1209</t>
  </si>
  <si>
    <t>Colonna1210</t>
  </si>
  <si>
    <t>Colonna1211</t>
  </si>
  <si>
    <t>Colonna1212</t>
  </si>
  <si>
    <t>Colonna1213</t>
  </si>
  <si>
    <t>Colonna1214</t>
  </si>
  <si>
    <t>Colonna1215</t>
  </si>
  <si>
    <t>Colonna1216</t>
  </si>
  <si>
    <t>Colonna1217</t>
  </si>
  <si>
    <t>Colonna1218</t>
  </si>
  <si>
    <t>Colonna1219</t>
  </si>
  <si>
    <t>Colonna1220</t>
  </si>
  <si>
    <t>Colonna1221</t>
  </si>
  <si>
    <t>Colonna1222</t>
  </si>
  <si>
    <t>Colonna1223</t>
  </si>
  <si>
    <t>Colonna1224</t>
  </si>
  <si>
    <t>Colonna1225</t>
  </si>
  <si>
    <t>Colonna1226</t>
  </si>
  <si>
    <t>Colonna1227</t>
  </si>
  <si>
    <t>Colonna1228</t>
  </si>
  <si>
    <t>Colonna1229</t>
  </si>
  <si>
    <t>Colonna1230</t>
  </si>
  <si>
    <t>Colonna1231</t>
  </si>
  <si>
    <t>Colonna1232</t>
  </si>
  <si>
    <t>Colonna1233</t>
  </si>
  <si>
    <t>Colonna1234</t>
  </si>
  <si>
    <t>Colonna1235</t>
  </si>
  <si>
    <t>Colonna1236</t>
  </si>
  <si>
    <t>Colonna1237</t>
  </si>
  <si>
    <t>Colonna1238</t>
  </si>
  <si>
    <t>Colonna1239</t>
  </si>
  <si>
    <t>Colonna1240</t>
  </si>
  <si>
    <t>Colonna1241</t>
  </si>
  <si>
    <t>Colonna1242</t>
  </si>
  <si>
    <t>Colonna1243</t>
  </si>
  <si>
    <t>Colonna1244</t>
  </si>
  <si>
    <t>Colonna1245</t>
  </si>
  <si>
    <t>Colonna1246</t>
  </si>
  <si>
    <t>Colonna1247</t>
  </si>
  <si>
    <t>Colonna1248</t>
  </si>
  <si>
    <t>Colonna1249</t>
  </si>
  <si>
    <t>Colonna1250</t>
  </si>
  <si>
    <t>Colonna1251</t>
  </si>
  <si>
    <t>Colonna1252</t>
  </si>
  <si>
    <t>Colonna1253</t>
  </si>
  <si>
    <t>Colonna1254</t>
  </si>
  <si>
    <t>Colonna1255</t>
  </si>
  <si>
    <t>Colonna1256</t>
  </si>
  <si>
    <t>Colonna1257</t>
  </si>
  <si>
    <t>Colonna1258</t>
  </si>
  <si>
    <t>Colonna1259</t>
  </si>
  <si>
    <t>Colonna1260</t>
  </si>
  <si>
    <t>Colonna1261</t>
  </si>
  <si>
    <t>Colonna1262</t>
  </si>
  <si>
    <t>Colonna1263</t>
  </si>
  <si>
    <t>Colonna1264</t>
  </si>
  <si>
    <t>Colonna1265</t>
  </si>
  <si>
    <t>Colonna1266</t>
  </si>
  <si>
    <t>Colonna1267</t>
  </si>
  <si>
    <t>Colonna1268</t>
  </si>
  <si>
    <t>Colonna1269</t>
  </si>
  <si>
    <t>Colonna1270</t>
  </si>
  <si>
    <t>Colonna1271</t>
  </si>
  <si>
    <t>Colonna1272</t>
  </si>
  <si>
    <t>Colonna1273</t>
  </si>
  <si>
    <t>Colonna1274</t>
  </si>
  <si>
    <t>Colonna1275</t>
  </si>
  <si>
    <t>Colonna1276</t>
  </si>
  <si>
    <t>Colonna1277</t>
  </si>
  <si>
    <t>Colonna1278</t>
  </si>
  <si>
    <t>Colonna1279</t>
  </si>
  <si>
    <t>Colonna1280</t>
  </si>
  <si>
    <t>Colonna1281</t>
  </si>
  <si>
    <t>Colonna1282</t>
  </si>
  <si>
    <t>Colonna1283</t>
  </si>
  <si>
    <t>Colonna1284</t>
  </si>
  <si>
    <t>Colonna1285</t>
  </si>
  <si>
    <t>Colonna1286</t>
  </si>
  <si>
    <t>Colonna1287</t>
  </si>
  <si>
    <t>Colonna1288</t>
  </si>
  <si>
    <t>Colonna1289</t>
  </si>
  <si>
    <t>Colonna1290</t>
  </si>
  <si>
    <t>Colonna1291</t>
  </si>
  <si>
    <t>Colonna1292</t>
  </si>
  <si>
    <t>Colonna1293</t>
  </si>
  <si>
    <t>Colonna1294</t>
  </si>
  <si>
    <t>Colonna1295</t>
  </si>
  <si>
    <t>Colonna1296</t>
  </si>
  <si>
    <t>Colonna1297</t>
  </si>
  <si>
    <t>Colonna1298</t>
  </si>
  <si>
    <t>Colonna1299</t>
  </si>
  <si>
    <t>Colonna1300</t>
  </si>
  <si>
    <t>Colonna1301</t>
  </si>
  <si>
    <t>Colonna1302</t>
  </si>
  <si>
    <t>Colonna1303</t>
  </si>
  <si>
    <t>Colonna1304</t>
  </si>
  <si>
    <t>Colonna1305</t>
  </si>
  <si>
    <t>Colonna1306</t>
  </si>
  <si>
    <t>Colonna1307</t>
  </si>
  <si>
    <t>Colonna1308</t>
  </si>
  <si>
    <t>Colonna1309</t>
  </si>
  <si>
    <t>Colonna1310</t>
  </si>
  <si>
    <t>Colonna1311</t>
  </si>
  <si>
    <t>Colonna1312</t>
  </si>
  <si>
    <t>Colonna1313</t>
  </si>
  <si>
    <t>Colonna1314</t>
  </si>
  <si>
    <t>Colonna1315</t>
  </si>
  <si>
    <t>Colonna1316</t>
  </si>
  <si>
    <t>Colonna1317</t>
  </si>
  <si>
    <t>Colonna1318</t>
  </si>
  <si>
    <t>Colonna1319</t>
  </si>
  <si>
    <t>Colonna1320</t>
  </si>
  <si>
    <t>Colonna1321</t>
  </si>
  <si>
    <t>Colonna1322</t>
  </si>
  <si>
    <t>Colonna1323</t>
  </si>
  <si>
    <t>Colonna1324</t>
  </si>
  <si>
    <t>Colonna1325</t>
  </si>
  <si>
    <t>Colonna1326</t>
  </si>
  <si>
    <t>Colonna1327</t>
  </si>
  <si>
    <t>Colonna1328</t>
  </si>
  <si>
    <t>Colonna1329</t>
  </si>
  <si>
    <t>Colonna1330</t>
  </si>
  <si>
    <t>Colonna1331</t>
  </si>
  <si>
    <t>Colonna1332</t>
  </si>
  <si>
    <t>Colonna1333</t>
  </si>
  <si>
    <t>Colonna1334</t>
  </si>
  <si>
    <t>Colonna1335</t>
  </si>
  <si>
    <t>Colonna1336</t>
  </si>
  <si>
    <t>Colonna1337</t>
  </si>
  <si>
    <t>Colonna1338</t>
  </si>
  <si>
    <t>Colonna1339</t>
  </si>
  <si>
    <t>Colonna1340</t>
  </si>
  <si>
    <t>Colonna1341</t>
  </si>
  <si>
    <t>Colonna1342</t>
  </si>
  <si>
    <t>Colonna1343</t>
  </si>
  <si>
    <t>Colonna1344</t>
  </si>
  <si>
    <t>Colonna1345</t>
  </si>
  <si>
    <t>Colonna1346</t>
  </si>
  <si>
    <t>Colonna1347</t>
  </si>
  <si>
    <t>Colonna1348</t>
  </si>
  <si>
    <t>Colonna1349</t>
  </si>
  <si>
    <t>Colonna1350</t>
  </si>
  <si>
    <t>Colonna1351</t>
  </si>
  <si>
    <t>Colonna1352</t>
  </si>
  <si>
    <t>Colonna1353</t>
  </si>
  <si>
    <t>Colonna1354</t>
  </si>
  <si>
    <t>Colonna1355</t>
  </si>
  <si>
    <t>Colonna1356</t>
  </si>
  <si>
    <t>Colonna1357</t>
  </si>
  <si>
    <t>Colonna1358</t>
  </si>
  <si>
    <t>Colonna1359</t>
  </si>
  <si>
    <t>Colonna1360</t>
  </si>
  <si>
    <t>Colonna1361</t>
  </si>
  <si>
    <t>Colonna1362</t>
  </si>
  <si>
    <t>Colonna1363</t>
  </si>
  <si>
    <t>Colonna1364</t>
  </si>
  <si>
    <t>Colonna1365</t>
  </si>
  <si>
    <t>Colonna1366</t>
  </si>
  <si>
    <t>Colonna1367</t>
  </si>
  <si>
    <t>Colonna1368</t>
  </si>
  <si>
    <t>Colonna1369</t>
  </si>
  <si>
    <t>Colonna1370</t>
  </si>
  <si>
    <t>Colonna1371</t>
  </si>
  <si>
    <t>Colonna1372</t>
  </si>
  <si>
    <t>Colonna1373</t>
  </si>
  <si>
    <t>Colonna1374</t>
  </si>
  <si>
    <t>Colonna1375</t>
  </si>
  <si>
    <t>Colonna1376</t>
  </si>
  <si>
    <t>Colonna1377</t>
  </si>
  <si>
    <t>Colonna1378</t>
  </si>
  <si>
    <t>Colonna1379</t>
  </si>
  <si>
    <t>Colonna1380</t>
  </si>
  <si>
    <t>Colonna1381</t>
  </si>
  <si>
    <t>Colonna1382</t>
  </si>
  <si>
    <t>Colonna1383</t>
  </si>
  <si>
    <t>Colonna1384</t>
  </si>
  <si>
    <t>Colonna1385</t>
  </si>
  <si>
    <t>Colonna1386</t>
  </si>
  <si>
    <t>Colonna1387</t>
  </si>
  <si>
    <t>Colonna1388</t>
  </si>
  <si>
    <t>Colonna1389</t>
  </si>
  <si>
    <t>Colonna1390</t>
  </si>
  <si>
    <t>Colonna1391</t>
  </si>
  <si>
    <t>Colonna1392</t>
  </si>
  <si>
    <t>Colonna1393</t>
  </si>
  <si>
    <t>Colonna1394</t>
  </si>
  <si>
    <t>Colonna1395</t>
  </si>
  <si>
    <t>Colonna1396</t>
  </si>
  <si>
    <t>Colonna1397</t>
  </si>
  <si>
    <t>Colonna1398</t>
  </si>
  <si>
    <t>Colonna1399</t>
  </si>
  <si>
    <t>Colonna1400</t>
  </si>
  <si>
    <t>Colonna1401</t>
  </si>
  <si>
    <t>Colonna1402</t>
  </si>
  <si>
    <t>Colonna1403</t>
  </si>
  <si>
    <t>Colonna1404</t>
  </si>
  <si>
    <t>Colonna1405</t>
  </si>
  <si>
    <t>Colonna1406</t>
  </si>
  <si>
    <t>Colonna1407</t>
  </si>
  <si>
    <t>Colonna1408</t>
  </si>
  <si>
    <t>Colonna1409</t>
  </si>
  <si>
    <t>Colonna1410</t>
  </si>
  <si>
    <t>Colonna1411</t>
  </si>
  <si>
    <t>Colonna1412</t>
  </si>
  <si>
    <t>Colonna1413</t>
  </si>
  <si>
    <t>Colonna1414</t>
  </si>
  <si>
    <t>Colonna1415</t>
  </si>
  <si>
    <t>Colonna1416</t>
  </si>
  <si>
    <t>Colonna1417</t>
  </si>
  <si>
    <t>Colonna1418</t>
  </si>
  <si>
    <t>Colonna1419</t>
  </si>
  <si>
    <t>Colonna1420</t>
  </si>
  <si>
    <t>Colonna1421</t>
  </si>
  <si>
    <t>Colonna1422</t>
  </si>
  <si>
    <t>Colonna1423</t>
  </si>
  <si>
    <t>Colonna1424</t>
  </si>
  <si>
    <t>Colonna1425</t>
  </si>
  <si>
    <t>Colonna1426</t>
  </si>
  <si>
    <t>Colonna1427</t>
  </si>
  <si>
    <t>Colonna1428</t>
  </si>
  <si>
    <t>Colonna1429</t>
  </si>
  <si>
    <t>Colonna1430</t>
  </si>
  <si>
    <t>Colonna1431</t>
  </si>
  <si>
    <t>Colonna1432</t>
  </si>
  <si>
    <t>Colonna1433</t>
  </si>
  <si>
    <t>Colonna1434</t>
  </si>
  <si>
    <t>Colonna1435</t>
  </si>
  <si>
    <t>Colonna1436</t>
  </si>
  <si>
    <t>Colonna1437</t>
  </si>
  <si>
    <t>Colonna1438</t>
  </si>
  <si>
    <t>Colonna1439</t>
  </si>
  <si>
    <t>Colonna1440</t>
  </si>
  <si>
    <t>Colonna1441</t>
  </si>
  <si>
    <t>Colonna1442</t>
  </si>
  <si>
    <t>Colonna1443</t>
  </si>
  <si>
    <t>Colonna1444</t>
  </si>
  <si>
    <t>Colonna1445</t>
  </si>
  <si>
    <t>Colonna1446</t>
  </si>
  <si>
    <t>Colonna1447</t>
  </si>
  <si>
    <t>Colonna1448</t>
  </si>
  <si>
    <t>Colonna1449</t>
  </si>
  <si>
    <t>Colonna1450</t>
  </si>
  <si>
    <t>Colonna1451</t>
  </si>
  <si>
    <t>Colonna1452</t>
  </si>
  <si>
    <t>Colonna1453</t>
  </si>
  <si>
    <t>Colonna1454</t>
  </si>
  <si>
    <t>Colonna1455</t>
  </si>
  <si>
    <t>Colonna1456</t>
  </si>
  <si>
    <t>Colonna1457</t>
  </si>
  <si>
    <t>Colonna1458</t>
  </si>
  <si>
    <t>Colonna1459</t>
  </si>
  <si>
    <t>Colonna1460</t>
  </si>
  <si>
    <t>Colonna1461</t>
  </si>
  <si>
    <t>Colonna1462</t>
  </si>
  <si>
    <t>Colonna1463</t>
  </si>
  <si>
    <t>Colonna1464</t>
  </si>
  <si>
    <t>Colonna1465</t>
  </si>
  <si>
    <t>Colonna1466</t>
  </si>
  <si>
    <t>Colonna1467</t>
  </si>
  <si>
    <t>Colonna1468</t>
  </si>
  <si>
    <t>Colonna1469</t>
  </si>
  <si>
    <t>Colonna1470</t>
  </si>
  <si>
    <t>Colonna1471</t>
  </si>
  <si>
    <t>Colonna1472</t>
  </si>
  <si>
    <t>Colonna1473</t>
  </si>
  <si>
    <t>Colonna1474</t>
  </si>
  <si>
    <t>Colonna1475</t>
  </si>
  <si>
    <t>Colonna1476</t>
  </si>
  <si>
    <t>Colonna1477</t>
  </si>
  <si>
    <t>Colonna1478</t>
  </si>
  <si>
    <t>Colonna1479</t>
  </si>
  <si>
    <t>Colonna1480</t>
  </si>
  <si>
    <t>Colonna1481</t>
  </si>
  <si>
    <t>Colonna1482</t>
  </si>
  <si>
    <t>Colonna1483</t>
  </si>
  <si>
    <t>Colonna1484</t>
  </si>
  <si>
    <t>Colonna1485</t>
  </si>
  <si>
    <t>Colonna1486</t>
  </si>
  <si>
    <t>Colonna1487</t>
  </si>
  <si>
    <t>Colonna1488</t>
  </si>
  <si>
    <t>Colonna1489</t>
  </si>
  <si>
    <t>Colonna1490</t>
  </si>
  <si>
    <t>Colonna1491</t>
  </si>
  <si>
    <t>Colonna1492</t>
  </si>
  <si>
    <t>Colonna1493</t>
  </si>
  <si>
    <t>Colonna1494</t>
  </si>
  <si>
    <t>Colonna1495</t>
  </si>
  <si>
    <t>Colonna1496</t>
  </si>
  <si>
    <t>Colonna1497</t>
  </si>
  <si>
    <t>Colonna1498</t>
  </si>
  <si>
    <t>Colonna1499</t>
  </si>
  <si>
    <t>Colonna1500</t>
  </si>
  <si>
    <t>Colonna1501</t>
  </si>
  <si>
    <t>Colonna1502</t>
  </si>
  <si>
    <t>Colonna1503</t>
  </si>
  <si>
    <t>Colonna1504</t>
  </si>
  <si>
    <t>Colonna1505</t>
  </si>
  <si>
    <t>Colonna1506</t>
  </si>
  <si>
    <t>Colonna1507</t>
  </si>
  <si>
    <t>Colonna1508</t>
  </si>
  <si>
    <t>Colonna1509</t>
  </si>
  <si>
    <t>Colonna1510</t>
  </si>
  <si>
    <t>Colonna1511</t>
  </si>
  <si>
    <t>Colonna1512</t>
  </si>
  <si>
    <t>Colonna1513</t>
  </si>
  <si>
    <t>Colonna1514</t>
  </si>
  <si>
    <t>Colonna1515</t>
  </si>
  <si>
    <t>Colonna1516</t>
  </si>
  <si>
    <t>Colonna1517</t>
  </si>
  <si>
    <t>Colonna1518</t>
  </si>
  <si>
    <t>Colonna1519</t>
  </si>
  <si>
    <t>Colonna1520</t>
  </si>
  <si>
    <t>Colonna1521</t>
  </si>
  <si>
    <t>Colonna1522</t>
  </si>
  <si>
    <t>Colonna1523</t>
  </si>
  <si>
    <t>Colonna1524</t>
  </si>
  <si>
    <t>Colonna1525</t>
  </si>
  <si>
    <t>Colonna1526</t>
  </si>
  <si>
    <t>Colonna1527</t>
  </si>
  <si>
    <t>Colonna1528</t>
  </si>
  <si>
    <t>Colonna1529</t>
  </si>
  <si>
    <t>Colonna1530</t>
  </si>
  <si>
    <t>Colonna1531</t>
  </si>
  <si>
    <t>Colonna1532</t>
  </si>
  <si>
    <t>Colonna1533</t>
  </si>
  <si>
    <t>Colonna1534</t>
  </si>
  <si>
    <t>Colonna1535</t>
  </si>
  <si>
    <t>Colonna1536</t>
  </si>
  <si>
    <t>Colonna1537</t>
  </si>
  <si>
    <t>Colonna1538</t>
  </si>
  <si>
    <t>Colonna1539</t>
  </si>
  <si>
    <t>Colonna1540</t>
  </si>
  <si>
    <t>Colonna1541</t>
  </si>
  <si>
    <t>Colonna1542</t>
  </si>
  <si>
    <t>Colonna1543</t>
  </si>
  <si>
    <t>Colonna1544</t>
  </si>
  <si>
    <t>Colonna1545</t>
  </si>
  <si>
    <t>Colonna1546</t>
  </si>
  <si>
    <t>Colonna1547</t>
  </si>
  <si>
    <t>Colonna1548</t>
  </si>
  <si>
    <t>Colonna1549</t>
  </si>
  <si>
    <t>Colonna1550</t>
  </si>
  <si>
    <t>Colonna1551</t>
  </si>
  <si>
    <t>Colonna1552</t>
  </si>
  <si>
    <t>Colonna1553</t>
  </si>
  <si>
    <t>Colonna1554</t>
  </si>
  <si>
    <t>Colonna1555</t>
  </si>
  <si>
    <t>Colonna1556</t>
  </si>
  <si>
    <t>Colonna1557</t>
  </si>
  <si>
    <t>Colonna1558</t>
  </si>
  <si>
    <t>Colonna1559</t>
  </si>
  <si>
    <t>Colonna1560</t>
  </si>
  <si>
    <t>Colonna1561</t>
  </si>
  <si>
    <t>Colonna1562</t>
  </si>
  <si>
    <t>Colonna1563</t>
  </si>
  <si>
    <t>Colonna1564</t>
  </si>
  <si>
    <t>Colonna1565</t>
  </si>
  <si>
    <t>Colonna1566</t>
  </si>
  <si>
    <t>Colonna1567</t>
  </si>
  <si>
    <t>Colonna1568</t>
  </si>
  <si>
    <t>Colonna1569</t>
  </si>
  <si>
    <t>Colonna1570</t>
  </si>
  <si>
    <t>Colonna1571</t>
  </si>
  <si>
    <t>Colonna1572</t>
  </si>
  <si>
    <t>Colonna1573</t>
  </si>
  <si>
    <t>Colonna1574</t>
  </si>
  <si>
    <t>Colonna1575</t>
  </si>
  <si>
    <t>Colonna1576</t>
  </si>
  <si>
    <t>Colonna1577</t>
  </si>
  <si>
    <t>Colonna1578</t>
  </si>
  <si>
    <t>Colonna1579</t>
  </si>
  <si>
    <t>Colonna1580</t>
  </si>
  <si>
    <t>Colonna1581</t>
  </si>
  <si>
    <t>Colonna1582</t>
  </si>
  <si>
    <t>Colonna1583</t>
  </si>
  <si>
    <t>Colonna1584</t>
  </si>
  <si>
    <t>Colonna1585</t>
  </si>
  <si>
    <t>Colonna1586</t>
  </si>
  <si>
    <t>Colonna1587</t>
  </si>
  <si>
    <t>Colonna1588</t>
  </si>
  <si>
    <t>Colonna1589</t>
  </si>
  <si>
    <t>Colonna1590</t>
  </si>
  <si>
    <t>Colonna1591</t>
  </si>
  <si>
    <t>Colonna1592</t>
  </si>
  <si>
    <t>Colonna1593</t>
  </si>
  <si>
    <t>Colonna1594</t>
  </si>
  <si>
    <t>Colonna1595</t>
  </si>
  <si>
    <t>Colonna1596</t>
  </si>
  <si>
    <t>Colonna1597</t>
  </si>
  <si>
    <t>Colonna1598</t>
  </si>
  <si>
    <t>Colonna1599</t>
  </si>
  <si>
    <t>Colonna1600</t>
  </si>
  <si>
    <t>Colonna1601</t>
  </si>
  <si>
    <t>Colonna1602</t>
  </si>
  <si>
    <t>Colonna1603</t>
  </si>
  <si>
    <t>Colonna1604</t>
  </si>
  <si>
    <t>Colonna1605</t>
  </si>
  <si>
    <t>Colonna1606</t>
  </si>
  <si>
    <t>Colonna1607</t>
  </si>
  <si>
    <t>Colonna1608</t>
  </si>
  <si>
    <t>Colonna1609</t>
  </si>
  <si>
    <t>Colonna1610</t>
  </si>
  <si>
    <t>Colonna1611</t>
  </si>
  <si>
    <t>Colonna1612</t>
  </si>
  <si>
    <t>Colonna1613</t>
  </si>
  <si>
    <t>Colonna1614</t>
  </si>
  <si>
    <t>Colonna1615</t>
  </si>
  <si>
    <t>Colonna1616</t>
  </si>
  <si>
    <t>Colonna1617</t>
  </si>
  <si>
    <t>Colonna1618</t>
  </si>
  <si>
    <t>Colonna1619</t>
  </si>
  <si>
    <t>Colonna1620</t>
  </si>
  <si>
    <t>Colonna1621</t>
  </si>
  <si>
    <t>Colonna1622</t>
  </si>
  <si>
    <t>Colonna1623</t>
  </si>
  <si>
    <t>Colonna1624</t>
  </si>
  <si>
    <t>Colonna1625</t>
  </si>
  <si>
    <t>Colonna1626</t>
  </si>
  <si>
    <t>Colonna1627</t>
  </si>
  <si>
    <t>Colonna1628</t>
  </si>
  <si>
    <t>Colonna1629</t>
  </si>
  <si>
    <t>Colonna1630</t>
  </si>
  <si>
    <t>Colonna1631</t>
  </si>
  <si>
    <t>Colonna1632</t>
  </si>
  <si>
    <t>Colonna1633</t>
  </si>
  <si>
    <t>Colonna1634</t>
  </si>
  <si>
    <t>Colonna1635</t>
  </si>
  <si>
    <t>Colonna1636</t>
  </si>
  <si>
    <t>Colonna1637</t>
  </si>
  <si>
    <t>Colonna1638</t>
  </si>
  <si>
    <t>Colonna1639</t>
  </si>
  <si>
    <t>Colonna1640</t>
  </si>
  <si>
    <t>Colonna1641</t>
  </si>
  <si>
    <t>Colonna1642</t>
  </si>
  <si>
    <t>Colonna1643</t>
  </si>
  <si>
    <t>Colonna1644</t>
  </si>
  <si>
    <t>Colonna1645</t>
  </si>
  <si>
    <t>Colonna1646</t>
  </si>
  <si>
    <t>Colonna1647</t>
  </si>
  <si>
    <t>Colonna1648</t>
  </si>
  <si>
    <t>Colonna1649</t>
  </si>
  <si>
    <t>Colonna1650</t>
  </si>
  <si>
    <t>Colonna1651</t>
  </si>
  <si>
    <t>Colonna1652</t>
  </si>
  <si>
    <t>Colonna1653</t>
  </si>
  <si>
    <t>Colonna1654</t>
  </si>
  <si>
    <t>Colonna1655</t>
  </si>
  <si>
    <t>Colonna1656</t>
  </si>
  <si>
    <t>Colonna1657</t>
  </si>
  <si>
    <t>Colonna1658</t>
  </si>
  <si>
    <t>Colonna1659</t>
  </si>
  <si>
    <t>Colonna1660</t>
  </si>
  <si>
    <t>Colonna1661</t>
  </si>
  <si>
    <t>Colonna1662</t>
  </si>
  <si>
    <t>Colonna1663</t>
  </si>
  <si>
    <t>Colonna1664</t>
  </si>
  <si>
    <t>Colonna1665</t>
  </si>
  <si>
    <t>Colonna1666</t>
  </si>
  <si>
    <t>Colonna1667</t>
  </si>
  <si>
    <t>Colonna1668</t>
  </si>
  <si>
    <t>Colonna1669</t>
  </si>
  <si>
    <t>Colonna1670</t>
  </si>
  <si>
    <t>Colonna1671</t>
  </si>
  <si>
    <t>Colonna1672</t>
  </si>
  <si>
    <t>Colonna1673</t>
  </si>
  <si>
    <t>Colonna1674</t>
  </si>
  <si>
    <t>Colonna1675</t>
  </si>
  <si>
    <t>Colonna1676</t>
  </si>
  <si>
    <t>Colonna1677</t>
  </si>
  <si>
    <t>Colonna1678</t>
  </si>
  <si>
    <t>Colonna1679</t>
  </si>
  <si>
    <t>Colonna1680</t>
  </si>
  <si>
    <t>Colonna1681</t>
  </si>
  <si>
    <t>Colonna1682</t>
  </si>
  <si>
    <t>Colonna1683</t>
  </si>
  <si>
    <t>Colonna1684</t>
  </si>
  <si>
    <t>Colonna1685</t>
  </si>
  <si>
    <t>Colonna1686</t>
  </si>
  <si>
    <t>Colonna1687</t>
  </si>
  <si>
    <t>Colonna1688</t>
  </si>
  <si>
    <t>Colonna1689</t>
  </si>
  <si>
    <t>Colonna1690</t>
  </si>
  <si>
    <t>Colonna1691</t>
  </si>
  <si>
    <t>Colonna1692</t>
  </si>
  <si>
    <t>Colonna1693</t>
  </si>
  <si>
    <t>Colonna1694</t>
  </si>
  <si>
    <t>Colonna1695</t>
  </si>
  <si>
    <t>Colonna1696</t>
  </si>
  <si>
    <t>Colonna1697</t>
  </si>
  <si>
    <t>Colonna1698</t>
  </si>
  <si>
    <t>Colonna1699</t>
  </si>
  <si>
    <t>Colonna1700</t>
  </si>
  <si>
    <t>Colonna1701</t>
  </si>
  <si>
    <t>Colonna1702</t>
  </si>
  <si>
    <t>Colonna1703</t>
  </si>
  <si>
    <t>Colonna1704</t>
  </si>
  <si>
    <t>Colonna1705</t>
  </si>
  <si>
    <t>Colonna1706</t>
  </si>
  <si>
    <t>Colonna1707</t>
  </si>
  <si>
    <t>Colonna1708</t>
  </si>
  <si>
    <t>Colonna1709</t>
  </si>
  <si>
    <t>Colonna1710</t>
  </si>
  <si>
    <t>Colonna1711</t>
  </si>
  <si>
    <t>Colonna1712</t>
  </si>
  <si>
    <t>Colonna1713</t>
  </si>
  <si>
    <t>Colonna1714</t>
  </si>
  <si>
    <t>Colonna1715</t>
  </si>
  <si>
    <t>Colonna1716</t>
  </si>
  <si>
    <t>Colonna1717</t>
  </si>
  <si>
    <t>Colonna1718</t>
  </si>
  <si>
    <t>Colonna1719</t>
  </si>
  <si>
    <t>Colonna1720</t>
  </si>
  <si>
    <t>Colonna1721</t>
  </si>
  <si>
    <t>Colonna1722</t>
  </si>
  <si>
    <t>Colonna1723</t>
  </si>
  <si>
    <t>Colonna1724</t>
  </si>
  <si>
    <t>Colonna1725</t>
  </si>
  <si>
    <t>Colonna1726</t>
  </si>
  <si>
    <t>Colonna1727</t>
  </si>
  <si>
    <t>Colonna1728</t>
  </si>
  <si>
    <t>Colonna1729</t>
  </si>
  <si>
    <t>Colonna1730</t>
  </si>
  <si>
    <t>Colonna1731</t>
  </si>
  <si>
    <t>Colonna1732</t>
  </si>
  <si>
    <t>Colonna1733</t>
  </si>
  <si>
    <t>Colonna1734</t>
  </si>
  <si>
    <t>Colonna1735</t>
  </si>
  <si>
    <t>Colonna1736</t>
  </si>
  <si>
    <t>Colonna1737</t>
  </si>
  <si>
    <t>Colonna1738</t>
  </si>
  <si>
    <t>Colonna1739</t>
  </si>
  <si>
    <t>Colonna1740</t>
  </si>
  <si>
    <t>Colonna1741</t>
  </si>
  <si>
    <t>Colonna1742</t>
  </si>
  <si>
    <t>Colonna1743</t>
  </si>
  <si>
    <t>Colonna1744</t>
  </si>
  <si>
    <t>Colonna1745</t>
  </si>
  <si>
    <t>Colonna1746</t>
  </si>
  <si>
    <t>Colonna1747</t>
  </si>
  <si>
    <t>Colonna1748</t>
  </si>
  <si>
    <t>Colonna1749</t>
  </si>
  <si>
    <t>Colonna1750</t>
  </si>
  <si>
    <t>Colonna1751</t>
  </si>
  <si>
    <t>Colonna1752</t>
  </si>
  <si>
    <t>Colonna1753</t>
  </si>
  <si>
    <t>Colonna1754</t>
  </si>
  <si>
    <t>Colonna1755</t>
  </si>
  <si>
    <t>Colonna1756</t>
  </si>
  <si>
    <t>Colonna1757</t>
  </si>
  <si>
    <t>Colonna1758</t>
  </si>
  <si>
    <t>Colonna1759</t>
  </si>
  <si>
    <t>Colonna1760</t>
  </si>
  <si>
    <t>Colonna1761</t>
  </si>
  <si>
    <t>Colonna1762</t>
  </si>
  <si>
    <t>Colonna1763</t>
  </si>
  <si>
    <t>Colonna1764</t>
  </si>
  <si>
    <t>Colonna1765</t>
  </si>
  <si>
    <t>Colonna1766</t>
  </si>
  <si>
    <t>Colonna1767</t>
  </si>
  <si>
    <t>Colonna1768</t>
  </si>
  <si>
    <t>Colonna1769</t>
  </si>
  <si>
    <t>Colonna1770</t>
  </si>
  <si>
    <t>Colonna1771</t>
  </si>
  <si>
    <t>Colonna1772</t>
  </si>
  <si>
    <t>Colonna1773</t>
  </si>
  <si>
    <t>Colonna1774</t>
  </si>
  <si>
    <t>Colonna1775</t>
  </si>
  <si>
    <t>Colonna1776</t>
  </si>
  <si>
    <t>Colonna1777</t>
  </si>
  <si>
    <t>Colonna1778</t>
  </si>
  <si>
    <t>Colonna1779</t>
  </si>
  <si>
    <t>Colonna1780</t>
  </si>
  <si>
    <t>Colonna1781</t>
  </si>
  <si>
    <t>Colonna1782</t>
  </si>
  <si>
    <t>Colonna1783</t>
  </si>
  <si>
    <t>Colonna1784</t>
  </si>
  <si>
    <t>Colonna1785</t>
  </si>
  <si>
    <t>Colonna1786</t>
  </si>
  <si>
    <t>Colonna1787</t>
  </si>
  <si>
    <t>Colonna1788</t>
  </si>
  <si>
    <t>Colonna1789</t>
  </si>
  <si>
    <t>Colonna1790</t>
  </si>
  <si>
    <t>Colonna1791</t>
  </si>
  <si>
    <t>Colonna1792</t>
  </si>
  <si>
    <t>Colonna1793</t>
  </si>
  <si>
    <t>Colonna1794</t>
  </si>
  <si>
    <t>Colonna1795</t>
  </si>
  <si>
    <t>Colonna1796</t>
  </si>
  <si>
    <t>Colonna1797</t>
  </si>
  <si>
    <t>Colonna1798</t>
  </si>
  <si>
    <t>Colonna1799</t>
  </si>
  <si>
    <t>Colonna1800</t>
  </si>
  <si>
    <t>Colonna1801</t>
  </si>
  <si>
    <t>Colonna1802</t>
  </si>
  <si>
    <t>Colonna1803</t>
  </si>
  <si>
    <t>Colonna1804</t>
  </si>
  <si>
    <t>Colonna1805</t>
  </si>
  <si>
    <t>Colonna1806</t>
  </si>
  <si>
    <t>Colonna1807</t>
  </si>
  <si>
    <t>Colonna1808</t>
  </si>
  <si>
    <t>Colonna1809</t>
  </si>
  <si>
    <t>Colonna1810</t>
  </si>
  <si>
    <t>Colonna1811</t>
  </si>
  <si>
    <t>Colonna1812</t>
  </si>
  <si>
    <t>Colonna1813</t>
  </si>
  <si>
    <t>Colonna1814</t>
  </si>
  <si>
    <t>Colonna1815</t>
  </si>
  <si>
    <t>Colonna1816</t>
  </si>
  <si>
    <t>Colonna1817</t>
  </si>
  <si>
    <t>Colonna1818</t>
  </si>
  <si>
    <t>Colonna1819</t>
  </si>
  <si>
    <t>Colonna1820</t>
  </si>
  <si>
    <t>Colonna1821</t>
  </si>
  <si>
    <t>Colonna1822</t>
  </si>
  <si>
    <t>Colonna1823</t>
  </si>
  <si>
    <t>Colonna1824</t>
  </si>
  <si>
    <t>Colonna1825</t>
  </si>
  <si>
    <t>Colonna1826</t>
  </si>
  <si>
    <t>Colonna1827</t>
  </si>
  <si>
    <t>Colonna1828</t>
  </si>
  <si>
    <t>Colonna1829</t>
  </si>
  <si>
    <t>Colonna1830</t>
  </si>
  <si>
    <t>Colonna1831</t>
  </si>
  <si>
    <t>Colonna1832</t>
  </si>
  <si>
    <t>Colonna1833</t>
  </si>
  <si>
    <t>Colonna1834</t>
  </si>
  <si>
    <t>Colonna1835</t>
  </si>
  <si>
    <t>Colonna1836</t>
  </si>
  <si>
    <t>Colonna1837</t>
  </si>
  <si>
    <t>Colonna1838</t>
  </si>
  <si>
    <t>Colonna1839</t>
  </si>
  <si>
    <t>Colonna1840</t>
  </si>
  <si>
    <t>Colonna1841</t>
  </si>
  <si>
    <t>Colonna1842</t>
  </si>
  <si>
    <t>Colonna1843</t>
  </si>
  <si>
    <t>Colonna1844</t>
  </si>
  <si>
    <t>Colonna1845</t>
  </si>
  <si>
    <t>Colonna1846</t>
  </si>
  <si>
    <t>Colonna1847</t>
  </si>
  <si>
    <t>Colonna1848</t>
  </si>
  <si>
    <t>Colonna1849</t>
  </si>
  <si>
    <t>Colonna1850</t>
  </si>
  <si>
    <t>Colonna1851</t>
  </si>
  <si>
    <t>Colonna1852</t>
  </si>
  <si>
    <t>Colonna1853</t>
  </si>
  <si>
    <t>Colonna1854</t>
  </si>
  <si>
    <t>Colonna1855</t>
  </si>
  <si>
    <t>Colonna1856</t>
  </si>
  <si>
    <t>Colonna1857</t>
  </si>
  <si>
    <t>Colonna1858</t>
  </si>
  <si>
    <t>Colonna1859</t>
  </si>
  <si>
    <t>Colonna1860</t>
  </si>
  <si>
    <t>Colonna1861</t>
  </si>
  <si>
    <t>Colonna1862</t>
  </si>
  <si>
    <t>Colonna1863</t>
  </si>
  <si>
    <t>Colonna1864</t>
  </si>
  <si>
    <t>Colonna1865</t>
  </si>
  <si>
    <t>Colonna1866</t>
  </si>
  <si>
    <t>Colonna1867</t>
  </si>
  <si>
    <t>Colonna1868</t>
  </si>
  <si>
    <t>Colonna1869</t>
  </si>
  <si>
    <t>Colonna1870</t>
  </si>
  <si>
    <t>Colonna1871</t>
  </si>
  <si>
    <t>Colonna1872</t>
  </si>
  <si>
    <t>Colonna1873</t>
  </si>
  <si>
    <t>Colonna1874</t>
  </si>
  <si>
    <t>Colonna1875</t>
  </si>
  <si>
    <t>Colonna1876</t>
  </si>
  <si>
    <t>Colonna1877</t>
  </si>
  <si>
    <t>Colonna1878</t>
  </si>
  <si>
    <t>Colonna1879</t>
  </si>
  <si>
    <t>Colonna1880</t>
  </si>
  <si>
    <t>Colonna1881</t>
  </si>
  <si>
    <t>Colonna1882</t>
  </si>
  <si>
    <t>Colonna1883</t>
  </si>
  <si>
    <t>Colonna1884</t>
  </si>
  <si>
    <t>Colonna1885</t>
  </si>
  <si>
    <t>Colonna1886</t>
  </si>
  <si>
    <t>Colonna1887</t>
  </si>
  <si>
    <t>Colonna1888</t>
  </si>
  <si>
    <t>Colonna1889</t>
  </si>
  <si>
    <t>Colonna1890</t>
  </si>
  <si>
    <t>Colonna1891</t>
  </si>
  <si>
    <t>Colonna1892</t>
  </si>
  <si>
    <t>Colonna1893</t>
  </si>
  <si>
    <t>Colonna1894</t>
  </si>
  <si>
    <t>Colonna1895</t>
  </si>
  <si>
    <t>Colonna1896</t>
  </si>
  <si>
    <t>Colonna1897</t>
  </si>
  <si>
    <t>Colonna1898</t>
  </si>
  <si>
    <t>Colonna1899</t>
  </si>
  <si>
    <t>Colonna1900</t>
  </si>
  <si>
    <t>Colonna1901</t>
  </si>
  <si>
    <t>Colonna1902</t>
  </si>
  <si>
    <t>Colonna1903</t>
  </si>
  <si>
    <t>Colonna1904</t>
  </si>
  <si>
    <t>Colonna1905</t>
  </si>
  <si>
    <t>Colonna1906</t>
  </si>
  <si>
    <t>Colonna1907</t>
  </si>
  <si>
    <t>Colonna1908</t>
  </si>
  <si>
    <t>Colonna1909</t>
  </si>
  <si>
    <t>Colonna1910</t>
  </si>
  <si>
    <t>Colonna1911</t>
  </si>
  <si>
    <t>Colonna1912</t>
  </si>
  <si>
    <t>Colonna1913</t>
  </si>
  <si>
    <t>Colonna1914</t>
  </si>
  <si>
    <t>Colonna1915</t>
  </si>
  <si>
    <t>Colonna1916</t>
  </si>
  <si>
    <t>Colonna1917</t>
  </si>
  <si>
    <t>Colonna1918</t>
  </si>
  <si>
    <t>Colonna1919</t>
  </si>
  <si>
    <t>Colonna1920</t>
  </si>
  <si>
    <t>Colonna1921</t>
  </si>
  <si>
    <t>Colonna1922</t>
  </si>
  <si>
    <t>Colonna1923</t>
  </si>
  <si>
    <t>Colonna1924</t>
  </si>
  <si>
    <t>Colonna1925</t>
  </si>
  <si>
    <t>Colonna1926</t>
  </si>
  <si>
    <t>Colonna1927</t>
  </si>
  <si>
    <t>Colonna1928</t>
  </si>
  <si>
    <t>Colonna1929</t>
  </si>
  <si>
    <t>Colonna1930</t>
  </si>
  <si>
    <t>Colonna1931</t>
  </si>
  <si>
    <t>Colonna1932</t>
  </si>
  <si>
    <t>Colonna1933</t>
  </si>
  <si>
    <t>Colonna1934</t>
  </si>
  <si>
    <t>Colonna1935</t>
  </si>
  <si>
    <t>Colonna1936</t>
  </si>
  <si>
    <t>Colonna1937</t>
  </si>
  <si>
    <t>Colonna1938</t>
  </si>
  <si>
    <t>Colonna1939</t>
  </si>
  <si>
    <t>Colonna1940</t>
  </si>
  <si>
    <t>Colonna1941</t>
  </si>
  <si>
    <t>Colonna1942</t>
  </si>
  <si>
    <t>Colonna1943</t>
  </si>
  <si>
    <t>Colonna1944</t>
  </si>
  <si>
    <t>Colonna1945</t>
  </si>
  <si>
    <t>Colonna1946</t>
  </si>
  <si>
    <t>Colonna1947</t>
  </si>
  <si>
    <t>Colonna1948</t>
  </si>
  <si>
    <t>Colonna1949</t>
  </si>
  <si>
    <t>Colonna1950</t>
  </si>
  <si>
    <t>Colonna1951</t>
  </si>
  <si>
    <t>Colonna1952</t>
  </si>
  <si>
    <t>Colonna1953</t>
  </si>
  <si>
    <t>Colonna1954</t>
  </si>
  <si>
    <t>Colonna1955</t>
  </si>
  <si>
    <t>Colonna1956</t>
  </si>
  <si>
    <t>Colonna1957</t>
  </si>
  <si>
    <t>Colonna1958</t>
  </si>
  <si>
    <t>Colonna1959</t>
  </si>
  <si>
    <t>Colonna1960</t>
  </si>
  <si>
    <t>Colonna1961</t>
  </si>
  <si>
    <t>Colonna1962</t>
  </si>
  <si>
    <t>Colonna1963</t>
  </si>
  <si>
    <t>Colonna1964</t>
  </si>
  <si>
    <t>Colonna1965</t>
  </si>
  <si>
    <t>Colonna1966</t>
  </si>
  <si>
    <t>Colonna1967</t>
  </si>
  <si>
    <t>Colonna1968</t>
  </si>
  <si>
    <t>Colonna1969</t>
  </si>
  <si>
    <t>Colonna1970</t>
  </si>
  <si>
    <t>Colonna1971</t>
  </si>
  <si>
    <t>Colonna1972</t>
  </si>
  <si>
    <t>Colonna1973</t>
  </si>
  <si>
    <t>Colonna1974</t>
  </si>
  <si>
    <t>Colonna1975</t>
  </si>
  <si>
    <t>Colonna1976</t>
  </si>
  <si>
    <t>Colonna1977</t>
  </si>
  <si>
    <t>Colonna1978</t>
  </si>
  <si>
    <t>Colonna1979</t>
  </si>
  <si>
    <t>Colonna1980</t>
  </si>
  <si>
    <t>Colonna1981</t>
  </si>
  <si>
    <t>Colonna1982</t>
  </si>
  <si>
    <t>Colonna1983</t>
  </si>
  <si>
    <t>Colonna1984</t>
  </si>
  <si>
    <t>Colonna1985</t>
  </si>
  <si>
    <t>Colonna1986</t>
  </si>
  <si>
    <t>Colonna1987</t>
  </si>
  <si>
    <t>Colonna1988</t>
  </si>
  <si>
    <t>Colonna1989</t>
  </si>
  <si>
    <t>Colonna1990</t>
  </si>
  <si>
    <t>Colonna1991</t>
  </si>
  <si>
    <t>Colonna1992</t>
  </si>
  <si>
    <t>Colonna1993</t>
  </si>
  <si>
    <t>Colonna1994</t>
  </si>
  <si>
    <t>Colonna1995</t>
  </si>
  <si>
    <t>Colonna1996</t>
  </si>
  <si>
    <t>Colonna1997</t>
  </si>
  <si>
    <t>Colonna1998</t>
  </si>
  <si>
    <t>Colonna1999</t>
  </si>
  <si>
    <t>Colonna2000</t>
  </si>
  <si>
    <t>Colonna2001</t>
  </si>
  <si>
    <t>Colonna2002</t>
  </si>
  <si>
    <t>Colonna2003</t>
  </si>
  <si>
    <t>Colonna2004</t>
  </si>
  <si>
    <t>Colonna2005</t>
  </si>
  <si>
    <t>Colonna2006</t>
  </si>
  <si>
    <t>Colonna2007</t>
  </si>
  <si>
    <t>Colonna2008</t>
  </si>
  <si>
    <t>Colonna2009</t>
  </si>
  <si>
    <t>Colonna2010</t>
  </si>
  <si>
    <t>Colonna2011</t>
  </si>
  <si>
    <t>Colonna2012</t>
  </si>
  <si>
    <t>Colonna2013</t>
  </si>
  <si>
    <t>Colonna2014</t>
  </si>
  <si>
    <t>Colonna2015</t>
  </si>
  <si>
    <t>Colonna2016</t>
  </si>
  <si>
    <t>Colonna2017</t>
  </si>
  <si>
    <t>Colonna2018</t>
  </si>
  <si>
    <t>Colonna2019</t>
  </si>
  <si>
    <t>Colonna2020</t>
  </si>
  <si>
    <t>Colonna2021</t>
  </si>
  <si>
    <t>Colonna2022</t>
  </si>
  <si>
    <t>Colonna2023</t>
  </si>
  <si>
    <t>Colonna2024</t>
  </si>
  <si>
    <t>Colonna2025</t>
  </si>
  <si>
    <t>Colonna2026</t>
  </si>
  <si>
    <t>Colonna2027</t>
  </si>
  <si>
    <t>Colonna2028</t>
  </si>
  <si>
    <t>Colonna2029</t>
  </si>
  <si>
    <t>Colonna2030</t>
  </si>
  <si>
    <t>Colonna2031</t>
  </si>
  <si>
    <t>Colonna2032</t>
  </si>
  <si>
    <t>Colonna2033</t>
  </si>
  <si>
    <t>Colonna2034</t>
  </si>
  <si>
    <t>Colonna2035</t>
  </si>
  <si>
    <t>Colonna2036</t>
  </si>
  <si>
    <t>Colonna2037</t>
  </si>
  <si>
    <t>Colonna2038</t>
  </si>
  <si>
    <t>Colonna2039</t>
  </si>
  <si>
    <t>Colonna2040</t>
  </si>
  <si>
    <t>Colonna2041</t>
  </si>
  <si>
    <t>Colonna2042</t>
  </si>
  <si>
    <t>Colonna2043</t>
  </si>
  <si>
    <t>Colonna2044</t>
  </si>
  <si>
    <t>Colonna2045</t>
  </si>
  <si>
    <t>Colonna2046</t>
  </si>
  <si>
    <t>Colonna2047</t>
  </si>
  <si>
    <t>Colonna2048</t>
  </si>
  <si>
    <t>Colonna2049</t>
  </si>
  <si>
    <t>Colonna2050</t>
  </si>
  <si>
    <t>Colonna2051</t>
  </si>
  <si>
    <t>Colonna2052</t>
  </si>
  <si>
    <t>Colonna2053</t>
  </si>
  <si>
    <t>Colonna2054</t>
  </si>
  <si>
    <t>Colonna2055</t>
  </si>
  <si>
    <t>Colonna2056</t>
  </si>
  <si>
    <t>Colonna2057</t>
  </si>
  <si>
    <t>Colonna2058</t>
  </si>
  <si>
    <t>Colonna2059</t>
  </si>
  <si>
    <t>Colonna2060</t>
  </si>
  <si>
    <t>Colonna2061</t>
  </si>
  <si>
    <t>Colonna2062</t>
  </si>
  <si>
    <t>Colonna2063</t>
  </si>
  <si>
    <t>Colonna2064</t>
  </si>
  <si>
    <t>Colonna2065</t>
  </si>
  <si>
    <t>Colonna2066</t>
  </si>
  <si>
    <t>Colonna2067</t>
  </si>
  <si>
    <t>Colonna2068</t>
  </si>
  <si>
    <t>Colonna2069</t>
  </si>
  <si>
    <t>Colonna2070</t>
  </si>
  <si>
    <t>Colonna2071</t>
  </si>
  <si>
    <t>Colonna2072</t>
  </si>
  <si>
    <t>Colonna2073</t>
  </si>
  <si>
    <t>Colonna2074</t>
  </si>
  <si>
    <t>Colonna2075</t>
  </si>
  <si>
    <t>Colonna2076</t>
  </si>
  <si>
    <t>Colonna2077</t>
  </si>
  <si>
    <t>Colonna2078</t>
  </si>
  <si>
    <t>Colonna2079</t>
  </si>
  <si>
    <t>Colonna2080</t>
  </si>
  <si>
    <t>Colonna2081</t>
  </si>
  <si>
    <t>Colonna2082</t>
  </si>
  <si>
    <t>Colonna2083</t>
  </si>
  <si>
    <t>Colonna2084</t>
  </si>
  <si>
    <t>Colonna2085</t>
  </si>
  <si>
    <t>Colonna2086</t>
  </si>
  <si>
    <t>Colonna2087</t>
  </si>
  <si>
    <t>Colonna2088</t>
  </si>
  <si>
    <t>Colonna2089</t>
  </si>
  <si>
    <t>Colonna2090</t>
  </si>
  <si>
    <t>Colonna2091</t>
  </si>
  <si>
    <t>Colonna2092</t>
  </si>
  <si>
    <t>Colonna2093</t>
  </si>
  <si>
    <t>Colonna2094</t>
  </si>
  <si>
    <t>Colonna2095</t>
  </si>
  <si>
    <t>Colonna2096</t>
  </si>
  <si>
    <t>Colonna2097</t>
  </si>
  <si>
    <t>Colonna2098</t>
  </si>
  <si>
    <t>Colonna2099</t>
  </si>
  <si>
    <t>Colonna2100</t>
  </si>
  <si>
    <t>Colonna2101</t>
  </si>
  <si>
    <t>Colonna2102</t>
  </si>
  <si>
    <t>Colonna2103</t>
  </si>
  <si>
    <t>Colonna2104</t>
  </si>
  <si>
    <t>Colonna2105</t>
  </si>
  <si>
    <t>Colonna2106</t>
  </si>
  <si>
    <t>Colonna2107</t>
  </si>
  <si>
    <t>Colonna2108</t>
  </si>
  <si>
    <t>Colonna2109</t>
  </si>
  <si>
    <t>Colonna2110</t>
  </si>
  <si>
    <t>Colonna2111</t>
  </si>
  <si>
    <t>Colonna2112</t>
  </si>
  <si>
    <t>Colonna2113</t>
  </si>
  <si>
    <t>Colonna2114</t>
  </si>
  <si>
    <t>Colonna2115</t>
  </si>
  <si>
    <t>Colonna2116</t>
  </si>
  <si>
    <t>Colonna2117</t>
  </si>
  <si>
    <t>Colonna2118</t>
  </si>
  <si>
    <t>Colonna2119</t>
  </si>
  <si>
    <t>Colonna2120</t>
  </si>
  <si>
    <t>Colonna2121</t>
  </si>
  <si>
    <t>Colonna2122</t>
  </si>
  <si>
    <t>Colonna2123</t>
  </si>
  <si>
    <t>Colonna2124</t>
  </si>
  <si>
    <t>Colonna2125</t>
  </si>
  <si>
    <t>Colonna2126</t>
  </si>
  <si>
    <t>Colonna2127</t>
  </si>
  <si>
    <t>Colonna2128</t>
  </si>
  <si>
    <t>Colonna2129</t>
  </si>
  <si>
    <t>Colonna2130</t>
  </si>
  <si>
    <t>Colonna2131</t>
  </si>
  <si>
    <t>Colonna2132</t>
  </si>
  <si>
    <t>Colonna2133</t>
  </si>
  <si>
    <t>Colonna2134</t>
  </si>
  <si>
    <t>Colonna2135</t>
  </si>
  <si>
    <t>Colonna2136</t>
  </si>
  <si>
    <t>Colonna2137</t>
  </si>
  <si>
    <t>Colonna2138</t>
  </si>
  <si>
    <t>Colonna2139</t>
  </si>
  <si>
    <t>Colonna2140</t>
  </si>
  <si>
    <t>Colonna2141</t>
  </si>
  <si>
    <t>Colonna2142</t>
  </si>
  <si>
    <t>Colonna2143</t>
  </si>
  <si>
    <t>Colonna2144</t>
  </si>
  <si>
    <t>Colonna2145</t>
  </si>
  <si>
    <t>Colonna2146</t>
  </si>
  <si>
    <t>Colonna2147</t>
  </si>
  <si>
    <t>Colonna2148</t>
  </si>
  <si>
    <t>Colonna2149</t>
  </si>
  <si>
    <t>Colonna2150</t>
  </si>
  <si>
    <t>Colonna2151</t>
  </si>
  <si>
    <t>Colonna2152</t>
  </si>
  <si>
    <t>Colonna2153</t>
  </si>
  <si>
    <t>Colonna2154</t>
  </si>
  <si>
    <t>Colonna2155</t>
  </si>
  <si>
    <t>Colonna2156</t>
  </si>
  <si>
    <t>Colonna2157</t>
  </si>
  <si>
    <t>Colonna2158</t>
  </si>
  <si>
    <t>Colonna2159</t>
  </si>
  <si>
    <t>Colonna2160</t>
  </si>
  <si>
    <t>Colonna2161</t>
  </si>
  <si>
    <t>Colonna2162</t>
  </si>
  <si>
    <t>Colonna2163</t>
  </si>
  <si>
    <t>Colonna2164</t>
  </si>
  <si>
    <t>Colonna2165</t>
  </si>
  <si>
    <t>Colonna2166</t>
  </si>
  <si>
    <t>Colonna2167</t>
  </si>
  <si>
    <t>Colonna2168</t>
  </si>
  <si>
    <t>Colonna2169</t>
  </si>
  <si>
    <t>Colonna2170</t>
  </si>
  <si>
    <t>Colonna2171</t>
  </si>
  <si>
    <t>Colonna2172</t>
  </si>
  <si>
    <t>Colonna2173</t>
  </si>
  <si>
    <t>Colonna2174</t>
  </si>
  <si>
    <t>Colonna2175</t>
  </si>
  <si>
    <t>Colonna2176</t>
  </si>
  <si>
    <t>Colonna2177</t>
  </si>
  <si>
    <t>Colonna2178</t>
  </si>
  <si>
    <t>Colonna2179</t>
  </si>
  <si>
    <t>Colonna2180</t>
  </si>
  <si>
    <t>Colonna2181</t>
  </si>
  <si>
    <t>Colonna2182</t>
  </si>
  <si>
    <t>Colonna2183</t>
  </si>
  <si>
    <t>Colonna2184</t>
  </si>
  <si>
    <t>Colonna2185</t>
  </si>
  <si>
    <t>Colonna2186</t>
  </si>
  <si>
    <t>Colonna2187</t>
  </si>
  <si>
    <t>Colonna2188</t>
  </si>
  <si>
    <t>Colonna2189</t>
  </si>
  <si>
    <t>Colonna2190</t>
  </si>
  <si>
    <t>Colonna2191</t>
  </si>
  <si>
    <t>Colonna2192</t>
  </si>
  <si>
    <t>Colonna2193</t>
  </si>
  <si>
    <t>Colonna2194</t>
  </si>
  <si>
    <t>Colonna2195</t>
  </si>
  <si>
    <t>Colonna2196</t>
  </si>
  <si>
    <t>Colonna2197</t>
  </si>
  <si>
    <t>Colonna2198</t>
  </si>
  <si>
    <t>Colonna2199</t>
  </si>
  <si>
    <t>Colonna2200</t>
  </si>
  <si>
    <t>Colonna2201</t>
  </si>
  <si>
    <t>Colonna2202</t>
  </si>
  <si>
    <t>Colonna2203</t>
  </si>
  <si>
    <t>Colonna2204</t>
  </si>
  <si>
    <t>Colonna2205</t>
  </si>
  <si>
    <t>Colonna2206</t>
  </si>
  <si>
    <t>Colonna2207</t>
  </si>
  <si>
    <t>Colonna2208</t>
  </si>
  <si>
    <t>Colonna2209</t>
  </si>
  <si>
    <t>Colonna2210</t>
  </si>
  <si>
    <t>Colonna2211</t>
  </si>
  <si>
    <t>Colonna2212</t>
  </si>
  <si>
    <t>Colonna2213</t>
  </si>
  <si>
    <t>Colonna2214</t>
  </si>
  <si>
    <t>Colonna2215</t>
  </si>
  <si>
    <t>Colonna2216</t>
  </si>
  <si>
    <t>Colonna2217</t>
  </si>
  <si>
    <t>Colonna2218</t>
  </si>
  <si>
    <t>Colonna2219</t>
  </si>
  <si>
    <t>Colonna2220</t>
  </si>
  <si>
    <t>Colonna2221</t>
  </si>
  <si>
    <t>Colonna2222</t>
  </si>
  <si>
    <t>Colonna2223</t>
  </si>
  <si>
    <t>Colonna2224</t>
  </si>
  <si>
    <t>Colonna2225</t>
  </si>
  <si>
    <t>Colonna2226</t>
  </si>
  <si>
    <t>Colonna2227</t>
  </si>
  <si>
    <t>Colonna2228</t>
  </si>
  <si>
    <t>Colonna2229</t>
  </si>
  <si>
    <t>Colonna2230</t>
  </si>
  <si>
    <t>Colonna2231</t>
  </si>
  <si>
    <t>Colonna2232</t>
  </si>
  <si>
    <t>Colonna2233</t>
  </si>
  <si>
    <t>Colonna2234</t>
  </si>
  <si>
    <t>Colonna2235</t>
  </si>
  <si>
    <t>Colonna2236</t>
  </si>
  <si>
    <t>Colonna2237</t>
  </si>
  <si>
    <t>Colonna2238</t>
  </si>
  <si>
    <t>Colonna2239</t>
  </si>
  <si>
    <t>Colonna2240</t>
  </si>
  <si>
    <t>Colonna2241</t>
  </si>
  <si>
    <t>Colonna2242</t>
  </si>
  <si>
    <t>Colonna2243</t>
  </si>
  <si>
    <t>Colonna2244</t>
  </si>
  <si>
    <t>Colonna2245</t>
  </si>
  <si>
    <t>Colonna2246</t>
  </si>
  <si>
    <t>Colonna2247</t>
  </si>
  <si>
    <t>Colonna2248</t>
  </si>
  <si>
    <t>Colonna2249</t>
  </si>
  <si>
    <t>Colonna2250</t>
  </si>
  <si>
    <t>Colonna2251</t>
  </si>
  <si>
    <t>Colonna2252</t>
  </si>
  <si>
    <t>Colonna2253</t>
  </si>
  <si>
    <t>Colonna2254</t>
  </si>
  <si>
    <t>Colonna2255</t>
  </si>
  <si>
    <t>Colonna2256</t>
  </si>
  <si>
    <t>Colonna2257</t>
  </si>
  <si>
    <t>Colonna2258</t>
  </si>
  <si>
    <t>Colonna2259</t>
  </si>
  <si>
    <t>Colonna2260</t>
  </si>
  <si>
    <t>Colonna2261</t>
  </si>
  <si>
    <t>Colonna2262</t>
  </si>
  <si>
    <t>Colonna2263</t>
  </si>
  <si>
    <t>Colonna2264</t>
  </si>
  <si>
    <t>Colonna2265</t>
  </si>
  <si>
    <t>Colonna2266</t>
  </si>
  <si>
    <t>Colonna2267</t>
  </si>
  <si>
    <t>Colonna2268</t>
  </si>
  <si>
    <t>Colonna2269</t>
  </si>
  <si>
    <t>Colonna2270</t>
  </si>
  <si>
    <t>Colonna2271</t>
  </si>
  <si>
    <t>Colonna2272</t>
  </si>
  <si>
    <t>Colonna2273</t>
  </si>
  <si>
    <t>Colonna2274</t>
  </si>
  <si>
    <t>Colonna2275</t>
  </si>
  <si>
    <t>Colonna2276</t>
  </si>
  <si>
    <t>Colonna2277</t>
  </si>
  <si>
    <t>Colonna2278</t>
  </si>
  <si>
    <t>Colonna2279</t>
  </si>
  <si>
    <t>Colonna2280</t>
  </si>
  <si>
    <t>Colonna2281</t>
  </si>
  <si>
    <t>Colonna2282</t>
  </si>
  <si>
    <t>Colonna2283</t>
  </si>
  <si>
    <t>Colonna2284</t>
  </si>
  <si>
    <t>Colonna2285</t>
  </si>
  <si>
    <t>Colonna2286</t>
  </si>
  <si>
    <t>Colonna2287</t>
  </si>
  <si>
    <t>Colonna2288</t>
  </si>
  <si>
    <t>Colonna2289</t>
  </si>
  <si>
    <t>Colonna2290</t>
  </si>
  <si>
    <t>Colonna2291</t>
  </si>
  <si>
    <t>Colonna2292</t>
  </si>
  <si>
    <t>Colonna2293</t>
  </si>
  <si>
    <t>Colonna2294</t>
  </si>
  <si>
    <t>Colonna2295</t>
  </si>
  <si>
    <t>Colonna2296</t>
  </si>
  <si>
    <t>Colonna2297</t>
  </si>
  <si>
    <t>Colonna2298</t>
  </si>
  <si>
    <t>Colonna2299</t>
  </si>
  <si>
    <t>Colonna2300</t>
  </si>
  <si>
    <t>Colonna2301</t>
  </si>
  <si>
    <t>Colonna2302</t>
  </si>
  <si>
    <t>Colonna2303</t>
  </si>
  <si>
    <t>Colonna2304</t>
  </si>
  <si>
    <t>Colonna2305</t>
  </si>
  <si>
    <t>Colonna2306</t>
  </si>
  <si>
    <t>Colonna2307</t>
  </si>
  <si>
    <t>Colonna2308</t>
  </si>
  <si>
    <t>Colonna2309</t>
  </si>
  <si>
    <t>Colonna2310</t>
  </si>
  <si>
    <t>Colonna2311</t>
  </si>
  <si>
    <t>Colonna2312</t>
  </si>
  <si>
    <t>Colonna2313</t>
  </si>
  <si>
    <t>Colonna2314</t>
  </si>
  <si>
    <t>Colonna2315</t>
  </si>
  <si>
    <t>Colonna2316</t>
  </si>
  <si>
    <t>Colonna2317</t>
  </si>
  <si>
    <t>Colonna2318</t>
  </si>
  <si>
    <t>Colonna2319</t>
  </si>
  <si>
    <t>Colonna2320</t>
  </si>
  <si>
    <t>Colonna2321</t>
  </si>
  <si>
    <t>Colonna2322</t>
  </si>
  <si>
    <t>Colonna2323</t>
  </si>
  <si>
    <t>Colonna2324</t>
  </si>
  <si>
    <t>Colonna2325</t>
  </si>
  <si>
    <t>Colonna2326</t>
  </si>
  <si>
    <t>Colonna2327</t>
  </si>
  <si>
    <t>Colonna2328</t>
  </si>
  <si>
    <t>Colonna2329</t>
  </si>
  <si>
    <t>Colonna2330</t>
  </si>
  <si>
    <t>Colonna2331</t>
  </si>
  <si>
    <t>Colonna2332</t>
  </si>
  <si>
    <t>Colonna2333</t>
  </si>
  <si>
    <t>Colonna2334</t>
  </si>
  <si>
    <t>Colonna2335</t>
  </si>
  <si>
    <t>Colonna2336</t>
  </si>
  <si>
    <t>Colonna2337</t>
  </si>
  <si>
    <t>Colonna2338</t>
  </si>
  <si>
    <t>Colonna2339</t>
  </si>
  <si>
    <t>Colonna2340</t>
  </si>
  <si>
    <t>Colonna2341</t>
  </si>
  <si>
    <t>Colonna2342</t>
  </si>
  <si>
    <t>Colonna2343</t>
  </si>
  <si>
    <t>Colonna2344</t>
  </si>
  <si>
    <t>Colonna2345</t>
  </si>
  <si>
    <t>Colonna2346</t>
  </si>
  <si>
    <t>Colonna2347</t>
  </si>
  <si>
    <t>Colonna2348</t>
  </si>
  <si>
    <t>Colonna2349</t>
  </si>
  <si>
    <t>Colonna2350</t>
  </si>
  <si>
    <t>Colonna2351</t>
  </si>
  <si>
    <t>Colonna2352</t>
  </si>
  <si>
    <t>Colonna2353</t>
  </si>
  <si>
    <t>Colonna2354</t>
  </si>
  <si>
    <t>Colonna2355</t>
  </si>
  <si>
    <t>Colonna2356</t>
  </si>
  <si>
    <t>Colonna2357</t>
  </si>
  <si>
    <t>Colonna2358</t>
  </si>
  <si>
    <t>Colonna2359</t>
  </si>
  <si>
    <t>Colonna2360</t>
  </si>
  <si>
    <t>Colonna2361</t>
  </si>
  <si>
    <t>Colonna2362</t>
  </si>
  <si>
    <t>Colonna2363</t>
  </si>
  <si>
    <t>Colonna2364</t>
  </si>
  <si>
    <t>Colonna2365</t>
  </si>
  <si>
    <t>Colonna2366</t>
  </si>
  <si>
    <t>Colonna2367</t>
  </si>
  <si>
    <t>Colonna2368</t>
  </si>
  <si>
    <t>Colonna2369</t>
  </si>
  <si>
    <t>Colonna2370</t>
  </si>
  <si>
    <t>Colonna2371</t>
  </si>
  <si>
    <t>Colonna2372</t>
  </si>
  <si>
    <t>Colonna2373</t>
  </si>
  <si>
    <t>Colonna2374</t>
  </si>
  <si>
    <t>Colonna2375</t>
  </si>
  <si>
    <t>Colonna2376</t>
  </si>
  <si>
    <t>Colonna2377</t>
  </si>
  <si>
    <t>Colonna2378</t>
  </si>
  <si>
    <t>Colonna2379</t>
  </si>
  <si>
    <t>Colonna2380</t>
  </si>
  <si>
    <t>Colonna2381</t>
  </si>
  <si>
    <t>Colonna2382</t>
  </si>
  <si>
    <t>Colonna2383</t>
  </si>
  <si>
    <t>Colonna2384</t>
  </si>
  <si>
    <t>Colonna2385</t>
  </si>
  <si>
    <t>Colonna2386</t>
  </si>
  <si>
    <t>Colonna2387</t>
  </si>
  <si>
    <t>Colonna2388</t>
  </si>
  <si>
    <t>Colonna2389</t>
  </si>
  <si>
    <t>Colonna2390</t>
  </si>
  <si>
    <t>Colonna2391</t>
  </si>
  <si>
    <t>Colonna2392</t>
  </si>
  <si>
    <t>Colonna2393</t>
  </si>
  <si>
    <t>Colonna2394</t>
  </si>
  <si>
    <t>Colonna2395</t>
  </si>
  <si>
    <t>Colonna2396</t>
  </si>
  <si>
    <t>Colonna2397</t>
  </si>
  <si>
    <t>Colonna2398</t>
  </si>
  <si>
    <t>Colonna2399</t>
  </si>
  <si>
    <t>Colonna2400</t>
  </si>
  <si>
    <t>Colonna2401</t>
  </si>
  <si>
    <t>Colonna2402</t>
  </si>
  <si>
    <t>Colonna2403</t>
  </si>
  <si>
    <t>Colonna2404</t>
  </si>
  <si>
    <t>Colonna2405</t>
  </si>
  <si>
    <t>Colonna2406</t>
  </si>
  <si>
    <t>Colonna2407</t>
  </si>
  <si>
    <t>Colonna2408</t>
  </si>
  <si>
    <t>Colonna2409</t>
  </si>
  <si>
    <t>Colonna2410</t>
  </si>
  <si>
    <t>Colonna2411</t>
  </si>
  <si>
    <t>Colonna2412</t>
  </si>
  <si>
    <t>Colonna2413</t>
  </si>
  <si>
    <t>Colonna2414</t>
  </si>
  <si>
    <t>Colonna2415</t>
  </si>
  <si>
    <t>Colonna2416</t>
  </si>
  <si>
    <t>Colonna2417</t>
  </si>
  <si>
    <t>Colonna2418</t>
  </si>
  <si>
    <t>Colonna2419</t>
  </si>
  <si>
    <t>Colonna2420</t>
  </si>
  <si>
    <t>Colonna2421</t>
  </si>
  <si>
    <t>Colonna2422</t>
  </si>
  <si>
    <t>Colonna2423</t>
  </si>
  <si>
    <t>Colonna2424</t>
  </si>
  <si>
    <t>Colonna2425</t>
  </si>
  <si>
    <t>Colonna2426</t>
  </si>
  <si>
    <t>Colonna2427</t>
  </si>
  <si>
    <t>Colonna2428</t>
  </si>
  <si>
    <t>Colonna2429</t>
  </si>
  <si>
    <t>Colonna2430</t>
  </si>
  <si>
    <t>Colonna2431</t>
  </si>
  <si>
    <t>Colonna2432</t>
  </si>
  <si>
    <t>Colonna2433</t>
  </si>
  <si>
    <t>Colonna2434</t>
  </si>
  <si>
    <t>Colonna2435</t>
  </si>
  <si>
    <t>Colonna2436</t>
  </si>
  <si>
    <t>Colonna2437</t>
  </si>
  <si>
    <t>Colonna2438</t>
  </si>
  <si>
    <t>Colonna2439</t>
  </si>
  <si>
    <t>Colonna2440</t>
  </si>
  <si>
    <t>Colonna2441</t>
  </si>
  <si>
    <t>Colonna2442</t>
  </si>
  <si>
    <t>Colonna2443</t>
  </si>
  <si>
    <t>Colonna2444</t>
  </si>
  <si>
    <t>Colonna2445</t>
  </si>
  <si>
    <t>Colonna2446</t>
  </si>
  <si>
    <t>Colonna2447</t>
  </si>
  <si>
    <t>Colonna2448</t>
  </si>
  <si>
    <t>Colonna2449</t>
  </si>
  <si>
    <t>Colonna2450</t>
  </si>
  <si>
    <t>Colonna2451</t>
  </si>
  <si>
    <t>Colonna2452</t>
  </si>
  <si>
    <t>Colonna2453</t>
  </si>
  <si>
    <t>Colonna2454</t>
  </si>
  <si>
    <t>Colonna2455</t>
  </si>
  <si>
    <t>Colonna2456</t>
  </si>
  <si>
    <t>Colonna2457</t>
  </si>
  <si>
    <t>Colonna2458</t>
  </si>
  <si>
    <t>Colonna2459</t>
  </si>
  <si>
    <t>Colonna2460</t>
  </si>
  <si>
    <t>Colonna2461</t>
  </si>
  <si>
    <t>Colonna2462</t>
  </si>
  <si>
    <t>Colonna2463</t>
  </si>
  <si>
    <t>Colonna2464</t>
  </si>
  <si>
    <t>Colonna2465</t>
  </si>
  <si>
    <t>Colonna2466</t>
  </si>
  <si>
    <t>Colonna2467</t>
  </si>
  <si>
    <t>Colonna2468</t>
  </si>
  <si>
    <t>Colonna2469</t>
  </si>
  <si>
    <t>Colonna2470</t>
  </si>
  <si>
    <t>Colonna2471</t>
  </si>
  <si>
    <t>Colonna2472</t>
  </si>
  <si>
    <t>Colonna2473</t>
  </si>
  <si>
    <t>Colonna2474</t>
  </si>
  <si>
    <t>Colonna2475</t>
  </si>
  <si>
    <t>Colonna2476</t>
  </si>
  <si>
    <t>Colonna2477</t>
  </si>
  <si>
    <t>Colonna2478</t>
  </si>
  <si>
    <t>Colonna2479</t>
  </si>
  <si>
    <t>Colonna2480</t>
  </si>
  <si>
    <t>Colonna2481</t>
  </si>
  <si>
    <t>Colonna2482</t>
  </si>
  <si>
    <t>Colonna2483</t>
  </si>
  <si>
    <t>Colonna2484</t>
  </si>
  <si>
    <t>Colonna2485</t>
  </si>
  <si>
    <t>Colonna2486</t>
  </si>
  <si>
    <t>Colonna2487</t>
  </si>
  <si>
    <t>Colonna2488</t>
  </si>
  <si>
    <t>Colonna2489</t>
  </si>
  <si>
    <t>Colonna2490</t>
  </si>
  <si>
    <t>Colonna2491</t>
  </si>
  <si>
    <t>Colonna2492</t>
  </si>
  <si>
    <t>Colonna2493</t>
  </si>
  <si>
    <t>Colonna2494</t>
  </si>
  <si>
    <t>Colonna2495</t>
  </si>
  <si>
    <t>Colonna2496</t>
  </si>
  <si>
    <t>Colonna2497</t>
  </si>
  <si>
    <t>Colonna2498</t>
  </si>
  <si>
    <t>Colonna2499</t>
  </si>
  <si>
    <t>Colonna2500</t>
  </si>
  <si>
    <t>Colonna2501</t>
  </si>
  <si>
    <t>Colonna2502</t>
  </si>
  <si>
    <t>Colonna2503</t>
  </si>
  <si>
    <t>Colonna2504</t>
  </si>
  <si>
    <t>Colonna2505</t>
  </si>
  <si>
    <t>Colonna2506</t>
  </si>
  <si>
    <t>Colonna2507</t>
  </si>
  <si>
    <t>Colonna2508</t>
  </si>
  <si>
    <t>Colonna2509</t>
  </si>
  <si>
    <t>Colonna2510</t>
  </si>
  <si>
    <t>Colonna2511</t>
  </si>
  <si>
    <t>Colonna2512</t>
  </si>
  <si>
    <t>Colonna2513</t>
  </si>
  <si>
    <t>Colonna2514</t>
  </si>
  <si>
    <t>Colonna2515</t>
  </si>
  <si>
    <t>Colonna2516</t>
  </si>
  <si>
    <t>Colonna2517</t>
  </si>
  <si>
    <t>Colonna2518</t>
  </si>
  <si>
    <t>Colonna2519</t>
  </si>
  <si>
    <t>Colonna2520</t>
  </si>
  <si>
    <t>Colonna2521</t>
  </si>
  <si>
    <t>Colonna2522</t>
  </si>
  <si>
    <t>Colonna2523</t>
  </si>
  <si>
    <t>Colonna2524</t>
  </si>
  <si>
    <t>Colonna2525</t>
  </si>
  <si>
    <t>Colonna2526</t>
  </si>
  <si>
    <t>Colonna2527</t>
  </si>
  <si>
    <t>Colonna2528</t>
  </si>
  <si>
    <t>Colonna2529</t>
  </si>
  <si>
    <t>Colonna2530</t>
  </si>
  <si>
    <t>Colonna2531</t>
  </si>
  <si>
    <t>Colonna2532</t>
  </si>
  <si>
    <t>Colonna2533</t>
  </si>
  <si>
    <t>Colonna2534</t>
  </si>
  <si>
    <t>Colonna2535</t>
  </si>
  <si>
    <t>Colonna2536</t>
  </si>
  <si>
    <t>Colonna2537</t>
  </si>
  <si>
    <t>Colonna2538</t>
  </si>
  <si>
    <t>Colonna2539</t>
  </si>
  <si>
    <t>Colonna2540</t>
  </si>
  <si>
    <t>Colonna2541</t>
  </si>
  <si>
    <t>Colonna2542</t>
  </si>
  <si>
    <t>Colonna2543</t>
  </si>
  <si>
    <t>Colonna2544</t>
  </si>
  <si>
    <t>Colonna2545</t>
  </si>
  <si>
    <t>Colonna2546</t>
  </si>
  <si>
    <t>Colonna2547</t>
  </si>
  <si>
    <t>Colonna2548</t>
  </si>
  <si>
    <t>Colonna2549</t>
  </si>
  <si>
    <t>Colonna2550</t>
  </si>
  <si>
    <t>Colonna2551</t>
  </si>
  <si>
    <t>Colonna2552</t>
  </si>
  <si>
    <t>Colonna2553</t>
  </si>
  <si>
    <t>Colonna2554</t>
  </si>
  <si>
    <t>Colonna2555</t>
  </si>
  <si>
    <t>Colonna2556</t>
  </si>
  <si>
    <t>Colonna2557</t>
  </si>
  <si>
    <t>Colonna2558</t>
  </si>
  <si>
    <t>Colonna2559</t>
  </si>
  <si>
    <t>Colonna2560</t>
  </si>
  <si>
    <t>Colonna2561</t>
  </si>
  <si>
    <t>Colonna2562</t>
  </si>
  <si>
    <t>Colonna2563</t>
  </si>
  <si>
    <t>Colonna2564</t>
  </si>
  <si>
    <t>Colonna2565</t>
  </si>
  <si>
    <t>Colonna2566</t>
  </si>
  <si>
    <t>Colonna2567</t>
  </si>
  <si>
    <t>Colonna2568</t>
  </si>
  <si>
    <t>Colonna2569</t>
  </si>
  <si>
    <t>Colonna2570</t>
  </si>
  <si>
    <t>Colonna2571</t>
  </si>
  <si>
    <t>Colonna2572</t>
  </si>
  <si>
    <t>Colonna2573</t>
  </si>
  <si>
    <t>Colonna2574</t>
  </si>
  <si>
    <t>Colonna2575</t>
  </si>
  <si>
    <t>Colonna2576</t>
  </si>
  <si>
    <t>Colonna2577</t>
  </si>
  <si>
    <t>Colonna2578</t>
  </si>
  <si>
    <t>Colonna2579</t>
  </si>
  <si>
    <t>Colonna2580</t>
  </si>
  <si>
    <t>Colonna2581</t>
  </si>
  <si>
    <t>Colonna2582</t>
  </si>
  <si>
    <t>Colonna2583</t>
  </si>
  <si>
    <t>Colonna2584</t>
  </si>
  <si>
    <t>Colonna2585</t>
  </si>
  <si>
    <t>Colonna2586</t>
  </si>
  <si>
    <t>Colonna2587</t>
  </si>
  <si>
    <t>Colonna2588</t>
  </si>
  <si>
    <t>Colonna2589</t>
  </si>
  <si>
    <t>Colonna2590</t>
  </si>
  <si>
    <t>Colonna2591</t>
  </si>
  <si>
    <t>Colonna2592</t>
  </si>
  <si>
    <t>Colonna2593</t>
  </si>
  <si>
    <t>Colonna2594</t>
  </si>
  <si>
    <t>Colonna2595</t>
  </si>
  <si>
    <t>Colonna2596</t>
  </si>
  <si>
    <t>Colonna2597</t>
  </si>
  <si>
    <t>Colonna2598</t>
  </si>
  <si>
    <t>Colonna2599</t>
  </si>
  <si>
    <t>Colonna2600</t>
  </si>
  <si>
    <t>Colonna2601</t>
  </si>
  <si>
    <t>Colonna2602</t>
  </si>
  <si>
    <t>Colonna2603</t>
  </si>
  <si>
    <t>Colonna2604</t>
  </si>
  <si>
    <t>Colonna2605</t>
  </si>
  <si>
    <t>Colonna2606</t>
  </si>
  <si>
    <t>Colonna2607</t>
  </si>
  <si>
    <t>Colonna2608</t>
  </si>
  <si>
    <t>Colonna2609</t>
  </si>
  <si>
    <t>Colonna2610</t>
  </si>
  <si>
    <t>Colonna2611</t>
  </si>
  <si>
    <t>Colonna2612</t>
  </si>
  <si>
    <t>Colonna2613</t>
  </si>
  <si>
    <t>Colonna2614</t>
  </si>
  <si>
    <t>Colonna2615</t>
  </si>
  <si>
    <t>Colonna2616</t>
  </si>
  <si>
    <t>Colonna2617</t>
  </si>
  <si>
    <t>Colonna2618</t>
  </si>
  <si>
    <t>Colonna2619</t>
  </si>
  <si>
    <t>Colonna2620</t>
  </si>
  <si>
    <t>Colonna2621</t>
  </si>
  <si>
    <t>Colonna2622</t>
  </si>
  <si>
    <t>Colonna2623</t>
  </si>
  <si>
    <t>Colonna2624</t>
  </si>
  <si>
    <t>Colonna2625</t>
  </si>
  <si>
    <t>Colonna2626</t>
  </si>
  <si>
    <t>Colonna2627</t>
  </si>
  <si>
    <t>Colonna2628</t>
  </si>
  <si>
    <t>Colonna2629</t>
  </si>
  <si>
    <t>Colonna2630</t>
  </si>
  <si>
    <t>Colonna2631</t>
  </si>
  <si>
    <t>Colonna2632</t>
  </si>
  <si>
    <t>Colonna2633</t>
  </si>
  <si>
    <t>Colonna2634</t>
  </si>
  <si>
    <t>Colonna2635</t>
  </si>
  <si>
    <t>Colonna2636</t>
  </si>
  <si>
    <t>Colonna2637</t>
  </si>
  <si>
    <t>Colonna2638</t>
  </si>
  <si>
    <t>Colonna2639</t>
  </si>
  <si>
    <t>Colonna2640</t>
  </si>
  <si>
    <t>Colonna2641</t>
  </si>
  <si>
    <t>Colonna2642</t>
  </si>
  <si>
    <t>Colonna2643</t>
  </si>
  <si>
    <t>Colonna2644</t>
  </si>
  <si>
    <t>Colonna2645</t>
  </si>
  <si>
    <t>Colonna2646</t>
  </si>
  <si>
    <t>Colonna2647</t>
  </si>
  <si>
    <t>Colonna2648</t>
  </si>
  <si>
    <t>Colonna2649</t>
  </si>
  <si>
    <t>Colonna2650</t>
  </si>
  <si>
    <t>Colonna2651</t>
  </si>
  <si>
    <t>Colonna2652</t>
  </si>
  <si>
    <t>Colonna2653</t>
  </si>
  <si>
    <t>Colonna2654</t>
  </si>
  <si>
    <t>Colonna2655</t>
  </si>
  <si>
    <t>Colonna2656</t>
  </si>
  <si>
    <t>Colonna2657</t>
  </si>
  <si>
    <t>Colonna2658</t>
  </si>
  <si>
    <t>Colonna2659</t>
  </si>
  <si>
    <t>Colonna2660</t>
  </si>
  <si>
    <t>Colonna2661</t>
  </si>
  <si>
    <t>Colonna2662</t>
  </si>
  <si>
    <t>Colonna2663</t>
  </si>
  <si>
    <t>Colonna2664</t>
  </si>
  <si>
    <t>Colonna2665</t>
  </si>
  <si>
    <t>Colonna2666</t>
  </si>
  <si>
    <t>Colonna2667</t>
  </si>
  <si>
    <t>Colonna2668</t>
  </si>
  <si>
    <t>Colonna2669</t>
  </si>
  <si>
    <t>Colonna2670</t>
  </si>
  <si>
    <t>Colonna2671</t>
  </si>
  <si>
    <t>Colonna2672</t>
  </si>
  <si>
    <t>Colonna2673</t>
  </si>
  <si>
    <t>Colonna2674</t>
  </si>
  <si>
    <t>Colonna2675</t>
  </si>
  <si>
    <t>Colonna2676</t>
  </si>
  <si>
    <t>Colonna2677</t>
  </si>
  <si>
    <t>Colonna2678</t>
  </si>
  <si>
    <t>Colonna2679</t>
  </si>
  <si>
    <t>Colonna2680</t>
  </si>
  <si>
    <t>Colonna2681</t>
  </si>
  <si>
    <t>Colonna2682</t>
  </si>
  <si>
    <t>Colonna2683</t>
  </si>
  <si>
    <t>Colonna2684</t>
  </si>
  <si>
    <t>Colonna2685</t>
  </si>
  <si>
    <t>Colonna2686</t>
  </si>
  <si>
    <t>Colonna2687</t>
  </si>
  <si>
    <t>Colonna2688</t>
  </si>
  <si>
    <t>Colonna2689</t>
  </si>
  <si>
    <t>Colonna2690</t>
  </si>
  <si>
    <t>Colonna2691</t>
  </si>
  <si>
    <t>Colonna2692</t>
  </si>
  <si>
    <t>Colonna2693</t>
  </si>
  <si>
    <t>Colonna2694</t>
  </si>
  <si>
    <t>Colonna2695</t>
  </si>
  <si>
    <t>Colonna2696</t>
  </si>
  <si>
    <t>Colonna2697</t>
  </si>
  <si>
    <t>Colonna2698</t>
  </si>
  <si>
    <t>Colonna2699</t>
  </si>
  <si>
    <t>Colonna2700</t>
  </si>
  <si>
    <t>Colonna2701</t>
  </si>
  <si>
    <t>Colonna2702</t>
  </si>
  <si>
    <t>Colonna2703</t>
  </si>
  <si>
    <t>Colonna2704</t>
  </si>
  <si>
    <t>Colonna2705</t>
  </si>
  <si>
    <t>Colonna2706</t>
  </si>
  <si>
    <t>Colonna2707</t>
  </si>
  <si>
    <t>Colonna2708</t>
  </si>
  <si>
    <t>Colonna2709</t>
  </si>
  <si>
    <t>Colonna2710</t>
  </si>
  <si>
    <t>Colonna2711</t>
  </si>
  <si>
    <t>Colonna2712</t>
  </si>
  <si>
    <t>Colonna2713</t>
  </si>
  <si>
    <t>Colonna2714</t>
  </si>
  <si>
    <t>Colonna2715</t>
  </si>
  <si>
    <t>Colonna2716</t>
  </si>
  <si>
    <t>Colonna2717</t>
  </si>
  <si>
    <t>Colonna2718</t>
  </si>
  <si>
    <t>Colonna2719</t>
  </si>
  <si>
    <t>Colonna2720</t>
  </si>
  <si>
    <t>Colonna2721</t>
  </si>
  <si>
    <t>Colonna2722</t>
  </si>
  <si>
    <t>Colonna2723</t>
  </si>
  <si>
    <t>Colonna2724</t>
  </si>
  <si>
    <t>Colonna2725</t>
  </si>
  <si>
    <t>Colonna2726</t>
  </si>
  <si>
    <t>Colonna2727</t>
  </si>
  <si>
    <t>Colonna2728</t>
  </si>
  <si>
    <t>Colonna2729</t>
  </si>
  <si>
    <t>Colonna2730</t>
  </si>
  <si>
    <t>Colonna2731</t>
  </si>
  <si>
    <t>Colonna2732</t>
  </si>
  <si>
    <t>Colonna2733</t>
  </si>
  <si>
    <t>Colonna2734</t>
  </si>
  <si>
    <t>Colonna2735</t>
  </si>
  <si>
    <t>Colonna2736</t>
  </si>
  <si>
    <t>Colonna2737</t>
  </si>
  <si>
    <t>Colonna2738</t>
  </si>
  <si>
    <t>Colonna2739</t>
  </si>
  <si>
    <t>Colonna2740</t>
  </si>
  <si>
    <t>Colonna2741</t>
  </si>
  <si>
    <t>Colonna2742</t>
  </si>
  <si>
    <t>Colonna2743</t>
  </si>
  <si>
    <t>Colonna2744</t>
  </si>
  <si>
    <t>Colonna2745</t>
  </si>
  <si>
    <t>Colonna2746</t>
  </si>
  <si>
    <t>Colonna2747</t>
  </si>
  <si>
    <t>Colonna2748</t>
  </si>
  <si>
    <t>Colonna2749</t>
  </si>
  <si>
    <t>Colonna2750</t>
  </si>
  <si>
    <t>Colonna2751</t>
  </si>
  <si>
    <t>Colonna2752</t>
  </si>
  <si>
    <t>Colonna2753</t>
  </si>
  <si>
    <t>Colonna2754</t>
  </si>
  <si>
    <t>Colonna2755</t>
  </si>
  <si>
    <t>Colonna2756</t>
  </si>
  <si>
    <t>Colonna2757</t>
  </si>
  <si>
    <t>Colonna2758</t>
  </si>
  <si>
    <t>Colonna2759</t>
  </si>
  <si>
    <t>Colonna2760</t>
  </si>
  <si>
    <t>Colonna2761</t>
  </si>
  <si>
    <t>Colonna2762</t>
  </si>
  <si>
    <t>Colonna2763</t>
  </si>
  <si>
    <t>Colonna2764</t>
  </si>
  <si>
    <t>Colonna2765</t>
  </si>
  <si>
    <t>Colonna2766</t>
  </si>
  <si>
    <t>Colonna2767</t>
  </si>
  <si>
    <t>Colonna2768</t>
  </si>
  <si>
    <t>Colonna2769</t>
  </si>
  <si>
    <t>Colonna2770</t>
  </si>
  <si>
    <t>Colonna2771</t>
  </si>
  <si>
    <t>Colonna2772</t>
  </si>
  <si>
    <t>Colonna2773</t>
  </si>
  <si>
    <t>Colonna2774</t>
  </si>
  <si>
    <t>Colonna2775</t>
  </si>
  <si>
    <t>Colonna2776</t>
  </si>
  <si>
    <t>Colonna2777</t>
  </si>
  <si>
    <t>Colonna2778</t>
  </si>
  <si>
    <t>Colonna2779</t>
  </si>
  <si>
    <t>Colonna2780</t>
  </si>
  <si>
    <t>Colonna2781</t>
  </si>
  <si>
    <t>Colonna2782</t>
  </si>
  <si>
    <t>Colonna2783</t>
  </si>
  <si>
    <t>Colonna2784</t>
  </si>
  <si>
    <t>Colonna2785</t>
  </si>
  <si>
    <t>Colonna2786</t>
  </si>
  <si>
    <t>Colonna2787</t>
  </si>
  <si>
    <t>Colonna2788</t>
  </si>
  <si>
    <t>Colonna2789</t>
  </si>
  <si>
    <t>Colonna2790</t>
  </si>
  <si>
    <t>Colonna2791</t>
  </si>
  <si>
    <t>Colonna2792</t>
  </si>
  <si>
    <t>Colonna2793</t>
  </si>
  <si>
    <t>Colonna2794</t>
  </si>
  <si>
    <t>Colonna2795</t>
  </si>
  <si>
    <t>Colonna2796</t>
  </si>
  <si>
    <t>Colonna2797</t>
  </si>
  <si>
    <t>Colonna2798</t>
  </si>
  <si>
    <t>Colonna2799</t>
  </si>
  <si>
    <t>Colonna2800</t>
  </si>
  <si>
    <t>Colonna2801</t>
  </si>
  <si>
    <t>Colonna2802</t>
  </si>
  <si>
    <t>Colonna2803</t>
  </si>
  <si>
    <t>Colonna2804</t>
  </si>
  <si>
    <t>Colonna2805</t>
  </si>
  <si>
    <t>Colonna2806</t>
  </si>
  <si>
    <t>Colonna2807</t>
  </si>
  <si>
    <t>Colonna2808</t>
  </si>
  <si>
    <t>Colonna2809</t>
  </si>
  <si>
    <t>Colonna2810</t>
  </si>
  <si>
    <t>Colonna2811</t>
  </si>
  <si>
    <t>Colonna2812</t>
  </si>
  <si>
    <t>Colonna2813</t>
  </si>
  <si>
    <t>Colonna2814</t>
  </si>
  <si>
    <t>Colonna2815</t>
  </si>
  <si>
    <t>Colonna2816</t>
  </si>
  <si>
    <t>Colonna2817</t>
  </si>
  <si>
    <t>Colonna2818</t>
  </si>
  <si>
    <t>Colonna2819</t>
  </si>
  <si>
    <t>Colonna2820</t>
  </si>
  <si>
    <t>Colonna2821</t>
  </si>
  <si>
    <t>Colonna2822</t>
  </si>
  <si>
    <t>Colonna2823</t>
  </si>
  <si>
    <t>Colonna2824</t>
  </si>
  <si>
    <t>Colonna2825</t>
  </si>
  <si>
    <t>Colonna2826</t>
  </si>
  <si>
    <t>Colonna2827</t>
  </si>
  <si>
    <t>Colonna2828</t>
  </si>
  <si>
    <t>Colonna2829</t>
  </si>
  <si>
    <t>Colonna2830</t>
  </si>
  <si>
    <t>Colonna2831</t>
  </si>
  <si>
    <t>Colonna2832</t>
  </si>
  <si>
    <t>Colonna2833</t>
  </si>
  <si>
    <t>Colonna2834</t>
  </si>
  <si>
    <t>Colonna2835</t>
  </si>
  <si>
    <t>Colonna2836</t>
  </si>
  <si>
    <t>Colonna2837</t>
  </si>
  <si>
    <t>Colonna2838</t>
  </si>
  <si>
    <t>Colonna2839</t>
  </si>
  <si>
    <t>Colonna2840</t>
  </si>
  <si>
    <t>Colonna2841</t>
  </si>
  <si>
    <t>Colonna2842</t>
  </si>
  <si>
    <t>Colonna2843</t>
  </si>
  <si>
    <t>Colonna2844</t>
  </si>
  <si>
    <t>Colonna2845</t>
  </si>
  <si>
    <t>Colonna2846</t>
  </si>
  <si>
    <t>Colonna2847</t>
  </si>
  <si>
    <t>Colonna2848</t>
  </si>
  <si>
    <t>Colonna2849</t>
  </si>
  <si>
    <t>Colonna2850</t>
  </si>
  <si>
    <t>Colonna2851</t>
  </si>
  <si>
    <t>Colonna2852</t>
  </si>
  <si>
    <t>Colonna2853</t>
  </si>
  <si>
    <t>Colonna2854</t>
  </si>
  <si>
    <t>Colonna2855</t>
  </si>
  <si>
    <t>Colonna2856</t>
  </si>
  <si>
    <t>Colonna2857</t>
  </si>
  <si>
    <t>Colonna2858</t>
  </si>
  <si>
    <t>Colonna2859</t>
  </si>
  <si>
    <t>Colonna2860</t>
  </si>
  <si>
    <t>Colonna2861</t>
  </si>
  <si>
    <t>Colonna2862</t>
  </si>
  <si>
    <t>Colonna2863</t>
  </si>
  <si>
    <t>Colonna2864</t>
  </si>
  <si>
    <t>Colonna2865</t>
  </si>
  <si>
    <t>Colonna2866</t>
  </si>
  <si>
    <t>Colonna2867</t>
  </si>
  <si>
    <t>Colonna2868</t>
  </si>
  <si>
    <t>Colonna2869</t>
  </si>
  <si>
    <t>Colonna2870</t>
  </si>
  <si>
    <t>Colonna2871</t>
  </si>
  <si>
    <t>Colonna2872</t>
  </si>
  <si>
    <t>Colonna2873</t>
  </si>
  <si>
    <t>Colonna2874</t>
  </si>
  <si>
    <t>Colonna2875</t>
  </si>
  <si>
    <t>Colonna2876</t>
  </si>
  <si>
    <t>Colonna2877</t>
  </si>
  <si>
    <t>Colonna2878</t>
  </si>
  <si>
    <t>Colonna2879</t>
  </si>
  <si>
    <t>Colonna2880</t>
  </si>
  <si>
    <t>Colonna2881</t>
  </si>
  <si>
    <t>Colonna2882</t>
  </si>
  <si>
    <t>Colonna2883</t>
  </si>
  <si>
    <t>Colonna2884</t>
  </si>
  <si>
    <t>Colonna2885</t>
  </si>
  <si>
    <t>Colonna2886</t>
  </si>
  <si>
    <t>Colonna2887</t>
  </si>
  <si>
    <t>Colonna2888</t>
  </si>
  <si>
    <t>Colonna2889</t>
  </si>
  <si>
    <t>Colonna2890</t>
  </si>
  <si>
    <t>Colonna2891</t>
  </si>
  <si>
    <t>Colonna2892</t>
  </si>
  <si>
    <t>Colonna2893</t>
  </si>
  <si>
    <t>Colonna2894</t>
  </si>
  <si>
    <t>Colonna2895</t>
  </si>
  <si>
    <t>Colonna2896</t>
  </si>
  <si>
    <t>Colonna2897</t>
  </si>
  <si>
    <t>Colonna2898</t>
  </si>
  <si>
    <t>Colonna2899</t>
  </si>
  <si>
    <t>Colonna2900</t>
  </si>
  <si>
    <t>Colonna2901</t>
  </si>
  <si>
    <t>Colonna2902</t>
  </si>
  <si>
    <t>Colonna2903</t>
  </si>
  <si>
    <t>Colonna2904</t>
  </si>
  <si>
    <t>Colonna2905</t>
  </si>
  <si>
    <t>Colonna2906</t>
  </si>
  <si>
    <t>Colonna2907</t>
  </si>
  <si>
    <t>Colonna2908</t>
  </si>
  <si>
    <t>Colonna2909</t>
  </si>
  <si>
    <t>Colonna2910</t>
  </si>
  <si>
    <t>Colonna2911</t>
  </si>
  <si>
    <t>Colonna2912</t>
  </si>
  <si>
    <t>Colonna2913</t>
  </si>
  <si>
    <t>Colonna2914</t>
  </si>
  <si>
    <t>Colonna2915</t>
  </si>
  <si>
    <t>Colonna2916</t>
  </si>
  <si>
    <t>Colonna2917</t>
  </si>
  <si>
    <t>Colonna2918</t>
  </si>
  <si>
    <t>Colonna2919</t>
  </si>
  <si>
    <t>Colonna2920</t>
  </si>
  <si>
    <t>Colonna2921</t>
  </si>
  <si>
    <t>Colonna2922</t>
  </si>
  <si>
    <t>Colonna2923</t>
  </si>
  <si>
    <t>Colonna2924</t>
  </si>
  <si>
    <t>Colonna2925</t>
  </si>
  <si>
    <t>Colonna2926</t>
  </si>
  <si>
    <t>Colonna2927</t>
  </si>
  <si>
    <t>Colonna2928</t>
  </si>
  <si>
    <t>Colonna2929</t>
  </si>
  <si>
    <t>Colonna2930</t>
  </si>
  <si>
    <t>Colonna2931</t>
  </si>
  <si>
    <t>Colonna2932</t>
  </si>
  <si>
    <t>Colonna2933</t>
  </si>
  <si>
    <t>Colonna2934</t>
  </si>
  <si>
    <t>Colonna2935</t>
  </si>
  <si>
    <t>Colonna2936</t>
  </si>
  <si>
    <t>Colonna2937</t>
  </si>
  <si>
    <t>Colonna2938</t>
  </si>
  <si>
    <t>Colonna2939</t>
  </si>
  <si>
    <t>Colonna2940</t>
  </si>
  <si>
    <t>Colonna2941</t>
  </si>
  <si>
    <t>Colonna2942</t>
  </si>
  <si>
    <t>Colonna2943</t>
  </si>
  <si>
    <t>Colonna2944</t>
  </si>
  <si>
    <t>Colonna2945</t>
  </si>
  <si>
    <t>Colonna2946</t>
  </si>
  <si>
    <t>Colonna2947</t>
  </si>
  <si>
    <t>Colonna2948</t>
  </si>
  <si>
    <t>Colonna2949</t>
  </si>
  <si>
    <t>Colonna2950</t>
  </si>
  <si>
    <t>Colonna2951</t>
  </si>
  <si>
    <t>Colonna2952</t>
  </si>
  <si>
    <t>Colonna2953</t>
  </si>
  <si>
    <t>Colonna2954</t>
  </si>
  <si>
    <t>Colonna2955</t>
  </si>
  <si>
    <t>Colonna2956</t>
  </si>
  <si>
    <t>Colonna2957</t>
  </si>
  <si>
    <t>Colonna2958</t>
  </si>
  <si>
    <t>Colonna2959</t>
  </si>
  <si>
    <t>Colonna2960</t>
  </si>
  <si>
    <t>Colonna2961</t>
  </si>
  <si>
    <t>Colonna2962</t>
  </si>
  <si>
    <t>Colonna2963</t>
  </si>
  <si>
    <t>Colonna2964</t>
  </si>
  <si>
    <t>Colonna2965</t>
  </si>
  <si>
    <t>Colonna2966</t>
  </si>
  <si>
    <t>Colonna2967</t>
  </si>
  <si>
    <t>Colonna2968</t>
  </si>
  <si>
    <t>Colonna2969</t>
  </si>
  <si>
    <t>Colonna2970</t>
  </si>
  <si>
    <t>Colonna2971</t>
  </si>
  <si>
    <t>Colonna2972</t>
  </si>
  <si>
    <t>Colonna2973</t>
  </si>
  <si>
    <t>Colonna2974</t>
  </si>
  <si>
    <t>Colonna2975</t>
  </si>
  <si>
    <t>Colonna2976</t>
  </si>
  <si>
    <t>Colonna2977</t>
  </si>
  <si>
    <t>Colonna2978</t>
  </si>
  <si>
    <t>Colonna2979</t>
  </si>
  <si>
    <t>Colonna2980</t>
  </si>
  <si>
    <t>Colonna2981</t>
  </si>
  <si>
    <t>Colonna2982</t>
  </si>
  <si>
    <t>Colonna2983</t>
  </si>
  <si>
    <t>Colonna2984</t>
  </si>
  <si>
    <t>Colonna2985</t>
  </si>
  <si>
    <t>Colonna2986</t>
  </si>
  <si>
    <t>Colonna2987</t>
  </si>
  <si>
    <t>Colonna2988</t>
  </si>
  <si>
    <t>Colonna2989</t>
  </si>
  <si>
    <t>Colonna2990</t>
  </si>
  <si>
    <t>Colonna2991</t>
  </si>
  <si>
    <t>Colonna2992</t>
  </si>
  <si>
    <t>Colonna2993</t>
  </si>
  <si>
    <t>Colonna2994</t>
  </si>
  <si>
    <t>Colonna2995</t>
  </si>
  <si>
    <t>Colonna2996</t>
  </si>
  <si>
    <t>Colonna2997</t>
  </si>
  <si>
    <t>Colonna2998</t>
  </si>
  <si>
    <t>Colonna2999</t>
  </si>
  <si>
    <t>Colonna3000</t>
  </si>
  <si>
    <t>Colonna3001</t>
  </si>
  <si>
    <t>Colonna3002</t>
  </si>
  <si>
    <t>Colonna3003</t>
  </si>
  <si>
    <t>Colonna3004</t>
  </si>
  <si>
    <t>Colonna3005</t>
  </si>
  <si>
    <t>Colonna3006</t>
  </si>
  <si>
    <t>Colonna3007</t>
  </si>
  <si>
    <t>Colonna3008</t>
  </si>
  <si>
    <t>Colonna3009</t>
  </si>
  <si>
    <t>Colonna3010</t>
  </si>
  <si>
    <t>Colonna3011</t>
  </si>
  <si>
    <t>Colonna3012</t>
  </si>
  <si>
    <t>Colonna3013</t>
  </si>
  <si>
    <t>Colonna3014</t>
  </si>
  <si>
    <t>Colonna3015</t>
  </si>
  <si>
    <t>Colonna3016</t>
  </si>
  <si>
    <t>Colonna3017</t>
  </si>
  <si>
    <t>Colonna3018</t>
  </si>
  <si>
    <t>Colonna3019</t>
  </si>
  <si>
    <t>Colonna3020</t>
  </si>
  <si>
    <t>Colonna3021</t>
  </si>
  <si>
    <t>Colonna3022</t>
  </si>
  <si>
    <t>Colonna3023</t>
  </si>
  <si>
    <t>Colonna3024</t>
  </si>
  <si>
    <t>Colonna3025</t>
  </si>
  <si>
    <t>Colonna3026</t>
  </si>
  <si>
    <t>Colonna3027</t>
  </si>
  <si>
    <t>Colonna3028</t>
  </si>
  <si>
    <t>Colonna3029</t>
  </si>
  <si>
    <t>Colonna3030</t>
  </si>
  <si>
    <t>Colonna3031</t>
  </si>
  <si>
    <t>Colonna3032</t>
  </si>
  <si>
    <t>Colonna3033</t>
  </si>
  <si>
    <t>Colonna3034</t>
  </si>
  <si>
    <t>Colonna3035</t>
  </si>
  <si>
    <t>Colonna3036</t>
  </si>
  <si>
    <t>Colonna3037</t>
  </si>
  <si>
    <t>Colonna3038</t>
  </si>
  <si>
    <t>Colonna3039</t>
  </si>
  <si>
    <t>Colonna3040</t>
  </si>
  <si>
    <t>Colonna3041</t>
  </si>
  <si>
    <t>Colonna3042</t>
  </si>
  <si>
    <t>Colonna3043</t>
  </si>
  <si>
    <t>Colonna3044</t>
  </si>
  <si>
    <t>Colonna3045</t>
  </si>
  <si>
    <t>Colonna3046</t>
  </si>
  <si>
    <t>Colonna3047</t>
  </si>
  <si>
    <t>Colonna3048</t>
  </si>
  <si>
    <t>Colonna3049</t>
  </si>
  <si>
    <t>Colonna3050</t>
  </si>
  <si>
    <t>Colonna3051</t>
  </si>
  <si>
    <t>Colonna3052</t>
  </si>
  <si>
    <t>Colonna3053</t>
  </si>
  <si>
    <t>Colonna3054</t>
  </si>
  <si>
    <t>Colonna3055</t>
  </si>
  <si>
    <t>Colonna3056</t>
  </si>
  <si>
    <t>Colonna3057</t>
  </si>
  <si>
    <t>Colonna3058</t>
  </si>
  <si>
    <t>Colonna3059</t>
  </si>
  <si>
    <t>Colonna3060</t>
  </si>
  <si>
    <t>Colonna3061</t>
  </si>
  <si>
    <t>Colonna3062</t>
  </si>
  <si>
    <t>Colonna3063</t>
  </si>
  <si>
    <t>Colonna3064</t>
  </si>
  <si>
    <t>Colonna3065</t>
  </si>
  <si>
    <t>Colonna3066</t>
  </si>
  <si>
    <t>Colonna3067</t>
  </si>
  <si>
    <t>Colonna3068</t>
  </si>
  <si>
    <t>Colonna3069</t>
  </si>
  <si>
    <t>Colonna3070</t>
  </si>
  <si>
    <t>Colonna3071</t>
  </si>
  <si>
    <t>Colonna3072</t>
  </si>
  <si>
    <t>Colonna3073</t>
  </si>
  <si>
    <t>Colonna3074</t>
  </si>
  <si>
    <t>Colonna3075</t>
  </si>
  <si>
    <t>Colonna3076</t>
  </si>
  <si>
    <t>Colonna3077</t>
  </si>
  <si>
    <t>Colonna3078</t>
  </si>
  <si>
    <t>Colonna3079</t>
  </si>
  <si>
    <t>Colonna3080</t>
  </si>
  <si>
    <t>Colonna3081</t>
  </si>
  <si>
    <t>Colonna3082</t>
  </si>
  <si>
    <t>Colonna3083</t>
  </si>
  <si>
    <t>Colonna3084</t>
  </si>
  <si>
    <t>Colonna3085</t>
  </si>
  <si>
    <t>Colonna3086</t>
  </si>
  <si>
    <t>Colonna3087</t>
  </si>
  <si>
    <t>Colonna3088</t>
  </si>
  <si>
    <t>Colonna3089</t>
  </si>
  <si>
    <t>Colonna3090</t>
  </si>
  <si>
    <t>Colonna3091</t>
  </si>
  <si>
    <t>Colonna3092</t>
  </si>
  <si>
    <t>Colonna3093</t>
  </si>
  <si>
    <t>Colonna3094</t>
  </si>
  <si>
    <t>Colonna3095</t>
  </si>
  <si>
    <t>Colonna3096</t>
  </si>
  <si>
    <t>Colonna3097</t>
  </si>
  <si>
    <t>Colonna3098</t>
  </si>
  <si>
    <t>Colonna3099</t>
  </si>
  <si>
    <t>Colonna3100</t>
  </si>
  <si>
    <t>Colonna3101</t>
  </si>
  <si>
    <t>Colonna3102</t>
  </si>
  <si>
    <t>Colonna3103</t>
  </si>
  <si>
    <t>Colonna3104</t>
  </si>
  <si>
    <t>Colonna3105</t>
  </si>
  <si>
    <t>Colonna3106</t>
  </si>
  <si>
    <t>Colonna3107</t>
  </si>
  <si>
    <t>Colonna3108</t>
  </si>
  <si>
    <t>Colonna3109</t>
  </si>
  <si>
    <t>Colonna3110</t>
  </si>
  <si>
    <t>Colonna3111</t>
  </si>
  <si>
    <t>Colonna3112</t>
  </si>
  <si>
    <t>Colonna3113</t>
  </si>
  <si>
    <t>Colonna3114</t>
  </si>
  <si>
    <t>Colonna3115</t>
  </si>
  <si>
    <t>Colonna3116</t>
  </si>
  <si>
    <t>Colonna3117</t>
  </si>
  <si>
    <t>Colonna3118</t>
  </si>
  <si>
    <t>Colonna3119</t>
  </si>
  <si>
    <t>Colonna3120</t>
  </si>
  <si>
    <t>Colonna3121</t>
  </si>
  <si>
    <t>Colonna3122</t>
  </si>
  <si>
    <t>Colonna3123</t>
  </si>
  <si>
    <t>Colonna3124</t>
  </si>
  <si>
    <t>Colonna3125</t>
  </si>
  <si>
    <t>Colonna3126</t>
  </si>
  <si>
    <t>Colonna3127</t>
  </si>
  <si>
    <t>Colonna3128</t>
  </si>
  <si>
    <t>Colonna3129</t>
  </si>
  <si>
    <t>Colonna3130</t>
  </si>
  <si>
    <t>Colonna3131</t>
  </si>
  <si>
    <t>Colonna3132</t>
  </si>
  <si>
    <t>Colonna3133</t>
  </si>
  <si>
    <t>Colonna3134</t>
  </si>
  <si>
    <t>Colonna3135</t>
  </si>
  <si>
    <t>Colonna3136</t>
  </si>
  <si>
    <t>Colonna3137</t>
  </si>
  <si>
    <t>Colonna3138</t>
  </si>
  <si>
    <t>Colonna3139</t>
  </si>
  <si>
    <t>Colonna3140</t>
  </si>
  <si>
    <t>Colonna3141</t>
  </si>
  <si>
    <t>Colonna3142</t>
  </si>
  <si>
    <t>Colonna3143</t>
  </si>
  <si>
    <t>Colonna3144</t>
  </si>
  <si>
    <t>Colonna3145</t>
  </si>
  <si>
    <t>Colonna3146</t>
  </si>
  <si>
    <t>Colonna3147</t>
  </si>
  <si>
    <t>Colonna3148</t>
  </si>
  <si>
    <t>Colonna3149</t>
  </si>
  <si>
    <t>Colonna3150</t>
  </si>
  <si>
    <t>Colonna3151</t>
  </si>
  <si>
    <t>Colonna3152</t>
  </si>
  <si>
    <t>Colonna3153</t>
  </si>
  <si>
    <t>Colonna3154</t>
  </si>
  <si>
    <t>Colonna3155</t>
  </si>
  <si>
    <t>Colonna3156</t>
  </si>
  <si>
    <t>Colonna3157</t>
  </si>
  <si>
    <t>Colonna3158</t>
  </si>
  <si>
    <t>Colonna3159</t>
  </si>
  <si>
    <t>Colonna3160</t>
  </si>
  <si>
    <t>Colonna3161</t>
  </si>
  <si>
    <t>Colonna3162</t>
  </si>
  <si>
    <t>Colonna3163</t>
  </si>
  <si>
    <t>Colonna3164</t>
  </si>
  <si>
    <t>Colonna3165</t>
  </si>
  <si>
    <t>Colonna3166</t>
  </si>
  <si>
    <t>Colonna3167</t>
  </si>
  <si>
    <t>Colonna3168</t>
  </si>
  <si>
    <t>Colonna3169</t>
  </si>
  <si>
    <t>Colonna3170</t>
  </si>
  <si>
    <t>Colonna3171</t>
  </si>
  <si>
    <t>Colonna3172</t>
  </si>
  <si>
    <t>Colonna3173</t>
  </si>
  <si>
    <t>Colonna3174</t>
  </si>
  <si>
    <t>Colonna3175</t>
  </si>
  <si>
    <t>Colonna3176</t>
  </si>
  <si>
    <t>Colonna3177</t>
  </si>
  <si>
    <t>Colonna3178</t>
  </si>
  <si>
    <t>Colonna3179</t>
  </si>
  <si>
    <t>Colonna3180</t>
  </si>
  <si>
    <t>Colonna3181</t>
  </si>
  <si>
    <t>Colonna3182</t>
  </si>
  <si>
    <t>Colonna3183</t>
  </si>
  <si>
    <t>Colonna3184</t>
  </si>
  <si>
    <t>Colonna3185</t>
  </si>
  <si>
    <t>Colonna3186</t>
  </si>
  <si>
    <t>Colonna3187</t>
  </si>
  <si>
    <t>Colonna3188</t>
  </si>
  <si>
    <t>Colonna3189</t>
  </si>
  <si>
    <t>Colonna3190</t>
  </si>
  <si>
    <t>Colonna3191</t>
  </si>
  <si>
    <t>Colonna3192</t>
  </si>
  <si>
    <t>Colonna3193</t>
  </si>
  <si>
    <t>Colonna3194</t>
  </si>
  <si>
    <t>Colonna3195</t>
  </si>
  <si>
    <t>Colonna3196</t>
  </si>
  <si>
    <t>Colonna3197</t>
  </si>
  <si>
    <t>Colonna3198</t>
  </si>
  <si>
    <t>Colonna3199</t>
  </si>
  <si>
    <t>Colonna3200</t>
  </si>
  <si>
    <t>Colonna3201</t>
  </si>
  <si>
    <t>Colonna3202</t>
  </si>
  <si>
    <t>Colonna3203</t>
  </si>
  <si>
    <t>Colonna3204</t>
  </si>
  <si>
    <t>Colonna3205</t>
  </si>
  <si>
    <t>Colonna3206</t>
  </si>
  <si>
    <t>Colonna3207</t>
  </si>
  <si>
    <t>Colonna3208</t>
  </si>
  <si>
    <t>Colonna3209</t>
  </si>
  <si>
    <t>Colonna3210</t>
  </si>
  <si>
    <t>Colonna3211</t>
  </si>
  <si>
    <t>Colonna3212</t>
  </si>
  <si>
    <t>Colonna3213</t>
  </si>
  <si>
    <t>Colonna3214</t>
  </si>
  <si>
    <t>Colonna3215</t>
  </si>
  <si>
    <t>Colonna3216</t>
  </si>
  <si>
    <t>Colonna3217</t>
  </si>
  <si>
    <t>Colonna3218</t>
  </si>
  <si>
    <t>Colonna3219</t>
  </si>
  <si>
    <t>Colonna3220</t>
  </si>
  <si>
    <t>Colonna3221</t>
  </si>
  <si>
    <t>Colonna3222</t>
  </si>
  <si>
    <t>Colonna3223</t>
  </si>
  <si>
    <t>Colonna3224</t>
  </si>
  <si>
    <t>Colonna3225</t>
  </si>
  <si>
    <t>Colonna3226</t>
  </si>
  <si>
    <t>Colonna3227</t>
  </si>
  <si>
    <t>Colonna3228</t>
  </si>
  <si>
    <t>Colonna3229</t>
  </si>
  <si>
    <t>Colonna3230</t>
  </si>
  <si>
    <t>Colonna3231</t>
  </si>
  <si>
    <t>Colonna3232</t>
  </si>
  <si>
    <t>Colonna3233</t>
  </si>
  <si>
    <t>Colonna3234</t>
  </si>
  <si>
    <t>Colonna3235</t>
  </si>
  <si>
    <t>Colonna3236</t>
  </si>
  <si>
    <t>Colonna3237</t>
  </si>
  <si>
    <t>Colonna3238</t>
  </si>
  <si>
    <t>Colonna3239</t>
  </si>
  <si>
    <t>Colonna3240</t>
  </si>
  <si>
    <t>Colonna3241</t>
  </si>
  <si>
    <t>Colonna3242</t>
  </si>
  <si>
    <t>Colonna3243</t>
  </si>
  <si>
    <t>Colonna3244</t>
  </si>
  <si>
    <t>Colonna3245</t>
  </si>
  <si>
    <t>Colonna3246</t>
  </si>
  <si>
    <t>Colonna3247</t>
  </si>
  <si>
    <t>Colonna3248</t>
  </si>
  <si>
    <t>Colonna3249</t>
  </si>
  <si>
    <t>Colonna3250</t>
  </si>
  <si>
    <t>Colonna3251</t>
  </si>
  <si>
    <t>Colonna3252</t>
  </si>
  <si>
    <t>Colonna3253</t>
  </si>
  <si>
    <t>Colonna3254</t>
  </si>
  <si>
    <t>Colonna3255</t>
  </si>
  <si>
    <t>Colonna3256</t>
  </si>
  <si>
    <t>Colonna3257</t>
  </si>
  <si>
    <t>Colonna3258</t>
  </si>
  <si>
    <t>Colonna3259</t>
  </si>
  <si>
    <t>Colonna3260</t>
  </si>
  <si>
    <t>Colonna3261</t>
  </si>
  <si>
    <t>Colonna3262</t>
  </si>
  <si>
    <t>Colonna3263</t>
  </si>
  <si>
    <t>Colonna3264</t>
  </si>
  <si>
    <t>Colonna3265</t>
  </si>
  <si>
    <t>Colonna3266</t>
  </si>
  <si>
    <t>Colonna3267</t>
  </si>
  <si>
    <t>Colonna3268</t>
  </si>
  <si>
    <t>Colonna3269</t>
  </si>
  <si>
    <t>Colonna3270</t>
  </si>
  <si>
    <t>Colonna3271</t>
  </si>
  <si>
    <t>Colonna3272</t>
  </si>
  <si>
    <t>Colonna3273</t>
  </si>
  <si>
    <t>Colonna3274</t>
  </si>
  <si>
    <t>Colonna3275</t>
  </si>
  <si>
    <t>Colonna3276</t>
  </si>
  <si>
    <t>Colonna3277</t>
  </si>
  <si>
    <t>Colonna3278</t>
  </si>
  <si>
    <t>Colonna3279</t>
  </si>
  <si>
    <t>Colonna3280</t>
  </si>
  <si>
    <t>Colonna3281</t>
  </si>
  <si>
    <t>Colonna3282</t>
  </si>
  <si>
    <t>Colonna3283</t>
  </si>
  <si>
    <t>Colonna3284</t>
  </si>
  <si>
    <t>Colonna3285</t>
  </si>
  <si>
    <t>Colonna3286</t>
  </si>
  <si>
    <t>Colonna3287</t>
  </si>
  <si>
    <t>Colonna3288</t>
  </si>
  <si>
    <t>Colonna3289</t>
  </si>
  <si>
    <t>Colonna3290</t>
  </si>
  <si>
    <t>Colonna3291</t>
  </si>
  <si>
    <t>Colonna3292</t>
  </si>
  <si>
    <t>Colonna3293</t>
  </si>
  <si>
    <t>Colonna3294</t>
  </si>
  <si>
    <t>Colonna3295</t>
  </si>
  <si>
    <t>Colonna3296</t>
  </si>
  <si>
    <t>Colonna3297</t>
  </si>
  <si>
    <t>Colonna3298</t>
  </si>
  <si>
    <t>Colonna3299</t>
  </si>
  <si>
    <t>Colonna3300</t>
  </si>
  <si>
    <t>Colonna3301</t>
  </si>
  <si>
    <t>Colonna3302</t>
  </si>
  <si>
    <t>Colonna3303</t>
  </si>
  <si>
    <t>Colonna3304</t>
  </si>
  <si>
    <t>Colonna3305</t>
  </si>
  <si>
    <t>Colonna3306</t>
  </si>
  <si>
    <t>Colonna3307</t>
  </si>
  <si>
    <t>Colonna3308</t>
  </si>
  <si>
    <t>Colonna3309</t>
  </si>
  <si>
    <t>Colonna3310</t>
  </si>
  <si>
    <t>Colonna3311</t>
  </si>
  <si>
    <t>Colonna3312</t>
  </si>
  <si>
    <t>Colonna3313</t>
  </si>
  <si>
    <t>Colonna3314</t>
  </si>
  <si>
    <t>Colonna3315</t>
  </si>
  <si>
    <t>Colonna3316</t>
  </si>
  <si>
    <t>Colonna3317</t>
  </si>
  <si>
    <t>Colonna3318</t>
  </si>
  <si>
    <t>Colonna3319</t>
  </si>
  <si>
    <t>Colonna3320</t>
  </si>
  <si>
    <t>Colonna3321</t>
  </si>
  <si>
    <t>Colonna3322</t>
  </si>
  <si>
    <t>Colonna3323</t>
  </si>
  <si>
    <t>Colonna3324</t>
  </si>
  <si>
    <t>Colonna3325</t>
  </si>
  <si>
    <t>Colonna3326</t>
  </si>
  <si>
    <t>Colonna3327</t>
  </si>
  <si>
    <t>Colonna3328</t>
  </si>
  <si>
    <t>Colonna3329</t>
  </si>
  <si>
    <t>Colonna3330</t>
  </si>
  <si>
    <t>Colonna3331</t>
  </si>
  <si>
    <t>Colonna3332</t>
  </si>
  <si>
    <t>Colonna3333</t>
  </si>
  <si>
    <t>Colonna3334</t>
  </si>
  <si>
    <t>Colonna3335</t>
  </si>
  <si>
    <t>Colonna3336</t>
  </si>
  <si>
    <t>Colonna3337</t>
  </si>
  <si>
    <t>Colonna3338</t>
  </si>
  <si>
    <t>Colonna3339</t>
  </si>
  <si>
    <t>Colonna3340</t>
  </si>
  <si>
    <t>Colonna3341</t>
  </si>
  <si>
    <t>Colonna3342</t>
  </si>
  <si>
    <t>Colonna3343</t>
  </si>
  <si>
    <t>Colonna3344</t>
  </si>
  <si>
    <t>Colonna3345</t>
  </si>
  <si>
    <t>Colonna3346</t>
  </si>
  <si>
    <t>Colonna3347</t>
  </si>
  <si>
    <t>Colonna3348</t>
  </si>
  <si>
    <t>Colonna3349</t>
  </si>
  <si>
    <t>Colonna3350</t>
  </si>
  <si>
    <t>Colonna3351</t>
  </si>
  <si>
    <t>Colonna3352</t>
  </si>
  <si>
    <t>Colonna3353</t>
  </si>
  <si>
    <t>Colonna3354</t>
  </si>
  <si>
    <t>Colonna3355</t>
  </si>
  <si>
    <t>Colonna3356</t>
  </si>
  <si>
    <t>Colonna3357</t>
  </si>
  <si>
    <t>Colonna3358</t>
  </si>
  <si>
    <t>Colonna3359</t>
  </si>
  <si>
    <t>Colonna3360</t>
  </si>
  <si>
    <t>Colonna3361</t>
  </si>
  <si>
    <t>Colonna3362</t>
  </si>
  <si>
    <t>Colonna3363</t>
  </si>
  <si>
    <t>Colonna3364</t>
  </si>
  <si>
    <t>Colonna3365</t>
  </si>
  <si>
    <t>Colonna3366</t>
  </si>
  <si>
    <t>Colonna3367</t>
  </si>
  <si>
    <t>Colonna3368</t>
  </si>
  <si>
    <t>Colonna3369</t>
  </si>
  <si>
    <t>Colonna3370</t>
  </si>
  <si>
    <t>Colonna3371</t>
  </si>
  <si>
    <t>Colonna3372</t>
  </si>
  <si>
    <t>Colonna3373</t>
  </si>
  <si>
    <t>Colonna3374</t>
  </si>
  <si>
    <t>Colonna3375</t>
  </si>
  <si>
    <t>Colonna3376</t>
  </si>
  <si>
    <t>Colonna3377</t>
  </si>
  <si>
    <t>Colonna3378</t>
  </si>
  <si>
    <t>Colonna3379</t>
  </si>
  <si>
    <t>Colonna3380</t>
  </si>
  <si>
    <t>Colonna3381</t>
  </si>
  <si>
    <t>Colonna3382</t>
  </si>
  <si>
    <t>Colonna3383</t>
  </si>
  <si>
    <t>Colonna3384</t>
  </si>
  <si>
    <t>Colonna3385</t>
  </si>
  <si>
    <t>Colonna3386</t>
  </si>
  <si>
    <t>Colonna3387</t>
  </si>
  <si>
    <t>Colonna3388</t>
  </si>
  <si>
    <t>Colonna3389</t>
  </si>
  <si>
    <t>Colonna3390</t>
  </si>
  <si>
    <t>Colonna3391</t>
  </si>
  <si>
    <t>Colonna3392</t>
  </si>
  <si>
    <t>Colonna3393</t>
  </si>
  <si>
    <t>Colonna3394</t>
  </si>
  <si>
    <t>Colonna3395</t>
  </si>
  <si>
    <t>Colonna3396</t>
  </si>
  <si>
    <t>Colonna3397</t>
  </si>
  <si>
    <t>Colonna3398</t>
  </si>
  <si>
    <t>Colonna3399</t>
  </si>
  <si>
    <t>Colonna3400</t>
  </si>
  <si>
    <t>Colonna3401</t>
  </si>
  <si>
    <t>Colonna3402</t>
  </si>
  <si>
    <t>Colonna3403</t>
  </si>
  <si>
    <t>Colonna3404</t>
  </si>
  <si>
    <t>Colonna3405</t>
  </si>
  <si>
    <t>Colonna3406</t>
  </si>
  <si>
    <t>Colonna3407</t>
  </si>
  <si>
    <t>Colonna3408</t>
  </si>
  <si>
    <t>Colonna3409</t>
  </si>
  <si>
    <t>Colonna3410</t>
  </si>
  <si>
    <t>Colonna3411</t>
  </si>
  <si>
    <t>Colonna3412</t>
  </si>
  <si>
    <t>Colonna3413</t>
  </si>
  <si>
    <t>Colonna3414</t>
  </si>
  <si>
    <t>Colonna3415</t>
  </si>
  <si>
    <t>Colonna3416</t>
  </si>
  <si>
    <t>Colonna3417</t>
  </si>
  <si>
    <t>Colonna3418</t>
  </si>
  <si>
    <t>Colonna3419</t>
  </si>
  <si>
    <t>Colonna3420</t>
  </si>
  <si>
    <t>Colonna3421</t>
  </si>
  <si>
    <t>Colonna3422</t>
  </si>
  <si>
    <t>Colonna3423</t>
  </si>
  <si>
    <t>Colonna3424</t>
  </si>
  <si>
    <t>Colonna3425</t>
  </si>
  <si>
    <t>Colonna3426</t>
  </si>
  <si>
    <t>Colonna3427</t>
  </si>
  <si>
    <t>Colonna3428</t>
  </si>
  <si>
    <t>Colonna3429</t>
  </si>
  <si>
    <t>Colonna3430</t>
  </si>
  <si>
    <t>Colonna3431</t>
  </si>
  <si>
    <t>Colonna3432</t>
  </si>
  <si>
    <t>Colonna3433</t>
  </si>
  <si>
    <t>Colonna3434</t>
  </si>
  <si>
    <t>Colonna3435</t>
  </si>
  <si>
    <t>Colonna3436</t>
  </si>
  <si>
    <t>Colonna3437</t>
  </si>
  <si>
    <t>Colonna3438</t>
  </si>
  <si>
    <t>Colonna3439</t>
  </si>
  <si>
    <t>Colonna3440</t>
  </si>
  <si>
    <t>Colonna3441</t>
  </si>
  <si>
    <t>Colonna3442</t>
  </si>
  <si>
    <t>Colonna3443</t>
  </si>
  <si>
    <t>Colonna3444</t>
  </si>
  <si>
    <t>Colonna3445</t>
  </si>
  <si>
    <t>Colonna3446</t>
  </si>
  <si>
    <t>Colonna3447</t>
  </si>
  <si>
    <t>Colonna3448</t>
  </si>
  <si>
    <t>Colonna3449</t>
  </si>
  <si>
    <t>Colonna3450</t>
  </si>
  <si>
    <t>Colonna3451</t>
  </si>
  <si>
    <t>Colonna3452</t>
  </si>
  <si>
    <t>Colonna3453</t>
  </si>
  <si>
    <t>Colonna3454</t>
  </si>
  <si>
    <t>Colonna3455</t>
  </si>
  <si>
    <t>Colonna3456</t>
  </si>
  <si>
    <t>Colonna3457</t>
  </si>
  <si>
    <t>Colonna3458</t>
  </si>
  <si>
    <t>Colonna3459</t>
  </si>
  <si>
    <t>Colonna3460</t>
  </si>
  <si>
    <t>Colonna3461</t>
  </si>
  <si>
    <t>Colonna3462</t>
  </si>
  <si>
    <t>Colonna3463</t>
  </si>
  <si>
    <t>Colonna3464</t>
  </si>
  <si>
    <t>Colonna3465</t>
  </si>
  <si>
    <t>Colonna3466</t>
  </si>
  <si>
    <t>Colonna3467</t>
  </si>
  <si>
    <t>Colonna3468</t>
  </si>
  <si>
    <t>Colonna3469</t>
  </si>
  <si>
    <t>Colonna3470</t>
  </si>
  <si>
    <t>Colonna3471</t>
  </si>
  <si>
    <t>Colonna3472</t>
  </si>
  <si>
    <t>Colonna3473</t>
  </si>
  <si>
    <t>Colonna3474</t>
  </si>
  <si>
    <t>Colonna3475</t>
  </si>
  <si>
    <t>Colonna3476</t>
  </si>
  <si>
    <t>Colonna3477</t>
  </si>
  <si>
    <t>Colonna3478</t>
  </si>
  <si>
    <t>Colonna3479</t>
  </si>
  <si>
    <t>Colonna3480</t>
  </si>
  <si>
    <t>Colonna3481</t>
  </si>
  <si>
    <t>Colonna3482</t>
  </si>
  <si>
    <t>Colonna3483</t>
  </si>
  <si>
    <t>Colonna3484</t>
  </si>
  <si>
    <t>Colonna3485</t>
  </si>
  <si>
    <t>Colonna3486</t>
  </si>
  <si>
    <t>Colonna3487</t>
  </si>
  <si>
    <t>Colonna3488</t>
  </si>
  <si>
    <t>Colonna3489</t>
  </si>
  <si>
    <t>Colonna3490</t>
  </si>
  <si>
    <t>Colonna3491</t>
  </si>
  <si>
    <t>Colonna3492</t>
  </si>
  <si>
    <t>Colonna3493</t>
  </si>
  <si>
    <t>Colonna3494</t>
  </si>
  <si>
    <t>Colonna3495</t>
  </si>
  <si>
    <t>Colonna3496</t>
  </si>
  <si>
    <t>Colonna3497</t>
  </si>
  <si>
    <t>Colonna3498</t>
  </si>
  <si>
    <t>Colonna3499</t>
  </si>
  <si>
    <t>Colonna3500</t>
  </si>
  <si>
    <t>Colonna3501</t>
  </si>
  <si>
    <t>Colonna3502</t>
  </si>
  <si>
    <t>Colonna3503</t>
  </si>
  <si>
    <t>Colonna3504</t>
  </si>
  <si>
    <t>Colonna3505</t>
  </si>
  <si>
    <t>Colonna3506</t>
  </si>
  <si>
    <t>Colonna3507</t>
  </si>
  <si>
    <t>Colonna3508</t>
  </si>
  <si>
    <t>Colonna3509</t>
  </si>
  <si>
    <t>Colonna3510</t>
  </si>
  <si>
    <t>Colonna3511</t>
  </si>
  <si>
    <t>Colonna3512</t>
  </si>
  <si>
    <t>Colonna3513</t>
  </si>
  <si>
    <t>Colonna3514</t>
  </si>
  <si>
    <t>Colonna3515</t>
  </si>
  <si>
    <t>Colonna3516</t>
  </si>
  <si>
    <t>Colonna3517</t>
  </si>
  <si>
    <t>Colonna3518</t>
  </si>
  <si>
    <t>Colonna3519</t>
  </si>
  <si>
    <t>Colonna3520</t>
  </si>
  <si>
    <t>Colonna3521</t>
  </si>
  <si>
    <t>Colonna3522</t>
  </si>
  <si>
    <t>Colonna3523</t>
  </si>
  <si>
    <t>Colonna3524</t>
  </si>
  <si>
    <t>Colonna3525</t>
  </si>
  <si>
    <t>Colonna3526</t>
  </si>
  <si>
    <t>Colonna3527</t>
  </si>
  <si>
    <t>Colonna3528</t>
  </si>
  <si>
    <t>Colonna3529</t>
  </si>
  <si>
    <t>Colonna3530</t>
  </si>
  <si>
    <t>Colonna3531</t>
  </si>
  <si>
    <t>Colonna3532</t>
  </si>
  <si>
    <t>Colonna3533</t>
  </si>
  <si>
    <t>Colonna3534</t>
  </si>
  <si>
    <t>Colonna3535</t>
  </si>
  <si>
    <t>Colonna3536</t>
  </si>
  <si>
    <t>Colonna3537</t>
  </si>
  <si>
    <t>Colonna3538</t>
  </si>
  <si>
    <t>Colonna3539</t>
  </si>
  <si>
    <t>Colonna3540</t>
  </si>
  <si>
    <t>Colonna3541</t>
  </si>
  <si>
    <t>Colonna3542</t>
  </si>
  <si>
    <t>Colonna3543</t>
  </si>
  <si>
    <t>Colonna3544</t>
  </si>
  <si>
    <t>Colonna3545</t>
  </si>
  <si>
    <t>Colonna3546</t>
  </si>
  <si>
    <t>Colonna3547</t>
  </si>
  <si>
    <t>Colonna3548</t>
  </si>
  <si>
    <t>Colonna3549</t>
  </si>
  <si>
    <t>Colonna3550</t>
  </si>
  <si>
    <t>Colonna3551</t>
  </si>
  <si>
    <t>Colonna3552</t>
  </si>
  <si>
    <t>Colonna3553</t>
  </si>
  <si>
    <t>Colonna3554</t>
  </si>
  <si>
    <t>Colonna3555</t>
  </si>
  <si>
    <t>Colonna3556</t>
  </si>
  <si>
    <t>Colonna3557</t>
  </si>
  <si>
    <t>Colonna3558</t>
  </si>
  <si>
    <t>Colonna3559</t>
  </si>
  <si>
    <t>Colonna3560</t>
  </si>
  <si>
    <t>Colonna3561</t>
  </si>
  <si>
    <t>Colonna3562</t>
  </si>
  <si>
    <t>Colonna3563</t>
  </si>
  <si>
    <t>Colonna3564</t>
  </si>
  <si>
    <t>Colonna3565</t>
  </si>
  <si>
    <t>Colonna3566</t>
  </si>
  <si>
    <t>Colonna3567</t>
  </si>
  <si>
    <t>Colonna3568</t>
  </si>
  <si>
    <t>Colonna3569</t>
  </si>
  <si>
    <t>Colonna3570</t>
  </si>
  <si>
    <t>Colonna3571</t>
  </si>
  <si>
    <t>Colonna3572</t>
  </si>
  <si>
    <t>Colonna3573</t>
  </si>
  <si>
    <t>Colonna3574</t>
  </si>
  <si>
    <t>Colonna3575</t>
  </si>
  <si>
    <t>Colonna3576</t>
  </si>
  <si>
    <t>Colonna3577</t>
  </si>
  <si>
    <t>Colonna3578</t>
  </si>
  <si>
    <t>Colonna3579</t>
  </si>
  <si>
    <t>Colonna3580</t>
  </si>
  <si>
    <t>Colonna3581</t>
  </si>
  <si>
    <t>Colonna3582</t>
  </si>
  <si>
    <t>Colonna3583</t>
  </si>
  <si>
    <t>Colonna3584</t>
  </si>
  <si>
    <t>Colonna3585</t>
  </si>
  <si>
    <t>Colonna3586</t>
  </si>
  <si>
    <t>Colonna3587</t>
  </si>
  <si>
    <t>Colonna3588</t>
  </si>
  <si>
    <t>Colonna3589</t>
  </si>
  <si>
    <t>Colonna3590</t>
  </si>
  <si>
    <t>Colonna3591</t>
  </si>
  <si>
    <t>Colonna3592</t>
  </si>
  <si>
    <t>Colonna3593</t>
  </si>
  <si>
    <t>Colonna3594</t>
  </si>
  <si>
    <t>Colonna3595</t>
  </si>
  <si>
    <t>Colonna3596</t>
  </si>
  <si>
    <t>Colonna3597</t>
  </si>
  <si>
    <t>Colonna3598</t>
  </si>
  <si>
    <t>Colonna3599</t>
  </si>
  <si>
    <t>Colonna3600</t>
  </si>
  <si>
    <t>Colonna3601</t>
  </si>
  <si>
    <t>Colonna3602</t>
  </si>
  <si>
    <t>Colonna3603</t>
  </si>
  <si>
    <t>Colonna3604</t>
  </si>
  <si>
    <t>Colonna3605</t>
  </si>
  <si>
    <t>Colonna3606</t>
  </si>
  <si>
    <t>Colonna3607</t>
  </si>
  <si>
    <t>Colonna3608</t>
  </si>
  <si>
    <t>Colonna3609</t>
  </si>
  <si>
    <t>Colonna3610</t>
  </si>
  <si>
    <t>Colonna3611</t>
  </si>
  <si>
    <t>Colonna3612</t>
  </si>
  <si>
    <t>Colonna3613</t>
  </si>
  <si>
    <t>Colonna3614</t>
  </si>
  <si>
    <t>Colonna3615</t>
  </si>
  <si>
    <t>Colonna3616</t>
  </si>
  <si>
    <t>Colonna3617</t>
  </si>
  <si>
    <t>Colonna3618</t>
  </si>
  <si>
    <t>Colonna3619</t>
  </si>
  <si>
    <t>Colonna3620</t>
  </si>
  <si>
    <t>Colonna3621</t>
  </si>
  <si>
    <t>Colonna3622</t>
  </si>
  <si>
    <t>Colonna3623</t>
  </si>
  <si>
    <t>Colonna3624</t>
  </si>
  <si>
    <t>Colonna3625</t>
  </si>
  <si>
    <t>Colonna3626</t>
  </si>
  <si>
    <t>Colonna3627</t>
  </si>
  <si>
    <t>Colonna3628</t>
  </si>
  <si>
    <t>Colonna3629</t>
  </si>
  <si>
    <t>Colonna3630</t>
  </si>
  <si>
    <t>Colonna3631</t>
  </si>
  <si>
    <t>Colonna3632</t>
  </si>
  <si>
    <t>Colonna3633</t>
  </si>
  <si>
    <t>Colonna3634</t>
  </si>
  <si>
    <t>Colonna3635</t>
  </si>
  <si>
    <t>Colonna3636</t>
  </si>
  <si>
    <t>Colonna3637</t>
  </si>
  <si>
    <t>Colonna3638</t>
  </si>
  <si>
    <t>Colonna3639</t>
  </si>
  <si>
    <t>Colonna3640</t>
  </si>
  <si>
    <t>Colonna3641</t>
  </si>
  <si>
    <t>Colonna3642</t>
  </si>
  <si>
    <t>Colonna3643</t>
  </si>
  <si>
    <t>Colonna3644</t>
  </si>
  <si>
    <t>Colonna3645</t>
  </si>
  <si>
    <t>Colonna3646</t>
  </si>
  <si>
    <t>Colonna3647</t>
  </si>
  <si>
    <t>Colonna3648</t>
  </si>
  <si>
    <t>Colonna3649</t>
  </si>
  <si>
    <t>Colonna3650</t>
  </si>
  <si>
    <t>Colonna3651</t>
  </si>
  <si>
    <t>Colonna3652</t>
  </si>
  <si>
    <t>Colonna3653</t>
  </si>
  <si>
    <t>Colonna3654</t>
  </si>
  <si>
    <t>Colonna3655</t>
  </si>
  <si>
    <t>Colonna3656</t>
  </si>
  <si>
    <t>Colonna3657</t>
  </si>
  <si>
    <t>Colonna3658</t>
  </si>
  <si>
    <t>Colonna3659</t>
  </si>
  <si>
    <t>Colonna3660</t>
  </si>
  <si>
    <t>Colonna3661</t>
  </si>
  <si>
    <t>Colonna3662</t>
  </si>
  <si>
    <t>Colonna3663</t>
  </si>
  <si>
    <t>Colonna3664</t>
  </si>
  <si>
    <t>Colonna3665</t>
  </si>
  <si>
    <t>Colonna3666</t>
  </si>
  <si>
    <t>Colonna3667</t>
  </si>
  <si>
    <t>Colonna3668</t>
  </si>
  <si>
    <t>Colonna3669</t>
  </si>
  <si>
    <t>Colonna3670</t>
  </si>
  <si>
    <t>Colonna3671</t>
  </si>
  <si>
    <t>Colonna3672</t>
  </si>
  <si>
    <t>Colonna3673</t>
  </si>
  <si>
    <t>Colonna3674</t>
  </si>
  <si>
    <t>Colonna3675</t>
  </si>
  <si>
    <t>Colonna3676</t>
  </si>
  <si>
    <t>Colonna3677</t>
  </si>
  <si>
    <t>Colonna3678</t>
  </si>
  <si>
    <t>Colonna3679</t>
  </si>
  <si>
    <t>Colonna3680</t>
  </si>
  <si>
    <t>Colonna3681</t>
  </si>
  <si>
    <t>Colonna3682</t>
  </si>
  <si>
    <t>Colonna3683</t>
  </si>
  <si>
    <t>Colonna3684</t>
  </si>
  <si>
    <t>Colonna3685</t>
  </si>
  <si>
    <t>Colonna3686</t>
  </si>
  <si>
    <t>Colonna3687</t>
  </si>
  <si>
    <t>Colonna3688</t>
  </si>
  <si>
    <t>Colonna3689</t>
  </si>
  <si>
    <t>Colonna3690</t>
  </si>
  <si>
    <t>Colonna3691</t>
  </si>
  <si>
    <t>Colonna3692</t>
  </si>
  <si>
    <t>Colonna3693</t>
  </si>
  <si>
    <t>Colonna3694</t>
  </si>
  <si>
    <t>Colonna3695</t>
  </si>
  <si>
    <t>Colonna3696</t>
  </si>
  <si>
    <t>Colonna3697</t>
  </si>
  <si>
    <t>Colonna3698</t>
  </si>
  <si>
    <t>Colonna3699</t>
  </si>
  <si>
    <t>Colonna3700</t>
  </si>
  <si>
    <t>Colonna3701</t>
  </si>
  <si>
    <t>Colonna3702</t>
  </si>
  <si>
    <t>Colonna3703</t>
  </si>
  <si>
    <t>Colonna3704</t>
  </si>
  <si>
    <t>Colonna3705</t>
  </si>
  <si>
    <t>Colonna3706</t>
  </si>
  <si>
    <t>Colonna3707</t>
  </si>
  <si>
    <t>Colonna3708</t>
  </si>
  <si>
    <t>Colonna3709</t>
  </si>
  <si>
    <t>Colonna3710</t>
  </si>
  <si>
    <t>Colonna3711</t>
  </si>
  <si>
    <t>Colonna3712</t>
  </si>
  <si>
    <t>Colonna3713</t>
  </si>
  <si>
    <t>Colonna3714</t>
  </si>
  <si>
    <t>Colonna3715</t>
  </si>
  <si>
    <t>Colonna3716</t>
  </si>
  <si>
    <t>Colonna3717</t>
  </si>
  <si>
    <t>Colonna3718</t>
  </si>
  <si>
    <t>Colonna3719</t>
  </si>
  <si>
    <t>Colonna3720</t>
  </si>
  <si>
    <t>Colonna3721</t>
  </si>
  <si>
    <t>Colonna3722</t>
  </si>
  <si>
    <t>Colonna3723</t>
  </si>
  <si>
    <t>Colonna3724</t>
  </si>
  <si>
    <t>Colonna3725</t>
  </si>
  <si>
    <t>Colonna3726</t>
  </si>
  <si>
    <t>Colonna3727</t>
  </si>
  <si>
    <t>Colonna3728</t>
  </si>
  <si>
    <t>Colonna3729</t>
  </si>
  <si>
    <t>Colonna3730</t>
  </si>
  <si>
    <t>Colonna3731</t>
  </si>
  <si>
    <t>Colonna3732</t>
  </si>
  <si>
    <t>Colonna3733</t>
  </si>
  <si>
    <t>Colonna3734</t>
  </si>
  <si>
    <t>Colonna3735</t>
  </si>
  <si>
    <t>Colonna3736</t>
  </si>
  <si>
    <t>Colonna3737</t>
  </si>
  <si>
    <t>Colonna3738</t>
  </si>
  <si>
    <t>Colonna3739</t>
  </si>
  <si>
    <t>Colonna3740</t>
  </si>
  <si>
    <t>Colonna3741</t>
  </si>
  <si>
    <t>Colonna3742</t>
  </si>
  <si>
    <t>Colonna3743</t>
  </si>
  <si>
    <t>Colonna3744</t>
  </si>
  <si>
    <t>Colonna3745</t>
  </si>
  <si>
    <t>Colonna3746</t>
  </si>
  <si>
    <t>Colonna3747</t>
  </si>
  <si>
    <t>Colonna3748</t>
  </si>
  <si>
    <t>Colonna3749</t>
  </si>
  <si>
    <t>Colonna3750</t>
  </si>
  <si>
    <t>Colonna3751</t>
  </si>
  <si>
    <t>Colonna3752</t>
  </si>
  <si>
    <t>Colonna3753</t>
  </si>
  <si>
    <t>Colonna3754</t>
  </si>
  <si>
    <t>Colonna3755</t>
  </si>
  <si>
    <t>Colonna3756</t>
  </si>
  <si>
    <t>Colonna3757</t>
  </si>
  <si>
    <t>Colonna3758</t>
  </si>
  <si>
    <t>Colonna3759</t>
  </si>
  <si>
    <t>Colonna3760</t>
  </si>
  <si>
    <t>Colonna3761</t>
  </si>
  <si>
    <t>Colonna3762</t>
  </si>
  <si>
    <t>Colonna3763</t>
  </si>
  <si>
    <t>Colonna3764</t>
  </si>
  <si>
    <t>Colonna3765</t>
  </si>
  <si>
    <t>Colonna3766</t>
  </si>
  <si>
    <t>Colonna3767</t>
  </si>
  <si>
    <t>Colonna3768</t>
  </si>
  <si>
    <t>Colonna3769</t>
  </si>
  <si>
    <t>Colonna3770</t>
  </si>
  <si>
    <t>Colonna3771</t>
  </si>
  <si>
    <t>Colonna3772</t>
  </si>
  <si>
    <t>Colonna3773</t>
  </si>
  <si>
    <t>Colonna3774</t>
  </si>
  <si>
    <t>Colonna3775</t>
  </si>
  <si>
    <t>Colonna3776</t>
  </si>
  <si>
    <t>Colonna3777</t>
  </si>
  <si>
    <t>Colonna3778</t>
  </si>
  <si>
    <t>Colonna3779</t>
  </si>
  <si>
    <t>Colonna3780</t>
  </si>
  <si>
    <t>Colonna3781</t>
  </si>
  <si>
    <t>Colonna3782</t>
  </si>
  <si>
    <t>Colonna3783</t>
  </si>
  <si>
    <t>Colonna3784</t>
  </si>
  <si>
    <t>Colonna3785</t>
  </si>
  <si>
    <t>Colonna3786</t>
  </si>
  <si>
    <t>Colonna3787</t>
  </si>
  <si>
    <t>Colonna3788</t>
  </si>
  <si>
    <t>Colonna3789</t>
  </si>
  <si>
    <t>Colonna3790</t>
  </si>
  <si>
    <t>Colonna3791</t>
  </si>
  <si>
    <t>Colonna3792</t>
  </si>
  <si>
    <t>Colonna3793</t>
  </si>
  <si>
    <t>Colonna3794</t>
  </si>
  <si>
    <t>Colonna3795</t>
  </si>
  <si>
    <t>Colonna3796</t>
  </si>
  <si>
    <t>Colonna3797</t>
  </si>
  <si>
    <t>Colonna3798</t>
  </si>
  <si>
    <t>Colonna3799</t>
  </si>
  <si>
    <t>Colonna3800</t>
  </si>
  <si>
    <t>Colonna3801</t>
  </si>
  <si>
    <t>Colonna3802</t>
  </si>
  <si>
    <t>Colonna3803</t>
  </si>
  <si>
    <t>Colonna3804</t>
  </si>
  <si>
    <t>Colonna3805</t>
  </si>
  <si>
    <t>Colonna3806</t>
  </si>
  <si>
    <t>Colonna3807</t>
  </si>
  <si>
    <t>Colonna3808</t>
  </si>
  <si>
    <t>Colonna3809</t>
  </si>
  <si>
    <t>Colonna3810</t>
  </si>
  <si>
    <t>Colonna3811</t>
  </si>
  <si>
    <t>Colonna3812</t>
  </si>
  <si>
    <t>Colonna3813</t>
  </si>
  <si>
    <t>Colonna3814</t>
  </si>
  <si>
    <t>Colonna3815</t>
  </si>
  <si>
    <t>Colonna3816</t>
  </si>
  <si>
    <t>Colonna3817</t>
  </si>
  <si>
    <t>Colonna3818</t>
  </si>
  <si>
    <t>Colonna3819</t>
  </si>
  <si>
    <t>Colonna3820</t>
  </si>
  <si>
    <t>Colonna3821</t>
  </si>
  <si>
    <t>Colonna3822</t>
  </si>
  <si>
    <t>Colonna3823</t>
  </si>
  <si>
    <t>Colonna3824</t>
  </si>
  <si>
    <t>Colonna3825</t>
  </si>
  <si>
    <t>Colonna3826</t>
  </si>
  <si>
    <t>Colonna3827</t>
  </si>
  <si>
    <t>Colonna3828</t>
  </si>
  <si>
    <t>Colonna3829</t>
  </si>
  <si>
    <t>Colonna3830</t>
  </si>
  <si>
    <t>Colonna3831</t>
  </si>
  <si>
    <t>Colonna3832</t>
  </si>
  <si>
    <t>Colonna3833</t>
  </si>
  <si>
    <t>Colonna3834</t>
  </si>
  <si>
    <t>Colonna3835</t>
  </si>
  <si>
    <t>Colonna3836</t>
  </si>
  <si>
    <t>Colonna3837</t>
  </si>
  <si>
    <t>Colonna3838</t>
  </si>
  <si>
    <t>Colonna3839</t>
  </si>
  <si>
    <t>Colonna3840</t>
  </si>
  <si>
    <t>Colonna3841</t>
  </si>
  <si>
    <t>Colonna3842</t>
  </si>
  <si>
    <t>Colonna3843</t>
  </si>
  <si>
    <t>Colonna3844</t>
  </si>
  <si>
    <t>Colonna3845</t>
  </si>
  <si>
    <t>Colonna3846</t>
  </si>
  <si>
    <t>Colonna3847</t>
  </si>
  <si>
    <t>Colonna3848</t>
  </si>
  <si>
    <t>Colonna3849</t>
  </si>
  <si>
    <t>Colonna3850</t>
  </si>
  <si>
    <t>Colonna3851</t>
  </si>
  <si>
    <t>Colonna3852</t>
  </si>
  <si>
    <t>Colonna3853</t>
  </si>
  <si>
    <t>Colonna3854</t>
  </si>
  <si>
    <t>Colonna3855</t>
  </si>
  <si>
    <t>Colonna3856</t>
  </si>
  <si>
    <t>Colonna3857</t>
  </si>
  <si>
    <t>Colonna3858</t>
  </si>
  <si>
    <t>Colonna3859</t>
  </si>
  <si>
    <t>Colonna3860</t>
  </si>
  <si>
    <t>Colonna3861</t>
  </si>
  <si>
    <t>Colonna3862</t>
  </si>
  <si>
    <t>Colonna3863</t>
  </si>
  <si>
    <t>Colonna3864</t>
  </si>
  <si>
    <t>Colonna3865</t>
  </si>
  <si>
    <t>Colonna3866</t>
  </si>
  <si>
    <t>Colonna3867</t>
  </si>
  <si>
    <t>Colonna3868</t>
  </si>
  <si>
    <t>Colonna3869</t>
  </si>
  <si>
    <t>Colonna3870</t>
  </si>
  <si>
    <t>Colonna3871</t>
  </si>
  <si>
    <t>Colonna3872</t>
  </si>
  <si>
    <t>Colonna3873</t>
  </si>
  <si>
    <t>Colonna3874</t>
  </si>
  <si>
    <t>Colonna3875</t>
  </si>
  <si>
    <t>Colonna3876</t>
  </si>
  <si>
    <t>Colonna3877</t>
  </si>
  <si>
    <t>Colonna3878</t>
  </si>
  <si>
    <t>Colonna3879</t>
  </si>
  <si>
    <t>Colonna3880</t>
  </si>
  <si>
    <t>Colonna3881</t>
  </si>
  <si>
    <t>Colonna3882</t>
  </si>
  <si>
    <t>Colonna3883</t>
  </si>
  <si>
    <t>Colonna3884</t>
  </si>
  <si>
    <t>Colonna3885</t>
  </si>
  <si>
    <t>Colonna3886</t>
  </si>
  <si>
    <t>Colonna3887</t>
  </si>
  <si>
    <t>Colonna3888</t>
  </si>
  <si>
    <t>Colonna3889</t>
  </si>
  <si>
    <t>Colonna3890</t>
  </si>
  <si>
    <t>Colonna3891</t>
  </si>
  <si>
    <t>Colonna3892</t>
  </si>
  <si>
    <t>Colonna3893</t>
  </si>
  <si>
    <t>Colonna3894</t>
  </si>
  <si>
    <t>Colonna3895</t>
  </si>
  <si>
    <t>Colonna3896</t>
  </si>
  <si>
    <t>Colonna3897</t>
  </si>
  <si>
    <t>Colonna3898</t>
  </si>
  <si>
    <t>Colonna3899</t>
  </si>
  <si>
    <t>Colonna3900</t>
  </si>
  <si>
    <t>Colonna3901</t>
  </si>
  <si>
    <t>Colonna3902</t>
  </si>
  <si>
    <t>Colonna3903</t>
  </si>
  <si>
    <t>Colonna3904</t>
  </si>
  <si>
    <t>Colonna3905</t>
  </si>
  <si>
    <t>Colonna3906</t>
  </si>
  <si>
    <t>Colonna3907</t>
  </si>
  <si>
    <t>Colonna3908</t>
  </si>
  <si>
    <t>Colonna3909</t>
  </si>
  <si>
    <t>Colonna3910</t>
  </si>
  <si>
    <t>Colonna3911</t>
  </si>
  <si>
    <t>Colonna3912</t>
  </si>
  <si>
    <t>Colonna3913</t>
  </si>
  <si>
    <t>Colonna3914</t>
  </si>
  <si>
    <t>Colonna3915</t>
  </si>
  <si>
    <t>Colonna3916</t>
  </si>
  <si>
    <t>Colonna3917</t>
  </si>
  <si>
    <t>Colonna3918</t>
  </si>
  <si>
    <t>Colonna3919</t>
  </si>
  <si>
    <t>Colonna3920</t>
  </si>
  <si>
    <t>Colonna3921</t>
  </si>
  <si>
    <t>Colonna3922</t>
  </si>
  <si>
    <t>Colonna3923</t>
  </si>
  <si>
    <t>Colonna3924</t>
  </si>
  <si>
    <t>Colonna3925</t>
  </si>
  <si>
    <t>Colonna3926</t>
  </si>
  <si>
    <t>Colonna3927</t>
  </si>
  <si>
    <t>Colonna3928</t>
  </si>
  <si>
    <t>Colonna3929</t>
  </si>
  <si>
    <t>Colonna3930</t>
  </si>
  <si>
    <t>Colonna3931</t>
  </si>
  <si>
    <t>Colonna3932</t>
  </si>
  <si>
    <t>Colonna3933</t>
  </si>
  <si>
    <t>Colonna3934</t>
  </si>
  <si>
    <t>Colonna3935</t>
  </si>
  <si>
    <t>Colonna3936</t>
  </si>
  <si>
    <t>Colonna3937</t>
  </si>
  <si>
    <t>Colonna3938</t>
  </si>
  <si>
    <t>Colonna3939</t>
  </si>
  <si>
    <t>Colonna3940</t>
  </si>
  <si>
    <t>Colonna3941</t>
  </si>
  <si>
    <t>Colonna3942</t>
  </si>
  <si>
    <t>Colonna3943</t>
  </si>
  <si>
    <t>Colonna3944</t>
  </si>
  <si>
    <t>Colonna3945</t>
  </si>
  <si>
    <t>Colonna3946</t>
  </si>
  <si>
    <t>Colonna3947</t>
  </si>
  <si>
    <t>Colonna3948</t>
  </si>
  <si>
    <t>Colonna3949</t>
  </si>
  <si>
    <t>Colonna3950</t>
  </si>
  <si>
    <t>Colonna3951</t>
  </si>
  <si>
    <t>Colonna3952</t>
  </si>
  <si>
    <t>Colonna3953</t>
  </si>
  <si>
    <t>Colonna3954</t>
  </si>
  <si>
    <t>Colonna3955</t>
  </si>
  <si>
    <t>Colonna3956</t>
  </si>
  <si>
    <t>Colonna3957</t>
  </si>
  <si>
    <t>Colonna3958</t>
  </si>
  <si>
    <t>Colonna3959</t>
  </si>
  <si>
    <t>Colonna3960</t>
  </si>
  <si>
    <t>Colonna3961</t>
  </si>
  <si>
    <t>Colonna3962</t>
  </si>
  <si>
    <t>Colonna3963</t>
  </si>
  <si>
    <t>Colonna3964</t>
  </si>
  <si>
    <t>Colonna3965</t>
  </si>
  <si>
    <t>Colonna3966</t>
  </si>
  <si>
    <t>Colonna3967</t>
  </si>
  <si>
    <t>Colonna3968</t>
  </si>
  <si>
    <t>Colonna3969</t>
  </si>
  <si>
    <t>Colonna3970</t>
  </si>
  <si>
    <t>Colonna3971</t>
  </si>
  <si>
    <t>Colonna3972</t>
  </si>
  <si>
    <t>Colonna3973</t>
  </si>
  <si>
    <t>Colonna3974</t>
  </si>
  <si>
    <t>Colonna3975</t>
  </si>
  <si>
    <t>Colonna3976</t>
  </si>
  <si>
    <t>Colonna3977</t>
  </si>
  <si>
    <t>Colonna3978</t>
  </si>
  <si>
    <t>Colonna3979</t>
  </si>
  <si>
    <t>Colonna3980</t>
  </si>
  <si>
    <t>Colonna3981</t>
  </si>
  <si>
    <t>Colonna3982</t>
  </si>
  <si>
    <t>Colonna3983</t>
  </si>
  <si>
    <t>Colonna3984</t>
  </si>
  <si>
    <t>Colonna3985</t>
  </si>
  <si>
    <t>Colonna3986</t>
  </si>
  <si>
    <t>Colonna3987</t>
  </si>
  <si>
    <t>Colonna3988</t>
  </si>
  <si>
    <t>Colonna3989</t>
  </si>
  <si>
    <t>Colonna3990</t>
  </si>
  <si>
    <t>Colonna3991</t>
  </si>
  <si>
    <t>Colonna3992</t>
  </si>
  <si>
    <t>Colonna3993</t>
  </si>
  <si>
    <t>Colonna3994</t>
  </si>
  <si>
    <t>Colonna3995</t>
  </si>
  <si>
    <t>Colonna3996</t>
  </si>
  <si>
    <t>Colonna3997</t>
  </si>
  <si>
    <t>Colonna3998</t>
  </si>
  <si>
    <t>Colonna3999</t>
  </si>
  <si>
    <t>Colonna4000</t>
  </si>
  <si>
    <t>Colonna4001</t>
  </si>
  <si>
    <t>Colonna4002</t>
  </si>
  <si>
    <t>Colonna4003</t>
  </si>
  <si>
    <t>Colonna4004</t>
  </si>
  <si>
    <t>Colonna4005</t>
  </si>
  <si>
    <t>Colonna4006</t>
  </si>
  <si>
    <t>Colonna4007</t>
  </si>
  <si>
    <t>Colonna4008</t>
  </si>
  <si>
    <t>Colonna4009</t>
  </si>
  <si>
    <t>Colonna4010</t>
  </si>
  <si>
    <t>Colonna4011</t>
  </si>
  <si>
    <t>Colonna4012</t>
  </si>
  <si>
    <t>Colonna4013</t>
  </si>
  <si>
    <t>Colonna4014</t>
  </si>
  <si>
    <t>Colonna4015</t>
  </si>
  <si>
    <t>Colonna4016</t>
  </si>
  <si>
    <t>Colonna4017</t>
  </si>
  <si>
    <t>Colonna4018</t>
  </si>
  <si>
    <t>Colonna4019</t>
  </si>
  <si>
    <t>Colonna4020</t>
  </si>
  <si>
    <t>Colonna4021</t>
  </si>
  <si>
    <t>Colonna4022</t>
  </si>
  <si>
    <t>Colonna4023</t>
  </si>
  <si>
    <t>Colonna4024</t>
  </si>
  <si>
    <t>Colonna4025</t>
  </si>
  <si>
    <t>Colonna4026</t>
  </si>
  <si>
    <t>Colonna4027</t>
  </si>
  <si>
    <t>Colonna4028</t>
  </si>
  <si>
    <t>Colonna4029</t>
  </si>
  <si>
    <t>Colonna4030</t>
  </si>
  <si>
    <t>Colonna4031</t>
  </si>
  <si>
    <t>Colonna4032</t>
  </si>
  <si>
    <t>Colonna4033</t>
  </si>
  <si>
    <t>Colonna4034</t>
  </si>
  <si>
    <t>Colonna4035</t>
  </si>
  <si>
    <t>Colonna4036</t>
  </si>
  <si>
    <t>Colonna4037</t>
  </si>
  <si>
    <t>Colonna4038</t>
  </si>
  <si>
    <t>Colonna4039</t>
  </si>
  <si>
    <t>Colonna4040</t>
  </si>
  <si>
    <t>Colonna4041</t>
  </si>
  <si>
    <t>Colonna4042</t>
  </si>
  <si>
    <t>Colonna4043</t>
  </si>
  <si>
    <t>Colonna4044</t>
  </si>
  <si>
    <t>Colonna4045</t>
  </si>
  <si>
    <t>Colonna4046</t>
  </si>
  <si>
    <t>Colonna4047</t>
  </si>
  <si>
    <t>Colonna4048</t>
  </si>
  <si>
    <t>Colonna4049</t>
  </si>
  <si>
    <t>Colonna4050</t>
  </si>
  <si>
    <t>Colonna4051</t>
  </si>
  <si>
    <t>Colonna4052</t>
  </si>
  <si>
    <t>Colonna4053</t>
  </si>
  <si>
    <t>Colonna4054</t>
  </si>
  <si>
    <t>Colonna4055</t>
  </si>
  <si>
    <t>Colonna4056</t>
  </si>
  <si>
    <t>Colonna4057</t>
  </si>
  <si>
    <t>Colonna4058</t>
  </si>
  <si>
    <t>Colonna4059</t>
  </si>
  <si>
    <t>Colonna4060</t>
  </si>
  <si>
    <t>Colonna4061</t>
  </si>
  <si>
    <t>Colonna4062</t>
  </si>
  <si>
    <t>Colonna4063</t>
  </si>
  <si>
    <t>Colonna4064</t>
  </si>
  <si>
    <t>Colonna4065</t>
  </si>
  <si>
    <t>Colonna4066</t>
  </si>
  <si>
    <t>Colonna4067</t>
  </si>
  <si>
    <t>Colonna4068</t>
  </si>
  <si>
    <t>Colonna4069</t>
  </si>
  <si>
    <t>Colonna4070</t>
  </si>
  <si>
    <t>Colonna4071</t>
  </si>
  <si>
    <t>Colonna4072</t>
  </si>
  <si>
    <t>Colonna4073</t>
  </si>
  <si>
    <t>Colonna4074</t>
  </si>
  <si>
    <t>Colonna4075</t>
  </si>
  <si>
    <t>Colonna4076</t>
  </si>
  <si>
    <t>Colonna4077</t>
  </si>
  <si>
    <t>Colonna4078</t>
  </si>
  <si>
    <t>Colonna4079</t>
  </si>
  <si>
    <t>Colonna4080</t>
  </si>
  <si>
    <t>Colonna4081</t>
  </si>
  <si>
    <t>Colonna4082</t>
  </si>
  <si>
    <t>Colonna4083</t>
  </si>
  <si>
    <t>Colonna4084</t>
  </si>
  <si>
    <t>Colonna4085</t>
  </si>
  <si>
    <t>Colonna4086</t>
  </si>
  <si>
    <t>Colonna4087</t>
  </si>
  <si>
    <t>Colonna4088</t>
  </si>
  <si>
    <t>Colonna4089</t>
  </si>
  <si>
    <t>Colonna4090</t>
  </si>
  <si>
    <t>Colonna4091</t>
  </si>
  <si>
    <t>Colonna4092</t>
  </si>
  <si>
    <t>Colonna4093</t>
  </si>
  <si>
    <t>Colonna4094</t>
  </si>
  <si>
    <t>Colonna4095</t>
  </si>
  <si>
    <t>Colonna4096</t>
  </si>
  <si>
    <t>Colonna4097</t>
  </si>
  <si>
    <t>Colonna4098</t>
  </si>
  <si>
    <t>Colonna4099</t>
  </si>
  <si>
    <t>Colonna4100</t>
  </si>
  <si>
    <t>Colonna4101</t>
  </si>
  <si>
    <t>Colonna4102</t>
  </si>
  <si>
    <t>Colonna4103</t>
  </si>
  <si>
    <t>Colonna4104</t>
  </si>
  <si>
    <t>Colonna4105</t>
  </si>
  <si>
    <t>Colonna4106</t>
  </si>
  <si>
    <t>Colonna4107</t>
  </si>
  <si>
    <t>Colonna4108</t>
  </si>
  <si>
    <t>Colonna4109</t>
  </si>
  <si>
    <t>Colonna4110</t>
  </si>
  <si>
    <t>Colonna4111</t>
  </si>
  <si>
    <t>Colonna4112</t>
  </si>
  <si>
    <t>Colonna4113</t>
  </si>
  <si>
    <t>Colonna4114</t>
  </si>
  <si>
    <t>Colonna4115</t>
  </si>
  <si>
    <t>Colonna4116</t>
  </si>
  <si>
    <t>Colonna4117</t>
  </si>
  <si>
    <t>Colonna4118</t>
  </si>
  <si>
    <t>Colonna4119</t>
  </si>
  <si>
    <t>Colonna4120</t>
  </si>
  <si>
    <t>Colonna4121</t>
  </si>
  <si>
    <t>Colonna4122</t>
  </si>
  <si>
    <t>Colonna4123</t>
  </si>
  <si>
    <t>Colonna4124</t>
  </si>
  <si>
    <t>Colonna4125</t>
  </si>
  <si>
    <t>Colonna4126</t>
  </si>
  <si>
    <t>Colonna4127</t>
  </si>
  <si>
    <t>Colonna4128</t>
  </si>
  <si>
    <t>Colonna4129</t>
  </si>
  <si>
    <t>Colonna4130</t>
  </si>
  <si>
    <t>Colonna4131</t>
  </si>
  <si>
    <t>Colonna4132</t>
  </si>
  <si>
    <t>Colonna4133</t>
  </si>
  <si>
    <t>Colonna4134</t>
  </si>
  <si>
    <t>Colonna4135</t>
  </si>
  <si>
    <t>Colonna4136</t>
  </si>
  <si>
    <t>Colonna4137</t>
  </si>
  <si>
    <t>Colonna4138</t>
  </si>
  <si>
    <t>Colonna4139</t>
  </si>
  <si>
    <t>Colonna4140</t>
  </si>
  <si>
    <t>Colonna4141</t>
  </si>
  <si>
    <t>Colonna4142</t>
  </si>
  <si>
    <t>Colonna4143</t>
  </si>
  <si>
    <t>Colonna4144</t>
  </si>
  <si>
    <t>Colonna4145</t>
  </si>
  <si>
    <t>Colonna4146</t>
  </si>
  <si>
    <t>Colonna4147</t>
  </si>
  <si>
    <t>Colonna4148</t>
  </si>
  <si>
    <t>Colonna4149</t>
  </si>
  <si>
    <t>Colonna4150</t>
  </si>
  <si>
    <t>Colonna4151</t>
  </si>
  <si>
    <t>Colonna4152</t>
  </si>
  <si>
    <t>Colonna4153</t>
  </si>
  <si>
    <t>Colonna4154</t>
  </si>
  <si>
    <t>Colonna4155</t>
  </si>
  <si>
    <t>Colonna4156</t>
  </si>
  <si>
    <t>Colonna4157</t>
  </si>
  <si>
    <t>Colonna4158</t>
  </si>
  <si>
    <t>Colonna4159</t>
  </si>
  <si>
    <t>Colonna4160</t>
  </si>
  <si>
    <t>Colonna4161</t>
  </si>
  <si>
    <t>Colonna4162</t>
  </si>
  <si>
    <t>Colonna4163</t>
  </si>
  <si>
    <t>Colonna4164</t>
  </si>
  <si>
    <t>Colonna4165</t>
  </si>
  <si>
    <t>Colonna4166</t>
  </si>
  <si>
    <t>Colonna4167</t>
  </si>
  <si>
    <t>Colonna4168</t>
  </si>
  <si>
    <t>Colonna4169</t>
  </si>
  <si>
    <t>Colonna4170</t>
  </si>
  <si>
    <t>Colonna4171</t>
  </si>
  <si>
    <t>Colonna4172</t>
  </si>
  <si>
    <t>Colonna4173</t>
  </si>
  <si>
    <t>Colonna4174</t>
  </si>
  <si>
    <t>Colonna4175</t>
  </si>
  <si>
    <t>Colonna4176</t>
  </si>
  <si>
    <t>Colonna4177</t>
  </si>
  <si>
    <t>Colonna4178</t>
  </si>
  <si>
    <t>Colonna4179</t>
  </si>
  <si>
    <t>Colonna4180</t>
  </si>
  <si>
    <t>Colonna4181</t>
  </si>
  <si>
    <t>Colonna4182</t>
  </si>
  <si>
    <t>Colonna4183</t>
  </si>
  <si>
    <t>Colonna4184</t>
  </si>
  <si>
    <t>Colonna4185</t>
  </si>
  <si>
    <t>Colonna4186</t>
  </si>
  <si>
    <t>Colonna4187</t>
  </si>
  <si>
    <t>Colonna4188</t>
  </si>
  <si>
    <t>Colonna4189</t>
  </si>
  <si>
    <t>Colonna4190</t>
  </si>
  <si>
    <t>Colonna4191</t>
  </si>
  <si>
    <t>Colonna4192</t>
  </si>
  <si>
    <t>Colonna4193</t>
  </si>
  <si>
    <t>Colonna4194</t>
  </si>
  <si>
    <t>Colonna4195</t>
  </si>
  <si>
    <t>Colonna4196</t>
  </si>
  <si>
    <t>Colonna4197</t>
  </si>
  <si>
    <t>Colonna4198</t>
  </si>
  <si>
    <t>Colonna4199</t>
  </si>
  <si>
    <t>Colonna4200</t>
  </si>
  <si>
    <t>Colonna4201</t>
  </si>
  <si>
    <t>Colonna4202</t>
  </si>
  <si>
    <t>Colonna4203</t>
  </si>
  <si>
    <t>Colonna4204</t>
  </si>
  <si>
    <t>Colonna4205</t>
  </si>
  <si>
    <t>Colonna4206</t>
  </si>
  <si>
    <t>Colonna4207</t>
  </si>
  <si>
    <t>Colonna4208</t>
  </si>
  <si>
    <t>Colonna4209</t>
  </si>
  <si>
    <t>Colonna4210</t>
  </si>
  <si>
    <t>Colonna4211</t>
  </si>
  <si>
    <t>Colonna4212</t>
  </si>
  <si>
    <t>Colonna4213</t>
  </si>
  <si>
    <t>Colonna4214</t>
  </si>
  <si>
    <t>Colonna4215</t>
  </si>
  <si>
    <t>Colonna4216</t>
  </si>
  <si>
    <t>Colonna4217</t>
  </si>
  <si>
    <t>Colonna4218</t>
  </si>
  <si>
    <t>Colonna4219</t>
  </si>
  <si>
    <t>Colonna4220</t>
  </si>
  <si>
    <t>Colonna4221</t>
  </si>
  <si>
    <t>Colonna4222</t>
  </si>
  <si>
    <t>Colonna4223</t>
  </si>
  <si>
    <t>Colonna4224</t>
  </si>
  <si>
    <t>Colonna4225</t>
  </si>
  <si>
    <t>Colonna4226</t>
  </si>
  <si>
    <t>Colonna4227</t>
  </si>
  <si>
    <t>Colonna4228</t>
  </si>
  <si>
    <t>Colonna4229</t>
  </si>
  <si>
    <t>Colonna4230</t>
  </si>
  <si>
    <t>Colonna4231</t>
  </si>
  <si>
    <t>Colonna4232</t>
  </si>
  <si>
    <t>Colonna4233</t>
  </si>
  <si>
    <t>Colonna4234</t>
  </si>
  <si>
    <t>Colonna4235</t>
  </si>
  <si>
    <t>Colonna4236</t>
  </si>
  <si>
    <t>Colonna4237</t>
  </si>
  <si>
    <t>Colonna4238</t>
  </si>
  <si>
    <t>Colonna4239</t>
  </si>
  <si>
    <t>Colonna4240</t>
  </si>
  <si>
    <t>Colonna4241</t>
  </si>
  <si>
    <t>Colonna4242</t>
  </si>
  <si>
    <t>Colonna4243</t>
  </si>
  <si>
    <t>Colonna4244</t>
  </si>
  <si>
    <t>Colonna4245</t>
  </si>
  <si>
    <t>Colonna4246</t>
  </si>
  <si>
    <t>Colonna4247</t>
  </si>
  <si>
    <t>Colonna4248</t>
  </si>
  <si>
    <t>Colonna4249</t>
  </si>
  <si>
    <t>Colonna4250</t>
  </si>
  <si>
    <t>Colonna4251</t>
  </si>
  <si>
    <t>Colonna4252</t>
  </si>
  <si>
    <t>Colonna4253</t>
  </si>
  <si>
    <t>Colonna4254</t>
  </si>
  <si>
    <t>Colonna4255</t>
  </si>
  <si>
    <t>Colonna4256</t>
  </si>
  <si>
    <t>Colonna4257</t>
  </si>
  <si>
    <t>Colonna4258</t>
  </si>
  <si>
    <t>Colonna4259</t>
  </si>
  <si>
    <t>Colonna4260</t>
  </si>
  <si>
    <t>Colonna4261</t>
  </si>
  <si>
    <t>Colonna4262</t>
  </si>
  <si>
    <t>Colonna4263</t>
  </si>
  <si>
    <t>Colonna4264</t>
  </si>
  <si>
    <t>Colonna4265</t>
  </si>
  <si>
    <t>Colonna4266</t>
  </si>
  <si>
    <t>Colonna4267</t>
  </si>
  <si>
    <t>Colonna4268</t>
  </si>
  <si>
    <t>Colonna4269</t>
  </si>
  <si>
    <t>Colonna4270</t>
  </si>
  <si>
    <t>Colonna4271</t>
  </si>
  <si>
    <t>Colonna4272</t>
  </si>
  <si>
    <t>Colonna4273</t>
  </si>
  <si>
    <t>Colonna4274</t>
  </si>
  <si>
    <t>Colonna4275</t>
  </si>
  <si>
    <t>Colonna4276</t>
  </si>
  <si>
    <t>Colonna4277</t>
  </si>
  <si>
    <t>Colonna4278</t>
  </si>
  <si>
    <t>Colonna4279</t>
  </si>
  <si>
    <t>Colonna4280</t>
  </si>
  <si>
    <t>Colonna4281</t>
  </si>
  <si>
    <t>Colonna4282</t>
  </si>
  <si>
    <t>Colonna4283</t>
  </si>
  <si>
    <t>Colonna4284</t>
  </si>
  <si>
    <t>Colonna4285</t>
  </si>
  <si>
    <t>Colonna4286</t>
  </si>
  <si>
    <t>Colonna4287</t>
  </si>
  <si>
    <t>Colonna4288</t>
  </si>
  <si>
    <t>Colonna4289</t>
  </si>
  <si>
    <t>Colonna4290</t>
  </si>
  <si>
    <t>Colonna4291</t>
  </si>
  <si>
    <t>Colonna4292</t>
  </si>
  <si>
    <t>Colonna4293</t>
  </si>
  <si>
    <t>Colonna4294</t>
  </si>
  <si>
    <t>Colonna4295</t>
  </si>
  <si>
    <t>Colonna4296</t>
  </si>
  <si>
    <t>Colonna4297</t>
  </si>
  <si>
    <t>Colonna4298</t>
  </si>
  <si>
    <t>Colonna4299</t>
  </si>
  <si>
    <t>Colonna4300</t>
  </si>
  <si>
    <t>Colonna4301</t>
  </si>
  <si>
    <t>Colonna4302</t>
  </si>
  <si>
    <t>Colonna4303</t>
  </si>
  <si>
    <t>Colonna4304</t>
  </si>
  <si>
    <t>Colonna4305</t>
  </si>
  <si>
    <t>Colonna4306</t>
  </si>
  <si>
    <t>Colonna4307</t>
  </si>
  <si>
    <t>Colonna4308</t>
  </si>
  <si>
    <t>Colonna4309</t>
  </si>
  <si>
    <t>Colonna4310</t>
  </si>
  <si>
    <t>Colonna4311</t>
  </si>
  <si>
    <t>Colonna4312</t>
  </si>
  <si>
    <t>Colonna4313</t>
  </si>
  <si>
    <t>Colonna4314</t>
  </si>
  <si>
    <t>Colonna4315</t>
  </si>
  <si>
    <t>Colonna4316</t>
  </si>
  <si>
    <t>Colonna4317</t>
  </si>
  <si>
    <t>Colonna4318</t>
  </si>
  <si>
    <t>Colonna4319</t>
  </si>
  <si>
    <t>Colonna4320</t>
  </si>
  <si>
    <t>Colonna4321</t>
  </si>
  <si>
    <t>Colonna4322</t>
  </si>
  <si>
    <t>Colonna4323</t>
  </si>
  <si>
    <t>Colonna4324</t>
  </si>
  <si>
    <t>Colonna4325</t>
  </si>
  <si>
    <t>Colonna4326</t>
  </si>
  <si>
    <t>Colonna4327</t>
  </si>
  <si>
    <t>Colonna4328</t>
  </si>
  <si>
    <t>Colonna4329</t>
  </si>
  <si>
    <t>Colonna4330</t>
  </si>
  <si>
    <t>Colonna4331</t>
  </si>
  <si>
    <t>Colonna4332</t>
  </si>
  <si>
    <t>Colonna4333</t>
  </si>
  <si>
    <t>Colonna4334</t>
  </si>
  <si>
    <t>Colonna4335</t>
  </si>
  <si>
    <t>Colonna4336</t>
  </si>
  <si>
    <t>Colonna4337</t>
  </si>
  <si>
    <t>Colonna4338</t>
  </si>
  <si>
    <t>Colonna4339</t>
  </si>
  <si>
    <t>Colonna4340</t>
  </si>
  <si>
    <t>Colonna4341</t>
  </si>
  <si>
    <t>Colonna4342</t>
  </si>
  <si>
    <t>Colonna4343</t>
  </si>
  <si>
    <t>Colonna4344</t>
  </si>
  <si>
    <t>Colonna4345</t>
  </si>
  <si>
    <t>Colonna4346</t>
  </si>
  <si>
    <t>Colonna4347</t>
  </si>
  <si>
    <t>Colonna4348</t>
  </si>
  <si>
    <t>Colonna4349</t>
  </si>
  <si>
    <t>Colonna4350</t>
  </si>
  <si>
    <t>Colonna4351</t>
  </si>
  <si>
    <t>Colonna4352</t>
  </si>
  <si>
    <t>Colonna4353</t>
  </si>
  <si>
    <t>Colonna4354</t>
  </si>
  <si>
    <t>Colonna4355</t>
  </si>
  <si>
    <t>Colonna4356</t>
  </si>
  <si>
    <t>Colonna4357</t>
  </si>
  <si>
    <t>Colonna4358</t>
  </si>
  <si>
    <t>Colonna4359</t>
  </si>
  <si>
    <t>Colonna4360</t>
  </si>
  <si>
    <t>Colonna4361</t>
  </si>
  <si>
    <t>Colonna4362</t>
  </si>
  <si>
    <t>Colonna4363</t>
  </si>
  <si>
    <t>Colonna4364</t>
  </si>
  <si>
    <t>Colonna4365</t>
  </si>
  <si>
    <t>Colonna4366</t>
  </si>
  <si>
    <t>Colonna4367</t>
  </si>
  <si>
    <t>Colonna4368</t>
  </si>
  <si>
    <t>Colonna4369</t>
  </si>
  <si>
    <t>Colonna4370</t>
  </si>
  <si>
    <t>Colonna4371</t>
  </si>
  <si>
    <t>Colonna4372</t>
  </si>
  <si>
    <t>Colonna4373</t>
  </si>
  <si>
    <t>Colonna4374</t>
  </si>
  <si>
    <t>Colonna4375</t>
  </si>
  <si>
    <t>Colonna4376</t>
  </si>
  <si>
    <t>Colonna4377</t>
  </si>
  <si>
    <t>Colonna4378</t>
  </si>
  <si>
    <t>Colonna4379</t>
  </si>
  <si>
    <t>Colonna4380</t>
  </si>
  <si>
    <t>Colonna4381</t>
  </si>
  <si>
    <t>Colonna4382</t>
  </si>
  <si>
    <t>Colonna4383</t>
  </si>
  <si>
    <t>Colonna4384</t>
  </si>
  <si>
    <t>Colonna4385</t>
  </si>
  <si>
    <t>Colonna4386</t>
  </si>
  <si>
    <t>Colonna4387</t>
  </si>
  <si>
    <t>Colonna4388</t>
  </si>
  <si>
    <t>Colonna4389</t>
  </si>
  <si>
    <t>Colonna4390</t>
  </si>
  <si>
    <t>Colonna4391</t>
  </si>
  <si>
    <t>Colonna4392</t>
  </si>
  <si>
    <t>Colonna4393</t>
  </si>
  <si>
    <t>Colonna4394</t>
  </si>
  <si>
    <t>Colonna4395</t>
  </si>
  <si>
    <t>Colonna4396</t>
  </si>
  <si>
    <t>Colonna4397</t>
  </si>
  <si>
    <t>Colonna4398</t>
  </si>
  <si>
    <t>Colonna4399</t>
  </si>
  <si>
    <t>Colonna4400</t>
  </si>
  <si>
    <t>Colonna4401</t>
  </si>
  <si>
    <t>Colonna4402</t>
  </si>
  <si>
    <t>Colonna4403</t>
  </si>
  <si>
    <t>Colonna4404</t>
  </si>
  <si>
    <t>Colonna4405</t>
  </si>
  <si>
    <t>Colonna4406</t>
  </si>
  <si>
    <t>Colonna4407</t>
  </si>
  <si>
    <t>Colonna4408</t>
  </si>
  <si>
    <t>Colonna4409</t>
  </si>
  <si>
    <t>Colonna4410</t>
  </si>
  <si>
    <t>Colonna4411</t>
  </si>
  <si>
    <t>Colonna4412</t>
  </si>
  <si>
    <t>Colonna4413</t>
  </si>
  <si>
    <t>Colonna4414</t>
  </si>
  <si>
    <t>Colonna4415</t>
  </si>
  <si>
    <t>Colonna4416</t>
  </si>
  <si>
    <t>Colonna4417</t>
  </si>
  <si>
    <t>Colonna4418</t>
  </si>
  <si>
    <t>Colonna4419</t>
  </si>
  <si>
    <t>Colonna4420</t>
  </si>
  <si>
    <t>Colonna4421</t>
  </si>
  <si>
    <t>Colonna4422</t>
  </si>
  <si>
    <t>Colonna4423</t>
  </si>
  <si>
    <t>Colonna4424</t>
  </si>
  <si>
    <t>Colonna4425</t>
  </si>
  <si>
    <t>Colonna4426</t>
  </si>
  <si>
    <t>Colonna4427</t>
  </si>
  <si>
    <t>Colonna4428</t>
  </si>
  <si>
    <t>Colonna4429</t>
  </si>
  <si>
    <t>Colonna4430</t>
  </si>
  <si>
    <t>Colonna4431</t>
  </si>
  <si>
    <t>Colonna4432</t>
  </si>
  <si>
    <t>Colonna4433</t>
  </si>
  <si>
    <t>Colonna4434</t>
  </si>
  <si>
    <t>Colonna4435</t>
  </si>
  <si>
    <t>Colonna4436</t>
  </si>
  <si>
    <t>Colonna4437</t>
  </si>
  <si>
    <t>Colonna4438</t>
  </si>
  <si>
    <t>Colonna4439</t>
  </si>
  <si>
    <t>Colonna4440</t>
  </si>
  <si>
    <t>Colonna4441</t>
  </si>
  <si>
    <t>Colonna4442</t>
  </si>
  <si>
    <t>Colonna4443</t>
  </si>
  <si>
    <t>Colonna4444</t>
  </si>
  <si>
    <t>Colonna4445</t>
  </si>
  <si>
    <t>Colonna4446</t>
  </si>
  <si>
    <t>Colonna4447</t>
  </si>
  <si>
    <t>Colonna4448</t>
  </si>
  <si>
    <t>Colonna4449</t>
  </si>
  <si>
    <t>Colonna4450</t>
  </si>
  <si>
    <t>Colonna4451</t>
  </si>
  <si>
    <t>Colonna4452</t>
  </si>
  <si>
    <t>Colonna4453</t>
  </si>
  <si>
    <t>Colonna4454</t>
  </si>
  <si>
    <t>Colonna4455</t>
  </si>
  <si>
    <t>Colonna4456</t>
  </si>
  <si>
    <t>Colonna4457</t>
  </si>
  <si>
    <t>Colonna4458</t>
  </si>
  <si>
    <t>Colonna4459</t>
  </si>
  <si>
    <t>Colonna4460</t>
  </si>
  <si>
    <t>Colonna4461</t>
  </si>
  <si>
    <t>Colonna4462</t>
  </si>
  <si>
    <t>Colonna4463</t>
  </si>
  <si>
    <t>Colonna4464</t>
  </si>
  <si>
    <t>Colonna4465</t>
  </si>
  <si>
    <t>Colonna4466</t>
  </si>
  <si>
    <t>Colonna4467</t>
  </si>
  <si>
    <t>Colonna4468</t>
  </si>
  <si>
    <t>Colonna4469</t>
  </si>
  <si>
    <t>Colonna4470</t>
  </si>
  <si>
    <t>Colonna4471</t>
  </si>
  <si>
    <t>Colonna4472</t>
  </si>
  <si>
    <t>Colonna4473</t>
  </si>
  <si>
    <t>Colonna4474</t>
  </si>
  <si>
    <t>Colonna4475</t>
  </si>
  <si>
    <t>Colonna4476</t>
  </si>
  <si>
    <t>Colonna4477</t>
  </si>
  <si>
    <t>Colonna4478</t>
  </si>
  <si>
    <t>Colonna4479</t>
  </si>
  <si>
    <t>Colonna4480</t>
  </si>
  <si>
    <t>Colonna4481</t>
  </si>
  <si>
    <t>Colonna4482</t>
  </si>
  <si>
    <t>Colonna4483</t>
  </si>
  <si>
    <t>Colonna4484</t>
  </si>
  <si>
    <t>Colonna4485</t>
  </si>
  <si>
    <t>Colonna4486</t>
  </si>
  <si>
    <t>Colonna4487</t>
  </si>
  <si>
    <t>Colonna4488</t>
  </si>
  <si>
    <t>Colonna4489</t>
  </si>
  <si>
    <t>Colonna4490</t>
  </si>
  <si>
    <t>Colonna4491</t>
  </si>
  <si>
    <t>Colonna4492</t>
  </si>
  <si>
    <t>Colonna4493</t>
  </si>
  <si>
    <t>Colonna4494</t>
  </si>
  <si>
    <t>Colonna4495</t>
  </si>
  <si>
    <t>Colonna4496</t>
  </si>
  <si>
    <t>Colonna4497</t>
  </si>
  <si>
    <t>Colonna4498</t>
  </si>
  <si>
    <t>Colonna4499</t>
  </si>
  <si>
    <t>Colonna4500</t>
  </si>
  <si>
    <t>Colonna4501</t>
  </si>
  <si>
    <t>Colonna4502</t>
  </si>
  <si>
    <t>Colonna4503</t>
  </si>
  <si>
    <t>Colonna4504</t>
  </si>
  <si>
    <t>Colonna4505</t>
  </si>
  <si>
    <t>Colonna4506</t>
  </si>
  <si>
    <t>Colonna4507</t>
  </si>
  <si>
    <t>Colonna4508</t>
  </si>
  <si>
    <t>Colonna4509</t>
  </si>
  <si>
    <t>Colonna4510</t>
  </si>
  <si>
    <t>Colonna4511</t>
  </si>
  <si>
    <t>Colonna4512</t>
  </si>
  <si>
    <t>Colonna4513</t>
  </si>
  <si>
    <t>Colonna4514</t>
  </si>
  <si>
    <t>Colonna4515</t>
  </si>
  <si>
    <t>Colonna4516</t>
  </si>
  <si>
    <t>Colonna4517</t>
  </si>
  <si>
    <t>Colonna4518</t>
  </si>
  <si>
    <t>Colonna4519</t>
  </si>
  <si>
    <t>Colonna4520</t>
  </si>
  <si>
    <t>Colonna4521</t>
  </si>
  <si>
    <t>Colonna4522</t>
  </si>
  <si>
    <t>Colonna4523</t>
  </si>
  <si>
    <t>Colonna4524</t>
  </si>
  <si>
    <t>Colonna4525</t>
  </si>
  <si>
    <t>Colonna4526</t>
  </si>
  <si>
    <t>Colonna4527</t>
  </si>
  <si>
    <t>Colonna4528</t>
  </si>
  <si>
    <t>Colonna4529</t>
  </si>
  <si>
    <t>Colonna4530</t>
  </si>
  <si>
    <t>Colonna4531</t>
  </si>
  <si>
    <t>Colonna4532</t>
  </si>
  <si>
    <t>Colonna4533</t>
  </si>
  <si>
    <t>Colonna4534</t>
  </si>
  <si>
    <t>Colonna4535</t>
  </si>
  <si>
    <t>Colonna4536</t>
  </si>
  <si>
    <t>Colonna4537</t>
  </si>
  <si>
    <t>Colonna4538</t>
  </si>
  <si>
    <t>Colonna4539</t>
  </si>
  <si>
    <t>Colonna4540</t>
  </si>
  <si>
    <t>Colonna4541</t>
  </si>
  <si>
    <t>Colonna4542</t>
  </si>
  <si>
    <t>Colonna4543</t>
  </si>
  <si>
    <t>Colonna4544</t>
  </si>
  <si>
    <t>Colonna4545</t>
  </si>
  <si>
    <t>Colonna4546</t>
  </si>
  <si>
    <t>Colonna4547</t>
  </si>
  <si>
    <t>Colonna4548</t>
  </si>
  <si>
    <t>Colonna4549</t>
  </si>
  <si>
    <t>Colonna4550</t>
  </si>
  <si>
    <t>Colonna4551</t>
  </si>
  <si>
    <t>Colonna4552</t>
  </si>
  <si>
    <t>Colonna4553</t>
  </si>
  <si>
    <t>Colonna4554</t>
  </si>
  <si>
    <t>Colonna4555</t>
  </si>
  <si>
    <t>Colonna4556</t>
  </si>
  <si>
    <t>Colonna4557</t>
  </si>
  <si>
    <t>Colonna4558</t>
  </si>
  <si>
    <t>Colonna4559</t>
  </si>
  <si>
    <t>Colonna4560</t>
  </si>
  <si>
    <t>Colonna4561</t>
  </si>
  <si>
    <t>Colonna4562</t>
  </si>
  <si>
    <t>Colonna4563</t>
  </si>
  <si>
    <t>Colonna4564</t>
  </si>
  <si>
    <t>Colonna4565</t>
  </si>
  <si>
    <t>Colonna4566</t>
  </si>
  <si>
    <t>Colonna4567</t>
  </si>
  <si>
    <t>Colonna4568</t>
  </si>
  <si>
    <t>Colonna4569</t>
  </si>
  <si>
    <t>Colonna4570</t>
  </si>
  <si>
    <t>Colonna4571</t>
  </si>
  <si>
    <t>Colonna4572</t>
  </si>
  <si>
    <t>Colonna4573</t>
  </si>
  <si>
    <t>Colonna4574</t>
  </si>
  <si>
    <t>Colonna4575</t>
  </si>
  <si>
    <t>Colonna4576</t>
  </si>
  <si>
    <t>Colonna4577</t>
  </si>
  <si>
    <t>Colonna4578</t>
  </si>
  <si>
    <t>Colonna4579</t>
  </si>
  <si>
    <t>Colonna4580</t>
  </si>
  <si>
    <t>Colonna4581</t>
  </si>
  <si>
    <t>Colonna4582</t>
  </si>
  <si>
    <t>Colonna4583</t>
  </si>
  <si>
    <t>Colonna4584</t>
  </si>
  <si>
    <t>Colonna4585</t>
  </si>
  <si>
    <t>Colonna4586</t>
  </si>
  <si>
    <t>Colonna4587</t>
  </si>
  <si>
    <t>Colonna4588</t>
  </si>
  <si>
    <t>Colonna4589</t>
  </si>
  <si>
    <t>Colonna4590</t>
  </si>
  <si>
    <t>Colonna4591</t>
  </si>
  <si>
    <t>Colonna4592</t>
  </si>
  <si>
    <t>Colonna4593</t>
  </si>
  <si>
    <t>Colonna4594</t>
  </si>
  <si>
    <t>Colonna4595</t>
  </si>
  <si>
    <t>Colonna4596</t>
  </si>
  <si>
    <t>Colonna4597</t>
  </si>
  <si>
    <t>Colonna4598</t>
  </si>
  <si>
    <t>Colonna4599</t>
  </si>
  <si>
    <t>Colonna4600</t>
  </si>
  <si>
    <t>Colonna4601</t>
  </si>
  <si>
    <t>Colonna4602</t>
  </si>
  <si>
    <t>Colonna4603</t>
  </si>
  <si>
    <t>Colonna4604</t>
  </si>
  <si>
    <t>Colonna4605</t>
  </si>
  <si>
    <t>Colonna4606</t>
  </si>
  <si>
    <t>Colonna4607</t>
  </si>
  <si>
    <t>Colonna4608</t>
  </si>
  <si>
    <t>Colonna4609</t>
  </si>
  <si>
    <t>Colonna4610</t>
  </si>
  <si>
    <t>Colonna4611</t>
  </si>
  <si>
    <t>Colonna4612</t>
  </si>
  <si>
    <t>Colonna4613</t>
  </si>
  <si>
    <t>Colonna4614</t>
  </si>
  <si>
    <t>Colonna4615</t>
  </si>
  <si>
    <t>Colonna4616</t>
  </si>
  <si>
    <t>Colonna4617</t>
  </si>
  <si>
    <t>Colonna4618</t>
  </si>
  <si>
    <t>Colonna4619</t>
  </si>
  <si>
    <t>Colonna4620</t>
  </si>
  <si>
    <t>Colonna4621</t>
  </si>
  <si>
    <t>Colonna4622</t>
  </si>
  <si>
    <t>Colonna4623</t>
  </si>
  <si>
    <t>Colonna4624</t>
  </si>
  <si>
    <t>Colonna4625</t>
  </si>
  <si>
    <t>Colonna4626</t>
  </si>
  <si>
    <t>Colonna4627</t>
  </si>
  <si>
    <t>Colonna4628</t>
  </si>
  <si>
    <t>Colonna4629</t>
  </si>
  <si>
    <t>Colonna4630</t>
  </si>
  <si>
    <t>Colonna4631</t>
  </si>
  <si>
    <t>Colonna4632</t>
  </si>
  <si>
    <t>Colonna4633</t>
  </si>
  <si>
    <t>Colonna4634</t>
  </si>
  <si>
    <t>Colonna4635</t>
  </si>
  <si>
    <t>Colonna4636</t>
  </si>
  <si>
    <t>Colonna4637</t>
  </si>
  <si>
    <t>Colonna4638</t>
  </si>
  <si>
    <t>Colonna4639</t>
  </si>
  <si>
    <t>Colonna4640</t>
  </si>
  <si>
    <t>Colonna4641</t>
  </si>
  <si>
    <t>Colonna4642</t>
  </si>
  <si>
    <t>Colonna4643</t>
  </si>
  <si>
    <t>Colonna4644</t>
  </si>
  <si>
    <t>Colonna4645</t>
  </si>
  <si>
    <t>Colonna4646</t>
  </si>
  <si>
    <t>Colonna4647</t>
  </si>
  <si>
    <t>Colonna4648</t>
  </si>
  <si>
    <t>Colonna4649</t>
  </si>
  <si>
    <t>Colonna4650</t>
  </si>
  <si>
    <t>Colonna4651</t>
  </si>
  <si>
    <t>Colonna4652</t>
  </si>
  <si>
    <t>Colonna4653</t>
  </si>
  <si>
    <t>Colonna4654</t>
  </si>
  <si>
    <t>Colonna4655</t>
  </si>
  <si>
    <t>Colonna4656</t>
  </si>
  <si>
    <t>Colonna4657</t>
  </si>
  <si>
    <t>Colonna4658</t>
  </si>
  <si>
    <t>Colonna4659</t>
  </si>
  <si>
    <t>Colonna4660</t>
  </si>
  <si>
    <t>Colonna4661</t>
  </si>
  <si>
    <t>Colonna4662</t>
  </si>
  <si>
    <t>Colonna4663</t>
  </si>
  <si>
    <t>Colonna4664</t>
  </si>
  <si>
    <t>Colonna4665</t>
  </si>
  <si>
    <t>Colonna4666</t>
  </si>
  <si>
    <t>Colonna4667</t>
  </si>
  <si>
    <t>Colonna4668</t>
  </si>
  <si>
    <t>Colonna4669</t>
  </si>
  <si>
    <t>Colonna4670</t>
  </si>
  <si>
    <t>Colonna4671</t>
  </si>
  <si>
    <t>Colonna4672</t>
  </si>
  <si>
    <t>Colonna4673</t>
  </si>
  <si>
    <t>Colonna4674</t>
  </si>
  <si>
    <t>Colonna4675</t>
  </si>
  <si>
    <t>Colonna4676</t>
  </si>
  <si>
    <t>Colonna4677</t>
  </si>
  <si>
    <t>Colonna4678</t>
  </si>
  <si>
    <t>Colonna4679</t>
  </si>
  <si>
    <t>Colonna4680</t>
  </si>
  <si>
    <t>Colonna4681</t>
  </si>
  <si>
    <t>Colonna4682</t>
  </si>
  <si>
    <t>Colonna4683</t>
  </si>
  <si>
    <t>Colonna4684</t>
  </si>
  <si>
    <t>Colonna4685</t>
  </si>
  <si>
    <t>Colonna4686</t>
  </si>
  <si>
    <t>Colonna4687</t>
  </si>
  <si>
    <t>Colonna4688</t>
  </si>
  <si>
    <t>Colonna4689</t>
  </si>
  <si>
    <t>Colonna4690</t>
  </si>
  <si>
    <t>Colonna4691</t>
  </si>
  <si>
    <t>Colonna4692</t>
  </si>
  <si>
    <t>Colonna4693</t>
  </si>
  <si>
    <t>Colonna4694</t>
  </si>
  <si>
    <t>Colonna4695</t>
  </si>
  <si>
    <t>Colonna4696</t>
  </si>
  <si>
    <t>Colonna4697</t>
  </si>
  <si>
    <t>Colonna4698</t>
  </si>
  <si>
    <t>Colonna4699</t>
  </si>
  <si>
    <t>Colonna4700</t>
  </si>
  <si>
    <t>Colonna4701</t>
  </si>
  <si>
    <t>Colonna4702</t>
  </si>
  <si>
    <t>Colonna4703</t>
  </si>
  <si>
    <t>Colonna4704</t>
  </si>
  <si>
    <t>Colonna4705</t>
  </si>
  <si>
    <t>Colonna4706</t>
  </si>
  <si>
    <t>Colonna4707</t>
  </si>
  <si>
    <t>Colonna4708</t>
  </si>
  <si>
    <t>Colonna4709</t>
  </si>
  <si>
    <t>Colonna4710</t>
  </si>
  <si>
    <t>Colonna4711</t>
  </si>
  <si>
    <t>Colonna4712</t>
  </si>
  <si>
    <t>Colonna4713</t>
  </si>
  <si>
    <t>Colonna4714</t>
  </si>
  <si>
    <t>Colonna4715</t>
  </si>
  <si>
    <t>Colonna4716</t>
  </si>
  <si>
    <t>Colonna4717</t>
  </si>
  <si>
    <t>Colonna4718</t>
  </si>
  <si>
    <t>Colonna4719</t>
  </si>
  <si>
    <t>Colonna4720</t>
  </si>
  <si>
    <t>Colonna4721</t>
  </si>
  <si>
    <t>Colonna4722</t>
  </si>
  <si>
    <t>Colonna4723</t>
  </si>
  <si>
    <t>Colonna4724</t>
  </si>
  <si>
    <t>Colonna4725</t>
  </si>
  <si>
    <t>Colonna4726</t>
  </si>
  <si>
    <t>Colonna4727</t>
  </si>
  <si>
    <t>Colonna4728</t>
  </si>
  <si>
    <t>Colonna4729</t>
  </si>
  <si>
    <t>Colonna4730</t>
  </si>
  <si>
    <t>Colonna4731</t>
  </si>
  <si>
    <t>Colonna4732</t>
  </si>
  <si>
    <t>Colonna4733</t>
  </si>
  <si>
    <t>Colonna4734</t>
  </si>
  <si>
    <t>Colonna4735</t>
  </si>
  <si>
    <t>Colonna4736</t>
  </si>
  <si>
    <t>Colonna4737</t>
  </si>
  <si>
    <t>Colonna4738</t>
  </si>
  <si>
    <t>Colonna4739</t>
  </si>
  <si>
    <t>Colonna4740</t>
  </si>
  <si>
    <t>Colonna4741</t>
  </si>
  <si>
    <t>Colonna4742</t>
  </si>
  <si>
    <t>Colonna4743</t>
  </si>
  <si>
    <t>Colonna4744</t>
  </si>
  <si>
    <t>Colonna4745</t>
  </si>
  <si>
    <t>Colonna4746</t>
  </si>
  <si>
    <t>Colonna4747</t>
  </si>
  <si>
    <t>Colonna4748</t>
  </si>
  <si>
    <t>Colonna4749</t>
  </si>
  <si>
    <t>Colonna4750</t>
  </si>
  <si>
    <t>Colonna4751</t>
  </si>
  <si>
    <t>Colonna4752</t>
  </si>
  <si>
    <t>Colonna4753</t>
  </si>
  <si>
    <t>Colonna4754</t>
  </si>
  <si>
    <t>Colonna4755</t>
  </si>
  <si>
    <t>Colonna4756</t>
  </si>
  <si>
    <t>Colonna4757</t>
  </si>
  <si>
    <t>Colonna4758</t>
  </si>
  <si>
    <t>Colonna4759</t>
  </si>
  <si>
    <t>Colonna4760</t>
  </si>
  <si>
    <t>Colonna4761</t>
  </si>
  <si>
    <t>Colonna4762</t>
  </si>
  <si>
    <t>Colonna4763</t>
  </si>
  <si>
    <t>Colonna4764</t>
  </si>
  <si>
    <t>Colonna4765</t>
  </si>
  <si>
    <t>Colonna4766</t>
  </si>
  <si>
    <t>Colonna4767</t>
  </si>
  <si>
    <t>Colonna4768</t>
  </si>
  <si>
    <t>Colonna4769</t>
  </si>
  <si>
    <t>Colonna4770</t>
  </si>
  <si>
    <t>Colonna4771</t>
  </si>
  <si>
    <t>Colonna4772</t>
  </si>
  <si>
    <t>Colonna4773</t>
  </si>
  <si>
    <t>Colonna4774</t>
  </si>
  <si>
    <t>Colonna4775</t>
  </si>
  <si>
    <t>Colonna4776</t>
  </si>
  <si>
    <t>Colonna4777</t>
  </si>
  <si>
    <t>Colonna4778</t>
  </si>
  <si>
    <t>Colonna4779</t>
  </si>
  <si>
    <t>Colonna4780</t>
  </si>
  <si>
    <t>Colonna4781</t>
  </si>
  <si>
    <t>Colonna4782</t>
  </si>
  <si>
    <t>Colonna4783</t>
  </si>
  <si>
    <t>Colonna4784</t>
  </si>
  <si>
    <t>Colonna4785</t>
  </si>
  <si>
    <t>Colonna4786</t>
  </si>
  <si>
    <t>Colonna4787</t>
  </si>
  <si>
    <t>Colonna4788</t>
  </si>
  <si>
    <t>Colonna4789</t>
  </si>
  <si>
    <t>Colonna4790</t>
  </si>
  <si>
    <t>Colonna4791</t>
  </si>
  <si>
    <t>Colonna4792</t>
  </si>
  <si>
    <t>Colonna4793</t>
  </si>
  <si>
    <t>Colonna4794</t>
  </si>
  <si>
    <t>Colonna4795</t>
  </si>
  <si>
    <t>Colonna4796</t>
  </si>
  <si>
    <t>Colonna4797</t>
  </si>
  <si>
    <t>Colonna4798</t>
  </si>
  <si>
    <t>Colonna4799</t>
  </si>
  <si>
    <t>Colonna4800</t>
  </si>
  <si>
    <t>Colonna4801</t>
  </si>
  <si>
    <t>Colonna4802</t>
  </si>
  <si>
    <t>Colonna4803</t>
  </si>
  <si>
    <t>Colonna4804</t>
  </si>
  <si>
    <t>Colonna4805</t>
  </si>
  <si>
    <t>Colonna4806</t>
  </si>
  <si>
    <t>Colonna4807</t>
  </si>
  <si>
    <t>Colonna4808</t>
  </si>
  <si>
    <t>Colonna4809</t>
  </si>
  <si>
    <t>Colonna4810</t>
  </si>
  <si>
    <t>Colonna4811</t>
  </si>
  <si>
    <t>Colonna4812</t>
  </si>
  <si>
    <t>Colonna4813</t>
  </si>
  <si>
    <t>Colonna4814</t>
  </si>
  <si>
    <t>Colonna4815</t>
  </si>
  <si>
    <t>Colonna4816</t>
  </si>
  <si>
    <t>Colonna4817</t>
  </si>
  <si>
    <t>Colonna4818</t>
  </si>
  <si>
    <t>Colonna4819</t>
  </si>
  <si>
    <t>Colonna4820</t>
  </si>
  <si>
    <t>Colonna4821</t>
  </si>
  <si>
    <t>Colonna4822</t>
  </si>
  <si>
    <t>Colonna4823</t>
  </si>
  <si>
    <t>Colonna4824</t>
  </si>
  <si>
    <t>Colonna4825</t>
  </si>
  <si>
    <t>Colonna4826</t>
  </si>
  <si>
    <t>Colonna4827</t>
  </si>
  <si>
    <t>Colonna4828</t>
  </si>
  <si>
    <t>Colonna4829</t>
  </si>
  <si>
    <t>Colonna4830</t>
  </si>
  <si>
    <t>Colonna4831</t>
  </si>
  <si>
    <t>Colonna4832</t>
  </si>
  <si>
    <t>Colonna4833</t>
  </si>
  <si>
    <t>Colonna4834</t>
  </si>
  <si>
    <t>Colonna4835</t>
  </si>
  <si>
    <t>Colonna4836</t>
  </si>
  <si>
    <t>Colonna4837</t>
  </si>
  <si>
    <t>Colonna4838</t>
  </si>
  <si>
    <t>Colonna4839</t>
  </si>
  <si>
    <t>Colonna4840</t>
  </si>
  <si>
    <t>Colonna4841</t>
  </si>
  <si>
    <t>Colonna4842</t>
  </si>
  <si>
    <t>Colonna4843</t>
  </si>
  <si>
    <t>Colonna4844</t>
  </si>
  <si>
    <t>Colonna4845</t>
  </si>
  <si>
    <t>Colonna4846</t>
  </si>
  <si>
    <t>Colonna4847</t>
  </si>
  <si>
    <t>Colonna4848</t>
  </si>
  <si>
    <t>Colonna4849</t>
  </si>
  <si>
    <t>Colonna4850</t>
  </si>
  <si>
    <t>Colonna4851</t>
  </si>
  <si>
    <t>Colonna4852</t>
  </si>
  <si>
    <t>Colonna4853</t>
  </si>
  <si>
    <t>Colonna4854</t>
  </si>
  <si>
    <t>Colonna4855</t>
  </si>
  <si>
    <t>Colonna4856</t>
  </si>
  <si>
    <t>Colonna4857</t>
  </si>
  <si>
    <t>Colonna4858</t>
  </si>
  <si>
    <t>Colonna4859</t>
  </si>
  <si>
    <t>Colonna4860</t>
  </si>
  <si>
    <t>Colonna4861</t>
  </si>
  <si>
    <t>Colonna4862</t>
  </si>
  <si>
    <t>Colonna4863</t>
  </si>
  <si>
    <t>Colonna4864</t>
  </si>
  <si>
    <t>Colonna4865</t>
  </si>
  <si>
    <t>Colonna4866</t>
  </si>
  <si>
    <t>Colonna4867</t>
  </si>
  <si>
    <t>Colonna4868</t>
  </si>
  <si>
    <t>Colonna4869</t>
  </si>
  <si>
    <t>Colonna4870</t>
  </si>
  <si>
    <t>Colonna4871</t>
  </si>
  <si>
    <t>Colonna4872</t>
  </si>
  <si>
    <t>Colonna4873</t>
  </si>
  <si>
    <t>Colonna4874</t>
  </si>
  <si>
    <t>Colonna4875</t>
  </si>
  <si>
    <t>Colonna4876</t>
  </si>
  <si>
    <t>Colonna4877</t>
  </si>
  <si>
    <t>Colonna4878</t>
  </si>
  <si>
    <t>Colonna4879</t>
  </si>
  <si>
    <t>Colonna4880</t>
  </si>
  <si>
    <t>Colonna4881</t>
  </si>
  <si>
    <t>Colonna4882</t>
  </si>
  <si>
    <t>Colonna4883</t>
  </si>
  <si>
    <t>Colonna4884</t>
  </si>
  <si>
    <t>Colonna4885</t>
  </si>
  <si>
    <t>Colonna4886</t>
  </si>
  <si>
    <t>Colonna4887</t>
  </si>
  <si>
    <t>Colonna4888</t>
  </si>
  <si>
    <t>Colonna4889</t>
  </si>
  <si>
    <t>Colonna4890</t>
  </si>
  <si>
    <t>Colonna4891</t>
  </si>
  <si>
    <t>Colonna4892</t>
  </si>
  <si>
    <t>Colonna4893</t>
  </si>
  <si>
    <t>Colonna4894</t>
  </si>
  <si>
    <t>Colonna4895</t>
  </si>
  <si>
    <t>Colonna4896</t>
  </si>
  <si>
    <t>Colonna4897</t>
  </si>
  <si>
    <t>Colonna4898</t>
  </si>
  <si>
    <t>Colonna4899</t>
  </si>
  <si>
    <t>Colonna4900</t>
  </si>
  <si>
    <t>Colonna4901</t>
  </si>
  <si>
    <t>Colonna4902</t>
  </si>
  <si>
    <t>Colonna4903</t>
  </si>
  <si>
    <t>Colonna4904</t>
  </si>
  <si>
    <t>Colonna4905</t>
  </si>
  <si>
    <t>Colonna4906</t>
  </si>
  <si>
    <t>Colonna4907</t>
  </si>
  <si>
    <t>Colonna4908</t>
  </si>
  <si>
    <t>Colonna4909</t>
  </si>
  <si>
    <t>Colonna4910</t>
  </si>
  <si>
    <t>Colonna4911</t>
  </si>
  <si>
    <t>Colonna4912</t>
  </si>
  <si>
    <t>Colonna4913</t>
  </si>
  <si>
    <t>Colonna4914</t>
  </si>
  <si>
    <t>Colonna4915</t>
  </si>
  <si>
    <t>Colonna4916</t>
  </si>
  <si>
    <t>Colonna4917</t>
  </si>
  <si>
    <t>Colonna4918</t>
  </si>
  <si>
    <t>Colonna4919</t>
  </si>
  <si>
    <t>Colonna4920</t>
  </si>
  <si>
    <t>Colonna4921</t>
  </si>
  <si>
    <t>Colonna4922</t>
  </si>
  <si>
    <t>Colonna4923</t>
  </si>
  <si>
    <t>Colonna4924</t>
  </si>
  <si>
    <t>Colonna4925</t>
  </si>
  <si>
    <t>Colonna4926</t>
  </si>
  <si>
    <t>Colonna4927</t>
  </si>
  <si>
    <t>Colonna4928</t>
  </si>
  <si>
    <t>Colonna4929</t>
  </si>
  <si>
    <t>Colonna4930</t>
  </si>
  <si>
    <t>Colonna4931</t>
  </si>
  <si>
    <t>Colonna4932</t>
  </si>
  <si>
    <t>Colonna4933</t>
  </si>
  <si>
    <t>Colonna4934</t>
  </si>
  <si>
    <t>Colonna4935</t>
  </si>
  <si>
    <t>Colonna4936</t>
  </si>
  <si>
    <t>Colonna4937</t>
  </si>
  <si>
    <t>Colonna4938</t>
  </si>
  <si>
    <t>Colonna4939</t>
  </si>
  <si>
    <t>Colonna4940</t>
  </si>
  <si>
    <t>Colonna4941</t>
  </si>
  <si>
    <t>Colonna4942</t>
  </si>
  <si>
    <t>Colonna4943</t>
  </si>
  <si>
    <t>Colonna4944</t>
  </si>
  <si>
    <t>Colonna4945</t>
  </si>
  <si>
    <t>Colonna4946</t>
  </si>
  <si>
    <t>Colonna4947</t>
  </si>
  <si>
    <t>Colonna4948</t>
  </si>
  <si>
    <t>Colonna4949</t>
  </si>
  <si>
    <t>Colonna4950</t>
  </si>
  <si>
    <t>Colonna4951</t>
  </si>
  <si>
    <t>Colonna4952</t>
  </si>
  <si>
    <t>Colonna4953</t>
  </si>
  <si>
    <t>Colonna4954</t>
  </si>
  <si>
    <t>Colonna4955</t>
  </si>
  <si>
    <t>Colonna4956</t>
  </si>
  <si>
    <t>Colonna4957</t>
  </si>
  <si>
    <t>Colonna4958</t>
  </si>
  <si>
    <t>Colonna4959</t>
  </si>
  <si>
    <t>Colonna4960</t>
  </si>
  <si>
    <t>Colonna4961</t>
  </si>
  <si>
    <t>Colonna4962</t>
  </si>
  <si>
    <t>Colonna4963</t>
  </si>
  <si>
    <t>Colonna4964</t>
  </si>
  <si>
    <t>Colonna4965</t>
  </si>
  <si>
    <t>Colonna4966</t>
  </si>
  <si>
    <t>Colonna4967</t>
  </si>
  <si>
    <t>Colonna4968</t>
  </si>
  <si>
    <t>Colonna4969</t>
  </si>
  <si>
    <t>Colonna4970</t>
  </si>
  <si>
    <t>Colonna4971</t>
  </si>
  <si>
    <t>Colonna4972</t>
  </si>
  <si>
    <t>Colonna4973</t>
  </si>
  <si>
    <t>Colonna4974</t>
  </si>
  <si>
    <t>Colonna4975</t>
  </si>
  <si>
    <t>Colonna4976</t>
  </si>
  <si>
    <t>Colonna4977</t>
  </si>
  <si>
    <t>Colonna4978</t>
  </si>
  <si>
    <t>Colonna4979</t>
  </si>
  <si>
    <t>Colonna4980</t>
  </si>
  <si>
    <t>Colonna4981</t>
  </si>
  <si>
    <t>Colonna4982</t>
  </si>
  <si>
    <t>Colonna4983</t>
  </si>
  <si>
    <t>Colonna4984</t>
  </si>
  <si>
    <t>Colonna4985</t>
  </si>
  <si>
    <t>Colonna4986</t>
  </si>
  <si>
    <t>Colonna4987</t>
  </si>
  <si>
    <t>Colonna4988</t>
  </si>
  <si>
    <t>Colonna4989</t>
  </si>
  <si>
    <t>Colonna4990</t>
  </si>
  <si>
    <t>Colonna4991</t>
  </si>
  <si>
    <t>Colonna4992</t>
  </si>
  <si>
    <t>Colonna4993</t>
  </si>
  <si>
    <t>Colonna4994</t>
  </si>
  <si>
    <t>Colonna4995</t>
  </si>
  <si>
    <t>Colonna4996</t>
  </si>
  <si>
    <t>Colonna4997</t>
  </si>
  <si>
    <t>Colonna4998</t>
  </si>
  <si>
    <t>Colonna4999</t>
  </si>
  <si>
    <t>Colonna5000</t>
  </si>
  <si>
    <t>Colonna5001</t>
  </si>
  <si>
    <t>Colonna5002</t>
  </si>
  <si>
    <t>Colonna5003</t>
  </si>
  <si>
    <t>Colonna5004</t>
  </si>
  <si>
    <t>Colonna5005</t>
  </si>
  <si>
    <t>Colonna5006</t>
  </si>
  <si>
    <t>Colonna5007</t>
  </si>
  <si>
    <t>Colonna5008</t>
  </si>
  <si>
    <t>Colonna5009</t>
  </si>
  <si>
    <t>Colonna5010</t>
  </si>
  <si>
    <t>Colonna5011</t>
  </si>
  <si>
    <t>Colonna5012</t>
  </si>
  <si>
    <t>Colonna5013</t>
  </si>
  <si>
    <t>Colonna5014</t>
  </si>
  <si>
    <t>Colonna5015</t>
  </si>
  <si>
    <t>Colonna5016</t>
  </si>
  <si>
    <t>Colonna5017</t>
  </si>
  <si>
    <t>Colonna5018</t>
  </si>
  <si>
    <t>Colonna5019</t>
  </si>
  <si>
    <t>Colonna5020</t>
  </si>
  <si>
    <t>Colonna5021</t>
  </si>
  <si>
    <t>Colonna5022</t>
  </si>
  <si>
    <t>Colonna5023</t>
  </si>
  <si>
    <t>Colonna5024</t>
  </si>
  <si>
    <t>Colonna5025</t>
  </si>
  <si>
    <t>Colonna5026</t>
  </si>
  <si>
    <t>Colonna5027</t>
  </si>
  <si>
    <t>Colonna5028</t>
  </si>
  <si>
    <t>Colonna5029</t>
  </si>
  <si>
    <t>Colonna5030</t>
  </si>
  <si>
    <t>Colonna5031</t>
  </si>
  <si>
    <t>Colonna5032</t>
  </si>
  <si>
    <t>Colonna5033</t>
  </si>
  <si>
    <t>Colonna5034</t>
  </si>
  <si>
    <t>Colonna5035</t>
  </si>
  <si>
    <t>Colonna5036</t>
  </si>
  <si>
    <t>Colonna5037</t>
  </si>
  <si>
    <t>Colonna5038</t>
  </si>
  <si>
    <t>Colonna5039</t>
  </si>
  <si>
    <t>Colonna5040</t>
  </si>
  <si>
    <t>Colonna5041</t>
  </si>
  <si>
    <t>Colonna5042</t>
  </si>
  <si>
    <t>Colonna5043</t>
  </si>
  <si>
    <t>Colonna5044</t>
  </si>
  <si>
    <t>Colonna5045</t>
  </si>
  <si>
    <t>Colonna5046</t>
  </si>
  <si>
    <t>Colonna5047</t>
  </si>
  <si>
    <t>Colonna5048</t>
  </si>
  <si>
    <t>Colonna5049</t>
  </si>
  <si>
    <t>Colonna5050</t>
  </si>
  <si>
    <t>Colonna5051</t>
  </si>
  <si>
    <t>Colonna5052</t>
  </si>
  <si>
    <t>Colonna5053</t>
  </si>
  <si>
    <t>Colonna5054</t>
  </si>
  <si>
    <t>Colonna5055</t>
  </si>
  <si>
    <t>Colonna5056</t>
  </si>
  <si>
    <t>Colonna5057</t>
  </si>
  <si>
    <t>Colonna5058</t>
  </si>
  <si>
    <t>Colonna5059</t>
  </si>
  <si>
    <t>Colonna5060</t>
  </si>
  <si>
    <t>Colonna5061</t>
  </si>
  <si>
    <t>Colonna5062</t>
  </si>
  <si>
    <t>Colonna5063</t>
  </si>
  <si>
    <t>Colonna5064</t>
  </si>
  <si>
    <t>Colonna5065</t>
  </si>
  <si>
    <t>Colonna5066</t>
  </si>
  <si>
    <t>Colonna5067</t>
  </si>
  <si>
    <t>Colonna5068</t>
  </si>
  <si>
    <t>Colonna5069</t>
  </si>
  <si>
    <t>Colonna5070</t>
  </si>
  <si>
    <t>Colonna5071</t>
  </si>
  <si>
    <t>Colonna5072</t>
  </si>
  <si>
    <t>Colonna5073</t>
  </si>
  <si>
    <t>Colonna5074</t>
  </si>
  <si>
    <t>Colonna5075</t>
  </si>
  <si>
    <t>Colonna5076</t>
  </si>
  <si>
    <t>Colonna5077</t>
  </si>
  <si>
    <t>Colonna5078</t>
  </si>
  <si>
    <t>Colonna5079</t>
  </si>
  <si>
    <t>Colonna5080</t>
  </si>
  <si>
    <t>Colonna5081</t>
  </si>
  <si>
    <t>Colonna5082</t>
  </si>
  <si>
    <t>Colonna5083</t>
  </si>
  <si>
    <t>Colonna5084</t>
  </si>
  <si>
    <t>Colonna5085</t>
  </si>
  <si>
    <t>Colonna5086</t>
  </si>
  <si>
    <t>Colonna5087</t>
  </si>
  <si>
    <t>Colonna5088</t>
  </si>
  <si>
    <t>Colonna5089</t>
  </si>
  <si>
    <t>Colonna5090</t>
  </si>
  <si>
    <t>Colonna5091</t>
  </si>
  <si>
    <t>Colonna5092</t>
  </si>
  <si>
    <t>Colonna5093</t>
  </si>
  <si>
    <t>Colonna5094</t>
  </si>
  <si>
    <t>Colonna5095</t>
  </si>
  <si>
    <t>Colonna5096</t>
  </si>
  <si>
    <t>Colonna5097</t>
  </si>
  <si>
    <t>Colonna5098</t>
  </si>
  <si>
    <t>Colonna5099</t>
  </si>
  <si>
    <t>Colonna5100</t>
  </si>
  <si>
    <t>Colonna5101</t>
  </si>
  <si>
    <t>Colonna5102</t>
  </si>
  <si>
    <t>Colonna5103</t>
  </si>
  <si>
    <t>Colonna5104</t>
  </si>
  <si>
    <t>Colonna5105</t>
  </si>
  <si>
    <t>Colonna5106</t>
  </si>
  <si>
    <t>Colonna5107</t>
  </si>
  <si>
    <t>Colonna5108</t>
  </si>
  <si>
    <t>Colonna5109</t>
  </si>
  <si>
    <t>Colonna5110</t>
  </si>
  <si>
    <t>Colonna5111</t>
  </si>
  <si>
    <t>Colonna5112</t>
  </si>
  <si>
    <t>Colonna5113</t>
  </si>
  <si>
    <t>Colonna5114</t>
  </si>
  <si>
    <t>Colonna5115</t>
  </si>
  <si>
    <t>Colonna5116</t>
  </si>
  <si>
    <t>Colonna5117</t>
  </si>
  <si>
    <t>Colonna5118</t>
  </si>
  <si>
    <t>Colonna5119</t>
  </si>
  <si>
    <t>Colonna5120</t>
  </si>
  <si>
    <t>Colonna5121</t>
  </si>
  <si>
    <t>Colonna5122</t>
  </si>
  <si>
    <t>Colonna5123</t>
  </si>
  <si>
    <t>Colonna5124</t>
  </si>
  <si>
    <t>Colonna5125</t>
  </si>
  <si>
    <t>Colonna5126</t>
  </si>
  <si>
    <t>Colonna5127</t>
  </si>
  <si>
    <t>Colonna5128</t>
  </si>
  <si>
    <t>Colonna5129</t>
  </si>
  <si>
    <t>Colonna5130</t>
  </si>
  <si>
    <t>Colonna5131</t>
  </si>
  <si>
    <t>Colonna5132</t>
  </si>
  <si>
    <t>Colonna5133</t>
  </si>
  <si>
    <t>Colonna5134</t>
  </si>
  <si>
    <t>Colonna5135</t>
  </si>
  <si>
    <t>Colonna5136</t>
  </si>
  <si>
    <t>Colonna5137</t>
  </si>
  <si>
    <t>Colonna5138</t>
  </si>
  <si>
    <t>Colonna5139</t>
  </si>
  <si>
    <t>Colonna5140</t>
  </si>
  <si>
    <t>Colonna5141</t>
  </si>
  <si>
    <t>Colonna5142</t>
  </si>
  <si>
    <t>Colonna5143</t>
  </si>
  <si>
    <t>Colonna5144</t>
  </si>
  <si>
    <t>Colonna5145</t>
  </si>
  <si>
    <t>Colonna5146</t>
  </si>
  <si>
    <t>Colonna5147</t>
  </si>
  <si>
    <t>Colonna5148</t>
  </si>
  <si>
    <t>Colonna5149</t>
  </si>
  <si>
    <t>Colonna5150</t>
  </si>
  <si>
    <t>Colonna5151</t>
  </si>
  <si>
    <t>Colonna5152</t>
  </si>
  <si>
    <t>Colonna5153</t>
  </si>
  <si>
    <t>Colonna5154</t>
  </si>
  <si>
    <t>Colonna5155</t>
  </si>
  <si>
    <t>Colonna5156</t>
  </si>
  <si>
    <t>Colonna5157</t>
  </si>
  <si>
    <t>Colonna5158</t>
  </si>
  <si>
    <t>Colonna5159</t>
  </si>
  <si>
    <t>Colonna5160</t>
  </si>
  <si>
    <t>Colonna5161</t>
  </si>
  <si>
    <t>Colonna5162</t>
  </si>
  <si>
    <t>Colonna5163</t>
  </si>
  <si>
    <t>Colonna5164</t>
  </si>
  <si>
    <t>Colonna5165</t>
  </si>
  <si>
    <t>Colonna5166</t>
  </si>
  <si>
    <t>Colonna5167</t>
  </si>
  <si>
    <t>Colonna5168</t>
  </si>
  <si>
    <t>Colonna5169</t>
  </si>
  <si>
    <t>Colonna5170</t>
  </si>
  <si>
    <t>Colonna5171</t>
  </si>
  <si>
    <t>Colonna5172</t>
  </si>
  <si>
    <t>Colonna5173</t>
  </si>
  <si>
    <t>Colonna5174</t>
  </si>
  <si>
    <t>Colonna5175</t>
  </si>
  <si>
    <t>Colonna5176</t>
  </si>
  <si>
    <t>Colonna5177</t>
  </si>
  <si>
    <t>Colonna5178</t>
  </si>
  <si>
    <t>Colonna5179</t>
  </si>
  <si>
    <t>Colonna5180</t>
  </si>
  <si>
    <t>Colonna5181</t>
  </si>
  <si>
    <t>Colonna5182</t>
  </si>
  <si>
    <t>Colonna5183</t>
  </si>
  <si>
    <t>Colonna5184</t>
  </si>
  <si>
    <t>Colonna5185</t>
  </si>
  <si>
    <t>Colonna5186</t>
  </si>
  <si>
    <t>Colonna5187</t>
  </si>
  <si>
    <t>Colonna5188</t>
  </si>
  <si>
    <t>Colonna5189</t>
  </si>
  <si>
    <t>Colonna5190</t>
  </si>
  <si>
    <t>Colonna5191</t>
  </si>
  <si>
    <t>Colonna5192</t>
  </si>
  <si>
    <t>Colonna5193</t>
  </si>
  <si>
    <t>Colonna5194</t>
  </si>
  <si>
    <t>Colonna5195</t>
  </si>
  <si>
    <t>Colonna5196</t>
  </si>
  <si>
    <t>Colonna5197</t>
  </si>
  <si>
    <t>Colonna5198</t>
  </si>
  <si>
    <t>Colonna5199</t>
  </si>
  <si>
    <t>Colonna5200</t>
  </si>
  <si>
    <t>Colonna5201</t>
  </si>
  <si>
    <t>Colonna5202</t>
  </si>
  <si>
    <t>Colonna5203</t>
  </si>
  <si>
    <t>Colonna5204</t>
  </si>
  <si>
    <t>Colonna5205</t>
  </si>
  <si>
    <t>Colonna5206</t>
  </si>
  <si>
    <t>Colonna5207</t>
  </si>
  <si>
    <t>Colonna5208</t>
  </si>
  <si>
    <t>Colonna5209</t>
  </si>
  <si>
    <t>Colonna5210</t>
  </si>
  <si>
    <t>Colonna5211</t>
  </si>
  <si>
    <t>Colonna5212</t>
  </si>
  <si>
    <t>Colonna5213</t>
  </si>
  <si>
    <t>Colonna5214</t>
  </si>
  <si>
    <t>Colonna5215</t>
  </si>
  <si>
    <t>Colonna5216</t>
  </si>
  <si>
    <t>Colonna5217</t>
  </si>
  <si>
    <t>Colonna5218</t>
  </si>
  <si>
    <t>Colonna5219</t>
  </si>
  <si>
    <t>Colonna5220</t>
  </si>
  <si>
    <t>Colonna5221</t>
  </si>
  <si>
    <t>Colonna5222</t>
  </si>
  <si>
    <t>Colonna5223</t>
  </si>
  <si>
    <t>Colonna5224</t>
  </si>
  <si>
    <t>Colonna5225</t>
  </si>
  <si>
    <t>Colonna5226</t>
  </si>
  <si>
    <t>Colonna5227</t>
  </si>
  <si>
    <t>Colonna5228</t>
  </si>
  <si>
    <t>Colonna5229</t>
  </si>
  <si>
    <t>Colonna5230</t>
  </si>
  <si>
    <t>Colonna5231</t>
  </si>
  <si>
    <t>Colonna5232</t>
  </si>
  <si>
    <t>Colonna5233</t>
  </si>
  <si>
    <t>Colonna5234</t>
  </si>
  <si>
    <t>Colonna5235</t>
  </si>
  <si>
    <t>Colonna5236</t>
  </si>
  <si>
    <t>Colonna5237</t>
  </si>
  <si>
    <t>Colonna5238</t>
  </si>
  <si>
    <t>Colonna5239</t>
  </si>
  <si>
    <t>Colonna5240</t>
  </si>
  <si>
    <t>Colonna5241</t>
  </si>
  <si>
    <t>Colonna5242</t>
  </si>
  <si>
    <t>Colonna5243</t>
  </si>
  <si>
    <t>Colonna5244</t>
  </si>
  <si>
    <t>Colonna5245</t>
  </si>
  <si>
    <t>Colonna5246</t>
  </si>
  <si>
    <t>Colonna5247</t>
  </si>
  <si>
    <t>Colonna5248</t>
  </si>
  <si>
    <t>Colonna5249</t>
  </si>
  <si>
    <t>Colonna5250</t>
  </si>
  <si>
    <t>Colonna5251</t>
  </si>
  <si>
    <t>Colonna5252</t>
  </si>
  <si>
    <t>Colonna5253</t>
  </si>
  <si>
    <t>Colonna5254</t>
  </si>
  <si>
    <t>Colonna5255</t>
  </si>
  <si>
    <t>Colonna5256</t>
  </si>
  <si>
    <t>Colonna5257</t>
  </si>
  <si>
    <t>Colonna5258</t>
  </si>
  <si>
    <t>Colonna5259</t>
  </si>
  <si>
    <t>Colonna5260</t>
  </si>
  <si>
    <t>Colonna5261</t>
  </si>
  <si>
    <t>Colonna5262</t>
  </si>
  <si>
    <t>Colonna5263</t>
  </si>
  <si>
    <t>Colonna5264</t>
  </si>
  <si>
    <t>Colonna5265</t>
  </si>
  <si>
    <t>Colonna5266</t>
  </si>
  <si>
    <t>Colonna5267</t>
  </si>
  <si>
    <t>Colonna5268</t>
  </si>
  <si>
    <t>Colonna5269</t>
  </si>
  <si>
    <t>Colonna5270</t>
  </si>
  <si>
    <t>Colonna5271</t>
  </si>
  <si>
    <t>Colonna5272</t>
  </si>
  <si>
    <t>Colonna5273</t>
  </si>
  <si>
    <t>Colonna5274</t>
  </si>
  <si>
    <t>Colonna5275</t>
  </si>
  <si>
    <t>Colonna5276</t>
  </si>
  <si>
    <t>Colonna5277</t>
  </si>
  <si>
    <t>Colonna5278</t>
  </si>
  <si>
    <t>Colonna5279</t>
  </si>
  <si>
    <t>Colonna5280</t>
  </si>
  <si>
    <t>Colonna5281</t>
  </si>
  <si>
    <t>Colonna5282</t>
  </si>
  <si>
    <t>Colonna5283</t>
  </si>
  <si>
    <t>Colonna5284</t>
  </si>
  <si>
    <t>Colonna5285</t>
  </si>
  <si>
    <t>Colonna5286</t>
  </si>
  <si>
    <t>Colonna5287</t>
  </si>
  <si>
    <t>Colonna5288</t>
  </si>
  <si>
    <t>Colonna5289</t>
  </si>
  <si>
    <t>Colonna5290</t>
  </si>
  <si>
    <t>Colonna5291</t>
  </si>
  <si>
    <t>Colonna5292</t>
  </si>
  <si>
    <t>Colonna5293</t>
  </si>
  <si>
    <t>Colonna5294</t>
  </si>
  <si>
    <t>Colonna5295</t>
  </si>
  <si>
    <t>Colonna5296</t>
  </si>
  <si>
    <t>Colonna5297</t>
  </si>
  <si>
    <t>Colonna5298</t>
  </si>
  <si>
    <t>Colonna5299</t>
  </si>
  <si>
    <t>Colonna5300</t>
  </si>
  <si>
    <t>Colonna5301</t>
  </si>
  <si>
    <t>Colonna5302</t>
  </si>
  <si>
    <t>Colonna5303</t>
  </si>
  <si>
    <t>Colonna5304</t>
  </si>
  <si>
    <t>Colonna5305</t>
  </si>
  <si>
    <t>Colonna5306</t>
  </si>
  <si>
    <t>Colonna5307</t>
  </si>
  <si>
    <t>Colonna5308</t>
  </si>
  <si>
    <t>Colonna5309</t>
  </si>
  <si>
    <t>Colonna5310</t>
  </si>
  <si>
    <t>Colonna5311</t>
  </si>
  <si>
    <t>Colonna5312</t>
  </si>
  <si>
    <t>Colonna5313</t>
  </si>
  <si>
    <t>Colonna5314</t>
  </si>
  <si>
    <t>Colonna5315</t>
  </si>
  <si>
    <t>Colonna5316</t>
  </si>
  <si>
    <t>Colonna5317</t>
  </si>
  <si>
    <t>Colonna5318</t>
  </si>
  <si>
    <t>Colonna5319</t>
  </si>
  <si>
    <t>Colonna5320</t>
  </si>
  <si>
    <t>Colonna5321</t>
  </si>
  <si>
    <t>Colonna5322</t>
  </si>
  <si>
    <t>Colonna5323</t>
  </si>
  <si>
    <t>Colonna5324</t>
  </si>
  <si>
    <t>Colonna5325</t>
  </si>
  <si>
    <t>Colonna5326</t>
  </si>
  <si>
    <t>Colonna5327</t>
  </si>
  <si>
    <t>Colonna5328</t>
  </si>
  <si>
    <t>Colonna5329</t>
  </si>
  <si>
    <t>Colonna5330</t>
  </si>
  <si>
    <t>Colonna5331</t>
  </si>
  <si>
    <t>Colonna5332</t>
  </si>
  <si>
    <t>Colonna5333</t>
  </si>
  <si>
    <t>Colonna5334</t>
  </si>
  <si>
    <t>Colonna5335</t>
  </si>
  <si>
    <t>Colonna5336</t>
  </si>
  <si>
    <t>Colonna5337</t>
  </si>
  <si>
    <t>Colonna5338</t>
  </si>
  <si>
    <t>Colonna5339</t>
  </si>
  <si>
    <t>Colonna5340</t>
  </si>
  <si>
    <t>Colonna5341</t>
  </si>
  <si>
    <t>Colonna5342</t>
  </si>
  <si>
    <t>Colonna5343</t>
  </si>
  <si>
    <t>Colonna5344</t>
  </si>
  <si>
    <t>Colonna5345</t>
  </si>
  <si>
    <t>Colonna5346</t>
  </si>
  <si>
    <t>Colonna5347</t>
  </si>
  <si>
    <t>Colonna5348</t>
  </si>
  <si>
    <t>Colonna5349</t>
  </si>
  <si>
    <t>Colonna5350</t>
  </si>
  <si>
    <t>Colonna5351</t>
  </si>
  <si>
    <t>Colonna5352</t>
  </si>
  <si>
    <t>Colonna5353</t>
  </si>
  <si>
    <t>Colonna5354</t>
  </si>
  <si>
    <t>Colonna5355</t>
  </si>
  <si>
    <t>Colonna5356</t>
  </si>
  <si>
    <t>Colonna5357</t>
  </si>
  <si>
    <t>Colonna5358</t>
  </si>
  <si>
    <t>Colonna5359</t>
  </si>
  <si>
    <t>Colonna5360</t>
  </si>
  <si>
    <t>Colonna5361</t>
  </si>
  <si>
    <t>Colonna5362</t>
  </si>
  <si>
    <t>Colonna5363</t>
  </si>
  <si>
    <t>Colonna5364</t>
  </si>
  <si>
    <t>Colonna5365</t>
  </si>
  <si>
    <t>Colonna5366</t>
  </si>
  <si>
    <t>Colonna5367</t>
  </si>
  <si>
    <t>Colonna5368</t>
  </si>
  <si>
    <t>Colonna5369</t>
  </si>
  <si>
    <t>Colonna5370</t>
  </si>
  <si>
    <t>Colonna5371</t>
  </si>
  <si>
    <t>Colonna5372</t>
  </si>
  <si>
    <t>Colonna5373</t>
  </si>
  <si>
    <t>Colonna5374</t>
  </si>
  <si>
    <t>Colonna5375</t>
  </si>
  <si>
    <t>Colonna5376</t>
  </si>
  <si>
    <t>Colonna5377</t>
  </si>
  <si>
    <t>Colonna5378</t>
  </si>
  <si>
    <t>Colonna5379</t>
  </si>
  <si>
    <t>Colonna5380</t>
  </si>
  <si>
    <t>Colonna5381</t>
  </si>
  <si>
    <t>Colonna5382</t>
  </si>
  <si>
    <t>Colonna5383</t>
  </si>
  <si>
    <t>Colonna5384</t>
  </si>
  <si>
    <t>Colonna5385</t>
  </si>
  <si>
    <t>Colonna5386</t>
  </si>
  <si>
    <t>Colonna5387</t>
  </si>
  <si>
    <t>Colonna5388</t>
  </si>
  <si>
    <t>Colonna5389</t>
  </si>
  <si>
    <t>Colonna5390</t>
  </si>
  <si>
    <t>Colonna5391</t>
  </si>
  <si>
    <t>Colonna5392</t>
  </si>
  <si>
    <t>Colonna5393</t>
  </si>
  <si>
    <t>Colonna5394</t>
  </si>
  <si>
    <t>Colonna5395</t>
  </si>
  <si>
    <t>Colonna5396</t>
  </si>
  <si>
    <t>Colonna5397</t>
  </si>
  <si>
    <t>Colonna5398</t>
  </si>
  <si>
    <t>Colonna5399</t>
  </si>
  <si>
    <t>Colonna5400</t>
  </si>
  <si>
    <t>Colonna5401</t>
  </si>
  <si>
    <t>Colonna5402</t>
  </si>
  <si>
    <t>Colonna5403</t>
  </si>
  <si>
    <t>Colonna5404</t>
  </si>
  <si>
    <t>Colonna5405</t>
  </si>
  <si>
    <t>Colonna5406</t>
  </si>
  <si>
    <t>Colonna5407</t>
  </si>
  <si>
    <t>Colonna5408</t>
  </si>
  <si>
    <t>Colonna5409</t>
  </si>
  <si>
    <t>Colonna5410</t>
  </si>
  <si>
    <t>Colonna5411</t>
  </si>
  <si>
    <t>Colonna5412</t>
  </si>
  <si>
    <t>Colonna5413</t>
  </si>
  <si>
    <t>Colonna5414</t>
  </si>
  <si>
    <t>Colonna5415</t>
  </si>
  <si>
    <t>Colonna5416</t>
  </si>
  <si>
    <t>Colonna5417</t>
  </si>
  <si>
    <t>Colonna5418</t>
  </si>
  <si>
    <t>Colonna5419</t>
  </si>
  <si>
    <t>Colonna5420</t>
  </si>
  <si>
    <t>Colonna5421</t>
  </si>
  <si>
    <t>Colonna5422</t>
  </si>
  <si>
    <t>Colonna5423</t>
  </si>
  <si>
    <t>Colonna5424</t>
  </si>
  <si>
    <t>Colonna5425</t>
  </si>
  <si>
    <t>Colonna5426</t>
  </si>
  <si>
    <t>Colonna5427</t>
  </si>
  <si>
    <t>Colonna5428</t>
  </si>
  <si>
    <t>Colonna5429</t>
  </si>
  <si>
    <t>Colonna5430</t>
  </si>
  <si>
    <t>Colonna5431</t>
  </si>
  <si>
    <t>Colonna5432</t>
  </si>
  <si>
    <t>Colonna5433</t>
  </si>
  <si>
    <t>Colonna5434</t>
  </si>
  <si>
    <t>Colonna5435</t>
  </si>
  <si>
    <t>Colonna5436</t>
  </si>
  <si>
    <t>Colonna5437</t>
  </si>
  <si>
    <t>Colonna5438</t>
  </si>
  <si>
    <t>Colonna5439</t>
  </si>
  <si>
    <t>Colonna5440</t>
  </si>
  <si>
    <t>Colonna5441</t>
  </si>
  <si>
    <t>Colonna5442</t>
  </si>
  <si>
    <t>Colonna5443</t>
  </si>
  <si>
    <t>Colonna5444</t>
  </si>
  <si>
    <t>Colonna5445</t>
  </si>
  <si>
    <t>Colonna5446</t>
  </si>
  <si>
    <t>Colonna5447</t>
  </si>
  <si>
    <t>Colonna5448</t>
  </si>
  <si>
    <t>Colonna5449</t>
  </si>
  <si>
    <t>Colonna5450</t>
  </si>
  <si>
    <t>Colonna5451</t>
  </si>
  <si>
    <t>Colonna5452</t>
  </si>
  <si>
    <t>Colonna5453</t>
  </si>
  <si>
    <t>Colonna5454</t>
  </si>
  <si>
    <t>Colonna5455</t>
  </si>
  <si>
    <t>Colonna5456</t>
  </si>
  <si>
    <t>Colonna5457</t>
  </si>
  <si>
    <t>Colonna5458</t>
  </si>
  <si>
    <t>Colonna5459</t>
  </si>
  <si>
    <t>Colonna5460</t>
  </si>
  <si>
    <t>Colonna5461</t>
  </si>
  <si>
    <t>Colonna5462</t>
  </si>
  <si>
    <t>Colonna5463</t>
  </si>
  <si>
    <t>Colonna5464</t>
  </si>
  <si>
    <t>Colonna5465</t>
  </si>
  <si>
    <t>Colonna5466</t>
  </si>
  <si>
    <t>Colonna5467</t>
  </si>
  <si>
    <t>Colonna5468</t>
  </si>
  <si>
    <t>Colonna5469</t>
  </si>
  <si>
    <t>Colonna5470</t>
  </si>
  <si>
    <t>Colonna5471</t>
  </si>
  <si>
    <t>Colonna5472</t>
  </si>
  <si>
    <t>Colonna5473</t>
  </si>
  <si>
    <t>Colonna5474</t>
  </si>
  <si>
    <t>Colonna5475</t>
  </si>
  <si>
    <t>Colonna5476</t>
  </si>
  <si>
    <t>Colonna5477</t>
  </si>
  <si>
    <t>Colonna5478</t>
  </si>
  <si>
    <t>Colonna5479</t>
  </si>
  <si>
    <t>Colonna5480</t>
  </si>
  <si>
    <t>Colonna5481</t>
  </si>
  <si>
    <t>Colonna5482</t>
  </si>
  <si>
    <t>Colonna5483</t>
  </si>
  <si>
    <t>Colonna5484</t>
  </si>
  <si>
    <t>Colonna5485</t>
  </si>
  <si>
    <t>Colonna5486</t>
  </si>
  <si>
    <t>Colonna5487</t>
  </si>
  <si>
    <t>Colonna5488</t>
  </si>
  <si>
    <t>Colonna5489</t>
  </si>
  <si>
    <t>Colonna5490</t>
  </si>
  <si>
    <t>Colonna5491</t>
  </si>
  <si>
    <t>Colonna5492</t>
  </si>
  <si>
    <t>Colonna5493</t>
  </si>
  <si>
    <t>Colonna5494</t>
  </si>
  <si>
    <t>Colonna5495</t>
  </si>
  <si>
    <t>Colonna5496</t>
  </si>
  <si>
    <t>Colonna5497</t>
  </si>
  <si>
    <t>Colonna5498</t>
  </si>
  <si>
    <t>Colonna5499</t>
  </si>
  <si>
    <t>Colonna5500</t>
  </si>
  <si>
    <t>Colonna5501</t>
  </si>
  <si>
    <t>Colonna5502</t>
  </si>
  <si>
    <t>Colonna5503</t>
  </si>
  <si>
    <t>Colonna5504</t>
  </si>
  <si>
    <t>Colonna5505</t>
  </si>
  <si>
    <t>Colonna5506</t>
  </si>
  <si>
    <t>Colonna5507</t>
  </si>
  <si>
    <t>Colonna5508</t>
  </si>
  <si>
    <t>Colonna5509</t>
  </si>
  <si>
    <t>Colonna5510</t>
  </si>
  <si>
    <t>Colonna5511</t>
  </si>
  <si>
    <t>Colonna5512</t>
  </si>
  <si>
    <t>Colonna5513</t>
  </si>
  <si>
    <t>Colonna5514</t>
  </si>
  <si>
    <t>Colonna5515</t>
  </si>
  <si>
    <t>Colonna5516</t>
  </si>
  <si>
    <t>Colonna5517</t>
  </si>
  <si>
    <t>Colonna5518</t>
  </si>
  <si>
    <t>Colonna5519</t>
  </si>
  <si>
    <t>Colonna5520</t>
  </si>
  <si>
    <t>Colonna5521</t>
  </si>
  <si>
    <t>Colonna5522</t>
  </si>
  <si>
    <t>Colonna5523</t>
  </si>
  <si>
    <t>Colonna5524</t>
  </si>
  <si>
    <t>Colonna5525</t>
  </si>
  <si>
    <t>Colonna5526</t>
  </si>
  <si>
    <t>Colonna5527</t>
  </si>
  <si>
    <t>Colonna5528</t>
  </si>
  <si>
    <t>Colonna5529</t>
  </si>
  <si>
    <t>Colonna5530</t>
  </si>
  <si>
    <t>Colonna5531</t>
  </si>
  <si>
    <t>Colonna5532</t>
  </si>
  <si>
    <t>Colonna5533</t>
  </si>
  <si>
    <t>Colonna5534</t>
  </si>
  <si>
    <t>Colonna5535</t>
  </si>
  <si>
    <t>Colonna5536</t>
  </si>
  <si>
    <t>Colonna5537</t>
  </si>
  <si>
    <t>Colonna5538</t>
  </si>
  <si>
    <t>Colonna5539</t>
  </si>
  <si>
    <t>Colonna5540</t>
  </si>
  <si>
    <t>Colonna5541</t>
  </si>
  <si>
    <t>Colonna5542</t>
  </si>
  <si>
    <t>Colonna5543</t>
  </si>
  <si>
    <t>Colonna5544</t>
  </si>
  <si>
    <t>Colonna5545</t>
  </si>
  <si>
    <t>Colonna5546</t>
  </si>
  <si>
    <t>Colonna5547</t>
  </si>
  <si>
    <t>Colonna5548</t>
  </si>
  <si>
    <t>Colonna5549</t>
  </si>
  <si>
    <t>Colonna5550</t>
  </si>
  <si>
    <t>Colonna5551</t>
  </si>
  <si>
    <t>Colonna5552</t>
  </si>
  <si>
    <t>Colonna5553</t>
  </si>
  <si>
    <t>Colonna5554</t>
  </si>
  <si>
    <t>Colonna5555</t>
  </si>
  <si>
    <t>Colonna5556</t>
  </si>
  <si>
    <t>Colonna5557</t>
  </si>
  <si>
    <t>Colonna5558</t>
  </si>
  <si>
    <t>Colonna5559</t>
  </si>
  <si>
    <t>Colonna5560</t>
  </si>
  <si>
    <t>Colonna5561</t>
  </si>
  <si>
    <t>Colonna5562</t>
  </si>
  <si>
    <t>Colonna5563</t>
  </si>
  <si>
    <t>Colonna5564</t>
  </si>
  <si>
    <t>Colonna5565</t>
  </si>
  <si>
    <t>Colonna5566</t>
  </si>
  <si>
    <t>Colonna5567</t>
  </si>
  <si>
    <t>Colonna5568</t>
  </si>
  <si>
    <t>Colonna5569</t>
  </si>
  <si>
    <t>Colonna5570</t>
  </si>
  <si>
    <t>Colonna5571</t>
  </si>
  <si>
    <t>Colonna5572</t>
  </si>
  <si>
    <t>Colonna5573</t>
  </si>
  <si>
    <t>Colonna5574</t>
  </si>
  <si>
    <t>Colonna5575</t>
  </si>
  <si>
    <t>Colonna5576</t>
  </si>
  <si>
    <t>Colonna5577</t>
  </si>
  <si>
    <t>Colonna5578</t>
  </si>
  <si>
    <t>Colonna5579</t>
  </si>
  <si>
    <t>Colonna5580</t>
  </si>
  <si>
    <t>Colonna5581</t>
  </si>
  <si>
    <t>Colonna5582</t>
  </si>
  <si>
    <t>Colonna5583</t>
  </si>
  <si>
    <t>Colonna5584</t>
  </si>
  <si>
    <t>Colonna5585</t>
  </si>
  <si>
    <t>Colonna5586</t>
  </si>
  <si>
    <t>Colonna5587</t>
  </si>
  <si>
    <t>Colonna5588</t>
  </si>
  <si>
    <t>Colonna5589</t>
  </si>
  <si>
    <t>Colonna5590</t>
  </si>
  <si>
    <t>Colonna5591</t>
  </si>
  <si>
    <t>Colonna5592</t>
  </si>
  <si>
    <t>Colonna5593</t>
  </si>
  <si>
    <t>Colonna5594</t>
  </si>
  <si>
    <t>Colonna5595</t>
  </si>
  <si>
    <t>Colonna5596</t>
  </si>
  <si>
    <t>Colonna5597</t>
  </si>
  <si>
    <t>Colonna5598</t>
  </si>
  <si>
    <t>Colonna5599</t>
  </si>
  <si>
    <t>Colonna5600</t>
  </si>
  <si>
    <t>Colonna5601</t>
  </si>
  <si>
    <t>Colonna5602</t>
  </si>
  <si>
    <t>Colonna5603</t>
  </si>
  <si>
    <t>Colonna5604</t>
  </si>
  <si>
    <t>Colonna5605</t>
  </si>
  <si>
    <t>Colonna5606</t>
  </si>
  <si>
    <t>Colonna5607</t>
  </si>
  <si>
    <t>Colonna5608</t>
  </si>
  <si>
    <t>Colonna5609</t>
  </si>
  <si>
    <t>Colonna5610</t>
  </si>
  <si>
    <t>Colonna5611</t>
  </si>
  <si>
    <t>Colonna5612</t>
  </si>
  <si>
    <t>Colonna5613</t>
  </si>
  <si>
    <t>Colonna5614</t>
  </si>
  <si>
    <t>Colonna5615</t>
  </si>
  <si>
    <t>Colonna5616</t>
  </si>
  <si>
    <t>Colonna5617</t>
  </si>
  <si>
    <t>Colonna5618</t>
  </si>
  <si>
    <t>Colonna5619</t>
  </si>
  <si>
    <t>Colonna5620</t>
  </si>
  <si>
    <t>Colonna5621</t>
  </si>
  <si>
    <t>Colonna5622</t>
  </si>
  <si>
    <t>Colonna5623</t>
  </si>
  <si>
    <t>Colonna5624</t>
  </si>
  <si>
    <t>Colonna5625</t>
  </si>
  <si>
    <t>Colonna5626</t>
  </si>
  <si>
    <t>Colonna5627</t>
  </si>
  <si>
    <t>Colonna5628</t>
  </si>
  <si>
    <t>Colonna5629</t>
  </si>
  <si>
    <t>Colonna5630</t>
  </si>
  <si>
    <t>Colonna5631</t>
  </si>
  <si>
    <t>Colonna5632</t>
  </si>
  <si>
    <t>Colonna5633</t>
  </si>
  <si>
    <t>Colonna5634</t>
  </si>
  <si>
    <t>Colonna5635</t>
  </si>
  <si>
    <t>Colonna5636</t>
  </si>
  <si>
    <t>Colonna5637</t>
  </si>
  <si>
    <t>Colonna5638</t>
  </si>
  <si>
    <t>Colonna5639</t>
  </si>
  <si>
    <t>Colonna5640</t>
  </si>
  <si>
    <t>Colonna5641</t>
  </si>
  <si>
    <t>Colonna5642</t>
  </si>
  <si>
    <t>Colonna5643</t>
  </si>
  <si>
    <t>Colonna5644</t>
  </si>
  <si>
    <t>Colonna5645</t>
  </si>
  <si>
    <t>Colonna5646</t>
  </si>
  <si>
    <t>Colonna5647</t>
  </si>
  <si>
    <t>Colonna5648</t>
  </si>
  <si>
    <t>Colonna5649</t>
  </si>
  <si>
    <t>Colonna5650</t>
  </si>
  <si>
    <t>Colonna5651</t>
  </si>
  <si>
    <t>Colonna5652</t>
  </si>
  <si>
    <t>Colonna5653</t>
  </si>
  <si>
    <t>Colonna5654</t>
  </si>
  <si>
    <t>Colonna5655</t>
  </si>
  <si>
    <t>Colonna5656</t>
  </si>
  <si>
    <t>Colonna5657</t>
  </si>
  <si>
    <t>Colonna5658</t>
  </si>
  <si>
    <t>Colonna5659</t>
  </si>
  <si>
    <t>Colonna5660</t>
  </si>
  <si>
    <t>Colonna5661</t>
  </si>
  <si>
    <t>Colonna5662</t>
  </si>
  <si>
    <t>Colonna5663</t>
  </si>
  <si>
    <t>Colonna5664</t>
  </si>
  <si>
    <t>Colonna5665</t>
  </si>
  <si>
    <t>Colonna5666</t>
  </si>
  <si>
    <t>Colonna5667</t>
  </si>
  <si>
    <t>Colonna5668</t>
  </si>
  <si>
    <t>Colonna5669</t>
  </si>
  <si>
    <t>Colonna5670</t>
  </si>
  <si>
    <t>Colonna5671</t>
  </si>
  <si>
    <t>Colonna5672</t>
  </si>
  <si>
    <t>Colonna5673</t>
  </si>
  <si>
    <t>Colonna5674</t>
  </si>
  <si>
    <t>Colonna5675</t>
  </si>
  <si>
    <t>Colonna5676</t>
  </si>
  <si>
    <t>Colonna5677</t>
  </si>
  <si>
    <t>Colonna5678</t>
  </si>
  <si>
    <t>Colonna5679</t>
  </si>
  <si>
    <t>Colonna5680</t>
  </si>
  <si>
    <t>Colonna5681</t>
  </si>
  <si>
    <t>Colonna5682</t>
  </si>
  <si>
    <t>Colonna5683</t>
  </si>
  <si>
    <t>Colonna5684</t>
  </si>
  <si>
    <t>Colonna5685</t>
  </si>
  <si>
    <t>Colonna5686</t>
  </si>
  <si>
    <t>Colonna5687</t>
  </si>
  <si>
    <t>Colonna5688</t>
  </si>
  <si>
    <t>Colonna5689</t>
  </si>
  <si>
    <t>Colonna5690</t>
  </si>
  <si>
    <t>Colonna5691</t>
  </si>
  <si>
    <t>Colonna5692</t>
  </si>
  <si>
    <t>Colonna5693</t>
  </si>
  <si>
    <t>Colonna5694</t>
  </si>
  <si>
    <t>Colonna5695</t>
  </si>
  <si>
    <t>Colonna5696</t>
  </si>
  <si>
    <t>Colonna5697</t>
  </si>
  <si>
    <t>Colonna5698</t>
  </si>
  <si>
    <t>Colonna5699</t>
  </si>
  <si>
    <t>Colonna5700</t>
  </si>
  <si>
    <t>Colonna5701</t>
  </si>
  <si>
    <t>Colonna5702</t>
  </si>
  <si>
    <t>Colonna5703</t>
  </si>
  <si>
    <t>Colonna5704</t>
  </si>
  <si>
    <t>Colonna5705</t>
  </si>
  <si>
    <t>Colonna5706</t>
  </si>
  <si>
    <t>Colonna5707</t>
  </si>
  <si>
    <t>Colonna5708</t>
  </si>
  <si>
    <t>Colonna5709</t>
  </si>
  <si>
    <t>Colonna5710</t>
  </si>
  <si>
    <t>Colonna5711</t>
  </si>
  <si>
    <t>Colonna5712</t>
  </si>
  <si>
    <t>Colonna5713</t>
  </si>
  <si>
    <t>Colonna5714</t>
  </si>
  <si>
    <t>Colonna5715</t>
  </si>
  <si>
    <t>Colonna5716</t>
  </si>
  <si>
    <t>Colonna5717</t>
  </si>
  <si>
    <t>Colonna5718</t>
  </si>
  <si>
    <t>Colonna5719</t>
  </si>
  <si>
    <t>Colonna5720</t>
  </si>
  <si>
    <t>Colonna5721</t>
  </si>
  <si>
    <t>Colonna5722</t>
  </si>
  <si>
    <t>Colonna5723</t>
  </si>
  <si>
    <t>Colonna5724</t>
  </si>
  <si>
    <t>Colonna5725</t>
  </si>
  <si>
    <t>Colonna5726</t>
  </si>
  <si>
    <t>Colonna5727</t>
  </si>
  <si>
    <t>Colonna5728</t>
  </si>
  <si>
    <t>Colonna5729</t>
  </si>
  <si>
    <t>Colonna5730</t>
  </si>
  <si>
    <t>Colonna5731</t>
  </si>
  <si>
    <t>Colonna5732</t>
  </si>
  <si>
    <t>Colonna5733</t>
  </si>
  <si>
    <t>Colonna5734</t>
  </si>
  <si>
    <t>Colonna5735</t>
  </si>
  <si>
    <t>Colonna5736</t>
  </si>
  <si>
    <t>Colonna5737</t>
  </si>
  <si>
    <t>Colonna5738</t>
  </si>
  <si>
    <t>Colonna5739</t>
  </si>
  <si>
    <t>Colonna5740</t>
  </si>
  <si>
    <t>Colonna5741</t>
  </si>
  <si>
    <t>Colonna5742</t>
  </si>
  <si>
    <t>Colonna5743</t>
  </si>
  <si>
    <t>Colonna5744</t>
  </si>
  <si>
    <t>Colonna5745</t>
  </si>
  <si>
    <t>Colonna5746</t>
  </si>
  <si>
    <t>Colonna5747</t>
  </si>
  <si>
    <t>Colonna5748</t>
  </si>
  <si>
    <t>Colonna5749</t>
  </si>
  <si>
    <t>Colonna5750</t>
  </si>
  <si>
    <t>Colonna5751</t>
  </si>
  <si>
    <t>Colonna5752</t>
  </si>
  <si>
    <t>Colonna5753</t>
  </si>
  <si>
    <t>Colonna5754</t>
  </si>
  <si>
    <t>Colonna5755</t>
  </si>
  <si>
    <t>Colonna5756</t>
  </si>
  <si>
    <t>Colonna5757</t>
  </si>
  <si>
    <t>Colonna5758</t>
  </si>
  <si>
    <t>Colonna5759</t>
  </si>
  <si>
    <t>Colonna5760</t>
  </si>
  <si>
    <t>Colonna5761</t>
  </si>
  <si>
    <t>Colonna5762</t>
  </si>
  <si>
    <t>Colonna5763</t>
  </si>
  <si>
    <t>Colonna5764</t>
  </si>
  <si>
    <t>Colonna5765</t>
  </si>
  <si>
    <t>Colonna5766</t>
  </si>
  <si>
    <t>Colonna5767</t>
  </si>
  <si>
    <t>Colonna5768</t>
  </si>
  <si>
    <t>Colonna5769</t>
  </si>
  <si>
    <t>Colonna5770</t>
  </si>
  <si>
    <t>Colonna5771</t>
  </si>
  <si>
    <t>Colonna5772</t>
  </si>
  <si>
    <t>Colonna5773</t>
  </si>
  <si>
    <t>Colonna5774</t>
  </si>
  <si>
    <t>Colonna5775</t>
  </si>
  <si>
    <t>Colonna5776</t>
  </si>
  <si>
    <t>Colonna5777</t>
  </si>
  <si>
    <t>Colonna5778</t>
  </si>
  <si>
    <t>Colonna5779</t>
  </si>
  <si>
    <t>Colonna5780</t>
  </si>
  <si>
    <t>Colonna5781</t>
  </si>
  <si>
    <t>Colonna5782</t>
  </si>
  <si>
    <t>Colonna5783</t>
  </si>
  <si>
    <t>Colonna5784</t>
  </si>
  <si>
    <t>Colonna5785</t>
  </si>
  <si>
    <t>Colonna5786</t>
  </si>
  <si>
    <t>Colonna5787</t>
  </si>
  <si>
    <t>Colonna5788</t>
  </si>
  <si>
    <t>Colonna5789</t>
  </si>
  <si>
    <t>Colonna5790</t>
  </si>
  <si>
    <t>Colonna5791</t>
  </si>
  <si>
    <t>Colonna5792</t>
  </si>
  <si>
    <t>Colonna5793</t>
  </si>
  <si>
    <t>Colonna5794</t>
  </si>
  <si>
    <t>Colonna5795</t>
  </si>
  <si>
    <t>Colonna5796</t>
  </si>
  <si>
    <t>Colonna5797</t>
  </si>
  <si>
    <t>Colonna5798</t>
  </si>
  <si>
    <t>Colonna5799</t>
  </si>
  <si>
    <t>Colonna5800</t>
  </si>
  <si>
    <t>Colonna5801</t>
  </si>
  <si>
    <t>Colonna5802</t>
  </si>
  <si>
    <t>Colonna5803</t>
  </si>
  <si>
    <t>Colonna5804</t>
  </si>
  <si>
    <t>Colonna5805</t>
  </si>
  <si>
    <t>Colonna5806</t>
  </si>
  <si>
    <t>Colonna5807</t>
  </si>
  <si>
    <t>Colonna5808</t>
  </si>
  <si>
    <t>Colonna5809</t>
  </si>
  <si>
    <t>Colonna5810</t>
  </si>
  <si>
    <t>Colonna5811</t>
  </si>
  <si>
    <t>Colonna5812</t>
  </si>
  <si>
    <t>Colonna5813</t>
  </si>
  <si>
    <t>Colonna5814</t>
  </si>
  <si>
    <t>Colonna5815</t>
  </si>
  <si>
    <t>Colonna5816</t>
  </si>
  <si>
    <t>Colonna5817</t>
  </si>
  <si>
    <t>Colonna5818</t>
  </si>
  <si>
    <t>Colonna5819</t>
  </si>
  <si>
    <t>Colonna5820</t>
  </si>
  <si>
    <t>Colonna5821</t>
  </si>
  <si>
    <t>Colonna5822</t>
  </si>
  <si>
    <t>Colonna5823</t>
  </si>
  <si>
    <t>Colonna5824</t>
  </si>
  <si>
    <t>Colonna5825</t>
  </si>
  <si>
    <t>Colonna5826</t>
  </si>
  <si>
    <t>Colonna5827</t>
  </si>
  <si>
    <t>Colonna5828</t>
  </si>
  <si>
    <t>Colonna5829</t>
  </si>
  <si>
    <t>Colonna5830</t>
  </si>
  <si>
    <t>Colonna5831</t>
  </si>
  <si>
    <t>Colonna5832</t>
  </si>
  <si>
    <t>Colonna5833</t>
  </si>
  <si>
    <t>Colonna5834</t>
  </si>
  <si>
    <t>Colonna5835</t>
  </si>
  <si>
    <t>Colonna5836</t>
  </si>
  <si>
    <t>Colonna5837</t>
  </si>
  <si>
    <t>Colonna5838</t>
  </si>
  <si>
    <t>Colonna5839</t>
  </si>
  <si>
    <t>Colonna5840</t>
  </si>
  <si>
    <t>Colonna5841</t>
  </si>
  <si>
    <t>Colonna5842</t>
  </si>
  <si>
    <t>Colonna5843</t>
  </si>
  <si>
    <t>Colonna5844</t>
  </si>
  <si>
    <t>Colonna5845</t>
  </si>
  <si>
    <t>Colonna5846</t>
  </si>
  <si>
    <t>Colonna5847</t>
  </si>
  <si>
    <t>Colonna5848</t>
  </si>
  <si>
    <t>Colonna5849</t>
  </si>
  <si>
    <t>Colonna5850</t>
  </si>
  <si>
    <t>Colonna5851</t>
  </si>
  <si>
    <t>Colonna5852</t>
  </si>
  <si>
    <t>Colonna5853</t>
  </si>
  <si>
    <t>Colonna5854</t>
  </si>
  <si>
    <t>Colonna5855</t>
  </si>
  <si>
    <t>Colonna5856</t>
  </si>
  <si>
    <t>Colonna5857</t>
  </si>
  <si>
    <t>Colonna5858</t>
  </si>
  <si>
    <t>Colonna5859</t>
  </si>
  <si>
    <t>Colonna5860</t>
  </si>
  <si>
    <t>Colonna5861</t>
  </si>
  <si>
    <t>Colonna5862</t>
  </si>
  <si>
    <t>Colonna5863</t>
  </si>
  <si>
    <t>Colonna5864</t>
  </si>
  <si>
    <t>Colonna5865</t>
  </si>
  <si>
    <t>Colonna5866</t>
  </si>
  <si>
    <t>Colonna5867</t>
  </si>
  <si>
    <t>Colonna5868</t>
  </si>
  <si>
    <t>Colonna5869</t>
  </si>
  <si>
    <t>Colonna5870</t>
  </si>
  <si>
    <t>Colonna5871</t>
  </si>
  <si>
    <t>Colonna5872</t>
  </si>
  <si>
    <t>Colonna5873</t>
  </si>
  <si>
    <t>Colonna5874</t>
  </si>
  <si>
    <t>Colonna5875</t>
  </si>
  <si>
    <t>Colonna5876</t>
  </si>
  <si>
    <t>Colonna5877</t>
  </si>
  <si>
    <t>Colonna5878</t>
  </si>
  <si>
    <t>Colonna5879</t>
  </si>
  <si>
    <t>Colonna5880</t>
  </si>
  <si>
    <t>Colonna5881</t>
  </si>
  <si>
    <t>Colonna5882</t>
  </si>
  <si>
    <t>Colonna5883</t>
  </si>
  <si>
    <t>Colonna5884</t>
  </si>
  <si>
    <t>Colonna5885</t>
  </si>
  <si>
    <t>Colonna5886</t>
  </si>
  <si>
    <t>Colonna5887</t>
  </si>
  <si>
    <t>Colonna5888</t>
  </si>
  <si>
    <t>Colonna5889</t>
  </si>
  <si>
    <t>Colonna5890</t>
  </si>
  <si>
    <t>Colonna5891</t>
  </si>
  <si>
    <t>Colonna5892</t>
  </si>
  <si>
    <t>Colonna5893</t>
  </si>
  <si>
    <t>Colonna5894</t>
  </si>
  <si>
    <t>Colonna5895</t>
  </si>
  <si>
    <t>Colonna5896</t>
  </si>
  <si>
    <t>Colonna5897</t>
  </si>
  <si>
    <t>Colonna5898</t>
  </si>
  <si>
    <t>Colonna5899</t>
  </si>
  <si>
    <t>Colonna5900</t>
  </si>
  <si>
    <t>Colonna5901</t>
  </si>
  <si>
    <t>Colonna5902</t>
  </si>
  <si>
    <t>Colonna5903</t>
  </si>
  <si>
    <t>Colonna5904</t>
  </si>
  <si>
    <t>Colonna5905</t>
  </si>
  <si>
    <t>Colonna5906</t>
  </si>
  <si>
    <t>Colonna5907</t>
  </si>
  <si>
    <t>Colonna5908</t>
  </si>
  <si>
    <t>Colonna5909</t>
  </si>
  <si>
    <t>Colonna5910</t>
  </si>
  <si>
    <t>Colonna5911</t>
  </si>
  <si>
    <t>Colonna5912</t>
  </si>
  <si>
    <t>Colonna5913</t>
  </si>
  <si>
    <t>Colonna5914</t>
  </si>
  <si>
    <t>Colonna5915</t>
  </si>
  <si>
    <t>Colonna5916</t>
  </si>
  <si>
    <t>Colonna5917</t>
  </si>
  <si>
    <t>Colonna5918</t>
  </si>
  <si>
    <t>Colonna5919</t>
  </si>
  <si>
    <t>Colonna5920</t>
  </si>
  <si>
    <t>Colonna5921</t>
  </si>
  <si>
    <t>Colonna5922</t>
  </si>
  <si>
    <t>Colonna5923</t>
  </si>
  <si>
    <t>Colonna5924</t>
  </si>
  <si>
    <t>Colonna5925</t>
  </si>
  <si>
    <t>Colonna5926</t>
  </si>
  <si>
    <t>Colonna5927</t>
  </si>
  <si>
    <t>Colonna5928</t>
  </si>
  <si>
    <t>Colonna5929</t>
  </si>
  <si>
    <t>Colonna5930</t>
  </si>
  <si>
    <t>Colonna5931</t>
  </si>
  <si>
    <t>Colonna5932</t>
  </si>
  <si>
    <t>Colonna5933</t>
  </si>
  <si>
    <t>Colonna5934</t>
  </si>
  <si>
    <t>Colonna5935</t>
  </si>
  <si>
    <t>Colonna5936</t>
  </si>
  <si>
    <t>Colonna5937</t>
  </si>
  <si>
    <t>Colonna5938</t>
  </si>
  <si>
    <t>Colonna5939</t>
  </si>
  <si>
    <t>Colonna5940</t>
  </si>
  <si>
    <t>Colonna5941</t>
  </si>
  <si>
    <t>Colonna5942</t>
  </si>
  <si>
    <t>Colonna5943</t>
  </si>
  <si>
    <t>Colonna5944</t>
  </si>
  <si>
    <t>Colonna5945</t>
  </si>
  <si>
    <t>Colonna5946</t>
  </si>
  <si>
    <t>Colonna5947</t>
  </si>
  <si>
    <t>Colonna5948</t>
  </si>
  <si>
    <t>Colonna5949</t>
  </si>
  <si>
    <t>Colonna5950</t>
  </si>
  <si>
    <t>Colonna5951</t>
  </si>
  <si>
    <t>Colonna5952</t>
  </si>
  <si>
    <t>Colonna5953</t>
  </si>
  <si>
    <t>Colonna5954</t>
  </si>
  <si>
    <t>Colonna5955</t>
  </si>
  <si>
    <t>Colonna5956</t>
  </si>
  <si>
    <t>Colonna5957</t>
  </si>
  <si>
    <t>Colonna5958</t>
  </si>
  <si>
    <t>Colonna5959</t>
  </si>
  <si>
    <t>Colonna5960</t>
  </si>
  <si>
    <t>Colonna5961</t>
  </si>
  <si>
    <t>Colonna5962</t>
  </si>
  <si>
    <t>Colonna5963</t>
  </si>
  <si>
    <t>Colonna5964</t>
  </si>
  <si>
    <t>Colonna5965</t>
  </si>
  <si>
    <t>Colonna5966</t>
  </si>
  <si>
    <t>Colonna5967</t>
  </si>
  <si>
    <t>Colonna5968</t>
  </si>
  <si>
    <t>Colonna5969</t>
  </si>
  <si>
    <t>Colonna5970</t>
  </si>
  <si>
    <t>Colonna5971</t>
  </si>
  <si>
    <t>Colonna5972</t>
  </si>
  <si>
    <t>Colonna5973</t>
  </si>
  <si>
    <t>Colonna5974</t>
  </si>
  <si>
    <t>Colonna5975</t>
  </si>
  <si>
    <t>Colonna5976</t>
  </si>
  <si>
    <t>Colonna5977</t>
  </si>
  <si>
    <t>Colonna5978</t>
  </si>
  <si>
    <t>Colonna5979</t>
  </si>
  <si>
    <t>Colonna5980</t>
  </si>
  <si>
    <t>Colonna5981</t>
  </si>
  <si>
    <t>Colonna5982</t>
  </si>
  <si>
    <t>Colonna5983</t>
  </si>
  <si>
    <t>Colonna5984</t>
  </si>
  <si>
    <t>Colonna5985</t>
  </si>
  <si>
    <t>Colonna5986</t>
  </si>
  <si>
    <t>Colonna5987</t>
  </si>
  <si>
    <t>Colonna5988</t>
  </si>
  <si>
    <t>Colonna5989</t>
  </si>
  <si>
    <t>Colonna5990</t>
  </si>
  <si>
    <t>Colonna5991</t>
  </si>
  <si>
    <t>Colonna5992</t>
  </si>
  <si>
    <t>Colonna5993</t>
  </si>
  <si>
    <t>Colonna5994</t>
  </si>
  <si>
    <t>Colonna5995</t>
  </si>
  <si>
    <t>Colonna5996</t>
  </si>
  <si>
    <t>Colonna5997</t>
  </si>
  <si>
    <t>Colonna5998</t>
  </si>
  <si>
    <t>Colonna5999</t>
  </si>
  <si>
    <t>Colonna6000</t>
  </si>
  <si>
    <t>Colonna6001</t>
  </si>
  <si>
    <t>Colonna6002</t>
  </si>
  <si>
    <t>Colonna6003</t>
  </si>
  <si>
    <t>Colonna6004</t>
  </si>
  <si>
    <t>Colonna6005</t>
  </si>
  <si>
    <t>Colonna6006</t>
  </si>
  <si>
    <t>Colonna6007</t>
  </si>
  <si>
    <t>Colonna6008</t>
  </si>
  <si>
    <t>Colonna6009</t>
  </si>
  <si>
    <t>Colonna6010</t>
  </si>
  <si>
    <t>Colonna6011</t>
  </si>
  <si>
    <t>Colonna6012</t>
  </si>
  <si>
    <t>Colonna6013</t>
  </si>
  <si>
    <t>Colonna6014</t>
  </si>
  <si>
    <t>Colonna6015</t>
  </si>
  <si>
    <t>Colonna6016</t>
  </si>
  <si>
    <t>Colonna6017</t>
  </si>
  <si>
    <t>Colonna6018</t>
  </si>
  <si>
    <t>Colonna6019</t>
  </si>
  <si>
    <t>Colonna6020</t>
  </si>
  <si>
    <t>Colonna6021</t>
  </si>
  <si>
    <t>Colonna6022</t>
  </si>
  <si>
    <t>Colonna6023</t>
  </si>
  <si>
    <t>Colonna6024</t>
  </si>
  <si>
    <t>Colonna6025</t>
  </si>
  <si>
    <t>Colonna6026</t>
  </si>
  <si>
    <t>Colonna6027</t>
  </si>
  <si>
    <t>Colonna6028</t>
  </si>
  <si>
    <t>Colonna6029</t>
  </si>
  <si>
    <t>Colonna6030</t>
  </si>
  <si>
    <t>Colonna6031</t>
  </si>
  <si>
    <t>Colonna6032</t>
  </si>
  <si>
    <t>Colonna6033</t>
  </si>
  <si>
    <t>Colonna6034</t>
  </si>
  <si>
    <t>Colonna6035</t>
  </si>
  <si>
    <t>Colonna6036</t>
  </si>
  <si>
    <t>Colonna6037</t>
  </si>
  <si>
    <t>Colonna6038</t>
  </si>
  <si>
    <t>Colonna6039</t>
  </si>
  <si>
    <t>Colonna6040</t>
  </si>
  <si>
    <t>Colonna6041</t>
  </si>
  <si>
    <t>Colonna6042</t>
  </si>
  <si>
    <t>Colonna6043</t>
  </si>
  <si>
    <t>Colonna6044</t>
  </si>
  <si>
    <t>Colonna6045</t>
  </si>
  <si>
    <t>Colonna6046</t>
  </si>
  <si>
    <t>Colonna6047</t>
  </si>
  <si>
    <t>Colonna6048</t>
  </si>
  <si>
    <t>Colonna6049</t>
  </si>
  <si>
    <t>Colonna6050</t>
  </si>
  <si>
    <t>Colonna6051</t>
  </si>
  <si>
    <t>Colonna6052</t>
  </si>
  <si>
    <t>Colonna6053</t>
  </si>
  <si>
    <t>Colonna6054</t>
  </si>
  <si>
    <t>Colonna6055</t>
  </si>
  <si>
    <t>Colonna6056</t>
  </si>
  <si>
    <t>Colonna6057</t>
  </si>
  <si>
    <t>Colonna6058</t>
  </si>
  <si>
    <t>Colonna6059</t>
  </si>
  <si>
    <t>Colonna6060</t>
  </si>
  <si>
    <t>Colonna6061</t>
  </si>
  <si>
    <t>Colonna6062</t>
  </si>
  <si>
    <t>Colonna6063</t>
  </si>
  <si>
    <t>Colonna6064</t>
  </si>
  <si>
    <t>Colonna6065</t>
  </si>
  <si>
    <t>Colonna6066</t>
  </si>
  <si>
    <t>Colonna6067</t>
  </si>
  <si>
    <t>Colonna6068</t>
  </si>
  <si>
    <t>Colonna6069</t>
  </si>
  <si>
    <t>Colonna6070</t>
  </si>
  <si>
    <t>Colonna6071</t>
  </si>
  <si>
    <t>Colonna6072</t>
  </si>
  <si>
    <t>Colonna6073</t>
  </si>
  <si>
    <t>Colonna6074</t>
  </si>
  <si>
    <t>Colonna6075</t>
  </si>
  <si>
    <t>Colonna6076</t>
  </si>
  <si>
    <t>Colonna6077</t>
  </si>
  <si>
    <t>Colonna6078</t>
  </si>
  <si>
    <t>Colonna6079</t>
  </si>
  <si>
    <t>Colonna6080</t>
  </si>
  <si>
    <t>Colonna6081</t>
  </si>
  <si>
    <t>Colonna6082</t>
  </si>
  <si>
    <t>Colonna6083</t>
  </si>
  <si>
    <t>Colonna6084</t>
  </si>
  <si>
    <t>Colonna6085</t>
  </si>
  <si>
    <t>Colonna6086</t>
  </si>
  <si>
    <t>Colonna6087</t>
  </si>
  <si>
    <t>Colonna6088</t>
  </si>
  <si>
    <t>Colonna6089</t>
  </si>
  <si>
    <t>Colonna6090</t>
  </si>
  <si>
    <t>Colonna6091</t>
  </si>
  <si>
    <t>Colonna6092</t>
  </si>
  <si>
    <t>Colonna6093</t>
  </si>
  <si>
    <t>Colonna6094</t>
  </si>
  <si>
    <t>Colonna6095</t>
  </si>
  <si>
    <t>Colonna6096</t>
  </si>
  <si>
    <t>Colonna6097</t>
  </si>
  <si>
    <t>Colonna6098</t>
  </si>
  <si>
    <t>Colonna6099</t>
  </si>
  <si>
    <t>Colonna6100</t>
  </si>
  <si>
    <t>Colonna6101</t>
  </si>
  <si>
    <t>Colonna6102</t>
  </si>
  <si>
    <t>Colonna6103</t>
  </si>
  <si>
    <t>Colonna6104</t>
  </si>
  <si>
    <t>Colonna6105</t>
  </si>
  <si>
    <t>Colonna6106</t>
  </si>
  <si>
    <t>Colonna6107</t>
  </si>
  <si>
    <t>Colonna6108</t>
  </si>
  <si>
    <t>Colonna6109</t>
  </si>
  <si>
    <t>Colonna6110</t>
  </si>
  <si>
    <t>Colonna6111</t>
  </si>
  <si>
    <t>Colonna6112</t>
  </si>
  <si>
    <t>Colonna6113</t>
  </si>
  <si>
    <t>Colonna6114</t>
  </si>
  <si>
    <t>Colonna6115</t>
  </si>
  <si>
    <t>Colonna6116</t>
  </si>
  <si>
    <t>Colonna6117</t>
  </si>
  <si>
    <t>Colonna6118</t>
  </si>
  <si>
    <t>Colonna6119</t>
  </si>
  <si>
    <t>Colonna6120</t>
  </si>
  <si>
    <t>Colonna6121</t>
  </si>
  <si>
    <t>Colonna6122</t>
  </si>
  <si>
    <t>Colonna6123</t>
  </si>
  <si>
    <t>Colonna6124</t>
  </si>
  <si>
    <t>Colonna6125</t>
  </si>
  <si>
    <t>Colonna6126</t>
  </si>
  <si>
    <t>Colonna6127</t>
  </si>
  <si>
    <t>Colonna6128</t>
  </si>
  <si>
    <t>Colonna6129</t>
  </si>
  <si>
    <t>Colonna6130</t>
  </si>
  <si>
    <t>Colonna6131</t>
  </si>
  <si>
    <t>Colonna6132</t>
  </si>
  <si>
    <t>Colonna6133</t>
  </si>
  <si>
    <t>Colonna6134</t>
  </si>
  <si>
    <t>Colonna6135</t>
  </si>
  <si>
    <t>Colonna6136</t>
  </si>
  <si>
    <t>Colonna6137</t>
  </si>
  <si>
    <t>Colonna6138</t>
  </si>
  <si>
    <t>Colonna6139</t>
  </si>
  <si>
    <t>Colonna6140</t>
  </si>
  <si>
    <t>Colonna6141</t>
  </si>
  <si>
    <t>Colonna6142</t>
  </si>
  <si>
    <t>Colonna6143</t>
  </si>
  <si>
    <t>Colonna6144</t>
  </si>
  <si>
    <t>Colonna6145</t>
  </si>
  <si>
    <t>Colonna6146</t>
  </si>
  <si>
    <t>Colonna6147</t>
  </si>
  <si>
    <t>Colonna6148</t>
  </si>
  <si>
    <t>Colonna6149</t>
  </si>
  <si>
    <t>Colonna6150</t>
  </si>
  <si>
    <t>Colonna6151</t>
  </si>
  <si>
    <t>Colonna6152</t>
  </si>
  <si>
    <t>Colonna6153</t>
  </si>
  <si>
    <t>Colonna6154</t>
  </si>
  <si>
    <t>Colonna6155</t>
  </si>
  <si>
    <t>Colonna6156</t>
  </si>
  <si>
    <t>Colonna6157</t>
  </si>
  <si>
    <t>Colonna6158</t>
  </si>
  <si>
    <t>Colonna6159</t>
  </si>
  <si>
    <t>Colonna6160</t>
  </si>
  <si>
    <t>Colonna6161</t>
  </si>
  <si>
    <t>Colonna6162</t>
  </si>
  <si>
    <t>Colonna6163</t>
  </si>
  <si>
    <t>Colonna6164</t>
  </si>
  <si>
    <t>Colonna6165</t>
  </si>
  <si>
    <t>Colonna6166</t>
  </si>
  <si>
    <t>Colonna6167</t>
  </si>
  <si>
    <t>Colonna6168</t>
  </si>
  <si>
    <t>Colonna6169</t>
  </si>
  <si>
    <t>Colonna6170</t>
  </si>
  <si>
    <t>Colonna6171</t>
  </si>
  <si>
    <t>Colonna6172</t>
  </si>
  <si>
    <t>Colonna6173</t>
  </si>
  <si>
    <t>Colonna6174</t>
  </si>
  <si>
    <t>Colonna6175</t>
  </si>
  <si>
    <t>Colonna6176</t>
  </si>
  <si>
    <t>Colonna6177</t>
  </si>
  <si>
    <t>Colonna6178</t>
  </si>
  <si>
    <t>Colonna6179</t>
  </si>
  <si>
    <t>Colonna6180</t>
  </si>
  <si>
    <t>Colonna6181</t>
  </si>
  <si>
    <t>Colonna6182</t>
  </si>
  <si>
    <t>Colonna6183</t>
  </si>
  <si>
    <t>Colonna6184</t>
  </si>
  <si>
    <t>Colonna6185</t>
  </si>
  <si>
    <t>Colonna6186</t>
  </si>
  <si>
    <t>Colonna6187</t>
  </si>
  <si>
    <t>Colonna6188</t>
  </si>
  <si>
    <t>Colonna6189</t>
  </si>
  <si>
    <t>Colonna6190</t>
  </si>
  <si>
    <t>Colonna6191</t>
  </si>
  <si>
    <t>Colonna6192</t>
  </si>
  <si>
    <t>Colonna6193</t>
  </si>
  <si>
    <t>Colonna6194</t>
  </si>
  <si>
    <t>Colonna6195</t>
  </si>
  <si>
    <t>Colonna6196</t>
  </si>
  <si>
    <t>Colonna6197</t>
  </si>
  <si>
    <t>Colonna6198</t>
  </si>
  <si>
    <t>Colonna6199</t>
  </si>
  <si>
    <t>Colonna6200</t>
  </si>
  <si>
    <t>Colonna6201</t>
  </si>
  <si>
    <t>Colonna6202</t>
  </si>
  <si>
    <t>Colonna6203</t>
  </si>
  <si>
    <t>Colonna6204</t>
  </si>
  <si>
    <t>Colonna6205</t>
  </si>
  <si>
    <t>Colonna6206</t>
  </si>
  <si>
    <t>Colonna6207</t>
  </si>
  <si>
    <t>Colonna6208</t>
  </si>
  <si>
    <t>Colonna6209</t>
  </si>
  <si>
    <t>Colonna6210</t>
  </si>
  <si>
    <t>Colonna6211</t>
  </si>
  <si>
    <t>Colonna6212</t>
  </si>
  <si>
    <t>Colonna6213</t>
  </si>
  <si>
    <t>Colonna6214</t>
  </si>
  <si>
    <t>Colonna6215</t>
  </si>
  <si>
    <t>Colonna6216</t>
  </si>
  <si>
    <t>Colonna6217</t>
  </si>
  <si>
    <t>Colonna6218</t>
  </si>
  <si>
    <t>Colonna6219</t>
  </si>
  <si>
    <t>Colonna6220</t>
  </si>
  <si>
    <t>Colonna6221</t>
  </si>
  <si>
    <t>Colonna6222</t>
  </si>
  <si>
    <t>Colonna6223</t>
  </si>
  <si>
    <t>Colonna6224</t>
  </si>
  <si>
    <t>Colonna6225</t>
  </si>
  <si>
    <t>Colonna6226</t>
  </si>
  <si>
    <t>Colonna6227</t>
  </si>
  <si>
    <t>Colonna6228</t>
  </si>
  <si>
    <t>Colonna6229</t>
  </si>
  <si>
    <t>Colonna6230</t>
  </si>
  <si>
    <t>Colonna6231</t>
  </si>
  <si>
    <t>Colonna6232</t>
  </si>
  <si>
    <t>Colonna6233</t>
  </si>
  <si>
    <t>Colonna6234</t>
  </si>
  <si>
    <t>Colonna6235</t>
  </si>
  <si>
    <t>Colonna6236</t>
  </si>
  <si>
    <t>Colonna6237</t>
  </si>
  <si>
    <t>Colonna6238</t>
  </si>
  <si>
    <t>Colonna6239</t>
  </si>
  <si>
    <t>Colonna6240</t>
  </si>
  <si>
    <t>Colonna6241</t>
  </si>
  <si>
    <t>Colonna6242</t>
  </si>
  <si>
    <t>Colonna6243</t>
  </si>
  <si>
    <t>Colonna6244</t>
  </si>
  <si>
    <t>Colonna6245</t>
  </si>
  <si>
    <t>Colonna6246</t>
  </si>
  <si>
    <t>Colonna6247</t>
  </si>
  <si>
    <t>Colonna6248</t>
  </si>
  <si>
    <t>Colonna6249</t>
  </si>
  <si>
    <t>Colonna6250</t>
  </si>
  <si>
    <t>Colonna6251</t>
  </si>
  <si>
    <t>Colonna6252</t>
  </si>
  <si>
    <t>Colonna6253</t>
  </si>
  <si>
    <t>Colonna6254</t>
  </si>
  <si>
    <t>Colonna6255</t>
  </si>
  <si>
    <t>Colonna6256</t>
  </si>
  <si>
    <t>Colonna6257</t>
  </si>
  <si>
    <t>Colonna6258</t>
  </si>
  <si>
    <t>Colonna6259</t>
  </si>
  <si>
    <t>Colonna6260</t>
  </si>
  <si>
    <t>Colonna6261</t>
  </si>
  <si>
    <t>Colonna6262</t>
  </si>
  <si>
    <t>Colonna6263</t>
  </si>
  <si>
    <t>Colonna6264</t>
  </si>
  <si>
    <t>Colonna6265</t>
  </si>
  <si>
    <t>Colonna6266</t>
  </si>
  <si>
    <t>Colonna6267</t>
  </si>
  <si>
    <t>Colonna6268</t>
  </si>
  <si>
    <t>Colonna6269</t>
  </si>
  <si>
    <t>Colonna6270</t>
  </si>
  <si>
    <t>Colonna6271</t>
  </si>
  <si>
    <t>Colonna6272</t>
  </si>
  <si>
    <t>Colonna6273</t>
  </si>
  <si>
    <t>Colonna6274</t>
  </si>
  <si>
    <t>Colonna6275</t>
  </si>
  <si>
    <t>Colonna6276</t>
  </si>
  <si>
    <t>Colonna6277</t>
  </si>
  <si>
    <t>Colonna6278</t>
  </si>
  <si>
    <t>Colonna6279</t>
  </si>
  <si>
    <t>Colonna6280</t>
  </si>
  <si>
    <t>Colonna6281</t>
  </si>
  <si>
    <t>Colonna6282</t>
  </si>
  <si>
    <t>Colonna6283</t>
  </si>
  <si>
    <t>Colonna6284</t>
  </si>
  <si>
    <t>Colonna6285</t>
  </si>
  <si>
    <t>Colonna6286</t>
  </si>
  <si>
    <t>Colonna6287</t>
  </si>
  <si>
    <t>Colonna6288</t>
  </si>
  <si>
    <t>Colonna6289</t>
  </si>
  <si>
    <t>Colonna6290</t>
  </si>
  <si>
    <t>Colonna6291</t>
  </si>
  <si>
    <t>Colonna6292</t>
  </si>
  <si>
    <t>Colonna6293</t>
  </si>
  <si>
    <t>Colonna6294</t>
  </si>
  <si>
    <t>Colonna6295</t>
  </si>
  <si>
    <t>Colonna6296</t>
  </si>
  <si>
    <t>Colonna6297</t>
  </si>
  <si>
    <t>Colonna6298</t>
  </si>
  <si>
    <t>Colonna6299</t>
  </si>
  <si>
    <t>Colonna6300</t>
  </si>
  <si>
    <t>Colonna6301</t>
  </si>
  <si>
    <t>Colonna6302</t>
  </si>
  <si>
    <t>Colonna6303</t>
  </si>
  <si>
    <t>Colonna6304</t>
  </si>
  <si>
    <t>Colonna6305</t>
  </si>
  <si>
    <t>Colonna6306</t>
  </si>
  <si>
    <t>Colonna6307</t>
  </si>
  <si>
    <t>Colonna6308</t>
  </si>
  <si>
    <t>Colonna6309</t>
  </si>
  <si>
    <t>Colonna6310</t>
  </si>
  <si>
    <t>Colonna6311</t>
  </si>
  <si>
    <t>Colonna6312</t>
  </si>
  <si>
    <t>Colonna6313</t>
  </si>
  <si>
    <t>Colonna6314</t>
  </si>
  <si>
    <t>Colonna6315</t>
  </si>
  <si>
    <t>Colonna6316</t>
  </si>
  <si>
    <t>Colonna6317</t>
  </si>
  <si>
    <t>Colonna6318</t>
  </si>
  <si>
    <t>Colonna6319</t>
  </si>
  <si>
    <t>Colonna6320</t>
  </si>
  <si>
    <t>Colonna6321</t>
  </si>
  <si>
    <t>Colonna6322</t>
  </si>
  <si>
    <t>Colonna6323</t>
  </si>
  <si>
    <t>Colonna6324</t>
  </si>
  <si>
    <t>Colonna6325</t>
  </si>
  <si>
    <t>Colonna6326</t>
  </si>
  <si>
    <t>Colonna6327</t>
  </si>
  <si>
    <t>Colonna6328</t>
  </si>
  <si>
    <t>Colonna6329</t>
  </si>
  <si>
    <t>Colonna6330</t>
  </si>
  <si>
    <t>Colonna6331</t>
  </si>
  <si>
    <t>Colonna6332</t>
  </si>
  <si>
    <t>Colonna6333</t>
  </si>
  <si>
    <t>Colonna6334</t>
  </si>
  <si>
    <t>Colonna6335</t>
  </si>
  <si>
    <t>Colonna6336</t>
  </si>
  <si>
    <t>Colonna6337</t>
  </si>
  <si>
    <t>Colonna6338</t>
  </si>
  <si>
    <t>Colonna6339</t>
  </si>
  <si>
    <t>Colonna6340</t>
  </si>
  <si>
    <t>Colonna6341</t>
  </si>
  <si>
    <t>Colonna6342</t>
  </si>
  <si>
    <t>Colonna6343</t>
  </si>
  <si>
    <t>Colonna6344</t>
  </si>
  <si>
    <t>Colonna6345</t>
  </si>
  <si>
    <t>Colonna6346</t>
  </si>
  <si>
    <t>Colonna6347</t>
  </si>
  <si>
    <t>Colonna6348</t>
  </si>
  <si>
    <t>Colonna6349</t>
  </si>
  <si>
    <t>Colonna6350</t>
  </si>
  <si>
    <t>Colonna6351</t>
  </si>
  <si>
    <t>Colonna6352</t>
  </si>
  <si>
    <t>Colonna6353</t>
  </si>
  <si>
    <t>Colonna6354</t>
  </si>
  <si>
    <t>Colonna6355</t>
  </si>
  <si>
    <t>Colonna6356</t>
  </si>
  <si>
    <t>Colonna6357</t>
  </si>
  <si>
    <t>Colonna6358</t>
  </si>
  <si>
    <t>Colonna6359</t>
  </si>
  <si>
    <t>Colonna6360</t>
  </si>
  <si>
    <t>Colonna6361</t>
  </si>
  <si>
    <t>Colonna6362</t>
  </si>
  <si>
    <t>Colonna6363</t>
  </si>
  <si>
    <t>Colonna6364</t>
  </si>
  <si>
    <t>Colonna6365</t>
  </si>
  <si>
    <t>Colonna6366</t>
  </si>
  <si>
    <t>Colonna6367</t>
  </si>
  <si>
    <t>Colonna6368</t>
  </si>
  <si>
    <t>Colonna6369</t>
  </si>
  <si>
    <t>Colonna6370</t>
  </si>
  <si>
    <t>Colonna6371</t>
  </si>
  <si>
    <t>Colonna6372</t>
  </si>
  <si>
    <t>Colonna6373</t>
  </si>
  <si>
    <t>Colonna6374</t>
  </si>
  <si>
    <t>Colonna6375</t>
  </si>
  <si>
    <t>Colonna6376</t>
  </si>
  <si>
    <t>Colonna6377</t>
  </si>
  <si>
    <t>Colonna6378</t>
  </si>
  <si>
    <t>Colonna6379</t>
  </si>
  <si>
    <t>Colonna6380</t>
  </si>
  <si>
    <t>Colonna6381</t>
  </si>
  <si>
    <t>Colonna6382</t>
  </si>
  <si>
    <t>Colonna6383</t>
  </si>
  <si>
    <t>Colonna6384</t>
  </si>
  <si>
    <t>Colonna6385</t>
  </si>
  <si>
    <t>Colonna6386</t>
  </si>
  <si>
    <t>Colonna6387</t>
  </si>
  <si>
    <t>Colonna6388</t>
  </si>
  <si>
    <t>Colonna6389</t>
  </si>
  <si>
    <t>Colonna6390</t>
  </si>
  <si>
    <t>Colonna6391</t>
  </si>
  <si>
    <t>Colonna6392</t>
  </si>
  <si>
    <t>Colonna6393</t>
  </si>
  <si>
    <t>Colonna6394</t>
  </si>
  <si>
    <t>Colonna6395</t>
  </si>
  <si>
    <t>Colonna6396</t>
  </si>
  <si>
    <t>Colonna6397</t>
  </si>
  <si>
    <t>Colonna6398</t>
  </si>
  <si>
    <t>Colonna6399</t>
  </si>
  <si>
    <t>Colonna6400</t>
  </si>
  <si>
    <t>Colonna6401</t>
  </si>
  <si>
    <t>Colonna6402</t>
  </si>
  <si>
    <t>Colonna6403</t>
  </si>
  <si>
    <t>Colonna6404</t>
  </si>
  <si>
    <t>Colonna6405</t>
  </si>
  <si>
    <t>Colonna6406</t>
  </si>
  <si>
    <t>Colonna6407</t>
  </si>
  <si>
    <t>Colonna6408</t>
  </si>
  <si>
    <t>Colonna6409</t>
  </si>
  <si>
    <t>Colonna6410</t>
  </si>
  <si>
    <t>Colonna6411</t>
  </si>
  <si>
    <t>Colonna6412</t>
  </si>
  <si>
    <t>Colonna6413</t>
  </si>
  <si>
    <t>Colonna6414</t>
  </si>
  <si>
    <t>Colonna6415</t>
  </si>
  <si>
    <t>Colonna6416</t>
  </si>
  <si>
    <t>Colonna6417</t>
  </si>
  <si>
    <t>Colonna6418</t>
  </si>
  <si>
    <t>Colonna6419</t>
  </si>
  <si>
    <t>Colonna6420</t>
  </si>
  <si>
    <t>Colonna6421</t>
  </si>
  <si>
    <t>Colonna6422</t>
  </si>
  <si>
    <t>Colonna6423</t>
  </si>
  <si>
    <t>Colonna6424</t>
  </si>
  <si>
    <t>Colonna6425</t>
  </si>
  <si>
    <t>Colonna6426</t>
  </si>
  <si>
    <t>Colonna6427</t>
  </si>
  <si>
    <t>Colonna6428</t>
  </si>
  <si>
    <t>Colonna6429</t>
  </si>
  <si>
    <t>Colonna6430</t>
  </si>
  <si>
    <t>Colonna6431</t>
  </si>
  <si>
    <t>Colonna6432</t>
  </si>
  <si>
    <t>Colonna6433</t>
  </si>
  <si>
    <t>Colonna6434</t>
  </si>
  <si>
    <t>Colonna6435</t>
  </si>
  <si>
    <t>Colonna6436</t>
  </si>
  <si>
    <t>Colonna6437</t>
  </si>
  <si>
    <t>Colonna6438</t>
  </si>
  <si>
    <t>Colonna6439</t>
  </si>
  <si>
    <t>Colonna6440</t>
  </si>
  <si>
    <t>Colonna6441</t>
  </si>
  <si>
    <t>Colonna6442</t>
  </si>
  <si>
    <t>Colonna6443</t>
  </si>
  <si>
    <t>Colonna6444</t>
  </si>
  <si>
    <t>Colonna6445</t>
  </si>
  <si>
    <t>Colonna6446</t>
  </si>
  <si>
    <t>Colonna6447</t>
  </si>
  <si>
    <t>Colonna6448</t>
  </si>
  <si>
    <t>Colonna6449</t>
  </si>
  <si>
    <t>Colonna6450</t>
  </si>
  <si>
    <t>Colonna6451</t>
  </si>
  <si>
    <t>Colonna6452</t>
  </si>
  <si>
    <t>Colonna6453</t>
  </si>
  <si>
    <t>Colonna6454</t>
  </si>
  <si>
    <t>Colonna6455</t>
  </si>
  <si>
    <t>Colonna6456</t>
  </si>
  <si>
    <t>Colonna6457</t>
  </si>
  <si>
    <t>Colonna6458</t>
  </si>
  <si>
    <t>Colonna6459</t>
  </si>
  <si>
    <t>Colonna6460</t>
  </si>
  <si>
    <t>Colonna6461</t>
  </si>
  <si>
    <t>Colonna6462</t>
  </si>
  <si>
    <t>Colonna6463</t>
  </si>
  <si>
    <t>Colonna6464</t>
  </si>
  <si>
    <t>Colonna6465</t>
  </si>
  <si>
    <t>Colonna6466</t>
  </si>
  <si>
    <t>Colonna6467</t>
  </si>
  <si>
    <t>Colonna6468</t>
  </si>
  <si>
    <t>Colonna6469</t>
  </si>
  <si>
    <t>Colonna6470</t>
  </si>
  <si>
    <t>Colonna6471</t>
  </si>
  <si>
    <t>Colonna6472</t>
  </si>
  <si>
    <t>Colonna6473</t>
  </si>
  <si>
    <t>Colonna6474</t>
  </si>
  <si>
    <t>Colonna6475</t>
  </si>
  <si>
    <t>Colonna6476</t>
  </si>
  <si>
    <t>Colonna6477</t>
  </si>
  <si>
    <t>Colonna6478</t>
  </si>
  <si>
    <t>Colonna6479</t>
  </si>
  <si>
    <t>Colonna6480</t>
  </si>
  <si>
    <t>Colonna6481</t>
  </si>
  <si>
    <t>Colonna6482</t>
  </si>
  <si>
    <t>Colonna6483</t>
  </si>
  <si>
    <t>Colonna6484</t>
  </si>
  <si>
    <t>Colonna6485</t>
  </si>
  <si>
    <t>Colonna6486</t>
  </si>
  <si>
    <t>Colonna6487</t>
  </si>
  <si>
    <t>Colonna6488</t>
  </si>
  <si>
    <t>Colonna6489</t>
  </si>
  <si>
    <t>Colonna6490</t>
  </si>
  <si>
    <t>Colonna6491</t>
  </si>
  <si>
    <t>Colonna6492</t>
  </si>
  <si>
    <t>Colonna6493</t>
  </si>
  <si>
    <t>Colonna6494</t>
  </si>
  <si>
    <t>Colonna6495</t>
  </si>
  <si>
    <t>Colonna6496</t>
  </si>
  <si>
    <t>Colonna6497</t>
  </si>
  <si>
    <t>Colonna6498</t>
  </si>
  <si>
    <t>Colonna6499</t>
  </si>
  <si>
    <t>Colonna6500</t>
  </si>
  <si>
    <t>Colonna6501</t>
  </si>
  <si>
    <t>Colonna6502</t>
  </si>
  <si>
    <t>Colonna6503</t>
  </si>
  <si>
    <t>Colonna6504</t>
  </si>
  <si>
    <t>Colonna6505</t>
  </si>
  <si>
    <t>Colonna6506</t>
  </si>
  <si>
    <t>Colonna6507</t>
  </si>
  <si>
    <t>Colonna6508</t>
  </si>
  <si>
    <t>Colonna6509</t>
  </si>
  <si>
    <t>Colonna6510</t>
  </si>
  <si>
    <t>Colonna6511</t>
  </si>
  <si>
    <t>Colonna6512</t>
  </si>
  <si>
    <t>Colonna6513</t>
  </si>
  <si>
    <t>Colonna6514</t>
  </si>
  <si>
    <t>Colonna6515</t>
  </si>
  <si>
    <t>Colonna6516</t>
  </si>
  <si>
    <t>Colonna6517</t>
  </si>
  <si>
    <t>Colonna6518</t>
  </si>
  <si>
    <t>Colonna6519</t>
  </si>
  <si>
    <t>Colonna6520</t>
  </si>
  <si>
    <t>Colonna6521</t>
  </si>
  <si>
    <t>Colonna6522</t>
  </si>
  <si>
    <t>Colonna6523</t>
  </si>
  <si>
    <t>Colonna6524</t>
  </si>
  <si>
    <t>Colonna6525</t>
  </si>
  <si>
    <t>Colonna6526</t>
  </si>
  <si>
    <t>Colonna6527</t>
  </si>
  <si>
    <t>Colonna6528</t>
  </si>
  <si>
    <t>Colonna6529</t>
  </si>
  <si>
    <t>Colonna6530</t>
  </si>
  <si>
    <t>Colonna6531</t>
  </si>
  <si>
    <t>Colonna6532</t>
  </si>
  <si>
    <t>Colonna6533</t>
  </si>
  <si>
    <t>Colonna6534</t>
  </si>
  <si>
    <t>Colonna6535</t>
  </si>
  <si>
    <t>Colonna6536</t>
  </si>
  <si>
    <t>Colonna6537</t>
  </si>
  <si>
    <t>Colonna6538</t>
  </si>
  <si>
    <t>Colonna6539</t>
  </si>
  <si>
    <t>Colonna6540</t>
  </si>
  <si>
    <t>Colonna6541</t>
  </si>
  <si>
    <t>Colonna6542</t>
  </si>
  <si>
    <t>Colonna6543</t>
  </si>
  <si>
    <t>Colonna6544</t>
  </si>
  <si>
    <t>Colonna6545</t>
  </si>
  <si>
    <t>Colonna6546</t>
  </si>
  <si>
    <t>Colonna6547</t>
  </si>
  <si>
    <t>Colonna6548</t>
  </si>
  <si>
    <t>Colonna6549</t>
  </si>
  <si>
    <t>Colonna6550</t>
  </si>
  <si>
    <t>Colonna6551</t>
  </si>
  <si>
    <t>Colonna6552</t>
  </si>
  <si>
    <t>Colonna6553</t>
  </si>
  <si>
    <t>Colonna6554</t>
  </si>
  <si>
    <t>Colonna6555</t>
  </si>
  <si>
    <t>Colonna6556</t>
  </si>
  <si>
    <t>Colonna6557</t>
  </si>
  <si>
    <t>Colonna6558</t>
  </si>
  <si>
    <t>Colonna6559</t>
  </si>
  <si>
    <t>Colonna6560</t>
  </si>
  <si>
    <t>Colonna6561</t>
  </si>
  <si>
    <t>Colonna6562</t>
  </si>
  <si>
    <t>Colonna6563</t>
  </si>
  <si>
    <t>Colonna6564</t>
  </si>
  <si>
    <t>Colonna6565</t>
  </si>
  <si>
    <t>Colonna6566</t>
  </si>
  <si>
    <t>Colonna6567</t>
  </si>
  <si>
    <t>Colonna6568</t>
  </si>
  <si>
    <t>Colonna6569</t>
  </si>
  <si>
    <t>Colonna6570</t>
  </si>
  <si>
    <t>Colonna6571</t>
  </si>
  <si>
    <t>Colonna6572</t>
  </si>
  <si>
    <t>Colonna6573</t>
  </si>
  <si>
    <t>Colonna6574</t>
  </si>
  <si>
    <t>Colonna6575</t>
  </si>
  <si>
    <t>Colonna6576</t>
  </si>
  <si>
    <t>Colonna6577</t>
  </si>
  <si>
    <t>Colonna6578</t>
  </si>
  <si>
    <t>Colonna6579</t>
  </si>
  <si>
    <t>Colonna6580</t>
  </si>
  <si>
    <t>Colonna6581</t>
  </si>
  <si>
    <t>Colonna6582</t>
  </si>
  <si>
    <t>Colonna6583</t>
  </si>
  <si>
    <t>Colonna6584</t>
  </si>
  <si>
    <t>Colonna6585</t>
  </si>
  <si>
    <t>Colonna6586</t>
  </si>
  <si>
    <t>Colonna6587</t>
  </si>
  <si>
    <t>Colonna6588</t>
  </si>
  <si>
    <t>Colonna6589</t>
  </si>
  <si>
    <t>Colonna6590</t>
  </si>
  <si>
    <t>Colonna6591</t>
  </si>
  <si>
    <t>Colonna6592</t>
  </si>
  <si>
    <t>Colonna6593</t>
  </si>
  <si>
    <t>Colonna6594</t>
  </si>
  <si>
    <t>Colonna6595</t>
  </si>
  <si>
    <t>Colonna6596</t>
  </si>
  <si>
    <t>Colonna6597</t>
  </si>
  <si>
    <t>Colonna6598</t>
  </si>
  <si>
    <t>Colonna6599</t>
  </si>
  <si>
    <t>Colonna6600</t>
  </si>
  <si>
    <t>Colonna6601</t>
  </si>
  <si>
    <t>Colonna6602</t>
  </si>
  <si>
    <t>Colonna6603</t>
  </si>
  <si>
    <t>Colonna6604</t>
  </si>
  <si>
    <t>Colonna6605</t>
  </si>
  <si>
    <t>Colonna6606</t>
  </si>
  <si>
    <t>Colonna6607</t>
  </si>
  <si>
    <t>Colonna6608</t>
  </si>
  <si>
    <t>Colonna6609</t>
  </si>
  <si>
    <t>Colonna6610</t>
  </si>
  <si>
    <t>Colonna6611</t>
  </si>
  <si>
    <t>Colonna6612</t>
  </si>
  <si>
    <t>Colonna6613</t>
  </si>
  <si>
    <t>Colonna6614</t>
  </si>
  <si>
    <t>Colonna6615</t>
  </si>
  <si>
    <t>Colonna6616</t>
  </si>
  <si>
    <t>Colonna6617</t>
  </si>
  <si>
    <t>Colonna6618</t>
  </si>
  <si>
    <t>Colonna6619</t>
  </si>
  <si>
    <t>Colonna6620</t>
  </si>
  <si>
    <t>Colonna6621</t>
  </si>
  <si>
    <t>Colonna6622</t>
  </si>
  <si>
    <t>Colonna6623</t>
  </si>
  <si>
    <t>Colonna6624</t>
  </si>
  <si>
    <t>Colonna6625</t>
  </si>
  <si>
    <t>Colonna6626</t>
  </si>
  <si>
    <t>Colonna6627</t>
  </si>
  <si>
    <t>Colonna6628</t>
  </si>
  <si>
    <t>Colonna6629</t>
  </si>
  <si>
    <t>Colonna6630</t>
  </si>
  <si>
    <t>Colonna6631</t>
  </si>
  <si>
    <t>Colonna6632</t>
  </si>
  <si>
    <t>Colonna6633</t>
  </si>
  <si>
    <t>Colonna6634</t>
  </si>
  <si>
    <t>Colonna6635</t>
  </si>
  <si>
    <t>Colonna6636</t>
  </si>
  <si>
    <t>Colonna6637</t>
  </si>
  <si>
    <t>Colonna6638</t>
  </si>
  <si>
    <t>Colonna6639</t>
  </si>
  <si>
    <t>Colonna6640</t>
  </si>
  <si>
    <t>Colonna6641</t>
  </si>
  <si>
    <t>Colonna6642</t>
  </si>
  <si>
    <t>Colonna6643</t>
  </si>
  <si>
    <t>Colonna6644</t>
  </si>
  <si>
    <t>Colonna6645</t>
  </si>
  <si>
    <t>Colonna6646</t>
  </si>
  <si>
    <t>Colonna6647</t>
  </si>
  <si>
    <t>Colonna6648</t>
  </si>
  <si>
    <t>Colonna6649</t>
  </si>
  <si>
    <t>Colonna6650</t>
  </si>
  <si>
    <t>Colonna6651</t>
  </si>
  <si>
    <t>Colonna6652</t>
  </si>
  <si>
    <t>Colonna6653</t>
  </si>
  <si>
    <t>Colonna6654</t>
  </si>
  <si>
    <t>Colonna6655</t>
  </si>
  <si>
    <t>Colonna6656</t>
  </si>
  <si>
    <t>Colonna6657</t>
  </si>
  <si>
    <t>Colonna6658</t>
  </si>
  <si>
    <t>Colonna6659</t>
  </si>
  <si>
    <t>Colonna6660</t>
  </si>
  <si>
    <t>Colonna6661</t>
  </si>
  <si>
    <t>Colonna6662</t>
  </si>
  <si>
    <t>Colonna6663</t>
  </si>
  <si>
    <t>Colonna6664</t>
  </si>
  <si>
    <t>Colonna6665</t>
  </si>
  <si>
    <t>Colonna6666</t>
  </si>
  <si>
    <t>Colonna6667</t>
  </si>
  <si>
    <t>Colonna6668</t>
  </si>
  <si>
    <t>Colonna6669</t>
  </si>
  <si>
    <t>Colonna6670</t>
  </si>
  <si>
    <t>Colonna6671</t>
  </si>
  <si>
    <t>Colonna6672</t>
  </si>
  <si>
    <t>Colonna6673</t>
  </si>
  <si>
    <t>Colonna6674</t>
  </si>
  <si>
    <t>Colonna6675</t>
  </si>
  <si>
    <t>Colonna6676</t>
  </si>
  <si>
    <t>Colonna6677</t>
  </si>
  <si>
    <t>Colonna6678</t>
  </si>
  <si>
    <t>Colonna6679</t>
  </si>
  <si>
    <t>Colonna6680</t>
  </si>
  <si>
    <t>Colonna6681</t>
  </si>
  <si>
    <t>Colonna6682</t>
  </si>
  <si>
    <t>Colonna6683</t>
  </si>
  <si>
    <t>Colonna6684</t>
  </si>
  <si>
    <t>Colonna6685</t>
  </si>
  <si>
    <t>Colonna6686</t>
  </si>
  <si>
    <t>Colonna6687</t>
  </si>
  <si>
    <t>Colonna6688</t>
  </si>
  <si>
    <t>Colonna6689</t>
  </si>
  <si>
    <t>Colonna6690</t>
  </si>
  <si>
    <t>Colonna6691</t>
  </si>
  <si>
    <t>Colonna6692</t>
  </si>
  <si>
    <t>Colonna6693</t>
  </si>
  <si>
    <t>Colonna6694</t>
  </si>
  <si>
    <t>Colonna6695</t>
  </si>
  <si>
    <t>Colonna6696</t>
  </si>
  <si>
    <t>Colonna6697</t>
  </si>
  <si>
    <t>Colonna6698</t>
  </si>
  <si>
    <t>Colonna6699</t>
  </si>
  <si>
    <t>Colonna6700</t>
  </si>
  <si>
    <t>Colonna6701</t>
  </si>
  <si>
    <t>Colonna6702</t>
  </si>
  <si>
    <t>Colonna6703</t>
  </si>
  <si>
    <t>Colonna6704</t>
  </si>
  <si>
    <t>Colonna6705</t>
  </si>
  <si>
    <t>Colonna6706</t>
  </si>
  <si>
    <t>Colonna6707</t>
  </si>
  <si>
    <t>Colonna6708</t>
  </si>
  <si>
    <t>Colonna6709</t>
  </si>
  <si>
    <t>Colonna6710</t>
  </si>
  <si>
    <t>Colonna6711</t>
  </si>
  <si>
    <t>Colonna6712</t>
  </si>
  <si>
    <t>Colonna6713</t>
  </si>
  <si>
    <t>Colonna6714</t>
  </si>
  <si>
    <t>Colonna6715</t>
  </si>
  <si>
    <t>Colonna6716</t>
  </si>
  <si>
    <t>Colonna6717</t>
  </si>
  <si>
    <t>Colonna6718</t>
  </si>
  <si>
    <t>Colonna6719</t>
  </si>
  <si>
    <t>Colonna6720</t>
  </si>
  <si>
    <t>Colonna6721</t>
  </si>
  <si>
    <t>Colonna6722</t>
  </si>
  <si>
    <t>Colonna6723</t>
  </si>
  <si>
    <t>Colonna6724</t>
  </si>
  <si>
    <t>Colonna6725</t>
  </si>
  <si>
    <t>Colonna6726</t>
  </si>
  <si>
    <t>Colonna6727</t>
  </si>
  <si>
    <t>Colonna6728</t>
  </si>
  <si>
    <t>Colonna6729</t>
  </si>
  <si>
    <t>Colonna6730</t>
  </si>
  <si>
    <t>Colonna6731</t>
  </si>
  <si>
    <t>Colonna6732</t>
  </si>
  <si>
    <t>Colonna6733</t>
  </si>
  <si>
    <t>Colonna6734</t>
  </si>
  <si>
    <t>Colonna6735</t>
  </si>
  <si>
    <t>Colonna6736</t>
  </si>
  <si>
    <t>Colonna6737</t>
  </si>
  <si>
    <t>Colonna6738</t>
  </si>
  <si>
    <t>Colonna6739</t>
  </si>
  <si>
    <t>Colonna6740</t>
  </si>
  <si>
    <t>Colonna6741</t>
  </si>
  <si>
    <t>Colonna6742</t>
  </si>
  <si>
    <t>Colonna6743</t>
  </si>
  <si>
    <t>Colonna6744</t>
  </si>
  <si>
    <t>Colonna6745</t>
  </si>
  <si>
    <t>Colonna6746</t>
  </si>
  <si>
    <t>Colonna6747</t>
  </si>
  <si>
    <t>Colonna6748</t>
  </si>
  <si>
    <t>Colonna6749</t>
  </si>
  <si>
    <t>Colonna6750</t>
  </si>
  <si>
    <t>Colonna6751</t>
  </si>
  <si>
    <t>Colonna6752</t>
  </si>
  <si>
    <t>Colonna6753</t>
  </si>
  <si>
    <t>Colonna6754</t>
  </si>
  <si>
    <t>Colonna6755</t>
  </si>
  <si>
    <t>Colonna6756</t>
  </si>
  <si>
    <t>Colonna6757</t>
  </si>
  <si>
    <t>Colonna6758</t>
  </si>
  <si>
    <t>Colonna6759</t>
  </si>
  <si>
    <t>Colonna6760</t>
  </si>
  <si>
    <t>Colonna6761</t>
  </si>
  <si>
    <t>Colonna6762</t>
  </si>
  <si>
    <t>Colonna6763</t>
  </si>
  <si>
    <t>Colonna6764</t>
  </si>
  <si>
    <t>Colonna6765</t>
  </si>
  <si>
    <t>Colonna6766</t>
  </si>
  <si>
    <t>Colonna6767</t>
  </si>
  <si>
    <t>Colonna6768</t>
  </si>
  <si>
    <t>Colonna6769</t>
  </si>
  <si>
    <t>Colonna6770</t>
  </si>
  <si>
    <t>Colonna6771</t>
  </si>
  <si>
    <t>Colonna6772</t>
  </si>
  <si>
    <t>Colonna6773</t>
  </si>
  <si>
    <t>Colonna6774</t>
  </si>
  <si>
    <t>Colonna6775</t>
  </si>
  <si>
    <t>Colonna6776</t>
  </si>
  <si>
    <t>Colonna6777</t>
  </si>
  <si>
    <t>Colonna6778</t>
  </si>
  <si>
    <t>Colonna6779</t>
  </si>
  <si>
    <t>Colonna6780</t>
  </si>
  <si>
    <t>Colonna6781</t>
  </si>
  <si>
    <t>Colonna6782</t>
  </si>
  <si>
    <t>Colonna6783</t>
  </si>
  <si>
    <t>Colonna6784</t>
  </si>
  <si>
    <t>Colonna6785</t>
  </si>
  <si>
    <t>Colonna6786</t>
  </si>
  <si>
    <t>Colonna6787</t>
  </si>
  <si>
    <t>Colonna6788</t>
  </si>
  <si>
    <t>Colonna6789</t>
  </si>
  <si>
    <t>Colonna6790</t>
  </si>
  <si>
    <t>Colonna6791</t>
  </si>
  <si>
    <t>Colonna6792</t>
  </si>
  <si>
    <t>Colonna6793</t>
  </si>
  <si>
    <t>Colonna6794</t>
  </si>
  <si>
    <t>Colonna6795</t>
  </si>
  <si>
    <t>Colonna6796</t>
  </si>
  <si>
    <t>Colonna6797</t>
  </si>
  <si>
    <t>Colonna6798</t>
  </si>
  <si>
    <t>Colonna6799</t>
  </si>
  <si>
    <t>Colonna6800</t>
  </si>
  <si>
    <t>Colonna6801</t>
  </si>
  <si>
    <t>Colonna6802</t>
  </si>
  <si>
    <t>Colonna6803</t>
  </si>
  <si>
    <t>Colonna6804</t>
  </si>
  <si>
    <t>Colonna6805</t>
  </si>
  <si>
    <t>Colonna6806</t>
  </si>
  <si>
    <t>Colonna6807</t>
  </si>
  <si>
    <t>Colonna6808</t>
  </si>
  <si>
    <t>Colonna6809</t>
  </si>
  <si>
    <t>Colonna6810</t>
  </si>
  <si>
    <t>Colonna6811</t>
  </si>
  <si>
    <t>Colonna6812</t>
  </si>
  <si>
    <t>Colonna6813</t>
  </si>
  <si>
    <t>Colonna6814</t>
  </si>
  <si>
    <t>Colonna6815</t>
  </si>
  <si>
    <t>Colonna6816</t>
  </si>
  <si>
    <t>Colonna6817</t>
  </si>
  <si>
    <t>Colonna6818</t>
  </si>
  <si>
    <t>Colonna6819</t>
  </si>
  <si>
    <t>Colonna6820</t>
  </si>
  <si>
    <t>Colonna6821</t>
  </si>
  <si>
    <t>Colonna6822</t>
  </si>
  <si>
    <t>Colonna6823</t>
  </si>
  <si>
    <t>Colonna6824</t>
  </si>
  <si>
    <t>Colonna6825</t>
  </si>
  <si>
    <t>Colonna6826</t>
  </si>
  <si>
    <t>Colonna6827</t>
  </si>
  <si>
    <t>Colonna6828</t>
  </si>
  <si>
    <t>Colonna6829</t>
  </si>
  <si>
    <t>Colonna6830</t>
  </si>
  <si>
    <t>Colonna6831</t>
  </si>
  <si>
    <t>Colonna6832</t>
  </si>
  <si>
    <t>Colonna6833</t>
  </si>
  <si>
    <t>Colonna6834</t>
  </si>
  <si>
    <t>Colonna6835</t>
  </si>
  <si>
    <t>Colonna6836</t>
  </si>
  <si>
    <t>Colonna6837</t>
  </si>
  <si>
    <t>Colonna6838</t>
  </si>
  <si>
    <t>Colonna6839</t>
  </si>
  <si>
    <t>Colonna6840</t>
  </si>
  <si>
    <t>Colonna6841</t>
  </si>
  <si>
    <t>Colonna6842</t>
  </si>
  <si>
    <t>Colonna6843</t>
  </si>
  <si>
    <t>Colonna6844</t>
  </si>
  <si>
    <t>Colonna6845</t>
  </si>
  <si>
    <t>Colonna6846</t>
  </si>
  <si>
    <t>Colonna6847</t>
  </si>
  <si>
    <t>Colonna6848</t>
  </si>
  <si>
    <t>Colonna6849</t>
  </si>
  <si>
    <t>Colonna6850</t>
  </si>
  <si>
    <t>Colonna6851</t>
  </si>
  <si>
    <t>Colonna6852</t>
  </si>
  <si>
    <t>Colonna6853</t>
  </si>
  <si>
    <t>Colonna6854</t>
  </si>
  <si>
    <t>Colonna6855</t>
  </si>
  <si>
    <t>Colonna6856</t>
  </si>
  <si>
    <t>Colonna6857</t>
  </si>
  <si>
    <t>Colonna6858</t>
  </si>
  <si>
    <t>Colonna6859</t>
  </si>
  <si>
    <t>Colonna6860</t>
  </si>
  <si>
    <t>Colonna6861</t>
  </si>
  <si>
    <t>Colonna6862</t>
  </si>
  <si>
    <t>Colonna6863</t>
  </si>
  <si>
    <t>Colonna6864</t>
  </si>
  <si>
    <t>Colonna6865</t>
  </si>
  <si>
    <t>Colonna6866</t>
  </si>
  <si>
    <t>Colonna6867</t>
  </si>
  <si>
    <t>Colonna6868</t>
  </si>
  <si>
    <t>Colonna6869</t>
  </si>
  <si>
    <t>Colonna6870</t>
  </si>
  <si>
    <t>Colonna6871</t>
  </si>
  <si>
    <t>Colonna6872</t>
  </si>
  <si>
    <t>Colonna6873</t>
  </si>
  <si>
    <t>Colonna6874</t>
  </si>
  <si>
    <t>Colonna6875</t>
  </si>
  <si>
    <t>Colonna6876</t>
  </si>
  <si>
    <t>Colonna6877</t>
  </si>
  <si>
    <t>Colonna6878</t>
  </si>
  <si>
    <t>Colonna6879</t>
  </si>
  <si>
    <t>Colonna6880</t>
  </si>
  <si>
    <t>Colonna6881</t>
  </si>
  <si>
    <t>Colonna6882</t>
  </si>
  <si>
    <t>Colonna6883</t>
  </si>
  <si>
    <t>Colonna6884</t>
  </si>
  <si>
    <t>Colonna6885</t>
  </si>
  <si>
    <t>Colonna6886</t>
  </si>
  <si>
    <t>Colonna6887</t>
  </si>
  <si>
    <t>Colonna6888</t>
  </si>
  <si>
    <t>Colonna6889</t>
  </si>
  <si>
    <t>Colonna6890</t>
  </si>
  <si>
    <t>Colonna6891</t>
  </si>
  <si>
    <t>Colonna6892</t>
  </si>
  <si>
    <t>Colonna6893</t>
  </si>
  <si>
    <t>Colonna6894</t>
  </si>
  <si>
    <t>Colonna6895</t>
  </si>
  <si>
    <t>Colonna6896</t>
  </si>
  <si>
    <t>Colonna6897</t>
  </si>
  <si>
    <t>Colonna6898</t>
  </si>
  <si>
    <t>Colonna6899</t>
  </si>
  <si>
    <t>Colonna6900</t>
  </si>
  <si>
    <t>Colonna6901</t>
  </si>
  <si>
    <t>Colonna6902</t>
  </si>
  <si>
    <t>Colonna6903</t>
  </si>
  <si>
    <t>Colonna6904</t>
  </si>
  <si>
    <t>Colonna6905</t>
  </si>
  <si>
    <t>Colonna6906</t>
  </si>
  <si>
    <t>Colonna6907</t>
  </si>
  <si>
    <t>Colonna6908</t>
  </si>
  <si>
    <t>Colonna6909</t>
  </si>
  <si>
    <t>Colonna6910</t>
  </si>
  <si>
    <t>Colonna6911</t>
  </si>
  <si>
    <t>Colonna6912</t>
  </si>
  <si>
    <t>Colonna6913</t>
  </si>
  <si>
    <t>Colonna6914</t>
  </si>
  <si>
    <t>Colonna6915</t>
  </si>
  <si>
    <t>Colonna6916</t>
  </si>
  <si>
    <t>Colonna6917</t>
  </si>
  <si>
    <t>Colonna6918</t>
  </si>
  <si>
    <t>Colonna6919</t>
  </si>
  <si>
    <t>Colonna6920</t>
  </si>
  <si>
    <t>Colonna6921</t>
  </si>
  <si>
    <t>Colonna6922</t>
  </si>
  <si>
    <t>Colonna6923</t>
  </si>
  <si>
    <t>Colonna6924</t>
  </si>
  <si>
    <t>Colonna6925</t>
  </si>
  <si>
    <t>Colonna6926</t>
  </si>
  <si>
    <t>Colonna6927</t>
  </si>
  <si>
    <t>Colonna6928</t>
  </si>
  <si>
    <t>Colonna6929</t>
  </si>
  <si>
    <t>Colonna6930</t>
  </si>
  <si>
    <t>Colonna6931</t>
  </si>
  <si>
    <t>Colonna6932</t>
  </si>
  <si>
    <t>Colonna6933</t>
  </si>
  <si>
    <t>Colonna6934</t>
  </si>
  <si>
    <t>Colonna6935</t>
  </si>
  <si>
    <t>Colonna6936</t>
  </si>
  <si>
    <t>Colonna6937</t>
  </si>
  <si>
    <t>Colonna6938</t>
  </si>
  <si>
    <t>Colonna6939</t>
  </si>
  <si>
    <t>Colonna6940</t>
  </si>
  <si>
    <t>Colonna6941</t>
  </si>
  <si>
    <t>Colonna6942</t>
  </si>
  <si>
    <t>Colonna6943</t>
  </si>
  <si>
    <t>Colonna6944</t>
  </si>
  <si>
    <t>Colonna6945</t>
  </si>
  <si>
    <t>Colonna6946</t>
  </si>
  <si>
    <t>Colonna6947</t>
  </si>
  <si>
    <t>Colonna6948</t>
  </si>
  <si>
    <t>Colonna6949</t>
  </si>
  <si>
    <t>Colonna6950</t>
  </si>
  <si>
    <t>Colonna6951</t>
  </si>
  <si>
    <t>Colonna6952</t>
  </si>
  <si>
    <t>Colonna6953</t>
  </si>
  <si>
    <t>Colonna6954</t>
  </si>
  <si>
    <t>Colonna6955</t>
  </si>
  <si>
    <t>Colonna6956</t>
  </si>
  <si>
    <t>Colonna6957</t>
  </si>
  <si>
    <t>Colonna6958</t>
  </si>
  <si>
    <t>Colonna6959</t>
  </si>
  <si>
    <t>Colonna6960</t>
  </si>
  <si>
    <t>Colonna6961</t>
  </si>
  <si>
    <t>Colonna6962</t>
  </si>
  <si>
    <t>Colonna6963</t>
  </si>
  <si>
    <t>Colonna6964</t>
  </si>
  <si>
    <t>Colonna6965</t>
  </si>
  <si>
    <t>Colonna6966</t>
  </si>
  <si>
    <t>Colonna6967</t>
  </si>
  <si>
    <t>Colonna6968</t>
  </si>
  <si>
    <t>Colonna6969</t>
  </si>
  <si>
    <t>Colonna6970</t>
  </si>
  <si>
    <t>Colonna6971</t>
  </si>
  <si>
    <t>Colonna6972</t>
  </si>
  <si>
    <t>Colonna6973</t>
  </si>
  <si>
    <t>Colonna6974</t>
  </si>
  <si>
    <t>Colonna6975</t>
  </si>
  <si>
    <t>Colonna6976</t>
  </si>
  <si>
    <t>Colonna6977</t>
  </si>
  <si>
    <t>Colonna6978</t>
  </si>
  <si>
    <t>Colonna6979</t>
  </si>
  <si>
    <t>Colonna6980</t>
  </si>
  <si>
    <t>Colonna6981</t>
  </si>
  <si>
    <t>Colonna6982</t>
  </si>
  <si>
    <t>Colonna6983</t>
  </si>
  <si>
    <t>Colonna6984</t>
  </si>
  <si>
    <t>Colonna6985</t>
  </si>
  <si>
    <t>Colonna6986</t>
  </si>
  <si>
    <t>Colonna6987</t>
  </si>
  <si>
    <t>Colonna6988</t>
  </si>
  <si>
    <t>Colonna6989</t>
  </si>
  <si>
    <t>Colonna6990</t>
  </si>
  <si>
    <t>Colonna6991</t>
  </si>
  <si>
    <t>Colonna6992</t>
  </si>
  <si>
    <t>Colonna6993</t>
  </si>
  <si>
    <t>Colonna6994</t>
  </si>
  <si>
    <t>Colonna6995</t>
  </si>
  <si>
    <t>Colonna6996</t>
  </si>
  <si>
    <t>Colonna6997</t>
  </si>
  <si>
    <t>Colonna6998</t>
  </si>
  <si>
    <t>Colonna6999</t>
  </si>
  <si>
    <t>Colonna7000</t>
  </si>
  <si>
    <t>Colonna7001</t>
  </si>
  <si>
    <t>Colonna7002</t>
  </si>
  <si>
    <t>Colonna7003</t>
  </si>
  <si>
    <t>Colonna7004</t>
  </si>
  <si>
    <t>Colonna7005</t>
  </si>
  <si>
    <t>Colonna7006</t>
  </si>
  <si>
    <t>Colonna7007</t>
  </si>
  <si>
    <t>Colonna7008</t>
  </si>
  <si>
    <t>Colonna7009</t>
  </si>
  <si>
    <t>Colonna7010</t>
  </si>
  <si>
    <t>Colonna7011</t>
  </si>
  <si>
    <t>Colonna7012</t>
  </si>
  <si>
    <t>Colonna7013</t>
  </si>
  <si>
    <t>Colonna7014</t>
  </si>
  <si>
    <t>Colonna7015</t>
  </si>
  <si>
    <t>Colonna7016</t>
  </si>
  <si>
    <t>Colonna7017</t>
  </si>
  <si>
    <t>Colonna7018</t>
  </si>
  <si>
    <t>Colonna7019</t>
  </si>
  <si>
    <t>Colonna7020</t>
  </si>
  <si>
    <t>Colonna7021</t>
  </si>
  <si>
    <t>Colonna7022</t>
  </si>
  <si>
    <t>Colonna7023</t>
  </si>
  <si>
    <t>Colonna7024</t>
  </si>
  <si>
    <t>Colonna7025</t>
  </si>
  <si>
    <t>Colonna7026</t>
  </si>
  <si>
    <t>Colonna7027</t>
  </si>
  <si>
    <t>Colonna7028</t>
  </si>
  <si>
    <t>Colonna7029</t>
  </si>
  <si>
    <t>Colonna7030</t>
  </si>
  <si>
    <t>Colonna7031</t>
  </si>
  <si>
    <t>Colonna7032</t>
  </si>
  <si>
    <t>Colonna7033</t>
  </si>
  <si>
    <t>Colonna7034</t>
  </si>
  <si>
    <t>Colonna7035</t>
  </si>
  <si>
    <t>Colonna7036</t>
  </si>
  <si>
    <t>Colonna7037</t>
  </si>
  <si>
    <t>Colonna7038</t>
  </si>
  <si>
    <t>Colonna7039</t>
  </si>
  <si>
    <t>Colonna7040</t>
  </si>
  <si>
    <t>Colonna7041</t>
  </si>
  <si>
    <t>Colonna7042</t>
  </si>
  <si>
    <t>Colonna7043</t>
  </si>
  <si>
    <t>Colonna7044</t>
  </si>
  <si>
    <t>Colonna7045</t>
  </si>
  <si>
    <t>Colonna7046</t>
  </si>
  <si>
    <t>Colonna7047</t>
  </si>
  <si>
    <t>Colonna7048</t>
  </si>
  <si>
    <t>Colonna7049</t>
  </si>
  <si>
    <t>Colonna7050</t>
  </si>
  <si>
    <t>Colonna7051</t>
  </si>
  <si>
    <t>Colonna7052</t>
  </si>
  <si>
    <t>Colonna7053</t>
  </si>
  <si>
    <t>Colonna7054</t>
  </si>
  <si>
    <t>Colonna7055</t>
  </si>
  <si>
    <t>Colonna7056</t>
  </si>
  <si>
    <t>Colonna7057</t>
  </si>
  <si>
    <t>Colonna7058</t>
  </si>
  <si>
    <t>Colonna7059</t>
  </si>
  <si>
    <t>Colonna7060</t>
  </si>
  <si>
    <t>Colonna7061</t>
  </si>
  <si>
    <t>Colonna7062</t>
  </si>
  <si>
    <t>Colonna7063</t>
  </si>
  <si>
    <t>Colonna7064</t>
  </si>
  <si>
    <t>Colonna7065</t>
  </si>
  <si>
    <t>Colonna7066</t>
  </si>
  <si>
    <t>Colonna7067</t>
  </si>
  <si>
    <t>Colonna7068</t>
  </si>
  <si>
    <t>Colonna7069</t>
  </si>
  <si>
    <t>Colonna7070</t>
  </si>
  <si>
    <t>Colonna7071</t>
  </si>
  <si>
    <t>Colonna7072</t>
  </si>
  <si>
    <t>Colonna7073</t>
  </si>
  <si>
    <t>Colonna7074</t>
  </si>
  <si>
    <t>Colonna7075</t>
  </si>
  <si>
    <t>Colonna7076</t>
  </si>
  <si>
    <t>Colonna7077</t>
  </si>
  <si>
    <t>Colonna7078</t>
  </si>
  <si>
    <t>Colonna7079</t>
  </si>
  <si>
    <t>Colonna7080</t>
  </si>
  <si>
    <t>Colonna7081</t>
  </si>
  <si>
    <t>Colonna7082</t>
  </si>
  <si>
    <t>Colonna7083</t>
  </si>
  <si>
    <t>Colonna7084</t>
  </si>
  <si>
    <t>Colonna7085</t>
  </si>
  <si>
    <t>Colonna7086</t>
  </si>
  <si>
    <t>Colonna7087</t>
  </si>
  <si>
    <t>Colonna7088</t>
  </si>
  <si>
    <t>Colonna7089</t>
  </si>
  <si>
    <t>Colonna7090</t>
  </si>
  <si>
    <t>Colonna7091</t>
  </si>
  <si>
    <t>Colonna7092</t>
  </si>
  <si>
    <t>Colonna7093</t>
  </si>
  <si>
    <t>Colonna7094</t>
  </si>
  <si>
    <t>Colonna7095</t>
  </si>
  <si>
    <t>Colonna7096</t>
  </si>
  <si>
    <t>Colonna7097</t>
  </si>
  <si>
    <t>Colonna7098</t>
  </si>
  <si>
    <t>Colonna7099</t>
  </si>
  <si>
    <t>Colonna7100</t>
  </si>
  <si>
    <t>Colonna7101</t>
  </si>
  <si>
    <t>Colonna7102</t>
  </si>
  <si>
    <t>Colonna7103</t>
  </si>
  <si>
    <t>Colonna7104</t>
  </si>
  <si>
    <t>Colonna7105</t>
  </si>
  <si>
    <t>Colonna7106</t>
  </si>
  <si>
    <t>Colonna7107</t>
  </si>
  <si>
    <t>Colonna7108</t>
  </si>
  <si>
    <t>Colonna7109</t>
  </si>
  <si>
    <t>Colonna7110</t>
  </si>
  <si>
    <t>Colonna7111</t>
  </si>
  <si>
    <t>Colonna7112</t>
  </si>
  <si>
    <t>Colonna7113</t>
  </si>
  <si>
    <t>Colonna7114</t>
  </si>
  <si>
    <t>Colonna7115</t>
  </si>
  <si>
    <t>Colonna7116</t>
  </si>
  <si>
    <t>Colonna7117</t>
  </si>
  <si>
    <t>Colonna7118</t>
  </si>
  <si>
    <t>Colonna7119</t>
  </si>
  <si>
    <t>Colonna7120</t>
  </si>
  <si>
    <t>Colonna7121</t>
  </si>
  <si>
    <t>Colonna7122</t>
  </si>
  <si>
    <t>Colonna7123</t>
  </si>
  <si>
    <t>Colonna7124</t>
  </si>
  <si>
    <t>Colonna7125</t>
  </si>
  <si>
    <t>Colonna7126</t>
  </si>
  <si>
    <t>Colonna7127</t>
  </si>
  <si>
    <t>Colonna7128</t>
  </si>
  <si>
    <t>Colonna7129</t>
  </si>
  <si>
    <t>Colonna7130</t>
  </si>
  <si>
    <t>Colonna7131</t>
  </si>
  <si>
    <t>Colonna7132</t>
  </si>
  <si>
    <t>Colonna7133</t>
  </si>
  <si>
    <t>Colonna7134</t>
  </si>
  <si>
    <t>Colonna7135</t>
  </si>
  <si>
    <t>Colonna7136</t>
  </si>
  <si>
    <t>Colonna7137</t>
  </si>
  <si>
    <t>Colonna7138</t>
  </si>
  <si>
    <t>Colonna7139</t>
  </si>
  <si>
    <t>Colonna7140</t>
  </si>
  <si>
    <t>Colonna7141</t>
  </si>
  <si>
    <t>Colonna7142</t>
  </si>
  <si>
    <t>Colonna7143</t>
  </si>
  <si>
    <t>Colonna7144</t>
  </si>
  <si>
    <t>Colonna7145</t>
  </si>
  <si>
    <t>Colonna7146</t>
  </si>
  <si>
    <t>Colonna7147</t>
  </si>
  <si>
    <t>Colonna7148</t>
  </si>
  <si>
    <t>Colonna7149</t>
  </si>
  <si>
    <t>Colonna7150</t>
  </si>
  <si>
    <t>Colonna7151</t>
  </si>
  <si>
    <t>Colonna7152</t>
  </si>
  <si>
    <t>Colonna7153</t>
  </si>
  <si>
    <t>Colonna7154</t>
  </si>
  <si>
    <t>Colonna7155</t>
  </si>
  <si>
    <t>Colonna7156</t>
  </si>
  <si>
    <t>Colonna7157</t>
  </si>
  <si>
    <t>Colonna7158</t>
  </si>
  <si>
    <t>Colonna7159</t>
  </si>
  <si>
    <t>Colonna7160</t>
  </si>
  <si>
    <t>Colonna7161</t>
  </si>
  <si>
    <t>Colonna7162</t>
  </si>
  <si>
    <t>Colonna7163</t>
  </si>
  <si>
    <t>Colonna7164</t>
  </si>
  <si>
    <t>Colonna7165</t>
  </si>
  <si>
    <t>Colonna7166</t>
  </si>
  <si>
    <t>Colonna7167</t>
  </si>
  <si>
    <t>Colonna7168</t>
  </si>
  <si>
    <t>Colonna7169</t>
  </si>
  <si>
    <t>Colonna7170</t>
  </si>
  <si>
    <t>Colonna7171</t>
  </si>
  <si>
    <t>Colonna7172</t>
  </si>
  <si>
    <t>Colonna7173</t>
  </si>
  <si>
    <t>Colonna7174</t>
  </si>
  <si>
    <t>Colonna7175</t>
  </si>
  <si>
    <t>Colonna7176</t>
  </si>
  <si>
    <t>Colonna7177</t>
  </si>
  <si>
    <t>Colonna7178</t>
  </si>
  <si>
    <t>Colonna7179</t>
  </si>
  <si>
    <t>Colonna7180</t>
  </si>
  <si>
    <t>Colonna7181</t>
  </si>
  <si>
    <t>Colonna7182</t>
  </si>
  <si>
    <t>Colonna7183</t>
  </si>
  <si>
    <t>Colonna7184</t>
  </si>
  <si>
    <t>Colonna7185</t>
  </si>
  <si>
    <t>Colonna7186</t>
  </si>
  <si>
    <t>Colonna7187</t>
  </si>
  <si>
    <t>Colonna7188</t>
  </si>
  <si>
    <t>Colonna7189</t>
  </si>
  <si>
    <t>Colonna7190</t>
  </si>
  <si>
    <t>Colonna7191</t>
  </si>
  <si>
    <t>Colonna7192</t>
  </si>
  <si>
    <t>Colonna7193</t>
  </si>
  <si>
    <t>Colonna7194</t>
  </si>
  <si>
    <t>Colonna7195</t>
  </si>
  <si>
    <t>Colonna7196</t>
  </si>
  <si>
    <t>Colonna7197</t>
  </si>
  <si>
    <t>Colonna7198</t>
  </si>
  <si>
    <t>Colonna7199</t>
  </si>
  <si>
    <t>Colonna7200</t>
  </si>
  <si>
    <t>Colonna7201</t>
  </si>
  <si>
    <t>Colonna7202</t>
  </si>
  <si>
    <t>Colonna7203</t>
  </si>
  <si>
    <t>Colonna7204</t>
  </si>
  <si>
    <t>Colonna7205</t>
  </si>
  <si>
    <t>Colonna7206</t>
  </si>
  <si>
    <t>Colonna7207</t>
  </si>
  <si>
    <t>Colonna7208</t>
  </si>
  <si>
    <t>Colonna7209</t>
  </si>
  <si>
    <t>Colonna7210</t>
  </si>
  <si>
    <t>Colonna7211</t>
  </si>
  <si>
    <t>Colonna7212</t>
  </si>
  <si>
    <t>Colonna7213</t>
  </si>
  <si>
    <t>Colonna7214</t>
  </si>
  <si>
    <t>Colonna7215</t>
  </si>
  <si>
    <t>Colonna7216</t>
  </si>
  <si>
    <t>Colonna7217</t>
  </si>
  <si>
    <t>Colonna7218</t>
  </si>
  <si>
    <t>Colonna7219</t>
  </si>
  <si>
    <t>Colonna7220</t>
  </si>
  <si>
    <t>Colonna7221</t>
  </si>
  <si>
    <t>Colonna7222</t>
  </si>
  <si>
    <t>Colonna7223</t>
  </si>
  <si>
    <t>Colonna7224</t>
  </si>
  <si>
    <t>Colonna7225</t>
  </si>
  <si>
    <t>Colonna7226</t>
  </si>
  <si>
    <t>Colonna7227</t>
  </si>
  <si>
    <t>Colonna7228</t>
  </si>
  <si>
    <t>Colonna7229</t>
  </si>
  <si>
    <t>Colonna7230</t>
  </si>
  <si>
    <t>Colonna7231</t>
  </si>
  <si>
    <t>Colonna7232</t>
  </si>
  <si>
    <t>Colonna7233</t>
  </si>
  <si>
    <t>Colonna7234</t>
  </si>
  <si>
    <t>Colonna7235</t>
  </si>
  <si>
    <t>Colonna7236</t>
  </si>
  <si>
    <t>Colonna7237</t>
  </si>
  <si>
    <t>Colonna7238</t>
  </si>
  <si>
    <t>Colonna7239</t>
  </si>
  <si>
    <t>Colonna7240</t>
  </si>
  <si>
    <t>Colonna7241</t>
  </si>
  <si>
    <t>Colonna7242</t>
  </si>
  <si>
    <t>Colonna7243</t>
  </si>
  <si>
    <t>Colonna7244</t>
  </si>
  <si>
    <t>Colonna7245</t>
  </si>
  <si>
    <t>Colonna7246</t>
  </si>
  <si>
    <t>Colonna7247</t>
  </si>
  <si>
    <t>Colonna7248</t>
  </si>
  <si>
    <t>Colonna7249</t>
  </si>
  <si>
    <t>Colonna7250</t>
  </si>
  <si>
    <t>Colonna7251</t>
  </si>
  <si>
    <t>Colonna7252</t>
  </si>
  <si>
    <t>Colonna7253</t>
  </si>
  <si>
    <t>Colonna7254</t>
  </si>
  <si>
    <t>Colonna7255</t>
  </si>
  <si>
    <t>Colonna7256</t>
  </si>
  <si>
    <t>Colonna7257</t>
  </si>
  <si>
    <t>Colonna7258</t>
  </si>
  <si>
    <t>Colonna7259</t>
  </si>
  <si>
    <t>Colonna7260</t>
  </si>
  <si>
    <t>Colonna7261</t>
  </si>
  <si>
    <t>Colonna7262</t>
  </si>
  <si>
    <t>Colonna7263</t>
  </si>
  <si>
    <t>Colonna7264</t>
  </si>
  <si>
    <t>Colonna7265</t>
  </si>
  <si>
    <t>Colonna7266</t>
  </si>
  <si>
    <t>Colonna7267</t>
  </si>
  <si>
    <t>Colonna7268</t>
  </si>
  <si>
    <t>Colonna7269</t>
  </si>
  <si>
    <t>Colonna7270</t>
  </si>
  <si>
    <t>Colonna7271</t>
  </si>
  <si>
    <t>Colonna7272</t>
  </si>
  <si>
    <t>Colonna7273</t>
  </si>
  <si>
    <t>Colonna7274</t>
  </si>
  <si>
    <t>Colonna7275</t>
  </si>
  <si>
    <t>Colonna7276</t>
  </si>
  <si>
    <t>Colonna7277</t>
  </si>
  <si>
    <t>Colonna7278</t>
  </si>
  <si>
    <t>Colonna7279</t>
  </si>
  <si>
    <t>Colonna7280</t>
  </si>
  <si>
    <t>Colonna7281</t>
  </si>
  <si>
    <t>Colonna7282</t>
  </si>
  <si>
    <t>Colonna7283</t>
  </si>
  <si>
    <t>Colonna7284</t>
  </si>
  <si>
    <t>Colonna7285</t>
  </si>
  <si>
    <t>Colonna7286</t>
  </si>
  <si>
    <t>Colonna7287</t>
  </si>
  <si>
    <t>Colonna7288</t>
  </si>
  <si>
    <t>Colonna7289</t>
  </si>
  <si>
    <t>Colonna7290</t>
  </si>
  <si>
    <t>Colonna7291</t>
  </si>
  <si>
    <t>Colonna7292</t>
  </si>
  <si>
    <t>Colonna7293</t>
  </si>
  <si>
    <t>Colonna7294</t>
  </si>
  <si>
    <t>Colonna7295</t>
  </si>
  <si>
    <t>Colonna7296</t>
  </si>
  <si>
    <t>Colonna7297</t>
  </si>
  <si>
    <t>Colonna7298</t>
  </si>
  <si>
    <t>Colonna7299</t>
  </si>
  <si>
    <t>Colonna7300</t>
  </si>
  <si>
    <t>Colonna7301</t>
  </si>
  <si>
    <t>Colonna7302</t>
  </si>
  <si>
    <t>Colonna7303</t>
  </si>
  <si>
    <t>Colonna7304</t>
  </si>
  <si>
    <t>Colonna7305</t>
  </si>
  <si>
    <t>Colonna7306</t>
  </si>
  <si>
    <t>Colonna7307</t>
  </si>
  <si>
    <t>Colonna7308</t>
  </si>
  <si>
    <t>Colonna7309</t>
  </si>
  <si>
    <t>Colonna7310</t>
  </si>
  <si>
    <t>Colonna7311</t>
  </si>
  <si>
    <t>Colonna7312</t>
  </si>
  <si>
    <t>Colonna7313</t>
  </si>
  <si>
    <t>Colonna7314</t>
  </si>
  <si>
    <t>Colonna7315</t>
  </si>
  <si>
    <t>Colonna7316</t>
  </si>
  <si>
    <t>Colonna7317</t>
  </si>
  <si>
    <t>Colonna7318</t>
  </si>
  <si>
    <t>Colonna7319</t>
  </si>
  <si>
    <t>Colonna7320</t>
  </si>
  <si>
    <t>Colonna7321</t>
  </si>
  <si>
    <t>Colonna7322</t>
  </si>
  <si>
    <t>Colonna7323</t>
  </si>
  <si>
    <t>Colonna7324</t>
  </si>
  <si>
    <t>Colonna7325</t>
  </si>
  <si>
    <t>Colonna7326</t>
  </si>
  <si>
    <t>Colonna7327</t>
  </si>
  <si>
    <t>Colonna7328</t>
  </si>
  <si>
    <t>Colonna7329</t>
  </si>
  <si>
    <t>Colonna7330</t>
  </si>
  <si>
    <t>Colonna7331</t>
  </si>
  <si>
    <t>Colonna7332</t>
  </si>
  <si>
    <t>Colonna7333</t>
  </si>
  <si>
    <t>Colonna7334</t>
  </si>
  <si>
    <t>Colonna7335</t>
  </si>
  <si>
    <t>Colonna7336</t>
  </si>
  <si>
    <t>Colonna7337</t>
  </si>
  <si>
    <t>Colonna7338</t>
  </si>
  <si>
    <t>Colonna7339</t>
  </si>
  <si>
    <t>Colonna7340</t>
  </si>
  <si>
    <t>Colonna7341</t>
  </si>
  <si>
    <t>Colonna7342</t>
  </si>
  <si>
    <t>Colonna7343</t>
  </si>
  <si>
    <t>Colonna7344</t>
  </si>
  <si>
    <t>Colonna7345</t>
  </si>
  <si>
    <t>Colonna7346</t>
  </si>
  <si>
    <t>Colonna7347</t>
  </si>
  <si>
    <t>Colonna7348</t>
  </si>
  <si>
    <t>Colonna7349</t>
  </si>
  <si>
    <t>Colonna7350</t>
  </si>
  <si>
    <t>Colonna7351</t>
  </si>
  <si>
    <t>Colonna7352</t>
  </si>
  <si>
    <t>Colonna7353</t>
  </si>
  <si>
    <t>Colonna7354</t>
  </si>
  <si>
    <t>Colonna7355</t>
  </si>
  <si>
    <t>Colonna7356</t>
  </si>
  <si>
    <t>Colonna7357</t>
  </si>
  <si>
    <t>Colonna7358</t>
  </si>
  <si>
    <t>Colonna7359</t>
  </si>
  <si>
    <t>Colonna7360</t>
  </si>
  <si>
    <t>Colonna7361</t>
  </si>
  <si>
    <t>Colonna7362</t>
  </si>
  <si>
    <t>Colonna7363</t>
  </si>
  <si>
    <t>Colonna7364</t>
  </si>
  <si>
    <t>Colonna7365</t>
  </si>
  <si>
    <t>Colonna7366</t>
  </si>
  <si>
    <t>Colonna7367</t>
  </si>
  <si>
    <t>Colonna7368</t>
  </si>
  <si>
    <t>Colonna7369</t>
  </si>
  <si>
    <t>Colonna7370</t>
  </si>
  <si>
    <t>Colonna7371</t>
  </si>
  <si>
    <t>Colonna7372</t>
  </si>
  <si>
    <t>Colonna7373</t>
  </si>
  <si>
    <t>Colonna7374</t>
  </si>
  <si>
    <t>Colonna7375</t>
  </si>
  <si>
    <t>Colonna7376</t>
  </si>
  <si>
    <t>Colonna7377</t>
  </si>
  <si>
    <t>Colonna7378</t>
  </si>
  <si>
    <t>Colonna7379</t>
  </si>
  <si>
    <t>Colonna7380</t>
  </si>
  <si>
    <t>Colonna7381</t>
  </si>
  <si>
    <t>Colonna7382</t>
  </si>
  <si>
    <t>Colonna7383</t>
  </si>
  <si>
    <t>Colonna7384</t>
  </si>
  <si>
    <t>Colonna7385</t>
  </si>
  <si>
    <t>Colonna7386</t>
  </si>
  <si>
    <t>Colonna7387</t>
  </si>
  <si>
    <t>Colonna7388</t>
  </si>
  <si>
    <t>Colonna7389</t>
  </si>
  <si>
    <t>Colonna7390</t>
  </si>
  <si>
    <t>Colonna7391</t>
  </si>
  <si>
    <t>Colonna7392</t>
  </si>
  <si>
    <t>Colonna7393</t>
  </si>
  <si>
    <t>Colonna7394</t>
  </si>
  <si>
    <t>Colonna7395</t>
  </si>
  <si>
    <t>Colonna7396</t>
  </si>
  <si>
    <t>Colonna7397</t>
  </si>
  <si>
    <t>Colonna7398</t>
  </si>
  <si>
    <t>Colonna7399</t>
  </si>
  <si>
    <t>Colonna7400</t>
  </si>
  <si>
    <t>Colonna7401</t>
  </si>
  <si>
    <t>Colonna7402</t>
  </si>
  <si>
    <t>Colonna7403</t>
  </si>
  <si>
    <t>Colonna7404</t>
  </si>
  <si>
    <t>Colonna7405</t>
  </si>
  <si>
    <t>Colonna7406</t>
  </si>
  <si>
    <t>Colonna7407</t>
  </si>
  <si>
    <t>Colonna7408</t>
  </si>
  <si>
    <t>Colonna7409</t>
  </si>
  <si>
    <t>Colonna7410</t>
  </si>
  <si>
    <t>Colonna7411</t>
  </si>
  <si>
    <t>Colonna7412</t>
  </si>
  <si>
    <t>Colonna7413</t>
  </si>
  <si>
    <t>Colonna7414</t>
  </si>
  <si>
    <t>Colonna7415</t>
  </si>
  <si>
    <t>Colonna7416</t>
  </si>
  <si>
    <t>Colonna7417</t>
  </si>
  <si>
    <t>Colonna7418</t>
  </si>
  <si>
    <t>Colonna7419</t>
  </si>
  <si>
    <t>Colonna7420</t>
  </si>
  <si>
    <t>Colonna7421</t>
  </si>
  <si>
    <t>Colonna7422</t>
  </si>
  <si>
    <t>Colonna7423</t>
  </si>
  <si>
    <t>Colonna7424</t>
  </si>
  <si>
    <t>Colonna7425</t>
  </si>
  <si>
    <t>Colonna7426</t>
  </si>
  <si>
    <t>Colonna7427</t>
  </si>
  <si>
    <t>Colonna7428</t>
  </si>
  <si>
    <t>Colonna7429</t>
  </si>
  <si>
    <t>Colonna7430</t>
  </si>
  <si>
    <t>Colonna7431</t>
  </si>
  <si>
    <t>Colonna7432</t>
  </si>
  <si>
    <t>Colonna7433</t>
  </si>
  <si>
    <t>Colonna7434</t>
  </si>
  <si>
    <t>Colonna7435</t>
  </si>
  <si>
    <t>Colonna7436</t>
  </si>
  <si>
    <t>Colonna7437</t>
  </si>
  <si>
    <t>Colonna7438</t>
  </si>
  <si>
    <t>Colonna7439</t>
  </si>
  <si>
    <t>Colonna7440</t>
  </si>
  <si>
    <t>Colonna7441</t>
  </si>
  <si>
    <t>Colonna7442</t>
  </si>
  <si>
    <t>Colonna7443</t>
  </si>
  <si>
    <t>Colonna7444</t>
  </si>
  <si>
    <t>Colonna7445</t>
  </si>
  <si>
    <t>Colonna7446</t>
  </si>
  <si>
    <t>Colonna7447</t>
  </si>
  <si>
    <t>Colonna7448</t>
  </si>
  <si>
    <t>Colonna7449</t>
  </si>
  <si>
    <t>Colonna7450</t>
  </si>
  <si>
    <t>Colonna7451</t>
  </si>
  <si>
    <t>Colonna7452</t>
  </si>
  <si>
    <t>Colonna7453</t>
  </si>
  <si>
    <t>Colonna7454</t>
  </si>
  <si>
    <t>Colonna7455</t>
  </si>
  <si>
    <t>Colonna7456</t>
  </si>
  <si>
    <t>Colonna7457</t>
  </si>
  <si>
    <t>Colonna7458</t>
  </si>
  <si>
    <t>Colonna7459</t>
  </si>
  <si>
    <t>Colonna7460</t>
  </si>
  <si>
    <t>Colonna7461</t>
  </si>
  <si>
    <t>Colonna7462</t>
  </si>
  <si>
    <t>Colonna7463</t>
  </si>
  <si>
    <t>Colonna7464</t>
  </si>
  <si>
    <t>Colonna7465</t>
  </si>
  <si>
    <t>Colonna7466</t>
  </si>
  <si>
    <t>Colonna7467</t>
  </si>
  <si>
    <t>Colonna7468</t>
  </si>
  <si>
    <t>Colonna7469</t>
  </si>
  <si>
    <t>Colonna7470</t>
  </si>
  <si>
    <t>Colonna7471</t>
  </si>
  <si>
    <t>Colonna7472</t>
  </si>
  <si>
    <t>Colonna7473</t>
  </si>
  <si>
    <t>Colonna7474</t>
  </si>
  <si>
    <t>Colonna7475</t>
  </si>
  <si>
    <t>Colonna7476</t>
  </si>
  <si>
    <t>Colonna7477</t>
  </si>
  <si>
    <t>Colonna7478</t>
  </si>
  <si>
    <t>Colonna7479</t>
  </si>
  <si>
    <t>Colonna7480</t>
  </si>
  <si>
    <t>Colonna7481</t>
  </si>
  <si>
    <t>Colonna7482</t>
  </si>
  <si>
    <t>Colonna7483</t>
  </si>
  <si>
    <t>Colonna7484</t>
  </si>
  <si>
    <t>Colonna7485</t>
  </si>
  <si>
    <t>Colonna7486</t>
  </si>
  <si>
    <t>Colonna7487</t>
  </si>
  <si>
    <t>Colonna7488</t>
  </si>
  <si>
    <t>Colonna7489</t>
  </si>
  <si>
    <t>Colonna7490</t>
  </si>
  <si>
    <t>Colonna7491</t>
  </si>
  <si>
    <t>Colonna7492</t>
  </si>
  <si>
    <t>Colonna7493</t>
  </si>
  <si>
    <t>Colonna7494</t>
  </si>
  <si>
    <t>Colonna7495</t>
  </si>
  <si>
    <t>Colonna7496</t>
  </si>
  <si>
    <t>Colonna7497</t>
  </si>
  <si>
    <t>Colonna7498</t>
  </si>
  <si>
    <t>Colonna7499</t>
  </si>
  <si>
    <t>Colonna7500</t>
  </si>
  <si>
    <t>Colonna7501</t>
  </si>
  <si>
    <t>Colonna7502</t>
  </si>
  <si>
    <t>Colonna7503</t>
  </si>
  <si>
    <t>Colonna7504</t>
  </si>
  <si>
    <t>Colonna7505</t>
  </si>
  <si>
    <t>Colonna7506</t>
  </si>
  <si>
    <t>Colonna7507</t>
  </si>
  <si>
    <t>Colonna7508</t>
  </si>
  <si>
    <t>Colonna7509</t>
  </si>
  <si>
    <t>Colonna7510</t>
  </si>
  <si>
    <t>Colonna7511</t>
  </si>
  <si>
    <t>Colonna7512</t>
  </si>
  <si>
    <t>Colonna7513</t>
  </si>
  <si>
    <t>Colonna7514</t>
  </si>
  <si>
    <t>Colonna7515</t>
  </si>
  <si>
    <t>Colonna7516</t>
  </si>
  <si>
    <t>Colonna7517</t>
  </si>
  <si>
    <t>Colonna7518</t>
  </si>
  <si>
    <t>Colonna7519</t>
  </si>
  <si>
    <t>Colonna7520</t>
  </si>
  <si>
    <t>Colonna7521</t>
  </si>
  <si>
    <t>Colonna7522</t>
  </si>
  <si>
    <t>Colonna7523</t>
  </si>
  <si>
    <t>Colonna7524</t>
  </si>
  <si>
    <t>Colonna7525</t>
  </si>
  <si>
    <t>Colonna7526</t>
  </si>
  <si>
    <t>Colonna7527</t>
  </si>
  <si>
    <t>Colonna7528</t>
  </si>
  <si>
    <t>Colonna7529</t>
  </si>
  <si>
    <t>Colonna7530</t>
  </si>
  <si>
    <t>Colonna7531</t>
  </si>
  <si>
    <t>Colonna7532</t>
  </si>
  <si>
    <t>Colonna7533</t>
  </si>
  <si>
    <t>Colonna7534</t>
  </si>
  <si>
    <t>Colonna7535</t>
  </si>
  <si>
    <t>Colonna7536</t>
  </si>
  <si>
    <t>Colonna7537</t>
  </si>
  <si>
    <t>Colonna7538</t>
  </si>
  <si>
    <t>Colonna7539</t>
  </si>
  <si>
    <t>Colonna7540</t>
  </si>
  <si>
    <t>Colonna7541</t>
  </si>
  <si>
    <t>Colonna7542</t>
  </si>
  <si>
    <t>Colonna7543</t>
  </si>
  <si>
    <t>Colonna7544</t>
  </si>
  <si>
    <t>Colonna7545</t>
  </si>
  <si>
    <t>Colonna7546</t>
  </si>
  <si>
    <t>Colonna7547</t>
  </si>
  <si>
    <t>Colonna7548</t>
  </si>
  <si>
    <t>Colonna7549</t>
  </si>
  <si>
    <t>Colonna7550</t>
  </si>
  <si>
    <t>Colonna7551</t>
  </si>
  <si>
    <t>Colonna7552</t>
  </si>
  <si>
    <t>Colonna7553</t>
  </si>
  <si>
    <t>Colonna7554</t>
  </si>
  <si>
    <t>Colonna7555</t>
  </si>
  <si>
    <t>Colonna7556</t>
  </si>
  <si>
    <t>Colonna7557</t>
  </si>
  <si>
    <t>Colonna7558</t>
  </si>
  <si>
    <t>Colonna7559</t>
  </si>
  <si>
    <t>Colonna7560</t>
  </si>
  <si>
    <t>Colonna7561</t>
  </si>
  <si>
    <t>Colonna7562</t>
  </si>
  <si>
    <t>Colonna7563</t>
  </si>
  <si>
    <t>Colonna7564</t>
  </si>
  <si>
    <t>Colonna7565</t>
  </si>
  <si>
    <t>Colonna7566</t>
  </si>
  <si>
    <t>Colonna7567</t>
  </si>
  <si>
    <t>Colonna7568</t>
  </si>
  <si>
    <t>Colonna7569</t>
  </si>
  <si>
    <t>Colonna7570</t>
  </si>
  <si>
    <t>Colonna7571</t>
  </si>
  <si>
    <t>Colonna7572</t>
  </si>
  <si>
    <t>Colonna7573</t>
  </si>
  <si>
    <t>Colonna7574</t>
  </si>
  <si>
    <t>Colonna7575</t>
  </si>
  <si>
    <t>Colonna7576</t>
  </si>
  <si>
    <t>Colonna7577</t>
  </si>
  <si>
    <t>Colonna7578</t>
  </si>
  <si>
    <t>Colonna7579</t>
  </si>
  <si>
    <t>Colonna7580</t>
  </si>
  <si>
    <t>Colonna7581</t>
  </si>
  <si>
    <t>Colonna7582</t>
  </si>
  <si>
    <t>Colonna7583</t>
  </si>
  <si>
    <t>Colonna7584</t>
  </si>
  <si>
    <t>Colonna7585</t>
  </si>
  <si>
    <t>Colonna7586</t>
  </si>
  <si>
    <t>Colonna7587</t>
  </si>
  <si>
    <t>Colonna7588</t>
  </si>
  <si>
    <t>Colonna7589</t>
  </si>
  <si>
    <t>Colonna7590</t>
  </si>
  <si>
    <t>Colonna7591</t>
  </si>
  <si>
    <t>Colonna7592</t>
  </si>
  <si>
    <t>Colonna7593</t>
  </si>
  <si>
    <t>Colonna7594</t>
  </si>
  <si>
    <t>Colonna7595</t>
  </si>
  <si>
    <t>Colonna7596</t>
  </si>
  <si>
    <t>Colonna7597</t>
  </si>
  <si>
    <t>Colonna7598</t>
  </si>
  <si>
    <t>Colonna7599</t>
  </si>
  <si>
    <t>Colonna7600</t>
  </si>
  <si>
    <t>Colonna7601</t>
  </si>
  <si>
    <t>Colonna7602</t>
  </si>
  <si>
    <t>Colonna7603</t>
  </si>
  <si>
    <t>Colonna7604</t>
  </si>
  <si>
    <t>Colonna7605</t>
  </si>
  <si>
    <t>Colonna7606</t>
  </si>
  <si>
    <t>Colonna7607</t>
  </si>
  <si>
    <t>Colonna7608</t>
  </si>
  <si>
    <t>Colonna7609</t>
  </si>
  <si>
    <t>Colonna7610</t>
  </si>
  <si>
    <t>Colonna7611</t>
  </si>
  <si>
    <t>Colonna7612</t>
  </si>
  <si>
    <t>Colonna7613</t>
  </si>
  <si>
    <t>Colonna7614</t>
  </si>
  <si>
    <t>Colonna7615</t>
  </si>
  <si>
    <t>Colonna7616</t>
  </si>
  <si>
    <t>Colonna7617</t>
  </si>
  <si>
    <t>Colonna7618</t>
  </si>
  <si>
    <t>Colonna7619</t>
  </si>
  <si>
    <t>Colonna7620</t>
  </si>
  <si>
    <t>Colonna7621</t>
  </si>
  <si>
    <t>Colonna7622</t>
  </si>
  <si>
    <t>Colonna7623</t>
  </si>
  <si>
    <t>Colonna7624</t>
  </si>
  <si>
    <t>Colonna7625</t>
  </si>
  <si>
    <t>Colonna7626</t>
  </si>
  <si>
    <t>Colonna7627</t>
  </si>
  <si>
    <t>Colonna7628</t>
  </si>
  <si>
    <t>Colonna7629</t>
  </si>
  <si>
    <t>Colonna7630</t>
  </si>
  <si>
    <t>Colonna7631</t>
  </si>
  <si>
    <t>Colonna7632</t>
  </si>
  <si>
    <t>Colonna7633</t>
  </si>
  <si>
    <t>Colonna7634</t>
  </si>
  <si>
    <t>Colonna7635</t>
  </si>
  <si>
    <t>Colonna7636</t>
  </si>
  <si>
    <t>Colonna7637</t>
  </si>
  <si>
    <t>Colonna7638</t>
  </si>
  <si>
    <t>Colonna7639</t>
  </si>
  <si>
    <t>Colonna7640</t>
  </si>
  <si>
    <t>Colonna7641</t>
  </si>
  <si>
    <t>Colonna7642</t>
  </si>
  <si>
    <t>Colonna7643</t>
  </si>
  <si>
    <t>Colonna7644</t>
  </si>
  <si>
    <t>Colonna7645</t>
  </si>
  <si>
    <t>Colonna7646</t>
  </si>
  <si>
    <t>Colonna7647</t>
  </si>
  <si>
    <t>Colonna7648</t>
  </si>
  <si>
    <t>Colonna7649</t>
  </si>
  <si>
    <t>Colonna7650</t>
  </si>
  <si>
    <t>Colonna7651</t>
  </si>
  <si>
    <t>Colonna7652</t>
  </si>
  <si>
    <t>Colonna7653</t>
  </si>
  <si>
    <t>Colonna7654</t>
  </si>
  <si>
    <t>Colonna7655</t>
  </si>
  <si>
    <t>Colonna7656</t>
  </si>
  <si>
    <t>Colonna7657</t>
  </si>
  <si>
    <t>Colonna7658</t>
  </si>
  <si>
    <t>Colonna7659</t>
  </si>
  <si>
    <t>Colonna7660</t>
  </si>
  <si>
    <t>Colonna7661</t>
  </si>
  <si>
    <t>Colonna7662</t>
  </si>
  <si>
    <t>Colonna7663</t>
  </si>
  <si>
    <t>Colonna7664</t>
  </si>
  <si>
    <t>Colonna7665</t>
  </si>
  <si>
    <t>Colonna7666</t>
  </si>
  <si>
    <t>Colonna7667</t>
  </si>
  <si>
    <t>Colonna7668</t>
  </si>
  <si>
    <t>Colonna7669</t>
  </si>
  <si>
    <t>Colonna7670</t>
  </si>
  <si>
    <t>Colonna7671</t>
  </si>
  <si>
    <t>Colonna7672</t>
  </si>
  <si>
    <t>Colonna7673</t>
  </si>
  <si>
    <t>Colonna7674</t>
  </si>
  <si>
    <t>Colonna7675</t>
  </si>
  <si>
    <t>Colonna7676</t>
  </si>
  <si>
    <t>Colonna7677</t>
  </si>
  <si>
    <t>Colonna7678</t>
  </si>
  <si>
    <t>Colonna7679</t>
  </si>
  <si>
    <t>Colonna7680</t>
  </si>
  <si>
    <t>Colonna7681</t>
  </si>
  <si>
    <t>Colonna7682</t>
  </si>
  <si>
    <t>Colonna7683</t>
  </si>
  <si>
    <t>Colonna7684</t>
  </si>
  <si>
    <t>Colonna7685</t>
  </si>
  <si>
    <t>Colonna7686</t>
  </si>
  <si>
    <t>Colonna7687</t>
  </si>
  <si>
    <t>Colonna7688</t>
  </si>
  <si>
    <t>Colonna7689</t>
  </si>
  <si>
    <t>Colonna7690</t>
  </si>
  <si>
    <t>Colonna7691</t>
  </si>
  <si>
    <t>Colonna7692</t>
  </si>
  <si>
    <t>Colonna7693</t>
  </si>
  <si>
    <t>Colonna7694</t>
  </si>
  <si>
    <t>Colonna7695</t>
  </si>
  <si>
    <t>Colonna7696</t>
  </si>
  <si>
    <t>Colonna7697</t>
  </si>
  <si>
    <t>Colonna7698</t>
  </si>
  <si>
    <t>Colonna7699</t>
  </si>
  <si>
    <t>Colonna7700</t>
  </si>
  <si>
    <t>Colonna7701</t>
  </si>
  <si>
    <t>Colonna7702</t>
  </si>
  <si>
    <t>Colonna7703</t>
  </si>
  <si>
    <t>Colonna7704</t>
  </si>
  <si>
    <t>Colonna7705</t>
  </si>
  <si>
    <t>Colonna7706</t>
  </si>
  <si>
    <t>Colonna7707</t>
  </si>
  <si>
    <t>Colonna7708</t>
  </si>
  <si>
    <t>Colonna7709</t>
  </si>
  <si>
    <t>Colonna7710</t>
  </si>
  <si>
    <t>Colonna7711</t>
  </si>
  <si>
    <t>Colonna7712</t>
  </si>
  <si>
    <t>Colonna7713</t>
  </si>
  <si>
    <t>Colonna7714</t>
  </si>
  <si>
    <t>Colonna7715</t>
  </si>
  <si>
    <t>Colonna7716</t>
  </si>
  <si>
    <t>Colonna7717</t>
  </si>
  <si>
    <t>Colonna7718</t>
  </si>
  <si>
    <t>Colonna7719</t>
  </si>
  <si>
    <t>Colonna7720</t>
  </si>
  <si>
    <t>Colonna7721</t>
  </si>
  <si>
    <t>Colonna7722</t>
  </si>
  <si>
    <t>Colonna7723</t>
  </si>
  <si>
    <t>Colonna7724</t>
  </si>
  <si>
    <t>Colonna7725</t>
  </si>
  <si>
    <t>Colonna7726</t>
  </si>
  <si>
    <t>Colonna7727</t>
  </si>
  <si>
    <t>Colonna7728</t>
  </si>
  <si>
    <t>Colonna7729</t>
  </si>
  <si>
    <t>Colonna7730</t>
  </si>
  <si>
    <t>Colonna7731</t>
  </si>
  <si>
    <t>Colonna7732</t>
  </si>
  <si>
    <t>Colonna7733</t>
  </si>
  <si>
    <t>Colonna7734</t>
  </si>
  <si>
    <t>Colonna7735</t>
  </si>
  <si>
    <t>Colonna7736</t>
  </si>
  <si>
    <t>Colonna7737</t>
  </si>
  <si>
    <t>Colonna7738</t>
  </si>
  <si>
    <t>Colonna7739</t>
  </si>
  <si>
    <t>Colonna7740</t>
  </si>
  <si>
    <t>Colonna7741</t>
  </si>
  <si>
    <t>Colonna7742</t>
  </si>
  <si>
    <t>Colonna7743</t>
  </si>
  <si>
    <t>Colonna7744</t>
  </si>
  <si>
    <t>Colonna7745</t>
  </si>
  <si>
    <t>Colonna7746</t>
  </si>
  <si>
    <t>Colonna7747</t>
  </si>
  <si>
    <t>Colonna7748</t>
  </si>
  <si>
    <t>Colonna7749</t>
  </si>
  <si>
    <t>Colonna7750</t>
  </si>
  <si>
    <t>Colonna7751</t>
  </si>
  <si>
    <t>Colonna7752</t>
  </si>
  <si>
    <t>Colonna7753</t>
  </si>
  <si>
    <t>Colonna7754</t>
  </si>
  <si>
    <t>Colonna7755</t>
  </si>
  <si>
    <t>Colonna7756</t>
  </si>
  <si>
    <t>Colonna7757</t>
  </si>
  <si>
    <t>Colonna7758</t>
  </si>
  <si>
    <t>Colonna7759</t>
  </si>
  <si>
    <t>Colonna7760</t>
  </si>
  <si>
    <t>Colonna7761</t>
  </si>
  <si>
    <t>Colonna7762</t>
  </si>
  <si>
    <t>Colonna7763</t>
  </si>
  <si>
    <t>Colonna7764</t>
  </si>
  <si>
    <t>Colonna7765</t>
  </si>
  <si>
    <t>Colonna7766</t>
  </si>
  <si>
    <t>Colonna7767</t>
  </si>
  <si>
    <t>Colonna7768</t>
  </si>
  <si>
    <t>Colonna7769</t>
  </si>
  <si>
    <t>Colonna7770</t>
  </si>
  <si>
    <t>Colonna7771</t>
  </si>
  <si>
    <t>Colonna7772</t>
  </si>
  <si>
    <t>Colonna7773</t>
  </si>
  <si>
    <t>Colonna7774</t>
  </si>
  <si>
    <t>Colonna7775</t>
  </si>
  <si>
    <t>Colonna7776</t>
  </si>
  <si>
    <t>Colonna7777</t>
  </si>
  <si>
    <t>Colonna7778</t>
  </si>
  <si>
    <t>Colonna7779</t>
  </si>
  <si>
    <t>Colonna7780</t>
  </si>
  <si>
    <t>Colonna7781</t>
  </si>
  <si>
    <t>Colonna7782</t>
  </si>
  <si>
    <t>Colonna7783</t>
  </si>
  <si>
    <t>Colonna7784</t>
  </si>
  <si>
    <t>Colonna7785</t>
  </si>
  <si>
    <t>Colonna7786</t>
  </si>
  <si>
    <t>Colonna7787</t>
  </si>
  <si>
    <t>Colonna7788</t>
  </si>
  <si>
    <t>Colonna7789</t>
  </si>
  <si>
    <t>Colonna7790</t>
  </si>
  <si>
    <t>Colonna7791</t>
  </si>
  <si>
    <t>Colonna7792</t>
  </si>
  <si>
    <t>Colonna7793</t>
  </si>
  <si>
    <t>Colonna7794</t>
  </si>
  <si>
    <t>Colonna7795</t>
  </si>
  <si>
    <t>Colonna7796</t>
  </si>
  <si>
    <t>Colonna7797</t>
  </si>
  <si>
    <t>Colonna7798</t>
  </si>
  <si>
    <t>Colonna7799</t>
  </si>
  <si>
    <t>Colonna7800</t>
  </si>
  <si>
    <t>Colonna7801</t>
  </si>
  <si>
    <t>Colonna7802</t>
  </si>
  <si>
    <t>Colonna7803</t>
  </si>
  <si>
    <t>Colonna7804</t>
  </si>
  <si>
    <t>Colonna7805</t>
  </si>
  <si>
    <t>Colonna7806</t>
  </si>
  <si>
    <t>Colonna7807</t>
  </si>
  <si>
    <t>Colonna7808</t>
  </si>
  <si>
    <t>Colonna7809</t>
  </si>
  <si>
    <t>Colonna7810</t>
  </si>
  <si>
    <t>Colonna7811</t>
  </si>
  <si>
    <t>Colonna7812</t>
  </si>
  <si>
    <t>Colonna7813</t>
  </si>
  <si>
    <t>Colonna7814</t>
  </si>
  <si>
    <t>Colonna7815</t>
  </si>
  <si>
    <t>Colonna7816</t>
  </si>
  <si>
    <t>Colonna7817</t>
  </si>
  <si>
    <t>Colonna7818</t>
  </si>
  <si>
    <t>Colonna7819</t>
  </si>
  <si>
    <t>Colonna7820</t>
  </si>
  <si>
    <t>Colonna7821</t>
  </si>
  <si>
    <t>Colonna7822</t>
  </si>
  <si>
    <t>Colonna7823</t>
  </si>
  <si>
    <t>Colonna7824</t>
  </si>
  <si>
    <t>Colonna7825</t>
  </si>
  <si>
    <t>Colonna7826</t>
  </si>
  <si>
    <t>Colonna7827</t>
  </si>
  <si>
    <t>Colonna7828</t>
  </si>
  <si>
    <t>Colonna7829</t>
  </si>
  <si>
    <t>Colonna7830</t>
  </si>
  <si>
    <t>Colonna7831</t>
  </si>
  <si>
    <t>Colonna7832</t>
  </si>
  <si>
    <t>Colonna7833</t>
  </si>
  <si>
    <t>Colonna7834</t>
  </si>
  <si>
    <t>Colonna7835</t>
  </si>
  <si>
    <t>Colonna7836</t>
  </si>
  <si>
    <t>Colonna7837</t>
  </si>
  <si>
    <t>Colonna7838</t>
  </si>
  <si>
    <t>Colonna7839</t>
  </si>
  <si>
    <t>Colonna7840</t>
  </si>
  <si>
    <t>Colonna7841</t>
  </si>
  <si>
    <t>Colonna7842</t>
  </si>
  <si>
    <t>Colonna7843</t>
  </si>
  <si>
    <t>Colonna7844</t>
  </si>
  <si>
    <t>Colonna7845</t>
  </si>
  <si>
    <t>Colonna7846</t>
  </si>
  <si>
    <t>Colonna7847</t>
  </si>
  <si>
    <t>Colonna7848</t>
  </si>
  <si>
    <t>Colonna7849</t>
  </si>
  <si>
    <t>Colonna7850</t>
  </si>
  <si>
    <t>Colonna7851</t>
  </si>
  <si>
    <t>Colonna7852</t>
  </si>
  <si>
    <t>Colonna7853</t>
  </si>
  <si>
    <t>Colonna7854</t>
  </si>
  <si>
    <t>Colonna7855</t>
  </si>
  <si>
    <t>Colonna7856</t>
  </si>
  <si>
    <t>Colonna7857</t>
  </si>
  <si>
    <t>Colonna7858</t>
  </si>
  <si>
    <t>Colonna7859</t>
  </si>
  <si>
    <t>Colonna7860</t>
  </si>
  <si>
    <t>Colonna7861</t>
  </si>
  <si>
    <t>Colonna7862</t>
  </si>
  <si>
    <t>Colonna7863</t>
  </si>
  <si>
    <t>Colonna7864</t>
  </si>
  <si>
    <t>Colonna7865</t>
  </si>
  <si>
    <t>Colonna7866</t>
  </si>
  <si>
    <t>Colonna7867</t>
  </si>
  <si>
    <t>Colonna7868</t>
  </si>
  <si>
    <t>Colonna7869</t>
  </si>
  <si>
    <t>Colonna7870</t>
  </si>
  <si>
    <t>Colonna7871</t>
  </si>
  <si>
    <t>Colonna7872</t>
  </si>
  <si>
    <t>Colonna7873</t>
  </si>
  <si>
    <t>Colonna7874</t>
  </si>
  <si>
    <t>Colonna7875</t>
  </si>
  <si>
    <t>Colonna7876</t>
  </si>
  <si>
    <t>Colonna7877</t>
  </si>
  <si>
    <t>Colonna7878</t>
  </si>
  <si>
    <t>Colonna7879</t>
  </si>
  <si>
    <t>Colonna7880</t>
  </si>
  <si>
    <t>Colonna7881</t>
  </si>
  <si>
    <t>Colonna7882</t>
  </si>
  <si>
    <t>Colonna7883</t>
  </si>
  <si>
    <t>Colonna7884</t>
  </si>
  <si>
    <t>Colonna7885</t>
  </si>
  <si>
    <t>Colonna7886</t>
  </si>
  <si>
    <t>Colonna7887</t>
  </si>
  <si>
    <t>Colonna7888</t>
  </si>
  <si>
    <t>Colonna7889</t>
  </si>
  <si>
    <t>Colonna7890</t>
  </si>
  <si>
    <t>Colonna7891</t>
  </si>
  <si>
    <t>Colonna7892</t>
  </si>
  <si>
    <t>Colonna7893</t>
  </si>
  <si>
    <t>Colonna7894</t>
  </si>
  <si>
    <t>Colonna7895</t>
  </si>
  <si>
    <t>Colonna7896</t>
  </si>
  <si>
    <t>Colonna7897</t>
  </si>
  <si>
    <t>Colonna7898</t>
  </si>
  <si>
    <t>Colonna7899</t>
  </si>
  <si>
    <t>Colonna7900</t>
  </si>
  <si>
    <t>Colonna7901</t>
  </si>
  <si>
    <t>Colonna7902</t>
  </si>
  <si>
    <t>Colonna7903</t>
  </si>
  <si>
    <t>Colonna7904</t>
  </si>
  <si>
    <t>Colonna7905</t>
  </si>
  <si>
    <t>Colonna7906</t>
  </si>
  <si>
    <t>Colonna7907</t>
  </si>
  <si>
    <t>Colonna7908</t>
  </si>
  <si>
    <t>Colonna7909</t>
  </si>
  <si>
    <t>Colonna7910</t>
  </si>
  <si>
    <t>Colonna7911</t>
  </si>
  <si>
    <t>Colonna7912</t>
  </si>
  <si>
    <t>Colonna7913</t>
  </si>
  <si>
    <t>Colonna7914</t>
  </si>
  <si>
    <t>Colonna7915</t>
  </si>
  <si>
    <t>Colonna7916</t>
  </si>
  <si>
    <t>Colonna7917</t>
  </si>
  <si>
    <t>Colonna7918</t>
  </si>
  <si>
    <t>Colonna7919</t>
  </si>
  <si>
    <t>Colonna7920</t>
  </si>
  <si>
    <t>Colonna7921</t>
  </si>
  <si>
    <t>Colonna7922</t>
  </si>
  <si>
    <t>Colonna7923</t>
  </si>
  <si>
    <t>Colonna7924</t>
  </si>
  <si>
    <t>Colonna7925</t>
  </si>
  <si>
    <t>Colonna7926</t>
  </si>
  <si>
    <t>Colonna7927</t>
  </si>
  <si>
    <t>Colonna7928</t>
  </si>
  <si>
    <t>Colonna7929</t>
  </si>
  <si>
    <t>Colonna7930</t>
  </si>
  <si>
    <t>Colonna7931</t>
  </si>
  <si>
    <t>Colonna7932</t>
  </si>
  <si>
    <t>Colonna7933</t>
  </si>
  <si>
    <t>Colonna7934</t>
  </si>
  <si>
    <t>Colonna7935</t>
  </si>
  <si>
    <t>Colonna7936</t>
  </si>
  <si>
    <t>Colonna7937</t>
  </si>
  <si>
    <t>Colonna7938</t>
  </si>
  <si>
    <t>Colonna7939</t>
  </si>
  <si>
    <t>Colonna7940</t>
  </si>
  <si>
    <t>Colonna7941</t>
  </si>
  <si>
    <t>Colonna7942</t>
  </si>
  <si>
    <t>Colonna7943</t>
  </si>
  <si>
    <t>Colonna7944</t>
  </si>
  <si>
    <t>Colonna7945</t>
  </si>
  <si>
    <t>Colonna7946</t>
  </si>
  <si>
    <t>Colonna7947</t>
  </si>
  <si>
    <t>Colonna7948</t>
  </si>
  <si>
    <t>Colonna7949</t>
  </si>
  <si>
    <t>Colonna7950</t>
  </si>
  <si>
    <t>Colonna7951</t>
  </si>
  <si>
    <t>Colonna7952</t>
  </si>
  <si>
    <t>Colonna7953</t>
  </si>
  <si>
    <t>Colonna7954</t>
  </si>
  <si>
    <t>Colonna7955</t>
  </si>
  <si>
    <t>Colonna7956</t>
  </si>
  <si>
    <t>Colonna7957</t>
  </si>
  <si>
    <t>Colonna7958</t>
  </si>
  <si>
    <t>Colonna7959</t>
  </si>
  <si>
    <t>Colonna7960</t>
  </si>
  <si>
    <t>Colonna7961</t>
  </si>
  <si>
    <t>Colonna7962</t>
  </si>
  <si>
    <t>Colonna7963</t>
  </si>
  <si>
    <t>Colonna7964</t>
  </si>
  <si>
    <t>Colonna7965</t>
  </si>
  <si>
    <t>Colonna7966</t>
  </si>
  <si>
    <t>Colonna7967</t>
  </si>
  <si>
    <t>Colonna7968</t>
  </si>
  <si>
    <t>Colonna7969</t>
  </si>
  <si>
    <t>Colonna7970</t>
  </si>
  <si>
    <t>Colonna7971</t>
  </si>
  <si>
    <t>Colonna7972</t>
  </si>
  <si>
    <t>Colonna7973</t>
  </si>
  <si>
    <t>Colonna7974</t>
  </si>
  <si>
    <t>Colonna7975</t>
  </si>
  <si>
    <t>Colonna7976</t>
  </si>
  <si>
    <t>Colonna7977</t>
  </si>
  <si>
    <t>Colonna7978</t>
  </si>
  <si>
    <t>Colonna7979</t>
  </si>
  <si>
    <t>Colonna7980</t>
  </si>
  <si>
    <t>Colonna7981</t>
  </si>
  <si>
    <t>Colonna7982</t>
  </si>
  <si>
    <t>Colonna7983</t>
  </si>
  <si>
    <t>Colonna7984</t>
  </si>
  <si>
    <t>Colonna7985</t>
  </si>
  <si>
    <t>Colonna7986</t>
  </si>
  <si>
    <t>Colonna7987</t>
  </si>
  <si>
    <t>Colonna7988</t>
  </si>
  <si>
    <t>Colonna7989</t>
  </si>
  <si>
    <t>Colonna7990</t>
  </si>
  <si>
    <t>Colonna7991</t>
  </si>
  <si>
    <t>Colonna7992</t>
  </si>
  <si>
    <t>Colonna7993</t>
  </si>
  <si>
    <t>Colonna7994</t>
  </si>
  <si>
    <t>Colonna7995</t>
  </si>
  <si>
    <t>Colonna7996</t>
  </si>
  <si>
    <t>Colonna7997</t>
  </si>
  <si>
    <t>Colonna7998</t>
  </si>
  <si>
    <t>Colonna7999</t>
  </si>
  <si>
    <t>Colonna8000</t>
  </si>
  <si>
    <t>Colonna8001</t>
  </si>
  <si>
    <t>Colonna8002</t>
  </si>
  <si>
    <t>Colonna8003</t>
  </si>
  <si>
    <t>Colonna8004</t>
  </si>
  <si>
    <t>Colonna8005</t>
  </si>
  <si>
    <t>Colonna8006</t>
  </si>
  <si>
    <t>Colonna8007</t>
  </si>
  <si>
    <t>Colonna8008</t>
  </si>
  <si>
    <t>Colonna8009</t>
  </si>
  <si>
    <t>Colonna8010</t>
  </si>
  <si>
    <t>Colonna8011</t>
  </si>
  <si>
    <t>Colonna8012</t>
  </si>
  <si>
    <t>Colonna8013</t>
  </si>
  <si>
    <t>Colonna8014</t>
  </si>
  <si>
    <t>Colonna8015</t>
  </si>
  <si>
    <t>Colonna8016</t>
  </si>
  <si>
    <t>Colonna8017</t>
  </si>
  <si>
    <t>Colonna8018</t>
  </si>
  <si>
    <t>Colonna8019</t>
  </si>
  <si>
    <t>Colonna8020</t>
  </si>
  <si>
    <t>Colonna8021</t>
  </si>
  <si>
    <t>Colonna8022</t>
  </si>
  <si>
    <t>Colonna8023</t>
  </si>
  <si>
    <t>Colonna8024</t>
  </si>
  <si>
    <t>Colonna8025</t>
  </si>
  <si>
    <t>Colonna8026</t>
  </si>
  <si>
    <t>Colonna8027</t>
  </si>
  <si>
    <t>Colonna8028</t>
  </si>
  <si>
    <t>Colonna8029</t>
  </si>
  <si>
    <t>Colonna8030</t>
  </si>
  <si>
    <t>Colonna8031</t>
  </si>
  <si>
    <t>Colonna8032</t>
  </si>
  <si>
    <t>Colonna8033</t>
  </si>
  <si>
    <t>Colonna8034</t>
  </si>
  <si>
    <t>Colonna8035</t>
  </si>
  <si>
    <t>Colonna8036</t>
  </si>
  <si>
    <t>Colonna8037</t>
  </si>
  <si>
    <t>Colonna8038</t>
  </si>
  <si>
    <t>Colonna8039</t>
  </si>
  <si>
    <t>Colonna8040</t>
  </si>
  <si>
    <t>Colonna8041</t>
  </si>
  <si>
    <t>Colonna8042</t>
  </si>
  <si>
    <t>Colonna8043</t>
  </si>
  <si>
    <t>Colonna8044</t>
  </si>
  <si>
    <t>Colonna8045</t>
  </si>
  <si>
    <t>Colonna8046</t>
  </si>
  <si>
    <t>Colonna8047</t>
  </si>
  <si>
    <t>Colonna8048</t>
  </si>
  <si>
    <t>Colonna8049</t>
  </si>
  <si>
    <t>Colonna8050</t>
  </si>
  <si>
    <t>Colonna8051</t>
  </si>
  <si>
    <t>Colonna8052</t>
  </si>
  <si>
    <t>Colonna8053</t>
  </si>
  <si>
    <t>Colonna8054</t>
  </si>
  <si>
    <t>Colonna8055</t>
  </si>
  <si>
    <t>Colonna8056</t>
  </si>
  <si>
    <t>Colonna8057</t>
  </si>
  <si>
    <t>Colonna8058</t>
  </si>
  <si>
    <t>Colonna8059</t>
  </si>
  <si>
    <t>Colonna8060</t>
  </si>
  <si>
    <t>Colonna8061</t>
  </si>
  <si>
    <t>Colonna8062</t>
  </si>
  <si>
    <t>Colonna8063</t>
  </si>
  <si>
    <t>Colonna8064</t>
  </si>
  <si>
    <t>Colonna8065</t>
  </si>
  <si>
    <t>Colonna8066</t>
  </si>
  <si>
    <t>Colonna8067</t>
  </si>
  <si>
    <t>Colonna8068</t>
  </si>
  <si>
    <t>Colonna8069</t>
  </si>
  <si>
    <t>Colonna8070</t>
  </si>
  <si>
    <t>Colonna8071</t>
  </si>
  <si>
    <t>Colonna8072</t>
  </si>
  <si>
    <t>Colonna8073</t>
  </si>
  <si>
    <t>Colonna8074</t>
  </si>
  <si>
    <t>Colonna8075</t>
  </si>
  <si>
    <t>Colonna8076</t>
  </si>
  <si>
    <t>Colonna8077</t>
  </si>
  <si>
    <t>Colonna8078</t>
  </si>
  <si>
    <t>Colonna8079</t>
  </si>
  <si>
    <t>Colonna8080</t>
  </si>
  <si>
    <t>Colonna8081</t>
  </si>
  <si>
    <t>Colonna8082</t>
  </si>
  <si>
    <t>Colonna8083</t>
  </si>
  <si>
    <t>Colonna8084</t>
  </si>
  <si>
    <t>Colonna8085</t>
  </si>
  <si>
    <t>Colonna8086</t>
  </si>
  <si>
    <t>Colonna8087</t>
  </si>
  <si>
    <t>Colonna8088</t>
  </si>
  <si>
    <t>Colonna8089</t>
  </si>
  <si>
    <t>Colonna8090</t>
  </si>
  <si>
    <t>Colonna8091</t>
  </si>
  <si>
    <t>Colonna8092</t>
  </si>
  <si>
    <t>Colonna8093</t>
  </si>
  <si>
    <t>Colonna8094</t>
  </si>
  <si>
    <t>Colonna8095</t>
  </si>
  <si>
    <t>Colonna8096</t>
  </si>
  <si>
    <t>Colonna8097</t>
  </si>
  <si>
    <t>Colonna8098</t>
  </si>
  <si>
    <t>Colonna8099</t>
  </si>
  <si>
    <t>Colonna8100</t>
  </si>
  <si>
    <t>Colonna8101</t>
  </si>
  <si>
    <t>Colonna8102</t>
  </si>
  <si>
    <t>Colonna8103</t>
  </si>
  <si>
    <t>Colonna8104</t>
  </si>
  <si>
    <t>Colonna8105</t>
  </si>
  <si>
    <t>Colonna8106</t>
  </si>
  <si>
    <t>Colonna8107</t>
  </si>
  <si>
    <t>Colonna8108</t>
  </si>
  <si>
    <t>Colonna8109</t>
  </si>
  <si>
    <t>Colonna8110</t>
  </si>
  <si>
    <t>Colonna8111</t>
  </si>
  <si>
    <t>Colonna8112</t>
  </si>
  <si>
    <t>Colonna8113</t>
  </si>
  <si>
    <t>Colonna8114</t>
  </si>
  <si>
    <t>Colonna8115</t>
  </si>
  <si>
    <t>Colonna8116</t>
  </si>
  <si>
    <t>Colonna8117</t>
  </si>
  <si>
    <t>Colonna8118</t>
  </si>
  <si>
    <t>Colonna8119</t>
  </si>
  <si>
    <t>Colonna8120</t>
  </si>
  <si>
    <t>Colonna8121</t>
  </si>
  <si>
    <t>Colonna8122</t>
  </si>
  <si>
    <t>Colonna8123</t>
  </si>
  <si>
    <t>Colonna8124</t>
  </si>
  <si>
    <t>Colonna8125</t>
  </si>
  <si>
    <t>Colonna8126</t>
  </si>
  <si>
    <t>Colonna8127</t>
  </si>
  <si>
    <t>Colonna8128</t>
  </si>
  <si>
    <t>Colonna8129</t>
  </si>
  <si>
    <t>Colonna8130</t>
  </si>
  <si>
    <t>Colonna8131</t>
  </si>
  <si>
    <t>Colonna8132</t>
  </si>
  <si>
    <t>Colonna8133</t>
  </si>
  <si>
    <t>Colonna8134</t>
  </si>
  <si>
    <t>Colonna8135</t>
  </si>
  <si>
    <t>Colonna8136</t>
  </si>
  <si>
    <t>Colonna8137</t>
  </si>
  <si>
    <t>Colonna8138</t>
  </si>
  <si>
    <t>Colonna8139</t>
  </si>
  <si>
    <t>Colonna8140</t>
  </si>
  <si>
    <t>Colonna8141</t>
  </si>
  <si>
    <t>Colonna8142</t>
  </si>
  <si>
    <t>Colonna8143</t>
  </si>
  <si>
    <t>Colonna8144</t>
  </si>
  <si>
    <t>Colonna8145</t>
  </si>
  <si>
    <t>Colonna8146</t>
  </si>
  <si>
    <t>Colonna8147</t>
  </si>
  <si>
    <t>Colonna8148</t>
  </si>
  <si>
    <t>Colonna8149</t>
  </si>
  <si>
    <t>Colonna8150</t>
  </si>
  <si>
    <t>Colonna8151</t>
  </si>
  <si>
    <t>Colonna8152</t>
  </si>
  <si>
    <t>Colonna8153</t>
  </si>
  <si>
    <t>Colonna8154</t>
  </si>
  <si>
    <t>Colonna8155</t>
  </si>
  <si>
    <t>Colonna8156</t>
  </si>
  <si>
    <t>Colonna8157</t>
  </si>
  <si>
    <t>Colonna8158</t>
  </si>
  <si>
    <t>Colonna8159</t>
  </si>
  <si>
    <t>Colonna8160</t>
  </si>
  <si>
    <t>Colonna8161</t>
  </si>
  <si>
    <t>Colonna8162</t>
  </si>
  <si>
    <t>Colonna8163</t>
  </si>
  <si>
    <t>Colonna8164</t>
  </si>
  <si>
    <t>Colonna8165</t>
  </si>
  <si>
    <t>Colonna8166</t>
  </si>
  <si>
    <t>Colonna8167</t>
  </si>
  <si>
    <t>Colonna8168</t>
  </si>
  <si>
    <t>Colonna8169</t>
  </si>
  <si>
    <t>Colonna8170</t>
  </si>
  <si>
    <t>Colonna8171</t>
  </si>
  <si>
    <t>Colonna8172</t>
  </si>
  <si>
    <t>Colonna8173</t>
  </si>
  <si>
    <t>Colonna8174</t>
  </si>
  <si>
    <t>Colonna8175</t>
  </si>
  <si>
    <t>Colonna8176</t>
  </si>
  <si>
    <t>Colonna8177</t>
  </si>
  <si>
    <t>Colonna8178</t>
  </si>
  <si>
    <t>Colonna8179</t>
  </si>
  <si>
    <t>Colonna8180</t>
  </si>
  <si>
    <t>Colonna8181</t>
  </si>
  <si>
    <t>Colonna8182</t>
  </si>
  <si>
    <t>Colonna8183</t>
  </si>
  <si>
    <t>Colonna8184</t>
  </si>
  <si>
    <t>Colonna8185</t>
  </si>
  <si>
    <t>Colonna8186</t>
  </si>
  <si>
    <t>Colonna8187</t>
  </si>
  <si>
    <t>Colonna8188</t>
  </si>
  <si>
    <t>Colonna8189</t>
  </si>
  <si>
    <t>Colonna8190</t>
  </si>
  <si>
    <t>Colonna8191</t>
  </si>
  <si>
    <t>Colonna8192</t>
  </si>
  <si>
    <t>Colonna8193</t>
  </si>
  <si>
    <t>Colonna8194</t>
  </si>
  <si>
    <t>Colonna8195</t>
  </si>
  <si>
    <t>Colonna8196</t>
  </si>
  <si>
    <t>Colonna8197</t>
  </si>
  <si>
    <t>Colonna8198</t>
  </si>
  <si>
    <t>Colonna8199</t>
  </si>
  <si>
    <t>Colonna8200</t>
  </si>
  <si>
    <t>Colonna8201</t>
  </si>
  <si>
    <t>Colonna8202</t>
  </si>
  <si>
    <t>Colonna8203</t>
  </si>
  <si>
    <t>Colonna8204</t>
  </si>
  <si>
    <t>Colonna8205</t>
  </si>
  <si>
    <t>Colonna8206</t>
  </si>
  <si>
    <t>Colonna8207</t>
  </si>
  <si>
    <t>Colonna8208</t>
  </si>
  <si>
    <t>Colonna8209</t>
  </si>
  <si>
    <t>Colonna8210</t>
  </si>
  <si>
    <t>Colonna8211</t>
  </si>
  <si>
    <t>Colonna8212</t>
  </si>
  <si>
    <t>Colonna8213</t>
  </si>
  <si>
    <t>Colonna8214</t>
  </si>
  <si>
    <t>Colonna8215</t>
  </si>
  <si>
    <t>Colonna8216</t>
  </si>
  <si>
    <t>Colonna8217</t>
  </si>
  <si>
    <t>Colonna8218</t>
  </si>
  <si>
    <t>Colonna8219</t>
  </si>
  <si>
    <t>Colonna8220</t>
  </si>
  <si>
    <t>Colonna8221</t>
  </si>
  <si>
    <t>Colonna8222</t>
  </si>
  <si>
    <t>Colonna8223</t>
  </si>
  <si>
    <t>Colonna8224</t>
  </si>
  <si>
    <t>Colonna8225</t>
  </si>
  <si>
    <t>Colonna8226</t>
  </si>
  <si>
    <t>Colonna8227</t>
  </si>
  <si>
    <t>Colonna8228</t>
  </si>
  <si>
    <t>Colonna8229</t>
  </si>
  <si>
    <t>Colonna8230</t>
  </si>
  <si>
    <t>Colonna8231</t>
  </si>
  <si>
    <t>Colonna8232</t>
  </si>
  <si>
    <t>Colonna8233</t>
  </si>
  <si>
    <t>Colonna8234</t>
  </si>
  <si>
    <t>Colonna8235</t>
  </si>
  <si>
    <t>Colonna8236</t>
  </si>
  <si>
    <t>Colonna8237</t>
  </si>
  <si>
    <t>Colonna8238</t>
  </si>
  <si>
    <t>Colonna8239</t>
  </si>
  <si>
    <t>Colonna8240</t>
  </si>
  <si>
    <t>Colonna8241</t>
  </si>
  <si>
    <t>Colonna8242</t>
  </si>
  <si>
    <t>Colonna8243</t>
  </si>
  <si>
    <t>Colonna8244</t>
  </si>
  <si>
    <t>Colonna8245</t>
  </si>
  <si>
    <t>Colonna8246</t>
  </si>
  <si>
    <t>Colonna8247</t>
  </si>
  <si>
    <t>Colonna8248</t>
  </si>
  <si>
    <t>Colonna8249</t>
  </si>
  <si>
    <t>Colonna8250</t>
  </si>
  <si>
    <t>Colonna8251</t>
  </si>
  <si>
    <t>Colonna8252</t>
  </si>
  <si>
    <t>Colonna8253</t>
  </si>
  <si>
    <t>Colonna8254</t>
  </si>
  <si>
    <t>Colonna8255</t>
  </si>
  <si>
    <t>Colonna8256</t>
  </si>
  <si>
    <t>Colonna8257</t>
  </si>
  <si>
    <t>Colonna8258</t>
  </si>
  <si>
    <t>Colonna8259</t>
  </si>
  <si>
    <t>Colonna8260</t>
  </si>
  <si>
    <t>Colonna8261</t>
  </si>
  <si>
    <t>Colonna8262</t>
  </si>
  <si>
    <t>Colonna8263</t>
  </si>
  <si>
    <t>Colonna8264</t>
  </si>
  <si>
    <t>Colonna8265</t>
  </si>
  <si>
    <t>Colonna8266</t>
  </si>
  <si>
    <t>Colonna8267</t>
  </si>
  <si>
    <t>Colonna8268</t>
  </si>
  <si>
    <t>Colonna8269</t>
  </si>
  <si>
    <t>Colonna8270</t>
  </si>
  <si>
    <t>Colonna8271</t>
  </si>
  <si>
    <t>Colonna8272</t>
  </si>
  <si>
    <t>Colonna8273</t>
  </si>
  <si>
    <t>Colonna8274</t>
  </si>
  <si>
    <t>Colonna8275</t>
  </si>
  <si>
    <t>Colonna8276</t>
  </si>
  <si>
    <t>Colonna8277</t>
  </si>
  <si>
    <t>Colonna8278</t>
  </si>
  <si>
    <t>Colonna8279</t>
  </si>
  <si>
    <t>Colonna8280</t>
  </si>
  <si>
    <t>Colonna8281</t>
  </si>
  <si>
    <t>Colonna8282</t>
  </si>
  <si>
    <t>Colonna8283</t>
  </si>
  <si>
    <t>Colonna8284</t>
  </si>
  <si>
    <t>Colonna8285</t>
  </si>
  <si>
    <t>Colonna8286</t>
  </si>
  <si>
    <t>Colonna8287</t>
  </si>
  <si>
    <t>Colonna8288</t>
  </si>
  <si>
    <t>Colonna8289</t>
  </si>
  <si>
    <t>Colonna8290</t>
  </si>
  <si>
    <t>Colonna8291</t>
  </si>
  <si>
    <t>Colonna8292</t>
  </si>
  <si>
    <t>Colonna8293</t>
  </si>
  <si>
    <t>Colonna8294</t>
  </si>
  <si>
    <t>Colonna8295</t>
  </si>
  <si>
    <t>Colonna8296</t>
  </si>
  <si>
    <t>Colonna8297</t>
  </si>
  <si>
    <t>Colonna8298</t>
  </si>
  <si>
    <t>Colonna8299</t>
  </si>
  <si>
    <t>Colonna8300</t>
  </si>
  <si>
    <t>Colonna8301</t>
  </si>
  <si>
    <t>Colonna8302</t>
  </si>
  <si>
    <t>Colonna8303</t>
  </si>
  <si>
    <t>Colonna8304</t>
  </si>
  <si>
    <t>Colonna8305</t>
  </si>
  <si>
    <t>Colonna8306</t>
  </si>
  <si>
    <t>Colonna8307</t>
  </si>
  <si>
    <t>Colonna8308</t>
  </si>
  <si>
    <t>Colonna8309</t>
  </si>
  <si>
    <t>Colonna8310</t>
  </si>
  <si>
    <t>Colonna8311</t>
  </si>
  <si>
    <t>Colonna8312</t>
  </si>
  <si>
    <t>Colonna8313</t>
  </si>
  <si>
    <t>Colonna8314</t>
  </si>
  <si>
    <t>Colonna8315</t>
  </si>
  <si>
    <t>Colonna8316</t>
  </si>
  <si>
    <t>Colonna8317</t>
  </si>
  <si>
    <t>Colonna8318</t>
  </si>
  <si>
    <t>Colonna8319</t>
  </si>
  <si>
    <t>Colonna8320</t>
  </si>
  <si>
    <t>Colonna8321</t>
  </si>
  <si>
    <t>Colonna8322</t>
  </si>
  <si>
    <t>Colonna8323</t>
  </si>
  <si>
    <t>Colonna8324</t>
  </si>
  <si>
    <t>Colonna8325</t>
  </si>
  <si>
    <t>Colonna8326</t>
  </si>
  <si>
    <t>Colonna8327</t>
  </si>
  <si>
    <t>Colonna8328</t>
  </si>
  <si>
    <t>Colonna8329</t>
  </si>
  <si>
    <t>Colonna8330</t>
  </si>
  <si>
    <t>Colonna8331</t>
  </si>
  <si>
    <t>Colonna8332</t>
  </si>
  <si>
    <t>Colonna8333</t>
  </si>
  <si>
    <t>Colonna8334</t>
  </si>
  <si>
    <t>Colonna8335</t>
  </si>
  <si>
    <t>Colonna8336</t>
  </si>
  <si>
    <t>Colonna8337</t>
  </si>
  <si>
    <t>Colonna8338</t>
  </si>
  <si>
    <t>Colonna8339</t>
  </si>
  <si>
    <t>Colonna8340</t>
  </si>
  <si>
    <t>Colonna8341</t>
  </si>
  <si>
    <t>Colonna8342</t>
  </si>
  <si>
    <t>Colonna8343</t>
  </si>
  <si>
    <t>Colonna8344</t>
  </si>
  <si>
    <t>Colonna8345</t>
  </si>
  <si>
    <t>Colonna8346</t>
  </si>
  <si>
    <t>Colonna8347</t>
  </si>
  <si>
    <t>Colonna8348</t>
  </si>
  <si>
    <t>Colonna8349</t>
  </si>
  <si>
    <t>Colonna8350</t>
  </si>
  <si>
    <t>Colonna8351</t>
  </si>
  <si>
    <t>Colonna8352</t>
  </si>
  <si>
    <t>Colonna8353</t>
  </si>
  <si>
    <t>Colonna8354</t>
  </si>
  <si>
    <t>Colonna8355</t>
  </si>
  <si>
    <t>Colonna8356</t>
  </si>
  <si>
    <t>Colonna8357</t>
  </si>
  <si>
    <t>Colonna8358</t>
  </si>
  <si>
    <t>Colonna8359</t>
  </si>
  <si>
    <t>Colonna8360</t>
  </si>
  <si>
    <t>Colonna8361</t>
  </si>
  <si>
    <t>Colonna8362</t>
  </si>
  <si>
    <t>Colonna8363</t>
  </si>
  <si>
    <t>Colonna8364</t>
  </si>
  <si>
    <t>Colonna8365</t>
  </si>
  <si>
    <t>Colonna8366</t>
  </si>
  <si>
    <t>Colonna8367</t>
  </si>
  <si>
    <t>Colonna8368</t>
  </si>
  <si>
    <t>Colonna8369</t>
  </si>
  <si>
    <t>Colonna8370</t>
  </si>
  <si>
    <t>Colonna8371</t>
  </si>
  <si>
    <t>Colonna8372</t>
  </si>
  <si>
    <t>Colonna8373</t>
  </si>
  <si>
    <t>Colonna8374</t>
  </si>
  <si>
    <t>Colonna8375</t>
  </si>
  <si>
    <t>Colonna8376</t>
  </si>
  <si>
    <t>Colonna8377</t>
  </si>
  <si>
    <t>Colonna8378</t>
  </si>
  <si>
    <t>Colonna8379</t>
  </si>
  <si>
    <t>Colonna8380</t>
  </si>
  <si>
    <t>Colonna8381</t>
  </si>
  <si>
    <t>Colonna8382</t>
  </si>
  <si>
    <t>Colonna8383</t>
  </si>
  <si>
    <t>Colonna8384</t>
  </si>
  <si>
    <t>Colonna8385</t>
  </si>
  <si>
    <t>Colonna8386</t>
  </si>
  <si>
    <t>Colonna8387</t>
  </si>
  <si>
    <t>Colonna8388</t>
  </si>
  <si>
    <t>Colonna8389</t>
  </si>
  <si>
    <t>Colonna8390</t>
  </si>
  <si>
    <t>Colonna8391</t>
  </si>
  <si>
    <t>Colonna8392</t>
  </si>
  <si>
    <t>Colonna8393</t>
  </si>
  <si>
    <t>Colonna8394</t>
  </si>
  <si>
    <t>Colonna8395</t>
  </si>
  <si>
    <t>Colonna8396</t>
  </si>
  <si>
    <t>Colonna8397</t>
  </si>
  <si>
    <t>Colonna8398</t>
  </si>
  <si>
    <t>Colonna8399</t>
  </si>
  <si>
    <t>Colonna8400</t>
  </si>
  <si>
    <t>Colonna8401</t>
  </si>
  <si>
    <t>Colonna8402</t>
  </si>
  <si>
    <t>Colonna8403</t>
  </si>
  <si>
    <t>Colonna8404</t>
  </si>
  <si>
    <t>Colonna8405</t>
  </si>
  <si>
    <t>Colonna8406</t>
  </si>
  <si>
    <t>Colonna8407</t>
  </si>
  <si>
    <t>Colonna8408</t>
  </si>
  <si>
    <t>Colonna8409</t>
  </si>
  <si>
    <t>Colonna8410</t>
  </si>
  <si>
    <t>Colonna8411</t>
  </si>
  <si>
    <t>Colonna8412</t>
  </si>
  <si>
    <t>Colonna8413</t>
  </si>
  <si>
    <t>Colonna8414</t>
  </si>
  <si>
    <t>Colonna8415</t>
  </si>
  <si>
    <t>Colonna8416</t>
  </si>
  <si>
    <t>Colonna8417</t>
  </si>
  <si>
    <t>Colonna8418</t>
  </si>
  <si>
    <t>Colonna8419</t>
  </si>
  <si>
    <t>Colonna8420</t>
  </si>
  <si>
    <t>Colonna8421</t>
  </si>
  <si>
    <t>Colonna8422</t>
  </si>
  <si>
    <t>Colonna8423</t>
  </si>
  <si>
    <t>Colonna8424</t>
  </si>
  <si>
    <t>Colonna8425</t>
  </si>
  <si>
    <t>Colonna8426</t>
  </si>
  <si>
    <t>Colonna8427</t>
  </si>
  <si>
    <t>Colonna8428</t>
  </si>
  <si>
    <t>Colonna8429</t>
  </si>
  <si>
    <t>Colonna8430</t>
  </si>
  <si>
    <t>Colonna8431</t>
  </si>
  <si>
    <t>Colonna8432</t>
  </si>
  <si>
    <t>Colonna8433</t>
  </si>
  <si>
    <t>Colonna8434</t>
  </si>
  <si>
    <t>Colonna8435</t>
  </si>
  <si>
    <t>Colonna8436</t>
  </si>
  <si>
    <t>Colonna8437</t>
  </si>
  <si>
    <t>Colonna8438</t>
  </si>
  <si>
    <t>Colonna8439</t>
  </si>
  <si>
    <t>Colonna8440</t>
  </si>
  <si>
    <t>Colonna8441</t>
  </si>
  <si>
    <t>Colonna8442</t>
  </si>
  <si>
    <t>Colonna8443</t>
  </si>
  <si>
    <t>Colonna8444</t>
  </si>
  <si>
    <t>Colonna8445</t>
  </si>
  <si>
    <t>Colonna8446</t>
  </si>
  <si>
    <t>Colonna8447</t>
  </si>
  <si>
    <t>Colonna8448</t>
  </si>
  <si>
    <t>Colonna8449</t>
  </si>
  <si>
    <t>Colonna8450</t>
  </si>
  <si>
    <t>Colonna8451</t>
  </si>
  <si>
    <t>Colonna8452</t>
  </si>
  <si>
    <t>Colonna8453</t>
  </si>
  <si>
    <t>Colonna8454</t>
  </si>
  <si>
    <t>Colonna8455</t>
  </si>
  <si>
    <t>Colonna8456</t>
  </si>
  <si>
    <t>Colonna8457</t>
  </si>
  <si>
    <t>Colonna8458</t>
  </si>
  <si>
    <t>Colonna8459</t>
  </si>
  <si>
    <t>Colonna8460</t>
  </si>
  <si>
    <t>Colonna8461</t>
  </si>
  <si>
    <t>Colonna8462</t>
  </si>
  <si>
    <t>Colonna8463</t>
  </si>
  <si>
    <t>Colonna8464</t>
  </si>
  <si>
    <t>Colonna8465</t>
  </si>
  <si>
    <t>Colonna8466</t>
  </si>
  <si>
    <t>Colonna8467</t>
  </si>
  <si>
    <t>Colonna8468</t>
  </si>
  <si>
    <t>Colonna8469</t>
  </si>
  <si>
    <t>Colonna8470</t>
  </si>
  <si>
    <t>Colonna8471</t>
  </si>
  <si>
    <t>Colonna8472</t>
  </si>
  <si>
    <t>Colonna8473</t>
  </si>
  <si>
    <t>Colonna8474</t>
  </si>
  <si>
    <t>Colonna8475</t>
  </si>
  <si>
    <t>Colonna8476</t>
  </si>
  <si>
    <t>Colonna8477</t>
  </si>
  <si>
    <t>Colonna8478</t>
  </si>
  <si>
    <t>Colonna8479</t>
  </si>
  <si>
    <t>Colonna8480</t>
  </si>
  <si>
    <t>Colonna8481</t>
  </si>
  <si>
    <t>Colonna8482</t>
  </si>
  <si>
    <t>Colonna8483</t>
  </si>
  <si>
    <t>Colonna8484</t>
  </si>
  <si>
    <t>Colonna8485</t>
  </si>
  <si>
    <t>Colonna8486</t>
  </si>
  <si>
    <t>Colonna8487</t>
  </si>
  <si>
    <t>Colonna8488</t>
  </si>
  <si>
    <t>Colonna8489</t>
  </si>
  <si>
    <t>Colonna8490</t>
  </si>
  <si>
    <t>Colonna8491</t>
  </si>
  <si>
    <t>Colonna8492</t>
  </si>
  <si>
    <t>Colonna8493</t>
  </si>
  <si>
    <t>Colonna8494</t>
  </si>
  <si>
    <t>Colonna8495</t>
  </si>
  <si>
    <t>Colonna8496</t>
  </si>
  <si>
    <t>Colonna8497</t>
  </si>
  <si>
    <t>Colonna8498</t>
  </si>
  <si>
    <t>Colonna8499</t>
  </si>
  <si>
    <t>Colonna8500</t>
  </si>
  <si>
    <t>Colonna8501</t>
  </si>
  <si>
    <t>Colonna8502</t>
  </si>
  <si>
    <t>Colonna8503</t>
  </si>
  <si>
    <t>Colonna8504</t>
  </si>
  <si>
    <t>Colonna8505</t>
  </si>
  <si>
    <t>Colonna8506</t>
  </si>
  <si>
    <t>Colonna8507</t>
  </si>
  <si>
    <t>Colonna8508</t>
  </si>
  <si>
    <t>Colonna8509</t>
  </si>
  <si>
    <t>Colonna8510</t>
  </si>
  <si>
    <t>Colonna8511</t>
  </si>
  <si>
    <t>Colonna8512</t>
  </si>
  <si>
    <t>Colonna8513</t>
  </si>
  <si>
    <t>Colonna8514</t>
  </si>
  <si>
    <t>Colonna8515</t>
  </si>
  <si>
    <t>Colonna8516</t>
  </si>
  <si>
    <t>Colonna8517</t>
  </si>
  <si>
    <t>Colonna8518</t>
  </si>
  <si>
    <t>Colonna8519</t>
  </si>
  <si>
    <t>Colonna8520</t>
  </si>
  <si>
    <t>Colonna8521</t>
  </si>
  <si>
    <t>Colonna8522</t>
  </si>
  <si>
    <t>Colonna8523</t>
  </si>
  <si>
    <t>Colonna8524</t>
  </si>
  <si>
    <t>Colonna8525</t>
  </si>
  <si>
    <t>Colonna8526</t>
  </si>
  <si>
    <t>Colonna8527</t>
  </si>
  <si>
    <t>Colonna8528</t>
  </si>
  <si>
    <t>Colonna8529</t>
  </si>
  <si>
    <t>Colonna8530</t>
  </si>
  <si>
    <t>Colonna8531</t>
  </si>
  <si>
    <t>Colonna8532</t>
  </si>
  <si>
    <t>Colonna8533</t>
  </si>
  <si>
    <t>Colonna8534</t>
  </si>
  <si>
    <t>Colonna8535</t>
  </si>
  <si>
    <t>Colonna8536</t>
  </si>
  <si>
    <t>Colonna8537</t>
  </si>
  <si>
    <t>Colonna8538</t>
  </si>
  <si>
    <t>Colonna8539</t>
  </si>
  <si>
    <t>Colonna8540</t>
  </si>
  <si>
    <t>Colonna8541</t>
  </si>
  <si>
    <t>Colonna8542</t>
  </si>
  <si>
    <t>Colonna8543</t>
  </si>
  <si>
    <t>Colonna8544</t>
  </si>
  <si>
    <t>Colonna8545</t>
  </si>
  <si>
    <t>Colonna8546</t>
  </si>
  <si>
    <t>Colonna8547</t>
  </si>
  <si>
    <t>Colonna8548</t>
  </si>
  <si>
    <t>Colonna8549</t>
  </si>
  <si>
    <t>Colonna8550</t>
  </si>
  <si>
    <t>Colonna8551</t>
  </si>
  <si>
    <t>Colonna8552</t>
  </si>
  <si>
    <t>Colonna8553</t>
  </si>
  <si>
    <t>Colonna8554</t>
  </si>
  <si>
    <t>Colonna8555</t>
  </si>
  <si>
    <t>Colonna8556</t>
  </si>
  <si>
    <t>Colonna8557</t>
  </si>
  <si>
    <t>Colonna8558</t>
  </si>
  <si>
    <t>Colonna8559</t>
  </si>
  <si>
    <t>Colonna8560</t>
  </si>
  <si>
    <t>Colonna8561</t>
  </si>
  <si>
    <t>Colonna8562</t>
  </si>
  <si>
    <t>Colonna8563</t>
  </si>
  <si>
    <t>Colonna8564</t>
  </si>
  <si>
    <t>Colonna8565</t>
  </si>
  <si>
    <t>Colonna8566</t>
  </si>
  <si>
    <t>Colonna8567</t>
  </si>
  <si>
    <t>Colonna8568</t>
  </si>
  <si>
    <t>Colonna8569</t>
  </si>
  <si>
    <t>Colonna8570</t>
  </si>
  <si>
    <t>Colonna8571</t>
  </si>
  <si>
    <t>Colonna8572</t>
  </si>
  <si>
    <t>Colonna8573</t>
  </si>
  <si>
    <t>Colonna8574</t>
  </si>
  <si>
    <t>Colonna8575</t>
  </si>
  <si>
    <t>Colonna8576</t>
  </si>
  <si>
    <t>Colonna8577</t>
  </si>
  <si>
    <t>Colonna8578</t>
  </si>
  <si>
    <t>Colonna8579</t>
  </si>
  <si>
    <t>Colonna8580</t>
  </si>
  <si>
    <t>Colonna8581</t>
  </si>
  <si>
    <t>Colonna8582</t>
  </si>
  <si>
    <t>Colonna8583</t>
  </si>
  <si>
    <t>Colonna8584</t>
  </si>
  <si>
    <t>Colonna8585</t>
  </si>
  <si>
    <t>Colonna8586</t>
  </si>
  <si>
    <t>Colonna8587</t>
  </si>
  <si>
    <t>Colonna8588</t>
  </si>
  <si>
    <t>Colonna8589</t>
  </si>
  <si>
    <t>Colonna8590</t>
  </si>
  <si>
    <t>Colonna8591</t>
  </si>
  <si>
    <t>Colonna8592</t>
  </si>
  <si>
    <t>Colonna8593</t>
  </si>
  <si>
    <t>Colonna8594</t>
  </si>
  <si>
    <t>Colonna8595</t>
  </si>
  <si>
    <t>Colonna8596</t>
  </si>
  <si>
    <t>Colonna8597</t>
  </si>
  <si>
    <t>Colonna8598</t>
  </si>
  <si>
    <t>Colonna8599</t>
  </si>
  <si>
    <t>Colonna8600</t>
  </si>
  <si>
    <t>Colonna8601</t>
  </si>
  <si>
    <t>Colonna8602</t>
  </si>
  <si>
    <t>Colonna8603</t>
  </si>
  <si>
    <t>Colonna8604</t>
  </si>
  <si>
    <t>Colonna8605</t>
  </si>
  <si>
    <t>Colonna8606</t>
  </si>
  <si>
    <t>Colonna8607</t>
  </si>
  <si>
    <t>Colonna8608</t>
  </si>
  <si>
    <t>Colonna8609</t>
  </si>
  <si>
    <t>Colonna8610</t>
  </si>
  <si>
    <t>Colonna8611</t>
  </si>
  <si>
    <t>Colonna8612</t>
  </si>
  <si>
    <t>Colonna8613</t>
  </si>
  <si>
    <t>Colonna8614</t>
  </si>
  <si>
    <t>Colonna8615</t>
  </si>
  <si>
    <t>Colonna8616</t>
  </si>
  <si>
    <t>Colonna8617</t>
  </si>
  <si>
    <t>Colonna8618</t>
  </si>
  <si>
    <t>Colonna8619</t>
  </si>
  <si>
    <t>Colonna8620</t>
  </si>
  <si>
    <t>Colonna8621</t>
  </si>
  <si>
    <t>Colonna8622</t>
  </si>
  <si>
    <t>Colonna8623</t>
  </si>
  <si>
    <t>Colonna8624</t>
  </si>
  <si>
    <t>Colonna8625</t>
  </si>
  <si>
    <t>Colonna8626</t>
  </si>
  <si>
    <t>Colonna8627</t>
  </si>
  <si>
    <t>Colonna8628</t>
  </si>
  <si>
    <t>Colonna8629</t>
  </si>
  <si>
    <t>Colonna8630</t>
  </si>
  <si>
    <t>Colonna8631</t>
  </si>
  <si>
    <t>Colonna8632</t>
  </si>
  <si>
    <t>Colonna8633</t>
  </si>
  <si>
    <t>Colonna8634</t>
  </si>
  <si>
    <t>Colonna8635</t>
  </si>
  <si>
    <t>Colonna8636</t>
  </si>
  <si>
    <t>Colonna8637</t>
  </si>
  <si>
    <t>Colonna8638</t>
  </si>
  <si>
    <t>Colonna8639</t>
  </si>
  <si>
    <t>Colonna8640</t>
  </si>
  <si>
    <t>Colonna8641</t>
  </si>
  <si>
    <t>Colonna8642</t>
  </si>
  <si>
    <t>Colonna8643</t>
  </si>
  <si>
    <t>Colonna8644</t>
  </si>
  <si>
    <t>Colonna8645</t>
  </si>
  <si>
    <t>Colonna8646</t>
  </si>
  <si>
    <t>Colonna8647</t>
  </si>
  <si>
    <t>Colonna8648</t>
  </si>
  <si>
    <t>Colonna8649</t>
  </si>
  <si>
    <t>Colonna8650</t>
  </si>
  <si>
    <t>Colonna8651</t>
  </si>
  <si>
    <t>Colonna8652</t>
  </si>
  <si>
    <t>Colonna8653</t>
  </si>
  <si>
    <t>Colonna8654</t>
  </si>
  <si>
    <t>Colonna8655</t>
  </si>
  <si>
    <t>Colonna8656</t>
  </si>
  <si>
    <t>Colonna8657</t>
  </si>
  <si>
    <t>Colonna8658</t>
  </si>
  <si>
    <t>Colonna8659</t>
  </si>
  <si>
    <t>Colonna8660</t>
  </si>
  <si>
    <t>Colonna8661</t>
  </si>
  <si>
    <t>Colonna8662</t>
  </si>
  <si>
    <t>Colonna8663</t>
  </si>
  <si>
    <t>Colonna8664</t>
  </si>
  <si>
    <t>Colonna8665</t>
  </si>
  <si>
    <t>Colonna8666</t>
  </si>
  <si>
    <t>Colonna8667</t>
  </si>
  <si>
    <t>Colonna8668</t>
  </si>
  <si>
    <t>Colonna8669</t>
  </si>
  <si>
    <t>Colonna8670</t>
  </si>
  <si>
    <t>Colonna8671</t>
  </si>
  <si>
    <t>Colonna8672</t>
  </si>
  <si>
    <t>Colonna8673</t>
  </si>
  <si>
    <t>Colonna8674</t>
  </si>
  <si>
    <t>Colonna8675</t>
  </si>
  <si>
    <t>Colonna8676</t>
  </si>
  <si>
    <t>Colonna8677</t>
  </si>
  <si>
    <t>Colonna8678</t>
  </si>
  <si>
    <t>Colonna8679</t>
  </si>
  <si>
    <t>Colonna8680</t>
  </si>
  <si>
    <t>Colonna8681</t>
  </si>
  <si>
    <t>Colonna8682</t>
  </si>
  <si>
    <t>Colonna8683</t>
  </si>
  <si>
    <t>Colonna8684</t>
  </si>
  <si>
    <t>Colonna8685</t>
  </si>
  <si>
    <t>Colonna8686</t>
  </si>
  <si>
    <t>Colonna8687</t>
  </si>
  <si>
    <t>Colonna8688</t>
  </si>
  <si>
    <t>Colonna8689</t>
  </si>
  <si>
    <t>Colonna8690</t>
  </si>
  <si>
    <t>Colonna8691</t>
  </si>
  <si>
    <t>Colonna8692</t>
  </si>
  <si>
    <t>Colonna8693</t>
  </si>
  <si>
    <t>Colonna8694</t>
  </si>
  <si>
    <t>Colonna8695</t>
  </si>
  <si>
    <t>Colonna8696</t>
  </si>
  <si>
    <t>Colonna8697</t>
  </si>
  <si>
    <t>Colonna8698</t>
  </si>
  <si>
    <t>Colonna8699</t>
  </si>
  <si>
    <t>Colonna8700</t>
  </si>
  <si>
    <t>Colonna8701</t>
  </si>
  <si>
    <t>Colonna8702</t>
  </si>
  <si>
    <t>Colonna8703</t>
  </si>
  <si>
    <t>Colonna8704</t>
  </si>
  <si>
    <t>Colonna8705</t>
  </si>
  <si>
    <t>Colonna8706</t>
  </si>
  <si>
    <t>Colonna8707</t>
  </si>
  <si>
    <t>Colonna8708</t>
  </si>
  <si>
    <t>Colonna8709</t>
  </si>
  <si>
    <t>Colonna8710</t>
  </si>
  <si>
    <t>Colonna8711</t>
  </si>
  <si>
    <t>Colonna8712</t>
  </si>
  <si>
    <t>Colonna8713</t>
  </si>
  <si>
    <t>Colonna8714</t>
  </si>
  <si>
    <t>Colonna8715</t>
  </si>
  <si>
    <t>Colonna8716</t>
  </si>
  <si>
    <t>Colonna8717</t>
  </si>
  <si>
    <t>Colonna8718</t>
  </si>
  <si>
    <t>Colonna8719</t>
  </si>
  <si>
    <t>Colonna8720</t>
  </si>
  <si>
    <t>Colonna8721</t>
  </si>
  <si>
    <t>Colonna8722</t>
  </si>
  <si>
    <t>Colonna8723</t>
  </si>
  <si>
    <t>Colonna8724</t>
  </si>
  <si>
    <t>Colonna8725</t>
  </si>
  <si>
    <t>Colonna8726</t>
  </si>
  <si>
    <t>Colonna8727</t>
  </si>
  <si>
    <t>Colonna8728</t>
  </si>
  <si>
    <t>Colonna8729</t>
  </si>
  <si>
    <t>Colonna8730</t>
  </si>
  <si>
    <t>Colonna8731</t>
  </si>
  <si>
    <t>Colonna8732</t>
  </si>
  <si>
    <t>Colonna8733</t>
  </si>
  <si>
    <t>Colonna8734</t>
  </si>
  <si>
    <t>Colonna8735</t>
  </si>
  <si>
    <t>Colonna8736</t>
  </si>
  <si>
    <t>Colonna8737</t>
  </si>
  <si>
    <t>Colonna8738</t>
  </si>
  <si>
    <t>Colonna8739</t>
  </si>
  <si>
    <t>Colonna8740</t>
  </si>
  <si>
    <t>Colonna8741</t>
  </si>
  <si>
    <t>Colonna8742</t>
  </si>
  <si>
    <t>Colonna8743</t>
  </si>
  <si>
    <t>Colonna8744</t>
  </si>
  <si>
    <t>Colonna8745</t>
  </si>
  <si>
    <t>Colonna8746</t>
  </si>
  <si>
    <t>Colonna8747</t>
  </si>
  <si>
    <t>Colonna8748</t>
  </si>
  <si>
    <t>Colonna8749</t>
  </si>
  <si>
    <t>Colonna8750</t>
  </si>
  <si>
    <t>Colonna8751</t>
  </si>
  <si>
    <t>Colonna8752</t>
  </si>
  <si>
    <t>Colonna8753</t>
  </si>
  <si>
    <t>Colonna8754</t>
  </si>
  <si>
    <t>Colonna8755</t>
  </si>
  <si>
    <t>Colonna8756</t>
  </si>
  <si>
    <t>Colonna8757</t>
  </si>
  <si>
    <t>Colonna8758</t>
  </si>
  <si>
    <t>Colonna8759</t>
  </si>
  <si>
    <t>Colonna8760</t>
  </si>
  <si>
    <t>Colonna8761</t>
  </si>
  <si>
    <t>Colonna8762</t>
  </si>
  <si>
    <t>Colonna8763</t>
  </si>
  <si>
    <t>Colonna8764</t>
  </si>
  <si>
    <t>Colonna8765</t>
  </si>
  <si>
    <t>Colonna8766</t>
  </si>
  <si>
    <t>Colonna8767</t>
  </si>
  <si>
    <t>Colonna8768</t>
  </si>
  <si>
    <t>Colonna8769</t>
  </si>
  <si>
    <t>Colonna8770</t>
  </si>
  <si>
    <t>Colonna8771</t>
  </si>
  <si>
    <t>Colonna8772</t>
  </si>
  <si>
    <t>Colonna8773</t>
  </si>
  <si>
    <t>Colonna8774</t>
  </si>
  <si>
    <t>Colonna8775</t>
  </si>
  <si>
    <t>Colonna8776</t>
  </si>
  <si>
    <t>Colonna8777</t>
  </si>
  <si>
    <t>Colonna8778</t>
  </si>
  <si>
    <t>Colonna8779</t>
  </si>
  <si>
    <t>Colonna8780</t>
  </si>
  <si>
    <t>Colonna8781</t>
  </si>
  <si>
    <t>Colonna8782</t>
  </si>
  <si>
    <t>Colonna8783</t>
  </si>
  <si>
    <t>Colonna8784</t>
  </si>
  <si>
    <t>Colonna8785</t>
  </si>
  <si>
    <t>Colonna8786</t>
  </si>
  <si>
    <t>Colonna8787</t>
  </si>
  <si>
    <t>Colonna8788</t>
  </si>
  <si>
    <t>Colonna8789</t>
  </si>
  <si>
    <t>Colonna8790</t>
  </si>
  <si>
    <t>Colonna8791</t>
  </si>
  <si>
    <t>Colonna8792</t>
  </si>
  <si>
    <t>Colonna8793</t>
  </si>
  <si>
    <t>Colonna8794</t>
  </si>
  <si>
    <t>Colonna8795</t>
  </si>
  <si>
    <t>Colonna8796</t>
  </si>
  <si>
    <t>Colonna8797</t>
  </si>
  <si>
    <t>Colonna8798</t>
  </si>
  <si>
    <t>Colonna8799</t>
  </si>
  <si>
    <t>Colonna8800</t>
  </si>
  <si>
    <t>Colonna8801</t>
  </si>
  <si>
    <t>Colonna8802</t>
  </si>
  <si>
    <t>Colonna8803</t>
  </si>
  <si>
    <t>Colonna8804</t>
  </si>
  <si>
    <t>Colonna8805</t>
  </si>
  <si>
    <t>Colonna8806</t>
  </si>
  <si>
    <t>Colonna8807</t>
  </si>
  <si>
    <t>Colonna8808</t>
  </si>
  <si>
    <t>Colonna8809</t>
  </si>
  <si>
    <t>Colonna8810</t>
  </si>
  <si>
    <t>Colonna8811</t>
  </si>
  <si>
    <t>Colonna8812</t>
  </si>
  <si>
    <t>Colonna8813</t>
  </si>
  <si>
    <t>Colonna8814</t>
  </si>
  <si>
    <t>Colonna8815</t>
  </si>
  <si>
    <t>Colonna8816</t>
  </si>
  <si>
    <t>Colonna8817</t>
  </si>
  <si>
    <t>Colonna8818</t>
  </si>
  <si>
    <t>Colonna8819</t>
  </si>
  <si>
    <t>Colonna8820</t>
  </si>
  <si>
    <t>Colonna8821</t>
  </si>
  <si>
    <t>Colonna8822</t>
  </si>
  <si>
    <t>Colonna8823</t>
  </si>
  <si>
    <t>Colonna8824</t>
  </si>
  <si>
    <t>Colonna8825</t>
  </si>
  <si>
    <t>Colonna8826</t>
  </si>
  <si>
    <t>Colonna8827</t>
  </si>
  <si>
    <t>Colonna8828</t>
  </si>
  <si>
    <t>Colonna8829</t>
  </si>
  <si>
    <t>Colonna8830</t>
  </si>
  <si>
    <t>Colonna8831</t>
  </si>
  <si>
    <t>Colonna8832</t>
  </si>
  <si>
    <t>Colonna8833</t>
  </si>
  <si>
    <t>Colonna8834</t>
  </si>
  <si>
    <t>Colonna8835</t>
  </si>
  <si>
    <t>Colonna8836</t>
  </si>
  <si>
    <t>Colonna8837</t>
  </si>
  <si>
    <t>Colonna8838</t>
  </si>
  <si>
    <t>Colonna8839</t>
  </si>
  <si>
    <t>Colonna8840</t>
  </si>
  <si>
    <t>Colonna8841</t>
  </si>
  <si>
    <t>Colonna8842</t>
  </si>
  <si>
    <t>Colonna8843</t>
  </si>
  <si>
    <t>Colonna8844</t>
  </si>
  <si>
    <t>Colonna8845</t>
  </si>
  <si>
    <t>Colonna8846</t>
  </si>
  <si>
    <t>Colonna8847</t>
  </si>
  <si>
    <t>Colonna8848</t>
  </si>
  <si>
    <t>Colonna8849</t>
  </si>
  <si>
    <t>Colonna8850</t>
  </si>
  <si>
    <t>Colonna8851</t>
  </si>
  <si>
    <t>Colonna8852</t>
  </si>
  <si>
    <t>Colonna8853</t>
  </si>
  <si>
    <t>Colonna8854</t>
  </si>
  <si>
    <t>Colonna8855</t>
  </si>
  <si>
    <t>Colonna8856</t>
  </si>
  <si>
    <t>Colonna8857</t>
  </si>
  <si>
    <t>Colonna8858</t>
  </si>
  <si>
    <t>Colonna8859</t>
  </si>
  <si>
    <t>Colonna8860</t>
  </si>
  <si>
    <t>Colonna8861</t>
  </si>
  <si>
    <t>Colonna8862</t>
  </si>
  <si>
    <t>Colonna8863</t>
  </si>
  <si>
    <t>Colonna8864</t>
  </si>
  <si>
    <t>Colonna8865</t>
  </si>
  <si>
    <t>Colonna8866</t>
  </si>
  <si>
    <t>Colonna8867</t>
  </si>
  <si>
    <t>Colonna8868</t>
  </si>
  <si>
    <t>Colonna8869</t>
  </si>
  <si>
    <t>Colonna8870</t>
  </si>
  <si>
    <t>Colonna8871</t>
  </si>
  <si>
    <t>Colonna8872</t>
  </si>
  <si>
    <t>Colonna8873</t>
  </si>
  <si>
    <t>Colonna8874</t>
  </si>
  <si>
    <t>Colonna8875</t>
  </si>
  <si>
    <t>Colonna8876</t>
  </si>
  <si>
    <t>Colonna8877</t>
  </si>
  <si>
    <t>Colonna8878</t>
  </si>
  <si>
    <t>Colonna8879</t>
  </si>
  <si>
    <t>Colonna8880</t>
  </si>
  <si>
    <t>Colonna8881</t>
  </si>
  <si>
    <t>Colonna8882</t>
  </si>
  <si>
    <t>Colonna8883</t>
  </si>
  <si>
    <t>Colonna8884</t>
  </si>
  <si>
    <t>Colonna8885</t>
  </si>
  <si>
    <t>Colonna8886</t>
  </si>
  <si>
    <t>Colonna8887</t>
  </si>
  <si>
    <t>Colonna8888</t>
  </si>
  <si>
    <t>Colonna8889</t>
  </si>
  <si>
    <t>Colonna8890</t>
  </si>
  <si>
    <t>Colonna8891</t>
  </si>
  <si>
    <t>Colonna8892</t>
  </si>
  <si>
    <t>Colonna8893</t>
  </si>
  <si>
    <t>Colonna8894</t>
  </si>
  <si>
    <t>Colonna8895</t>
  </si>
  <si>
    <t>Colonna8896</t>
  </si>
  <si>
    <t>Colonna8897</t>
  </si>
  <si>
    <t>Colonna8898</t>
  </si>
  <si>
    <t>Colonna8899</t>
  </si>
  <si>
    <t>Colonna8900</t>
  </si>
  <si>
    <t>Colonna8901</t>
  </si>
  <si>
    <t>Colonna8902</t>
  </si>
  <si>
    <t>Colonna8903</t>
  </si>
  <si>
    <t>Colonna8904</t>
  </si>
  <si>
    <t>Colonna8905</t>
  </si>
  <si>
    <t>Colonna8906</t>
  </si>
  <si>
    <t>Colonna8907</t>
  </si>
  <si>
    <t>Colonna8908</t>
  </si>
  <si>
    <t>Colonna8909</t>
  </si>
  <si>
    <t>Colonna8910</t>
  </si>
  <si>
    <t>Colonna8911</t>
  </si>
  <si>
    <t>Colonna8912</t>
  </si>
  <si>
    <t>Colonna8913</t>
  </si>
  <si>
    <t>Colonna8914</t>
  </si>
  <si>
    <t>Colonna8915</t>
  </si>
  <si>
    <t>Colonna8916</t>
  </si>
  <si>
    <t>Colonna8917</t>
  </si>
  <si>
    <t>Colonna8918</t>
  </si>
  <si>
    <t>Colonna8919</t>
  </si>
  <si>
    <t>Colonna8920</t>
  </si>
  <si>
    <t>Colonna8921</t>
  </si>
  <si>
    <t>Colonna8922</t>
  </si>
  <si>
    <t>Colonna8923</t>
  </si>
  <si>
    <t>Colonna8924</t>
  </si>
  <si>
    <t>Colonna8925</t>
  </si>
  <si>
    <t>Colonna8926</t>
  </si>
  <si>
    <t>Colonna8927</t>
  </si>
  <si>
    <t>Colonna8928</t>
  </si>
  <si>
    <t>Colonna8929</t>
  </si>
  <si>
    <t>Colonna8930</t>
  </si>
  <si>
    <t>Colonna8931</t>
  </si>
  <si>
    <t>Colonna8932</t>
  </si>
  <si>
    <t>Colonna8933</t>
  </si>
  <si>
    <t>Colonna8934</t>
  </si>
  <si>
    <t>Colonna8935</t>
  </si>
  <si>
    <t>Colonna8936</t>
  </si>
  <si>
    <t>Colonna8937</t>
  </si>
  <si>
    <t>Colonna8938</t>
  </si>
  <si>
    <t>Colonna8939</t>
  </si>
  <si>
    <t>Colonna8940</t>
  </si>
  <si>
    <t>Colonna8941</t>
  </si>
  <si>
    <t>Colonna8942</t>
  </si>
  <si>
    <t>Colonna8943</t>
  </si>
  <si>
    <t>Colonna8944</t>
  </si>
  <si>
    <t>Colonna8945</t>
  </si>
  <si>
    <t>Colonna8946</t>
  </si>
  <si>
    <t>Colonna8947</t>
  </si>
  <si>
    <t>Colonna8948</t>
  </si>
  <si>
    <t>Colonna8949</t>
  </si>
  <si>
    <t>Colonna8950</t>
  </si>
  <si>
    <t>Colonna8951</t>
  </si>
  <si>
    <t>Colonna8952</t>
  </si>
  <si>
    <t>Colonna8953</t>
  </si>
  <si>
    <t>Colonna8954</t>
  </si>
  <si>
    <t>Colonna8955</t>
  </si>
  <si>
    <t>Colonna8956</t>
  </si>
  <si>
    <t>Colonna8957</t>
  </si>
  <si>
    <t>Colonna8958</t>
  </si>
  <si>
    <t>Colonna8959</t>
  </si>
  <si>
    <t>Colonna8960</t>
  </si>
  <si>
    <t>Colonna8961</t>
  </si>
  <si>
    <t>Colonna8962</t>
  </si>
  <si>
    <t>Colonna8963</t>
  </si>
  <si>
    <t>Colonna8964</t>
  </si>
  <si>
    <t>Colonna8965</t>
  </si>
  <si>
    <t>Colonna8966</t>
  </si>
  <si>
    <t>Colonna8967</t>
  </si>
  <si>
    <t>Colonna8968</t>
  </si>
  <si>
    <t>Colonna8969</t>
  </si>
  <si>
    <t>Colonna8970</t>
  </si>
  <si>
    <t>Colonna8971</t>
  </si>
  <si>
    <t>Colonna8972</t>
  </si>
  <si>
    <t>Colonna8973</t>
  </si>
  <si>
    <t>Colonna8974</t>
  </si>
  <si>
    <t>Colonna8975</t>
  </si>
  <si>
    <t>Colonna8976</t>
  </si>
  <si>
    <t>Colonna8977</t>
  </si>
  <si>
    <t>Colonna8978</t>
  </si>
  <si>
    <t>Colonna8979</t>
  </si>
  <si>
    <t>Colonna8980</t>
  </si>
  <si>
    <t>Colonna8981</t>
  </si>
  <si>
    <t>Colonna8982</t>
  </si>
  <si>
    <t>Colonna8983</t>
  </si>
  <si>
    <t>Colonna8984</t>
  </si>
  <si>
    <t>Colonna8985</t>
  </si>
  <si>
    <t>Colonna8986</t>
  </si>
  <si>
    <t>Colonna8987</t>
  </si>
  <si>
    <t>Colonna8988</t>
  </si>
  <si>
    <t>Colonna8989</t>
  </si>
  <si>
    <t>Colonna8990</t>
  </si>
  <si>
    <t>Colonna8991</t>
  </si>
  <si>
    <t>Colonna8992</t>
  </si>
  <si>
    <t>Colonna8993</t>
  </si>
  <si>
    <t>Colonna8994</t>
  </si>
  <si>
    <t>Colonna8995</t>
  </si>
  <si>
    <t>Colonna8996</t>
  </si>
  <si>
    <t>Colonna8997</t>
  </si>
  <si>
    <t>Colonna8998</t>
  </si>
  <si>
    <t>Colonna8999</t>
  </si>
  <si>
    <t>Colonna9000</t>
  </si>
  <si>
    <t>Colonna9001</t>
  </si>
  <si>
    <t>Colonna9002</t>
  </si>
  <si>
    <t>Colonna9003</t>
  </si>
  <si>
    <t>Colonna9004</t>
  </si>
  <si>
    <t>Colonna9005</t>
  </si>
  <si>
    <t>Colonna9006</t>
  </si>
  <si>
    <t>Colonna9007</t>
  </si>
  <si>
    <t>Colonna9008</t>
  </si>
  <si>
    <t>Colonna9009</t>
  </si>
  <si>
    <t>Colonna9010</t>
  </si>
  <si>
    <t>Colonna9011</t>
  </si>
  <si>
    <t>Colonna9012</t>
  </si>
  <si>
    <t>Colonna9013</t>
  </si>
  <si>
    <t>Colonna9014</t>
  </si>
  <si>
    <t>Colonna9015</t>
  </si>
  <si>
    <t>Colonna9016</t>
  </si>
  <si>
    <t>Colonna9017</t>
  </si>
  <si>
    <t>Colonna9018</t>
  </si>
  <si>
    <t>Colonna9019</t>
  </si>
  <si>
    <t>Colonna9020</t>
  </si>
  <si>
    <t>Colonna9021</t>
  </si>
  <si>
    <t>Colonna9022</t>
  </si>
  <si>
    <t>Colonna9023</t>
  </si>
  <si>
    <t>Colonna9024</t>
  </si>
  <si>
    <t>Colonna9025</t>
  </si>
  <si>
    <t>Colonna9026</t>
  </si>
  <si>
    <t>Colonna9027</t>
  </si>
  <si>
    <t>Colonna9028</t>
  </si>
  <si>
    <t>Colonna9029</t>
  </si>
  <si>
    <t>Colonna9030</t>
  </si>
  <si>
    <t>Colonna9031</t>
  </si>
  <si>
    <t>Colonna9032</t>
  </si>
  <si>
    <t>Colonna9033</t>
  </si>
  <si>
    <t>Colonna9034</t>
  </si>
  <si>
    <t>Colonna9035</t>
  </si>
  <si>
    <t>Colonna9036</t>
  </si>
  <si>
    <t>Colonna9037</t>
  </si>
  <si>
    <t>Colonna9038</t>
  </si>
  <si>
    <t>Colonna9039</t>
  </si>
  <si>
    <t>Colonna9040</t>
  </si>
  <si>
    <t>Colonna9041</t>
  </si>
  <si>
    <t>Colonna9042</t>
  </si>
  <si>
    <t>Colonna9043</t>
  </si>
  <si>
    <t>Colonna9044</t>
  </si>
  <si>
    <t>Colonna9045</t>
  </si>
  <si>
    <t>Colonna9046</t>
  </si>
  <si>
    <t>Colonna9047</t>
  </si>
  <si>
    <t>Colonna9048</t>
  </si>
  <si>
    <t>Colonna9049</t>
  </si>
  <si>
    <t>Colonna9050</t>
  </si>
  <si>
    <t>Colonna9051</t>
  </si>
  <si>
    <t>Colonna9052</t>
  </si>
  <si>
    <t>Colonna9053</t>
  </si>
  <si>
    <t>Colonna9054</t>
  </si>
  <si>
    <t>Colonna9055</t>
  </si>
  <si>
    <t>Colonna9056</t>
  </si>
  <si>
    <t>Colonna9057</t>
  </si>
  <si>
    <t>Colonna9058</t>
  </si>
  <si>
    <t>Colonna9059</t>
  </si>
  <si>
    <t>Colonna9060</t>
  </si>
  <si>
    <t>Colonna9061</t>
  </si>
  <si>
    <t>Colonna9062</t>
  </si>
  <si>
    <t>Colonna9063</t>
  </si>
  <si>
    <t>Colonna9064</t>
  </si>
  <si>
    <t>Colonna9065</t>
  </si>
  <si>
    <t>Colonna9066</t>
  </si>
  <si>
    <t>Colonna9067</t>
  </si>
  <si>
    <t>Colonna9068</t>
  </si>
  <si>
    <t>Colonna9069</t>
  </si>
  <si>
    <t>Colonna9070</t>
  </si>
  <si>
    <t>Colonna9071</t>
  </si>
  <si>
    <t>Colonna9072</t>
  </si>
  <si>
    <t>Colonna9073</t>
  </si>
  <si>
    <t>Colonna9074</t>
  </si>
  <si>
    <t>Colonna9075</t>
  </si>
  <si>
    <t>Colonna9076</t>
  </si>
  <si>
    <t>Colonna9077</t>
  </si>
  <si>
    <t>Colonna9078</t>
  </si>
  <si>
    <t>Colonna9079</t>
  </si>
  <si>
    <t>Colonna9080</t>
  </si>
  <si>
    <t>Colonna9081</t>
  </si>
  <si>
    <t>Colonna9082</t>
  </si>
  <si>
    <t>Colonna9083</t>
  </si>
  <si>
    <t>Colonna9084</t>
  </si>
  <si>
    <t>Colonna9085</t>
  </si>
  <si>
    <t>Colonna9086</t>
  </si>
  <si>
    <t>Colonna9087</t>
  </si>
  <si>
    <t>Colonna9088</t>
  </si>
  <si>
    <t>Colonna9089</t>
  </si>
  <si>
    <t>Colonna9090</t>
  </si>
  <si>
    <t>Colonna9091</t>
  </si>
  <si>
    <t>Colonna9092</t>
  </si>
  <si>
    <t>Colonna9093</t>
  </si>
  <si>
    <t>Colonna9094</t>
  </si>
  <si>
    <t>Colonna9095</t>
  </si>
  <si>
    <t>Colonna9096</t>
  </si>
  <si>
    <t>Colonna9097</t>
  </si>
  <si>
    <t>Colonna9098</t>
  </si>
  <si>
    <t>Colonna9099</t>
  </si>
  <si>
    <t>Colonna9100</t>
  </si>
  <si>
    <t>Colonna9101</t>
  </si>
  <si>
    <t>Colonna9102</t>
  </si>
  <si>
    <t>Colonna9103</t>
  </si>
  <si>
    <t>Colonna9104</t>
  </si>
  <si>
    <t>Colonna9105</t>
  </si>
  <si>
    <t>Colonna9106</t>
  </si>
  <si>
    <t>Colonna9107</t>
  </si>
  <si>
    <t>Colonna9108</t>
  </si>
  <si>
    <t>Colonna9109</t>
  </si>
  <si>
    <t>Colonna9110</t>
  </si>
  <si>
    <t>Colonna9111</t>
  </si>
  <si>
    <t>Colonna9112</t>
  </si>
  <si>
    <t>Colonna9113</t>
  </si>
  <si>
    <t>Colonna9114</t>
  </si>
  <si>
    <t>Colonna9115</t>
  </si>
  <si>
    <t>Colonna9116</t>
  </si>
  <si>
    <t>Colonna9117</t>
  </si>
  <si>
    <t>Colonna9118</t>
  </si>
  <si>
    <t>Colonna9119</t>
  </si>
  <si>
    <t>Colonna9120</t>
  </si>
  <si>
    <t>Colonna9121</t>
  </si>
  <si>
    <t>Colonna9122</t>
  </si>
  <si>
    <t>Colonna9123</t>
  </si>
  <si>
    <t>Colonna9124</t>
  </si>
  <si>
    <t>Colonna9125</t>
  </si>
  <si>
    <t>Colonna9126</t>
  </si>
  <si>
    <t>Colonna9127</t>
  </si>
  <si>
    <t>Colonna9128</t>
  </si>
  <si>
    <t>Colonna9129</t>
  </si>
  <si>
    <t>Colonna9130</t>
  </si>
  <si>
    <t>Colonna9131</t>
  </si>
  <si>
    <t>Colonna9132</t>
  </si>
  <si>
    <t>Colonna9133</t>
  </si>
  <si>
    <t>Colonna9134</t>
  </si>
  <si>
    <t>Colonna9135</t>
  </si>
  <si>
    <t>Colonna9136</t>
  </si>
  <si>
    <t>Colonna9137</t>
  </si>
  <si>
    <t>Colonna9138</t>
  </si>
  <si>
    <t>Colonna9139</t>
  </si>
  <si>
    <t>Colonna9140</t>
  </si>
  <si>
    <t>Colonna9141</t>
  </si>
  <si>
    <t>Colonna9142</t>
  </si>
  <si>
    <t>Colonna9143</t>
  </si>
  <si>
    <t>Colonna9144</t>
  </si>
  <si>
    <t>Colonna9145</t>
  </si>
  <si>
    <t>Colonna9146</t>
  </si>
  <si>
    <t>Colonna9147</t>
  </si>
  <si>
    <t>Colonna9148</t>
  </si>
  <si>
    <t>Colonna9149</t>
  </si>
  <si>
    <t>Colonna9150</t>
  </si>
  <si>
    <t>Colonna9151</t>
  </si>
  <si>
    <t>Colonna9152</t>
  </si>
  <si>
    <t>Colonna9153</t>
  </si>
  <si>
    <t>Colonna9154</t>
  </si>
  <si>
    <t>Colonna9155</t>
  </si>
  <si>
    <t>Colonna9156</t>
  </si>
  <si>
    <t>Colonna9157</t>
  </si>
  <si>
    <t>Colonna9158</t>
  </si>
  <si>
    <t>Colonna9159</t>
  </si>
  <si>
    <t>Colonna9160</t>
  </si>
  <si>
    <t>Colonna9161</t>
  </si>
  <si>
    <t>Colonna9162</t>
  </si>
  <si>
    <t>Colonna9163</t>
  </si>
  <si>
    <t>Colonna9164</t>
  </si>
  <si>
    <t>Colonna9165</t>
  </si>
  <si>
    <t>Colonna9166</t>
  </si>
  <si>
    <t>Colonna9167</t>
  </si>
  <si>
    <t>Colonna9168</t>
  </si>
  <si>
    <t>Colonna9169</t>
  </si>
  <si>
    <t>Colonna9170</t>
  </si>
  <si>
    <t>Colonna9171</t>
  </si>
  <si>
    <t>Colonna9172</t>
  </si>
  <si>
    <t>Colonna9173</t>
  </si>
  <si>
    <t>Colonna9174</t>
  </si>
  <si>
    <t>Colonna9175</t>
  </si>
  <si>
    <t>Colonna9176</t>
  </si>
  <si>
    <t>Colonna9177</t>
  </si>
  <si>
    <t>Colonna9178</t>
  </si>
  <si>
    <t>Colonna9179</t>
  </si>
  <si>
    <t>Colonna9180</t>
  </si>
  <si>
    <t>Colonna9181</t>
  </si>
  <si>
    <t>Colonna9182</t>
  </si>
  <si>
    <t>Colonna9183</t>
  </si>
  <si>
    <t>Colonna9184</t>
  </si>
  <si>
    <t>Colonna9185</t>
  </si>
  <si>
    <t>Colonna9186</t>
  </si>
  <si>
    <t>Colonna9187</t>
  </si>
  <si>
    <t>Colonna9188</t>
  </si>
  <si>
    <t>Colonna9189</t>
  </si>
  <si>
    <t>Colonna9190</t>
  </si>
  <si>
    <t>Colonna9191</t>
  </si>
  <si>
    <t>Colonna9192</t>
  </si>
  <si>
    <t>Colonna9193</t>
  </si>
  <si>
    <t>Colonna9194</t>
  </si>
  <si>
    <t>Colonna9195</t>
  </si>
  <si>
    <t>Colonna9196</t>
  </si>
  <si>
    <t>Colonna9197</t>
  </si>
  <si>
    <t>Colonna9198</t>
  </si>
  <si>
    <t>Colonna9199</t>
  </si>
  <si>
    <t>Colonna9200</t>
  </si>
  <si>
    <t>Colonna9201</t>
  </si>
  <si>
    <t>Colonna9202</t>
  </si>
  <si>
    <t>Colonna9203</t>
  </si>
  <si>
    <t>Colonna9204</t>
  </si>
  <si>
    <t>Colonna9205</t>
  </si>
  <si>
    <t>Colonna9206</t>
  </si>
  <si>
    <t>Colonna9207</t>
  </si>
  <si>
    <t>Colonna9208</t>
  </si>
  <si>
    <t>Colonna9209</t>
  </si>
  <si>
    <t>Colonna9210</t>
  </si>
  <si>
    <t>Colonna9211</t>
  </si>
  <si>
    <t>Colonna9212</t>
  </si>
  <si>
    <t>Colonna9213</t>
  </si>
  <si>
    <t>Colonna9214</t>
  </si>
  <si>
    <t>Colonna9215</t>
  </si>
  <si>
    <t>Colonna9216</t>
  </si>
  <si>
    <t>Colonna9217</t>
  </si>
  <si>
    <t>Colonna9218</t>
  </si>
  <si>
    <t>Colonna9219</t>
  </si>
  <si>
    <t>Colonna9220</t>
  </si>
  <si>
    <t>Colonna9221</t>
  </si>
  <si>
    <t>Colonna9222</t>
  </si>
  <si>
    <t>Colonna9223</t>
  </si>
  <si>
    <t>Colonna9224</t>
  </si>
  <si>
    <t>Colonna9225</t>
  </si>
  <si>
    <t>Colonna9226</t>
  </si>
  <si>
    <t>Colonna9227</t>
  </si>
  <si>
    <t>Colonna9228</t>
  </si>
  <si>
    <t>Colonna9229</t>
  </si>
  <si>
    <t>Colonna9230</t>
  </si>
  <si>
    <t>Colonna9231</t>
  </si>
  <si>
    <t>Colonna9232</t>
  </si>
  <si>
    <t>Colonna9233</t>
  </si>
  <si>
    <t>Colonna9234</t>
  </si>
  <si>
    <t>Colonna9235</t>
  </si>
  <si>
    <t>Colonna9236</t>
  </si>
  <si>
    <t>Colonna9237</t>
  </si>
  <si>
    <t>Colonna9238</t>
  </si>
  <si>
    <t>Colonna9239</t>
  </si>
  <si>
    <t>Colonna9240</t>
  </si>
  <si>
    <t>Colonna9241</t>
  </si>
  <si>
    <t>Colonna9242</t>
  </si>
  <si>
    <t>Colonna9243</t>
  </si>
  <si>
    <t>Colonna9244</t>
  </si>
  <si>
    <t>Colonna9245</t>
  </si>
  <si>
    <t>Colonna9246</t>
  </si>
  <si>
    <t>Colonna9247</t>
  </si>
  <si>
    <t>Colonna9248</t>
  </si>
  <si>
    <t>Colonna9249</t>
  </si>
  <si>
    <t>Colonna9250</t>
  </si>
  <si>
    <t>Colonna9251</t>
  </si>
  <si>
    <t>Colonna9252</t>
  </si>
  <si>
    <t>Colonna9253</t>
  </si>
  <si>
    <t>Colonna9254</t>
  </si>
  <si>
    <t>Colonna9255</t>
  </si>
  <si>
    <t>Colonna9256</t>
  </si>
  <si>
    <t>Colonna9257</t>
  </si>
  <si>
    <t>Colonna9258</t>
  </si>
  <si>
    <t>Colonna9259</t>
  </si>
  <si>
    <t>Colonna9260</t>
  </si>
  <si>
    <t>Colonna9261</t>
  </si>
  <si>
    <t>Colonna9262</t>
  </si>
  <si>
    <t>Colonna9263</t>
  </si>
  <si>
    <t>Colonna9264</t>
  </si>
  <si>
    <t>Colonna9265</t>
  </si>
  <si>
    <t>Colonna9266</t>
  </si>
  <si>
    <t>Colonna9267</t>
  </si>
  <si>
    <t>Colonna9268</t>
  </si>
  <si>
    <t>Colonna9269</t>
  </si>
  <si>
    <t>Colonna9270</t>
  </si>
  <si>
    <t>Colonna9271</t>
  </si>
  <si>
    <t>Colonna9272</t>
  </si>
  <si>
    <t>Colonna9273</t>
  </si>
  <si>
    <t>Colonna9274</t>
  </si>
  <si>
    <t>Colonna9275</t>
  </si>
  <si>
    <t>Colonna9276</t>
  </si>
  <si>
    <t>Colonna9277</t>
  </si>
  <si>
    <t>Colonna9278</t>
  </si>
  <si>
    <t>Colonna9279</t>
  </si>
  <si>
    <t>Colonna9280</t>
  </si>
  <si>
    <t>Colonna9281</t>
  </si>
  <si>
    <t>Colonna9282</t>
  </si>
  <si>
    <t>Colonna9283</t>
  </si>
  <si>
    <t>Colonna9284</t>
  </si>
  <si>
    <t>Colonna9285</t>
  </si>
  <si>
    <t>Colonna9286</t>
  </si>
  <si>
    <t>Colonna9287</t>
  </si>
  <si>
    <t>Colonna9288</t>
  </si>
  <si>
    <t>Colonna9289</t>
  </si>
  <si>
    <t>Colonna9290</t>
  </si>
  <si>
    <t>Colonna9291</t>
  </si>
  <si>
    <t>Colonna9292</t>
  </si>
  <si>
    <t>Colonna9293</t>
  </si>
  <si>
    <t>Colonna9294</t>
  </si>
  <si>
    <t>Colonna9295</t>
  </si>
  <si>
    <t>Colonna9296</t>
  </si>
  <si>
    <t>Colonna9297</t>
  </si>
  <si>
    <t>Colonna9298</t>
  </si>
  <si>
    <t>Colonna9299</t>
  </si>
  <si>
    <t>Colonna9300</t>
  </si>
  <si>
    <t>Colonna9301</t>
  </si>
  <si>
    <t>Colonna9302</t>
  </si>
  <si>
    <t>Colonna9303</t>
  </si>
  <si>
    <t>Colonna9304</t>
  </si>
  <si>
    <t>Colonna9305</t>
  </si>
  <si>
    <t>Colonna9306</t>
  </si>
  <si>
    <t>Colonna9307</t>
  </si>
  <si>
    <t>Colonna9308</t>
  </si>
  <si>
    <t>Colonna9309</t>
  </si>
  <si>
    <t>Colonna9310</t>
  </si>
  <si>
    <t>Colonna9311</t>
  </si>
  <si>
    <t>Colonna9312</t>
  </si>
  <si>
    <t>Colonna9313</t>
  </si>
  <si>
    <t>Colonna9314</t>
  </si>
  <si>
    <t>Colonna9315</t>
  </si>
  <si>
    <t>Colonna9316</t>
  </si>
  <si>
    <t>Colonna9317</t>
  </si>
  <si>
    <t>Colonna9318</t>
  </si>
  <si>
    <t>Colonna9319</t>
  </si>
  <si>
    <t>Colonna9320</t>
  </si>
  <si>
    <t>Colonna9321</t>
  </si>
  <si>
    <t>Colonna9322</t>
  </si>
  <si>
    <t>Colonna9323</t>
  </si>
  <si>
    <t>Colonna9324</t>
  </si>
  <si>
    <t>Colonna9325</t>
  </si>
  <si>
    <t>Colonna9326</t>
  </si>
  <si>
    <t>Colonna9327</t>
  </si>
  <si>
    <t>Colonna9328</t>
  </si>
  <si>
    <t>Colonna9329</t>
  </si>
  <si>
    <t>Colonna9330</t>
  </si>
  <si>
    <t>Colonna9331</t>
  </si>
  <si>
    <t>Colonna9332</t>
  </si>
  <si>
    <t>Colonna9333</t>
  </si>
  <si>
    <t>Colonna9334</t>
  </si>
  <si>
    <t>Colonna9335</t>
  </si>
  <si>
    <t>Colonna9336</t>
  </si>
  <si>
    <t>Colonna9337</t>
  </si>
  <si>
    <t>Colonna9338</t>
  </si>
  <si>
    <t>Colonna9339</t>
  </si>
  <si>
    <t>Colonna9340</t>
  </si>
  <si>
    <t>Colonna9341</t>
  </si>
  <si>
    <t>Colonna9342</t>
  </si>
  <si>
    <t>Colonna9343</t>
  </si>
  <si>
    <t>Colonna9344</t>
  </si>
  <si>
    <t>Colonna9345</t>
  </si>
  <si>
    <t>Colonna9346</t>
  </si>
  <si>
    <t>Colonna9347</t>
  </si>
  <si>
    <t>Colonna9348</t>
  </si>
  <si>
    <t>Colonna9349</t>
  </si>
  <si>
    <t>Colonna9350</t>
  </si>
  <si>
    <t>Colonna9351</t>
  </si>
  <si>
    <t>Colonna9352</t>
  </si>
  <si>
    <t>Colonna9353</t>
  </si>
  <si>
    <t>Colonna9354</t>
  </si>
  <si>
    <t>Colonna9355</t>
  </si>
  <si>
    <t>Colonna9356</t>
  </si>
  <si>
    <t>Colonna9357</t>
  </si>
  <si>
    <t>Colonna9358</t>
  </si>
  <si>
    <t>Colonna9359</t>
  </si>
  <si>
    <t>Colonna9360</t>
  </si>
  <si>
    <t>Colonna9361</t>
  </si>
  <si>
    <t>Colonna9362</t>
  </si>
  <si>
    <t>Colonna9363</t>
  </si>
  <si>
    <t>Colonna9364</t>
  </si>
  <si>
    <t>Colonna9365</t>
  </si>
  <si>
    <t>Colonna9366</t>
  </si>
  <si>
    <t>Colonna9367</t>
  </si>
  <si>
    <t>Colonna9368</t>
  </si>
  <si>
    <t>Colonna9369</t>
  </si>
  <si>
    <t>Colonna9370</t>
  </si>
  <si>
    <t>Colonna9371</t>
  </si>
  <si>
    <t>Colonna9372</t>
  </si>
  <si>
    <t>Colonna9373</t>
  </si>
  <si>
    <t>Colonna9374</t>
  </si>
  <si>
    <t>Colonna9375</t>
  </si>
  <si>
    <t>Colonna9376</t>
  </si>
  <si>
    <t>Colonna9377</t>
  </si>
  <si>
    <t>Colonna9378</t>
  </si>
  <si>
    <t>Colonna9379</t>
  </si>
  <si>
    <t>Colonna9380</t>
  </si>
  <si>
    <t>Colonna9381</t>
  </si>
  <si>
    <t>Colonna9382</t>
  </si>
  <si>
    <t>Colonna9383</t>
  </si>
  <si>
    <t>Colonna9384</t>
  </si>
  <si>
    <t>Colonna9385</t>
  </si>
  <si>
    <t>Colonna9386</t>
  </si>
  <si>
    <t>Colonna9387</t>
  </si>
  <si>
    <t>Colonna9388</t>
  </si>
  <si>
    <t>Colonna9389</t>
  </si>
  <si>
    <t>Colonna9390</t>
  </si>
  <si>
    <t>Colonna9391</t>
  </si>
  <si>
    <t>Colonna9392</t>
  </si>
  <si>
    <t>Colonna9393</t>
  </si>
  <si>
    <t>Colonna9394</t>
  </si>
  <si>
    <t>Colonna9395</t>
  </si>
  <si>
    <t>Colonna9396</t>
  </si>
  <si>
    <t>Colonna9397</t>
  </si>
  <si>
    <t>Colonna9398</t>
  </si>
  <si>
    <t>Colonna9399</t>
  </si>
  <si>
    <t>Colonna9400</t>
  </si>
  <si>
    <t>Colonna9401</t>
  </si>
  <si>
    <t>Colonna9402</t>
  </si>
  <si>
    <t>Colonna9403</t>
  </si>
  <si>
    <t>Colonna9404</t>
  </si>
  <si>
    <t>Colonna9405</t>
  </si>
  <si>
    <t>Colonna9406</t>
  </si>
  <si>
    <t>Colonna9407</t>
  </si>
  <si>
    <t>Colonna9408</t>
  </si>
  <si>
    <t>Colonna9409</t>
  </si>
  <si>
    <t>Colonna9410</t>
  </si>
  <si>
    <t>Colonna9411</t>
  </si>
  <si>
    <t>Colonna9412</t>
  </si>
  <si>
    <t>Colonna9413</t>
  </si>
  <si>
    <t>Colonna9414</t>
  </si>
  <si>
    <t>Colonna9415</t>
  </si>
  <si>
    <t>Colonna9416</t>
  </si>
  <si>
    <t>Colonna9417</t>
  </si>
  <si>
    <t>Colonna9418</t>
  </si>
  <si>
    <t>Colonna9419</t>
  </si>
  <si>
    <t>Colonna9420</t>
  </si>
  <si>
    <t>Colonna9421</t>
  </si>
  <si>
    <t>Colonna9422</t>
  </si>
  <si>
    <t>Colonna9423</t>
  </si>
  <si>
    <t>Colonna9424</t>
  </si>
  <si>
    <t>Colonna9425</t>
  </si>
  <si>
    <t>Colonna9426</t>
  </si>
  <si>
    <t>Colonna9427</t>
  </si>
  <si>
    <t>Colonna9428</t>
  </si>
  <si>
    <t>Colonna9429</t>
  </si>
  <si>
    <t>Colonna9430</t>
  </si>
  <si>
    <t>Colonna9431</t>
  </si>
  <si>
    <t>Colonna9432</t>
  </si>
  <si>
    <t>Colonna9433</t>
  </si>
  <si>
    <t>Colonna9434</t>
  </si>
  <si>
    <t>Colonna9435</t>
  </si>
  <si>
    <t>Colonna9436</t>
  </si>
  <si>
    <t>Colonna9437</t>
  </si>
  <si>
    <t>Colonna9438</t>
  </si>
  <si>
    <t>Colonna9439</t>
  </si>
  <si>
    <t>Colonna9440</t>
  </si>
  <si>
    <t>Colonna9441</t>
  </si>
  <si>
    <t>Colonna9442</t>
  </si>
  <si>
    <t>Colonna9443</t>
  </si>
  <si>
    <t>Colonna9444</t>
  </si>
  <si>
    <t>Colonna9445</t>
  </si>
  <si>
    <t>Colonna9446</t>
  </si>
  <si>
    <t>Colonna9447</t>
  </si>
  <si>
    <t>Colonna9448</t>
  </si>
  <si>
    <t>Colonna9449</t>
  </si>
  <si>
    <t>Colonna9450</t>
  </si>
  <si>
    <t>Colonna9451</t>
  </si>
  <si>
    <t>Colonna9452</t>
  </si>
  <si>
    <t>Colonna9453</t>
  </si>
  <si>
    <t>Colonna9454</t>
  </si>
  <si>
    <t>Colonna9455</t>
  </si>
  <si>
    <t>Colonna9456</t>
  </si>
  <si>
    <t>Colonna9457</t>
  </si>
  <si>
    <t>Colonna9458</t>
  </si>
  <si>
    <t>Colonna9459</t>
  </si>
  <si>
    <t>Colonna9460</t>
  </si>
  <si>
    <t>Colonna9461</t>
  </si>
  <si>
    <t>Colonna9462</t>
  </si>
  <si>
    <t>Colonna9463</t>
  </si>
  <si>
    <t>Colonna9464</t>
  </si>
  <si>
    <t>Colonna9465</t>
  </si>
  <si>
    <t>Colonna9466</t>
  </si>
  <si>
    <t>Colonna9467</t>
  </si>
  <si>
    <t>Colonna9468</t>
  </si>
  <si>
    <t>Colonna9469</t>
  </si>
  <si>
    <t>Colonna9470</t>
  </si>
  <si>
    <t>Colonna9471</t>
  </si>
  <si>
    <t>Colonna9472</t>
  </si>
  <si>
    <t>Colonna9473</t>
  </si>
  <si>
    <t>Colonna9474</t>
  </si>
  <si>
    <t>Colonna9475</t>
  </si>
  <si>
    <t>Colonna9476</t>
  </si>
  <si>
    <t>Colonna9477</t>
  </si>
  <si>
    <t>Colonna9478</t>
  </si>
  <si>
    <t>Colonna9479</t>
  </si>
  <si>
    <t>Colonna9480</t>
  </si>
  <si>
    <t>Colonna9481</t>
  </si>
  <si>
    <t>Colonna9482</t>
  </si>
  <si>
    <t>Colonna9483</t>
  </si>
  <si>
    <t>Colonna9484</t>
  </si>
  <si>
    <t>Colonna9485</t>
  </si>
  <si>
    <t>Colonna9486</t>
  </si>
  <si>
    <t>Colonna9487</t>
  </si>
  <si>
    <t>Colonna9488</t>
  </si>
  <si>
    <t>Colonna9489</t>
  </si>
  <si>
    <t>Colonna9490</t>
  </si>
  <si>
    <t>Colonna9491</t>
  </si>
  <si>
    <t>Colonna9492</t>
  </si>
  <si>
    <t>Colonna9493</t>
  </si>
  <si>
    <t>Colonna9494</t>
  </si>
  <si>
    <t>Colonna9495</t>
  </si>
  <si>
    <t>Colonna9496</t>
  </si>
  <si>
    <t>Colonna9497</t>
  </si>
  <si>
    <t>Colonna9498</t>
  </si>
  <si>
    <t>Colonna9499</t>
  </si>
  <si>
    <t>Colonna9500</t>
  </si>
  <si>
    <t>Colonna9501</t>
  </si>
  <si>
    <t>Colonna9502</t>
  </si>
  <si>
    <t>Colonna9503</t>
  </si>
  <si>
    <t>Colonna9504</t>
  </si>
  <si>
    <t>Colonna9505</t>
  </si>
  <si>
    <t>Colonna9506</t>
  </si>
  <si>
    <t>Colonna9507</t>
  </si>
  <si>
    <t>Colonna9508</t>
  </si>
  <si>
    <t>Colonna9509</t>
  </si>
  <si>
    <t>Colonna9510</t>
  </si>
  <si>
    <t>Colonna9511</t>
  </si>
  <si>
    <t>Colonna9512</t>
  </si>
  <si>
    <t>Colonna9513</t>
  </si>
  <si>
    <t>Colonna9514</t>
  </si>
  <si>
    <t>Colonna9515</t>
  </si>
  <si>
    <t>Colonna9516</t>
  </si>
  <si>
    <t>Colonna9517</t>
  </si>
  <si>
    <t>Colonna9518</t>
  </si>
  <si>
    <t>Colonna9519</t>
  </si>
  <si>
    <t>Colonna9520</t>
  </si>
  <si>
    <t>Colonna9521</t>
  </si>
  <si>
    <t>Colonna9522</t>
  </si>
  <si>
    <t>Colonna9523</t>
  </si>
  <si>
    <t>Colonna9524</t>
  </si>
  <si>
    <t>Colonna9525</t>
  </si>
  <si>
    <t>Colonna9526</t>
  </si>
  <si>
    <t>Colonna9527</t>
  </si>
  <si>
    <t>Colonna9528</t>
  </si>
  <si>
    <t>Colonna9529</t>
  </si>
  <si>
    <t>Colonna9530</t>
  </si>
  <si>
    <t>Colonna9531</t>
  </si>
  <si>
    <t>Colonna9532</t>
  </si>
  <si>
    <t>Colonna9533</t>
  </si>
  <si>
    <t>Colonna9534</t>
  </si>
  <si>
    <t>Colonna9535</t>
  </si>
  <si>
    <t>Colonna9536</t>
  </si>
  <si>
    <t>Colonna9537</t>
  </si>
  <si>
    <t>Colonna9538</t>
  </si>
  <si>
    <t>Colonna9539</t>
  </si>
  <si>
    <t>Colonna9540</t>
  </si>
  <si>
    <t>Colonna9541</t>
  </si>
  <si>
    <t>Colonna9542</t>
  </si>
  <si>
    <t>Colonna9543</t>
  </si>
  <si>
    <t>Colonna9544</t>
  </si>
  <si>
    <t>Colonna9545</t>
  </si>
  <si>
    <t>Colonna9546</t>
  </si>
  <si>
    <t>Colonna9547</t>
  </si>
  <si>
    <t>Colonna9548</t>
  </si>
  <si>
    <t>Colonna9549</t>
  </si>
  <si>
    <t>Colonna9550</t>
  </si>
  <si>
    <t>Colonna9551</t>
  </si>
  <si>
    <t>Colonna9552</t>
  </si>
  <si>
    <t>Colonna9553</t>
  </si>
  <si>
    <t>Colonna9554</t>
  </si>
  <si>
    <t>Colonna9555</t>
  </si>
  <si>
    <t>Colonna9556</t>
  </si>
  <si>
    <t>Colonna9557</t>
  </si>
  <si>
    <t>Colonna9558</t>
  </si>
  <si>
    <t>Colonna9559</t>
  </si>
  <si>
    <t>Colonna9560</t>
  </si>
  <si>
    <t>Colonna9561</t>
  </si>
  <si>
    <t>Colonna9562</t>
  </si>
  <si>
    <t>Colonna9563</t>
  </si>
  <si>
    <t>Colonna9564</t>
  </si>
  <si>
    <t>Colonna9565</t>
  </si>
  <si>
    <t>Colonna9566</t>
  </si>
  <si>
    <t>Colonna9567</t>
  </si>
  <si>
    <t>Colonna9568</t>
  </si>
  <si>
    <t>Colonna9569</t>
  </si>
  <si>
    <t>Colonna9570</t>
  </si>
  <si>
    <t>Colonna9571</t>
  </si>
  <si>
    <t>Colonna9572</t>
  </si>
  <si>
    <t>Colonna9573</t>
  </si>
  <si>
    <t>Colonna9574</t>
  </si>
  <si>
    <t>Colonna9575</t>
  </si>
  <si>
    <t>Colonna9576</t>
  </si>
  <si>
    <t>Colonna9577</t>
  </si>
  <si>
    <t>Colonna9578</t>
  </si>
  <si>
    <t>Colonna9579</t>
  </si>
  <si>
    <t>Colonna9580</t>
  </si>
  <si>
    <t>Colonna9581</t>
  </si>
  <si>
    <t>Colonna9582</t>
  </si>
  <si>
    <t>Colonna9583</t>
  </si>
  <si>
    <t>Colonna9584</t>
  </si>
  <si>
    <t>Colonna9585</t>
  </si>
  <si>
    <t>Colonna9586</t>
  </si>
  <si>
    <t>Colonna9587</t>
  </si>
  <si>
    <t>Colonna9588</t>
  </si>
  <si>
    <t>Colonna9589</t>
  </si>
  <si>
    <t>Colonna9590</t>
  </si>
  <si>
    <t>Colonna9591</t>
  </si>
  <si>
    <t>Colonna9592</t>
  </si>
  <si>
    <t>Colonna9593</t>
  </si>
  <si>
    <t>Colonna9594</t>
  </si>
  <si>
    <t>Colonna9595</t>
  </si>
  <si>
    <t>Colonna9596</t>
  </si>
  <si>
    <t>Colonna9597</t>
  </si>
  <si>
    <t>Colonna9598</t>
  </si>
  <si>
    <t>Colonna9599</t>
  </si>
  <si>
    <t>Colonna9600</t>
  </si>
  <si>
    <t>Colonna9601</t>
  </si>
  <si>
    <t>Colonna9602</t>
  </si>
  <si>
    <t>Colonna9603</t>
  </si>
  <si>
    <t>Colonna9604</t>
  </si>
  <si>
    <t>Colonna9605</t>
  </si>
  <si>
    <t>Colonna9606</t>
  </si>
  <si>
    <t>Colonna9607</t>
  </si>
  <si>
    <t>Colonna9608</t>
  </si>
  <si>
    <t>Colonna9609</t>
  </si>
  <si>
    <t>Colonna9610</t>
  </si>
  <si>
    <t>Colonna9611</t>
  </si>
  <si>
    <t>Colonna9612</t>
  </si>
  <si>
    <t>Colonna9613</t>
  </si>
  <si>
    <t>Colonna9614</t>
  </si>
  <si>
    <t>Colonna9615</t>
  </si>
  <si>
    <t>Colonna9616</t>
  </si>
  <si>
    <t>Colonna9617</t>
  </si>
  <si>
    <t>Colonna9618</t>
  </si>
  <si>
    <t>Colonna9619</t>
  </si>
  <si>
    <t>Colonna9620</t>
  </si>
  <si>
    <t>Colonna9621</t>
  </si>
  <si>
    <t>Colonna9622</t>
  </si>
  <si>
    <t>Colonna9623</t>
  </si>
  <si>
    <t>Colonna9624</t>
  </si>
  <si>
    <t>Colonna9625</t>
  </si>
  <si>
    <t>Colonna9626</t>
  </si>
  <si>
    <t>Colonna9627</t>
  </si>
  <si>
    <t>Colonna9628</t>
  </si>
  <si>
    <t>Colonna9629</t>
  </si>
  <si>
    <t>Colonna9630</t>
  </si>
  <si>
    <t>Colonna9631</t>
  </si>
  <si>
    <t>Colonna9632</t>
  </si>
  <si>
    <t>Colonna9633</t>
  </si>
  <si>
    <t>Colonna9634</t>
  </si>
  <si>
    <t>Colonna9635</t>
  </si>
  <si>
    <t>Colonna9636</t>
  </si>
  <si>
    <t>Colonna9637</t>
  </si>
  <si>
    <t>Colonna9638</t>
  </si>
  <si>
    <t>Colonna9639</t>
  </si>
  <si>
    <t>Colonna9640</t>
  </si>
  <si>
    <t>Colonna9641</t>
  </si>
  <si>
    <t>Colonna9642</t>
  </si>
  <si>
    <t>Colonna9643</t>
  </si>
  <si>
    <t>Colonna9644</t>
  </si>
  <si>
    <t>Colonna9645</t>
  </si>
  <si>
    <t>Colonna9646</t>
  </si>
  <si>
    <t>Colonna9647</t>
  </si>
  <si>
    <t>Colonna9648</t>
  </si>
  <si>
    <t>Colonna9649</t>
  </si>
  <si>
    <t>Colonna9650</t>
  </si>
  <si>
    <t>Colonna9651</t>
  </si>
  <si>
    <t>Colonna9652</t>
  </si>
  <si>
    <t>Colonna9653</t>
  </si>
  <si>
    <t>Colonna9654</t>
  </si>
  <si>
    <t>Colonna9655</t>
  </si>
  <si>
    <t>Colonna9656</t>
  </si>
  <si>
    <t>Colonna9657</t>
  </si>
  <si>
    <t>Colonna9658</t>
  </si>
  <si>
    <t>Colonna9659</t>
  </si>
  <si>
    <t>Colonna9660</t>
  </si>
  <si>
    <t>Colonna9661</t>
  </si>
  <si>
    <t>Colonna9662</t>
  </si>
  <si>
    <t>Colonna9663</t>
  </si>
  <si>
    <t>Colonna9664</t>
  </si>
  <si>
    <t>Colonna9665</t>
  </si>
  <si>
    <t>Colonna9666</t>
  </si>
  <si>
    <t>Colonna9667</t>
  </si>
  <si>
    <t>Colonna9668</t>
  </si>
  <si>
    <t>Colonna9669</t>
  </si>
  <si>
    <t>Colonna9670</t>
  </si>
  <si>
    <t>Colonna9671</t>
  </si>
  <si>
    <t>Colonna9672</t>
  </si>
  <si>
    <t>Colonna9673</t>
  </si>
  <si>
    <t>Colonna9674</t>
  </si>
  <si>
    <t>Colonna9675</t>
  </si>
  <si>
    <t>Colonna9676</t>
  </si>
  <si>
    <t>Colonna9677</t>
  </si>
  <si>
    <t>Colonna9678</t>
  </si>
  <si>
    <t>Colonna9679</t>
  </si>
  <si>
    <t>Colonna9680</t>
  </si>
  <si>
    <t>Colonna9681</t>
  </si>
  <si>
    <t>Colonna9682</t>
  </si>
  <si>
    <t>Colonna9683</t>
  </si>
  <si>
    <t>Colonna9684</t>
  </si>
  <si>
    <t>Colonna9685</t>
  </si>
  <si>
    <t>Colonna9686</t>
  </si>
  <si>
    <t>Colonna9687</t>
  </si>
  <si>
    <t>Colonna9688</t>
  </si>
  <si>
    <t>Colonna9689</t>
  </si>
  <si>
    <t>Colonna9690</t>
  </si>
  <si>
    <t>Colonna9691</t>
  </si>
  <si>
    <t>Colonna9692</t>
  </si>
  <si>
    <t>Colonna9693</t>
  </si>
  <si>
    <t>Colonna9694</t>
  </si>
  <si>
    <t>Colonna9695</t>
  </si>
  <si>
    <t>Colonna9696</t>
  </si>
  <si>
    <t>Colonna9697</t>
  </si>
  <si>
    <t>Colonna9698</t>
  </si>
  <si>
    <t>Colonna9699</t>
  </si>
  <si>
    <t>Colonna9700</t>
  </si>
  <si>
    <t>Colonna9701</t>
  </si>
  <si>
    <t>Colonna9702</t>
  </si>
  <si>
    <t>Colonna9703</t>
  </si>
  <si>
    <t>Colonna9704</t>
  </si>
  <si>
    <t>Colonna9705</t>
  </si>
  <si>
    <t>Colonna9706</t>
  </si>
  <si>
    <t>Colonna9707</t>
  </si>
  <si>
    <t>Colonna9708</t>
  </si>
  <si>
    <t>Colonna9709</t>
  </si>
  <si>
    <t>Colonna9710</t>
  </si>
  <si>
    <t>Colonna9711</t>
  </si>
  <si>
    <t>Colonna9712</t>
  </si>
  <si>
    <t>Colonna9713</t>
  </si>
  <si>
    <t>Colonna9714</t>
  </si>
  <si>
    <t>Colonna9715</t>
  </si>
  <si>
    <t>Colonna9716</t>
  </si>
  <si>
    <t>Colonna9717</t>
  </si>
  <si>
    <t>Colonna9718</t>
  </si>
  <si>
    <t>Colonna9719</t>
  </si>
  <si>
    <t>Colonna9720</t>
  </si>
  <si>
    <t>Colonna9721</t>
  </si>
  <si>
    <t>Colonna9722</t>
  </si>
  <si>
    <t>Colonna9723</t>
  </si>
  <si>
    <t>Colonna9724</t>
  </si>
  <si>
    <t>Colonna9725</t>
  </si>
  <si>
    <t>Colonna9726</t>
  </si>
  <si>
    <t>Colonna9727</t>
  </si>
  <si>
    <t>Colonna9728</t>
  </si>
  <si>
    <t>Colonna9729</t>
  </si>
  <si>
    <t>Colonna9730</t>
  </si>
  <si>
    <t>Colonna9731</t>
  </si>
  <si>
    <t>Colonna9732</t>
  </si>
  <si>
    <t>Colonna9733</t>
  </si>
  <si>
    <t>Colonna9734</t>
  </si>
  <si>
    <t>Colonna9735</t>
  </si>
  <si>
    <t>Colonna9736</t>
  </si>
  <si>
    <t>Colonna9737</t>
  </si>
  <si>
    <t>Colonna9738</t>
  </si>
  <si>
    <t>Colonna9739</t>
  </si>
  <si>
    <t>Colonna9740</t>
  </si>
  <si>
    <t>Colonna9741</t>
  </si>
  <si>
    <t>Colonna9742</t>
  </si>
  <si>
    <t>Colonna9743</t>
  </si>
  <si>
    <t>Colonna9744</t>
  </si>
  <si>
    <t>Colonna9745</t>
  </si>
  <si>
    <t>Colonna9746</t>
  </si>
  <si>
    <t>Colonna9747</t>
  </si>
  <si>
    <t>Colonna9748</t>
  </si>
  <si>
    <t>Colonna9749</t>
  </si>
  <si>
    <t>Colonna9750</t>
  </si>
  <si>
    <t>Colonna9751</t>
  </si>
  <si>
    <t>Colonna9752</t>
  </si>
  <si>
    <t>Colonna9753</t>
  </si>
  <si>
    <t>Colonna9754</t>
  </si>
  <si>
    <t>Colonna9755</t>
  </si>
  <si>
    <t>Colonna9756</t>
  </si>
  <si>
    <t>Colonna9757</t>
  </si>
  <si>
    <t>Colonna9758</t>
  </si>
  <si>
    <t>Colonna9759</t>
  </si>
  <si>
    <t>Colonna9760</t>
  </si>
  <si>
    <t>Colonna9761</t>
  </si>
  <si>
    <t>Colonna9762</t>
  </si>
  <si>
    <t>Colonna9763</t>
  </si>
  <si>
    <t>Colonna9764</t>
  </si>
  <si>
    <t>Colonna9765</t>
  </si>
  <si>
    <t>Colonna9766</t>
  </si>
  <si>
    <t>Colonna9767</t>
  </si>
  <si>
    <t>Colonna9768</t>
  </si>
  <si>
    <t>Colonna9769</t>
  </si>
  <si>
    <t>Colonna9770</t>
  </si>
  <si>
    <t>Colonna9771</t>
  </si>
  <si>
    <t>Colonna9772</t>
  </si>
  <si>
    <t>Colonna9773</t>
  </si>
  <si>
    <t>Colonna9774</t>
  </si>
  <si>
    <t>Colonna9775</t>
  </si>
  <si>
    <t>Colonna9776</t>
  </si>
  <si>
    <t>Colonna9777</t>
  </si>
  <si>
    <t>Colonna9778</t>
  </si>
  <si>
    <t>Colonna9779</t>
  </si>
  <si>
    <t>Colonna9780</t>
  </si>
  <si>
    <t>Colonna9781</t>
  </si>
  <si>
    <t>Colonna9782</t>
  </si>
  <si>
    <t>Colonna9783</t>
  </si>
  <si>
    <t>Colonna9784</t>
  </si>
  <si>
    <t>Colonna9785</t>
  </si>
  <si>
    <t>Colonna9786</t>
  </si>
  <si>
    <t>Colonna9787</t>
  </si>
  <si>
    <t>Colonna9788</t>
  </si>
  <si>
    <t>Colonna9789</t>
  </si>
  <si>
    <t>Colonna9790</t>
  </si>
  <si>
    <t>Colonna9791</t>
  </si>
  <si>
    <t>Colonna9792</t>
  </si>
  <si>
    <t>Colonna9793</t>
  </si>
  <si>
    <t>Colonna9794</t>
  </si>
  <si>
    <t>Colonna9795</t>
  </si>
  <si>
    <t>Colonna9796</t>
  </si>
  <si>
    <t>Colonna9797</t>
  </si>
  <si>
    <t>Colonna9798</t>
  </si>
  <si>
    <t>Colonna9799</t>
  </si>
  <si>
    <t>Colonna9800</t>
  </si>
  <si>
    <t>Colonna9801</t>
  </si>
  <si>
    <t>Colonna9802</t>
  </si>
  <si>
    <t>Colonna9803</t>
  </si>
  <si>
    <t>Colonna9804</t>
  </si>
  <si>
    <t>Colonna9805</t>
  </si>
  <si>
    <t>Colonna9806</t>
  </si>
  <si>
    <t>Colonna9807</t>
  </si>
  <si>
    <t>Colonna9808</t>
  </si>
  <si>
    <t>Colonna9809</t>
  </si>
  <si>
    <t>Colonna9810</t>
  </si>
  <si>
    <t>Colonna9811</t>
  </si>
  <si>
    <t>Colonna9812</t>
  </si>
  <si>
    <t>Colonna9813</t>
  </si>
  <si>
    <t>Colonna9814</t>
  </si>
  <si>
    <t>Colonna9815</t>
  </si>
  <si>
    <t>Colonna9816</t>
  </si>
  <si>
    <t>Colonna9817</t>
  </si>
  <si>
    <t>Colonna9818</t>
  </si>
  <si>
    <t>Colonna9819</t>
  </si>
  <si>
    <t>Colonna9820</t>
  </si>
  <si>
    <t>Colonna9821</t>
  </si>
  <si>
    <t>Colonna9822</t>
  </si>
  <si>
    <t>Colonna9823</t>
  </si>
  <si>
    <t>Colonna9824</t>
  </si>
  <si>
    <t>Colonna9825</t>
  </si>
  <si>
    <t>Colonna9826</t>
  </si>
  <si>
    <t>Colonna9827</t>
  </si>
  <si>
    <t>Colonna9828</t>
  </si>
  <si>
    <t>Colonna9829</t>
  </si>
  <si>
    <t>Colonna9830</t>
  </si>
  <si>
    <t>Colonna9831</t>
  </si>
  <si>
    <t>Colonna9832</t>
  </si>
  <si>
    <t>Colonna9833</t>
  </si>
  <si>
    <t>Colonna9834</t>
  </si>
  <si>
    <t>Colonna9835</t>
  </si>
  <si>
    <t>Colonna9836</t>
  </si>
  <si>
    <t>Colonna9837</t>
  </si>
  <si>
    <t>Colonna9838</t>
  </si>
  <si>
    <t>Colonna9839</t>
  </si>
  <si>
    <t>Colonna9840</t>
  </si>
  <si>
    <t>Colonna9841</t>
  </si>
  <si>
    <t>Colonna9842</t>
  </si>
  <si>
    <t>Colonna9843</t>
  </si>
  <si>
    <t>Colonna9844</t>
  </si>
  <si>
    <t>Colonna9845</t>
  </si>
  <si>
    <t>Colonna9846</t>
  </si>
  <si>
    <t>Colonna9847</t>
  </si>
  <si>
    <t>Colonna9848</t>
  </si>
  <si>
    <t>Colonna9849</t>
  </si>
  <si>
    <t>Colonna9850</t>
  </si>
  <si>
    <t>Colonna9851</t>
  </si>
  <si>
    <t>Colonna9852</t>
  </si>
  <si>
    <t>Colonna9853</t>
  </si>
  <si>
    <t>Colonna9854</t>
  </si>
  <si>
    <t>Colonna9855</t>
  </si>
  <si>
    <t>Colonna9856</t>
  </si>
  <si>
    <t>Colonna9857</t>
  </si>
  <si>
    <t>Colonna9858</t>
  </si>
  <si>
    <t>Colonna9859</t>
  </si>
  <si>
    <t>Colonna9860</t>
  </si>
  <si>
    <t>Colonna9861</t>
  </si>
  <si>
    <t>Colonna9862</t>
  </si>
  <si>
    <t>Colonna9863</t>
  </si>
  <si>
    <t>Colonna9864</t>
  </si>
  <si>
    <t>Colonna9865</t>
  </si>
  <si>
    <t>Colonna9866</t>
  </si>
  <si>
    <t>Colonna9867</t>
  </si>
  <si>
    <t>Colonna9868</t>
  </si>
  <si>
    <t>Colonna9869</t>
  </si>
  <si>
    <t>Colonna9870</t>
  </si>
  <si>
    <t>Colonna9871</t>
  </si>
  <si>
    <t>Colonna9872</t>
  </si>
  <si>
    <t>Colonna9873</t>
  </si>
  <si>
    <t>Colonna9874</t>
  </si>
  <si>
    <t>Colonna9875</t>
  </si>
  <si>
    <t>Colonna9876</t>
  </si>
  <si>
    <t>Colonna9877</t>
  </si>
  <si>
    <t>Colonna9878</t>
  </si>
  <si>
    <t>Colonna9879</t>
  </si>
  <si>
    <t>Colonna9880</t>
  </si>
  <si>
    <t>Colonna9881</t>
  </si>
  <si>
    <t>Colonna9882</t>
  </si>
  <si>
    <t>Colonna9883</t>
  </si>
  <si>
    <t>Colonna9884</t>
  </si>
  <si>
    <t>Colonna9885</t>
  </si>
  <si>
    <t>Colonna9886</t>
  </si>
  <si>
    <t>Colonna9887</t>
  </si>
  <si>
    <t>Colonna9888</t>
  </si>
  <si>
    <t>Colonna9889</t>
  </si>
  <si>
    <t>Colonna9890</t>
  </si>
  <si>
    <t>Colonna9891</t>
  </si>
  <si>
    <t>Colonna9892</t>
  </si>
  <si>
    <t>Colonna9893</t>
  </si>
  <si>
    <t>Colonna9894</t>
  </si>
  <si>
    <t>Colonna9895</t>
  </si>
  <si>
    <t>Colonna9896</t>
  </si>
  <si>
    <t>Colonna9897</t>
  </si>
  <si>
    <t>Colonna9898</t>
  </si>
  <si>
    <t>Colonna9899</t>
  </si>
  <si>
    <t>Colonna9900</t>
  </si>
  <si>
    <t>Colonna9901</t>
  </si>
  <si>
    <t>Colonna9902</t>
  </si>
  <si>
    <t>Colonna9903</t>
  </si>
  <si>
    <t>Colonna9904</t>
  </si>
  <si>
    <t>Colonna9905</t>
  </si>
  <si>
    <t>Colonna9906</t>
  </si>
  <si>
    <t>Colonna9907</t>
  </si>
  <si>
    <t>Colonna9908</t>
  </si>
  <si>
    <t>Colonna9909</t>
  </si>
  <si>
    <t>Colonna9910</t>
  </si>
  <si>
    <t>Colonna9911</t>
  </si>
  <si>
    <t>Colonna9912</t>
  </si>
  <si>
    <t>Colonna9913</t>
  </si>
  <si>
    <t>Colonna9914</t>
  </si>
  <si>
    <t>Colonna9915</t>
  </si>
  <si>
    <t>Colonna9916</t>
  </si>
  <si>
    <t>Colonna9917</t>
  </si>
  <si>
    <t>Colonna9918</t>
  </si>
  <si>
    <t>Colonna9919</t>
  </si>
  <si>
    <t>Colonna9920</t>
  </si>
  <si>
    <t>Colonna9921</t>
  </si>
  <si>
    <t>Colonna9922</t>
  </si>
  <si>
    <t>Colonna9923</t>
  </si>
  <si>
    <t>Colonna9924</t>
  </si>
  <si>
    <t>Colonna9925</t>
  </si>
  <si>
    <t>Colonna9926</t>
  </si>
  <si>
    <t>Colonna9927</t>
  </si>
  <si>
    <t>Colonna9928</t>
  </si>
  <si>
    <t>Colonna9929</t>
  </si>
  <si>
    <t>Colonna9930</t>
  </si>
  <si>
    <t>Colonna9931</t>
  </si>
  <si>
    <t>Colonna9932</t>
  </si>
  <si>
    <t>Colonna9933</t>
  </si>
  <si>
    <t>Colonna9934</t>
  </si>
  <si>
    <t>Colonna9935</t>
  </si>
  <si>
    <t>Colonna9936</t>
  </si>
  <si>
    <t>Colonna9937</t>
  </si>
  <si>
    <t>Colonna9938</t>
  </si>
  <si>
    <t>Colonna9939</t>
  </si>
  <si>
    <t>Colonna9940</t>
  </si>
  <si>
    <t>Colonna9941</t>
  </si>
  <si>
    <t>Colonna9942</t>
  </si>
  <si>
    <t>Colonna9943</t>
  </si>
  <si>
    <t>Colonna9944</t>
  </si>
  <si>
    <t>Colonna9945</t>
  </si>
  <si>
    <t>Colonna9946</t>
  </si>
  <si>
    <t>Colonna9947</t>
  </si>
  <si>
    <t>Colonna9948</t>
  </si>
  <si>
    <t>Colonna9949</t>
  </si>
  <si>
    <t>Colonna9950</t>
  </si>
  <si>
    <t>Colonna9951</t>
  </si>
  <si>
    <t>Colonna9952</t>
  </si>
  <si>
    <t>Colonna9953</t>
  </si>
  <si>
    <t>Colonna9954</t>
  </si>
  <si>
    <t>Colonna9955</t>
  </si>
  <si>
    <t>Colonna9956</t>
  </si>
  <si>
    <t>Colonna9957</t>
  </si>
  <si>
    <t>Colonna9958</t>
  </si>
  <si>
    <t>Colonna9959</t>
  </si>
  <si>
    <t>Colonna9960</t>
  </si>
  <si>
    <t>Colonna9961</t>
  </si>
  <si>
    <t>Colonna9962</t>
  </si>
  <si>
    <t>Colonna9963</t>
  </si>
  <si>
    <t>Colonna9964</t>
  </si>
  <si>
    <t>Colonna9965</t>
  </si>
  <si>
    <t>Colonna9966</t>
  </si>
  <si>
    <t>Colonna9967</t>
  </si>
  <si>
    <t>Colonna9968</t>
  </si>
  <si>
    <t>Colonna9969</t>
  </si>
  <si>
    <t>Colonna9970</t>
  </si>
  <si>
    <t>Colonna9971</t>
  </si>
  <si>
    <t>Colonna9972</t>
  </si>
  <si>
    <t>Colonna9973</t>
  </si>
  <si>
    <t>Colonna9974</t>
  </si>
  <si>
    <t>Colonna9975</t>
  </si>
  <si>
    <t>Colonna9976</t>
  </si>
  <si>
    <t>Colonna9977</t>
  </si>
  <si>
    <t>Colonna9978</t>
  </si>
  <si>
    <t>Colonna9979</t>
  </si>
  <si>
    <t>Colonna9980</t>
  </si>
  <si>
    <t>Colonna9981</t>
  </si>
  <si>
    <t>Colonna9982</t>
  </si>
  <si>
    <t>Colonna9983</t>
  </si>
  <si>
    <t>Colonna9984</t>
  </si>
  <si>
    <t>Colonna9985</t>
  </si>
  <si>
    <t>Colonna9986</t>
  </si>
  <si>
    <t>Colonna9987</t>
  </si>
  <si>
    <t>Colonna9988</t>
  </si>
  <si>
    <t>Colonna9989</t>
  </si>
  <si>
    <t>Colonna9990</t>
  </si>
  <si>
    <t>Colonna9991</t>
  </si>
  <si>
    <t>Colonna9992</t>
  </si>
  <si>
    <t>Colonna9993</t>
  </si>
  <si>
    <t>Colonna9994</t>
  </si>
  <si>
    <t>Colonna9995</t>
  </si>
  <si>
    <t>Colonna9996</t>
  </si>
  <si>
    <t>Colonna9997</t>
  </si>
  <si>
    <t>Colonna9998</t>
  </si>
  <si>
    <t>Colonna9999</t>
  </si>
  <si>
    <t>Colonna10000</t>
  </si>
  <si>
    <t>Colonna10001</t>
  </si>
  <si>
    <t>Colonna10002</t>
  </si>
  <si>
    <t>Colonna10003</t>
  </si>
  <si>
    <t>Colonna10004</t>
  </si>
  <si>
    <t>Colonna10005</t>
  </si>
  <si>
    <t>Colonna10006</t>
  </si>
  <si>
    <t>Colonna10007</t>
  </si>
  <si>
    <t>Colonna10008</t>
  </si>
  <si>
    <t>Colonna10009</t>
  </si>
  <si>
    <t>Colonna10010</t>
  </si>
  <si>
    <t>Colonna10011</t>
  </si>
  <si>
    <t>Colonna10012</t>
  </si>
  <si>
    <t>Colonna10013</t>
  </si>
  <si>
    <t>Colonna10014</t>
  </si>
  <si>
    <t>Colonna10015</t>
  </si>
  <si>
    <t>Colonna10016</t>
  </si>
  <si>
    <t>Colonna10017</t>
  </si>
  <si>
    <t>Colonna10018</t>
  </si>
  <si>
    <t>Colonna10019</t>
  </si>
  <si>
    <t>Colonna10020</t>
  </si>
  <si>
    <t>Colonna10021</t>
  </si>
  <si>
    <t>Colonna10022</t>
  </si>
  <si>
    <t>Colonna10023</t>
  </si>
  <si>
    <t>Colonna10024</t>
  </si>
  <si>
    <t>Colonna10025</t>
  </si>
  <si>
    <t>Colonna10026</t>
  </si>
  <si>
    <t>Colonna10027</t>
  </si>
  <si>
    <t>Colonna10028</t>
  </si>
  <si>
    <t>Colonna10029</t>
  </si>
  <si>
    <t>Colonna10030</t>
  </si>
  <si>
    <t>Colonna10031</t>
  </si>
  <si>
    <t>Colonna10032</t>
  </si>
  <si>
    <t>Colonna10033</t>
  </si>
  <si>
    <t>Colonna10034</t>
  </si>
  <si>
    <t>Colonna10035</t>
  </si>
  <si>
    <t>Colonna10036</t>
  </si>
  <si>
    <t>Colonna10037</t>
  </si>
  <si>
    <t>Colonna10038</t>
  </si>
  <si>
    <t>Colonna10039</t>
  </si>
  <si>
    <t>Colonna10040</t>
  </si>
  <si>
    <t>Colonna10041</t>
  </si>
  <si>
    <t>Colonna10042</t>
  </si>
  <si>
    <t>Colonna10043</t>
  </si>
  <si>
    <t>Colonna10044</t>
  </si>
  <si>
    <t>Colonna10045</t>
  </si>
  <si>
    <t>Colonna10046</t>
  </si>
  <si>
    <t>Colonna10047</t>
  </si>
  <si>
    <t>Colonna10048</t>
  </si>
  <si>
    <t>Colonna10049</t>
  </si>
  <si>
    <t>Colonna10050</t>
  </si>
  <si>
    <t>Colonna10051</t>
  </si>
  <si>
    <t>Colonna10052</t>
  </si>
  <si>
    <t>Colonna10053</t>
  </si>
  <si>
    <t>Colonna10054</t>
  </si>
  <si>
    <t>Colonna10055</t>
  </si>
  <si>
    <t>Colonna10056</t>
  </si>
  <si>
    <t>Colonna10057</t>
  </si>
  <si>
    <t>Colonna10058</t>
  </si>
  <si>
    <t>Colonna10059</t>
  </si>
  <si>
    <t>Colonna10060</t>
  </si>
  <si>
    <t>Colonna10061</t>
  </si>
  <si>
    <t>Colonna10062</t>
  </si>
  <si>
    <t>Colonna10063</t>
  </si>
  <si>
    <t>Colonna10064</t>
  </si>
  <si>
    <t>Colonna10065</t>
  </si>
  <si>
    <t>Colonna10066</t>
  </si>
  <si>
    <t>Colonna10067</t>
  </si>
  <si>
    <t>Colonna10068</t>
  </si>
  <si>
    <t>Colonna10069</t>
  </si>
  <si>
    <t>Colonna10070</t>
  </si>
  <si>
    <t>Colonna10071</t>
  </si>
  <si>
    <t>Colonna10072</t>
  </si>
  <si>
    <t>Colonna10073</t>
  </si>
  <si>
    <t>Colonna10074</t>
  </si>
  <si>
    <t>Colonna10075</t>
  </si>
  <si>
    <t>Colonna10076</t>
  </si>
  <si>
    <t>Colonna10077</t>
  </si>
  <si>
    <t>Colonna10078</t>
  </si>
  <si>
    <t>Colonna10079</t>
  </si>
  <si>
    <t>Colonna10080</t>
  </si>
  <si>
    <t>Colonna10081</t>
  </si>
  <si>
    <t>Colonna10082</t>
  </si>
  <si>
    <t>Colonna10083</t>
  </si>
  <si>
    <t>Colonna10084</t>
  </si>
  <si>
    <t>Colonna10085</t>
  </si>
  <si>
    <t>Colonna10086</t>
  </si>
  <si>
    <t>Colonna10087</t>
  </si>
  <si>
    <t>Colonna10088</t>
  </si>
  <si>
    <t>Colonna10089</t>
  </si>
  <si>
    <t>Colonna10090</t>
  </si>
  <si>
    <t>Colonna10091</t>
  </si>
  <si>
    <t>Colonna10092</t>
  </si>
  <si>
    <t>Colonna10093</t>
  </si>
  <si>
    <t>Colonna10094</t>
  </si>
  <si>
    <t>Colonna10095</t>
  </si>
  <si>
    <t>Colonna10096</t>
  </si>
  <si>
    <t>Colonna10097</t>
  </si>
  <si>
    <t>Colonna10098</t>
  </si>
  <si>
    <t>Colonna10099</t>
  </si>
  <si>
    <t>Colonna10100</t>
  </si>
  <si>
    <t>Colonna10101</t>
  </si>
  <si>
    <t>Colonna10102</t>
  </si>
  <si>
    <t>Colonna10103</t>
  </si>
  <si>
    <t>Colonna10104</t>
  </si>
  <si>
    <t>Colonna10105</t>
  </si>
  <si>
    <t>Colonna10106</t>
  </si>
  <si>
    <t>Colonna10107</t>
  </si>
  <si>
    <t>Colonna10108</t>
  </si>
  <si>
    <t>Colonna10109</t>
  </si>
  <si>
    <t>Colonna10110</t>
  </si>
  <si>
    <t>Colonna10111</t>
  </si>
  <si>
    <t>Colonna10112</t>
  </si>
  <si>
    <t>Colonna10113</t>
  </si>
  <si>
    <t>Colonna10114</t>
  </si>
  <si>
    <t>Colonna10115</t>
  </si>
  <si>
    <t>Colonna10116</t>
  </si>
  <si>
    <t>Colonna10117</t>
  </si>
  <si>
    <t>Colonna10118</t>
  </si>
  <si>
    <t>Colonna10119</t>
  </si>
  <si>
    <t>Colonna10120</t>
  </si>
  <si>
    <t>Colonna10121</t>
  </si>
  <si>
    <t>Colonna10122</t>
  </si>
  <si>
    <t>Colonna10123</t>
  </si>
  <si>
    <t>Colonna10124</t>
  </si>
  <si>
    <t>Colonna10125</t>
  </si>
  <si>
    <t>Colonna10126</t>
  </si>
  <si>
    <t>Colonna10127</t>
  </si>
  <si>
    <t>Colonna10128</t>
  </si>
  <si>
    <t>Colonna10129</t>
  </si>
  <si>
    <t>Colonna10130</t>
  </si>
  <si>
    <t>Colonna10131</t>
  </si>
  <si>
    <t>Colonna10132</t>
  </si>
  <si>
    <t>Colonna10133</t>
  </si>
  <si>
    <t>Colonna10134</t>
  </si>
  <si>
    <t>Colonna10135</t>
  </si>
  <si>
    <t>Colonna10136</t>
  </si>
  <si>
    <t>Colonna10137</t>
  </si>
  <si>
    <t>Colonna10138</t>
  </si>
  <si>
    <t>Colonna10139</t>
  </si>
  <si>
    <t>Colonna10140</t>
  </si>
  <si>
    <t>Colonna10141</t>
  </si>
  <si>
    <t>Colonna10142</t>
  </si>
  <si>
    <t>Colonna10143</t>
  </si>
  <si>
    <t>Colonna10144</t>
  </si>
  <si>
    <t>Colonna10145</t>
  </si>
  <si>
    <t>Colonna10146</t>
  </si>
  <si>
    <t>Colonna10147</t>
  </si>
  <si>
    <t>Colonna10148</t>
  </si>
  <si>
    <t>Colonna10149</t>
  </si>
  <si>
    <t>Colonna10150</t>
  </si>
  <si>
    <t>Colonna10151</t>
  </si>
  <si>
    <t>Colonna10152</t>
  </si>
  <si>
    <t>Colonna10153</t>
  </si>
  <si>
    <t>Colonna10154</t>
  </si>
  <si>
    <t>Colonna10155</t>
  </si>
  <si>
    <t>Colonna10156</t>
  </si>
  <si>
    <t>Colonna10157</t>
  </si>
  <si>
    <t>Colonna10158</t>
  </si>
  <si>
    <t>Colonna10159</t>
  </si>
  <si>
    <t>Colonna10160</t>
  </si>
  <si>
    <t>Colonna10161</t>
  </si>
  <si>
    <t>Colonna10162</t>
  </si>
  <si>
    <t>Colonna10163</t>
  </si>
  <si>
    <t>Colonna10164</t>
  </si>
  <si>
    <t>Colonna10165</t>
  </si>
  <si>
    <t>Colonna10166</t>
  </si>
  <si>
    <t>Colonna10167</t>
  </si>
  <si>
    <t>Colonna10168</t>
  </si>
  <si>
    <t>Colonna10169</t>
  </si>
  <si>
    <t>Colonna10170</t>
  </si>
  <si>
    <t>Colonna10171</t>
  </si>
  <si>
    <t>Colonna10172</t>
  </si>
  <si>
    <t>Colonna10173</t>
  </si>
  <si>
    <t>Colonna10174</t>
  </si>
  <si>
    <t>Colonna10175</t>
  </si>
  <si>
    <t>Colonna10176</t>
  </si>
  <si>
    <t>Colonna10177</t>
  </si>
  <si>
    <t>Colonna10178</t>
  </si>
  <si>
    <t>Colonna10179</t>
  </si>
  <si>
    <t>Colonna10180</t>
  </si>
  <si>
    <t>Colonna10181</t>
  </si>
  <si>
    <t>Colonna10182</t>
  </si>
  <si>
    <t>Colonna10183</t>
  </si>
  <si>
    <t>Colonna10184</t>
  </si>
  <si>
    <t>Colonna10185</t>
  </si>
  <si>
    <t>Colonna10186</t>
  </si>
  <si>
    <t>Colonna10187</t>
  </si>
  <si>
    <t>Colonna10188</t>
  </si>
  <si>
    <t>Colonna10189</t>
  </si>
  <si>
    <t>Colonna10190</t>
  </si>
  <si>
    <t>Colonna10191</t>
  </si>
  <si>
    <t>Colonna10192</t>
  </si>
  <si>
    <t>Colonna10193</t>
  </si>
  <si>
    <t>Colonna10194</t>
  </si>
  <si>
    <t>Colonna10195</t>
  </si>
  <si>
    <t>Colonna10196</t>
  </si>
  <si>
    <t>Colonna10197</t>
  </si>
  <si>
    <t>Colonna10198</t>
  </si>
  <si>
    <t>Colonna10199</t>
  </si>
  <si>
    <t>Colonna10200</t>
  </si>
  <si>
    <t>Colonna10201</t>
  </si>
  <si>
    <t>Colonna10202</t>
  </si>
  <si>
    <t>Colonna10203</t>
  </si>
  <si>
    <t>Colonna10204</t>
  </si>
  <si>
    <t>Colonna10205</t>
  </si>
  <si>
    <t>Colonna10206</t>
  </si>
  <si>
    <t>Colonna10207</t>
  </si>
  <si>
    <t>Colonna10208</t>
  </si>
  <si>
    <t>Colonna10209</t>
  </si>
  <si>
    <t>Colonna10210</t>
  </si>
  <si>
    <t>Colonna10211</t>
  </si>
  <si>
    <t>Colonna10212</t>
  </si>
  <si>
    <t>Colonna10213</t>
  </si>
  <si>
    <t>Colonna10214</t>
  </si>
  <si>
    <t>Colonna10215</t>
  </si>
  <si>
    <t>Colonna10216</t>
  </si>
  <si>
    <t>Colonna10217</t>
  </si>
  <si>
    <t>Colonna10218</t>
  </si>
  <si>
    <t>Colonna10219</t>
  </si>
  <si>
    <t>Colonna10220</t>
  </si>
  <si>
    <t>Colonna10221</t>
  </si>
  <si>
    <t>Colonna10222</t>
  </si>
  <si>
    <t>Colonna10223</t>
  </si>
  <si>
    <t>Colonna10224</t>
  </si>
  <si>
    <t>Colonna10225</t>
  </si>
  <si>
    <t>Colonna10226</t>
  </si>
  <si>
    <t>Colonna10227</t>
  </si>
  <si>
    <t>Colonna10228</t>
  </si>
  <si>
    <t>Colonna10229</t>
  </si>
  <si>
    <t>Colonna10230</t>
  </si>
  <si>
    <t>Colonna10231</t>
  </si>
  <si>
    <t>Colonna10232</t>
  </si>
  <si>
    <t>Colonna10233</t>
  </si>
  <si>
    <t>Colonna10234</t>
  </si>
  <si>
    <t>Colonna10235</t>
  </si>
  <si>
    <t>Colonna10236</t>
  </si>
  <si>
    <t>Colonna10237</t>
  </si>
  <si>
    <t>Colonna10238</t>
  </si>
  <si>
    <t>Colonna10239</t>
  </si>
  <si>
    <t>Colonna10240</t>
  </si>
  <si>
    <t>Colonna10241</t>
  </si>
  <si>
    <t>Colonna10242</t>
  </si>
  <si>
    <t>Colonna10243</t>
  </si>
  <si>
    <t>Colonna10244</t>
  </si>
  <si>
    <t>Colonna10245</t>
  </si>
  <si>
    <t>Colonna10246</t>
  </si>
  <si>
    <t>Colonna10247</t>
  </si>
  <si>
    <t>Colonna10248</t>
  </si>
  <si>
    <t>Colonna10249</t>
  </si>
  <si>
    <t>Colonna10250</t>
  </si>
  <si>
    <t>Colonna10251</t>
  </si>
  <si>
    <t>Colonna10252</t>
  </si>
  <si>
    <t>Colonna10253</t>
  </si>
  <si>
    <t>Colonna10254</t>
  </si>
  <si>
    <t>Colonna10255</t>
  </si>
  <si>
    <t>Colonna10256</t>
  </si>
  <si>
    <t>Colonna10257</t>
  </si>
  <si>
    <t>Colonna10258</t>
  </si>
  <si>
    <t>Colonna10259</t>
  </si>
  <si>
    <t>Colonna10260</t>
  </si>
  <si>
    <t>Colonna10261</t>
  </si>
  <si>
    <t>Colonna10262</t>
  </si>
  <si>
    <t>Colonna10263</t>
  </si>
  <si>
    <t>Colonna10264</t>
  </si>
  <si>
    <t>Colonna10265</t>
  </si>
  <si>
    <t>Colonna10266</t>
  </si>
  <si>
    <t>Colonna10267</t>
  </si>
  <si>
    <t>Colonna10268</t>
  </si>
  <si>
    <t>Colonna10269</t>
  </si>
  <si>
    <t>Colonna10270</t>
  </si>
  <si>
    <t>Colonna10271</t>
  </si>
  <si>
    <t>Colonna10272</t>
  </si>
  <si>
    <t>Colonna10273</t>
  </si>
  <si>
    <t>Colonna10274</t>
  </si>
  <si>
    <t>Colonna10275</t>
  </si>
  <si>
    <t>Colonna10276</t>
  </si>
  <si>
    <t>Colonna10277</t>
  </si>
  <si>
    <t>Colonna10278</t>
  </si>
  <si>
    <t>Colonna10279</t>
  </si>
  <si>
    <t>Colonna10280</t>
  </si>
  <si>
    <t>Colonna10281</t>
  </si>
  <si>
    <t>Colonna10282</t>
  </si>
  <si>
    <t>Colonna10283</t>
  </si>
  <si>
    <t>Colonna10284</t>
  </si>
  <si>
    <t>Colonna10285</t>
  </si>
  <si>
    <t>Colonna10286</t>
  </si>
  <si>
    <t>Colonna10287</t>
  </si>
  <si>
    <t>Colonna10288</t>
  </si>
  <si>
    <t>Colonna10289</t>
  </si>
  <si>
    <t>Colonna10290</t>
  </si>
  <si>
    <t>Colonna10291</t>
  </si>
  <si>
    <t>Colonna10292</t>
  </si>
  <si>
    <t>Colonna10293</t>
  </si>
  <si>
    <t>Colonna10294</t>
  </si>
  <si>
    <t>Colonna10295</t>
  </si>
  <si>
    <t>Colonna10296</t>
  </si>
  <si>
    <t>Colonna10297</t>
  </si>
  <si>
    <t>Colonna10298</t>
  </si>
  <si>
    <t>Colonna10299</t>
  </si>
  <si>
    <t>Colonna10300</t>
  </si>
  <si>
    <t>Colonna10301</t>
  </si>
  <si>
    <t>Colonna10302</t>
  </si>
  <si>
    <t>Colonna10303</t>
  </si>
  <si>
    <t>Colonna10304</t>
  </si>
  <si>
    <t>Colonna10305</t>
  </si>
  <si>
    <t>Colonna10306</t>
  </si>
  <si>
    <t>Colonna10307</t>
  </si>
  <si>
    <t>Colonna10308</t>
  </si>
  <si>
    <t>Colonna10309</t>
  </si>
  <si>
    <t>Colonna10310</t>
  </si>
  <si>
    <t>Colonna10311</t>
  </si>
  <si>
    <t>Colonna10312</t>
  </si>
  <si>
    <t>Colonna10313</t>
  </si>
  <si>
    <t>Colonna10314</t>
  </si>
  <si>
    <t>Colonna10315</t>
  </si>
  <si>
    <t>Colonna10316</t>
  </si>
  <si>
    <t>Colonna10317</t>
  </si>
  <si>
    <t>Colonna10318</t>
  </si>
  <si>
    <t>Colonna10319</t>
  </si>
  <si>
    <t>Colonna10320</t>
  </si>
  <si>
    <t>Colonna10321</t>
  </si>
  <si>
    <t>Colonna10322</t>
  </si>
  <si>
    <t>Colonna10323</t>
  </si>
  <si>
    <t>Colonna10324</t>
  </si>
  <si>
    <t>Colonna10325</t>
  </si>
  <si>
    <t>Colonna10326</t>
  </si>
  <si>
    <t>Colonna10327</t>
  </si>
  <si>
    <t>Colonna10328</t>
  </si>
  <si>
    <t>Colonna10329</t>
  </si>
  <si>
    <t>Colonna10330</t>
  </si>
  <si>
    <t>Colonna10331</t>
  </si>
  <si>
    <t>Colonna10332</t>
  </si>
  <si>
    <t>Colonna10333</t>
  </si>
  <si>
    <t>Colonna10334</t>
  </si>
  <si>
    <t>Colonna10335</t>
  </si>
  <si>
    <t>Colonna10336</t>
  </si>
  <si>
    <t>Colonna10337</t>
  </si>
  <si>
    <t>Colonna10338</t>
  </si>
  <si>
    <t>Colonna10339</t>
  </si>
  <si>
    <t>Colonna10340</t>
  </si>
  <si>
    <t>Colonna10341</t>
  </si>
  <si>
    <t>Colonna10342</t>
  </si>
  <si>
    <t>Colonna10343</t>
  </si>
  <si>
    <t>Colonna10344</t>
  </si>
  <si>
    <t>Colonna10345</t>
  </si>
  <si>
    <t>Colonna10346</t>
  </si>
  <si>
    <t>Colonna10347</t>
  </si>
  <si>
    <t>Colonna10348</t>
  </si>
  <si>
    <t>Colonna10349</t>
  </si>
  <si>
    <t>Colonna10350</t>
  </si>
  <si>
    <t>Colonna10351</t>
  </si>
  <si>
    <t>Colonna10352</t>
  </si>
  <si>
    <t>Colonna10353</t>
  </si>
  <si>
    <t>Colonna10354</t>
  </si>
  <si>
    <t>Colonna10355</t>
  </si>
  <si>
    <t>Colonna10356</t>
  </si>
  <si>
    <t>Colonna10357</t>
  </si>
  <si>
    <t>Colonna10358</t>
  </si>
  <si>
    <t>Colonna10359</t>
  </si>
  <si>
    <t>Colonna10360</t>
  </si>
  <si>
    <t>Colonna10361</t>
  </si>
  <si>
    <t>Colonna10362</t>
  </si>
  <si>
    <t>Colonna10363</t>
  </si>
  <si>
    <t>Colonna10364</t>
  </si>
  <si>
    <t>Colonna10365</t>
  </si>
  <si>
    <t>Colonna10366</t>
  </si>
  <si>
    <t>Colonna10367</t>
  </si>
  <si>
    <t>Colonna10368</t>
  </si>
  <si>
    <t>Colonna10369</t>
  </si>
  <si>
    <t>Colonna10370</t>
  </si>
  <si>
    <t>Colonna10371</t>
  </si>
  <si>
    <t>Colonna10372</t>
  </si>
  <si>
    <t>Colonna10373</t>
  </si>
  <si>
    <t>Colonna10374</t>
  </si>
  <si>
    <t>Colonna10375</t>
  </si>
  <si>
    <t>Colonna10376</t>
  </si>
  <si>
    <t>Colonna10377</t>
  </si>
  <si>
    <t>Colonna10378</t>
  </si>
  <si>
    <t>Colonna10379</t>
  </si>
  <si>
    <t>Colonna10380</t>
  </si>
  <si>
    <t>Colonna10381</t>
  </si>
  <si>
    <t>Colonna10382</t>
  </si>
  <si>
    <t>Colonna10383</t>
  </si>
  <si>
    <t>Colonna10384</t>
  </si>
  <si>
    <t>Colonna10385</t>
  </si>
  <si>
    <t>Colonna10386</t>
  </si>
  <si>
    <t>Colonna10387</t>
  </si>
  <si>
    <t>Colonna10388</t>
  </si>
  <si>
    <t>Colonna10389</t>
  </si>
  <si>
    <t>Colonna10390</t>
  </si>
  <si>
    <t>Colonna10391</t>
  </si>
  <si>
    <t>Colonna10392</t>
  </si>
  <si>
    <t>Colonna10393</t>
  </si>
  <si>
    <t>Colonna10394</t>
  </si>
  <si>
    <t>Colonna10395</t>
  </si>
  <si>
    <t>Colonna10396</t>
  </si>
  <si>
    <t>Colonna10397</t>
  </si>
  <si>
    <t>Colonna10398</t>
  </si>
  <si>
    <t>Colonna10399</t>
  </si>
  <si>
    <t>Colonna10400</t>
  </si>
  <si>
    <t>Colonna10401</t>
  </si>
  <si>
    <t>Colonna10402</t>
  </si>
  <si>
    <t>Colonna10403</t>
  </si>
  <si>
    <t>Colonna10404</t>
  </si>
  <si>
    <t>Colonna10405</t>
  </si>
  <si>
    <t>Colonna10406</t>
  </si>
  <si>
    <t>Colonna10407</t>
  </si>
  <si>
    <t>Colonna10408</t>
  </si>
  <si>
    <t>Colonna10409</t>
  </si>
  <si>
    <t>Colonna10410</t>
  </si>
  <si>
    <t>Colonna10411</t>
  </si>
  <si>
    <t>Colonna10412</t>
  </si>
  <si>
    <t>Colonna10413</t>
  </si>
  <si>
    <t>Colonna10414</t>
  </si>
  <si>
    <t>Colonna10415</t>
  </si>
  <si>
    <t>Colonna10416</t>
  </si>
  <si>
    <t>Colonna10417</t>
  </si>
  <si>
    <t>Colonna10418</t>
  </si>
  <si>
    <t>Colonna10419</t>
  </si>
  <si>
    <t>Colonna10420</t>
  </si>
  <si>
    <t>Colonna10421</t>
  </si>
  <si>
    <t>Colonna10422</t>
  </si>
  <si>
    <t>Colonna10423</t>
  </si>
  <si>
    <t>Colonna10424</t>
  </si>
  <si>
    <t>Colonna10425</t>
  </si>
  <si>
    <t>Colonna10426</t>
  </si>
  <si>
    <t>Colonna10427</t>
  </si>
  <si>
    <t>Colonna10428</t>
  </si>
  <si>
    <t>Colonna10429</t>
  </si>
  <si>
    <t>Colonna10430</t>
  </si>
  <si>
    <t>Colonna10431</t>
  </si>
  <si>
    <t>Colonna10432</t>
  </si>
  <si>
    <t>Colonna10433</t>
  </si>
  <si>
    <t>Colonna10434</t>
  </si>
  <si>
    <t>Colonna10435</t>
  </si>
  <si>
    <t>Colonna10436</t>
  </si>
  <si>
    <t>Colonna10437</t>
  </si>
  <si>
    <t>Colonna10438</t>
  </si>
  <si>
    <t>Colonna10439</t>
  </si>
  <si>
    <t>Colonna10440</t>
  </si>
  <si>
    <t>Colonna10441</t>
  </si>
  <si>
    <t>Colonna10442</t>
  </si>
  <si>
    <t>Colonna10443</t>
  </si>
  <si>
    <t>Colonna10444</t>
  </si>
  <si>
    <t>Colonna10445</t>
  </si>
  <si>
    <t>Colonna10446</t>
  </si>
  <si>
    <t>Colonna10447</t>
  </si>
  <si>
    <t>Colonna10448</t>
  </si>
  <si>
    <t>Colonna10449</t>
  </si>
  <si>
    <t>Colonna10450</t>
  </si>
  <si>
    <t>Colonna10451</t>
  </si>
  <si>
    <t>Colonna10452</t>
  </si>
  <si>
    <t>Colonna10453</t>
  </si>
  <si>
    <t>Colonna10454</t>
  </si>
  <si>
    <t>Colonna10455</t>
  </si>
  <si>
    <t>Colonna10456</t>
  </si>
  <si>
    <t>Colonna10457</t>
  </si>
  <si>
    <t>Colonna10458</t>
  </si>
  <si>
    <t>Colonna10459</t>
  </si>
  <si>
    <t>Colonna10460</t>
  </si>
  <si>
    <t>Colonna10461</t>
  </si>
  <si>
    <t>Colonna10462</t>
  </si>
  <si>
    <t>Colonna10463</t>
  </si>
  <si>
    <t>Colonna10464</t>
  </si>
  <si>
    <t>Colonna10465</t>
  </si>
  <si>
    <t>Colonna10466</t>
  </si>
  <si>
    <t>Colonna10467</t>
  </si>
  <si>
    <t>Colonna10468</t>
  </si>
  <si>
    <t>Colonna10469</t>
  </si>
  <si>
    <t>Colonna10470</t>
  </si>
  <si>
    <t>Colonna10471</t>
  </si>
  <si>
    <t>Colonna10472</t>
  </si>
  <si>
    <t>Colonna10473</t>
  </si>
  <si>
    <t>Colonna10474</t>
  </si>
  <si>
    <t>Colonna10475</t>
  </si>
  <si>
    <t>Colonna10476</t>
  </si>
  <si>
    <t>Colonna10477</t>
  </si>
  <si>
    <t>Colonna10478</t>
  </si>
  <si>
    <t>Colonna10479</t>
  </si>
  <si>
    <t>Colonna10480</t>
  </si>
  <si>
    <t>Colonna10481</t>
  </si>
  <si>
    <t>Colonna10482</t>
  </si>
  <si>
    <t>Colonna10483</t>
  </si>
  <si>
    <t>Colonna10484</t>
  </si>
  <si>
    <t>Colonna10485</t>
  </si>
  <si>
    <t>Colonna10486</t>
  </si>
  <si>
    <t>Colonna10487</t>
  </si>
  <si>
    <t>Colonna10488</t>
  </si>
  <si>
    <t>Colonna10489</t>
  </si>
  <si>
    <t>Colonna10490</t>
  </si>
  <si>
    <t>Colonna10491</t>
  </si>
  <si>
    <t>Colonna10492</t>
  </si>
  <si>
    <t>Colonna10493</t>
  </si>
  <si>
    <t>Colonna10494</t>
  </si>
  <si>
    <t>Colonna10495</t>
  </si>
  <si>
    <t>Colonna10496</t>
  </si>
  <si>
    <t>Colonna10497</t>
  </si>
  <si>
    <t>Colonna10498</t>
  </si>
  <si>
    <t>Colonna10499</t>
  </si>
  <si>
    <t>Colonna10500</t>
  </si>
  <si>
    <t>Colonna10501</t>
  </si>
  <si>
    <t>Colonna10502</t>
  </si>
  <si>
    <t>Colonna10503</t>
  </si>
  <si>
    <t>Colonna10504</t>
  </si>
  <si>
    <t>Colonna10505</t>
  </si>
  <si>
    <t>Colonna10506</t>
  </si>
  <si>
    <t>Colonna10507</t>
  </si>
  <si>
    <t>Colonna10508</t>
  </si>
  <si>
    <t>Colonna10509</t>
  </si>
  <si>
    <t>Colonna10510</t>
  </si>
  <si>
    <t>Colonna10511</t>
  </si>
  <si>
    <t>Colonna10512</t>
  </si>
  <si>
    <t>Colonna10513</t>
  </si>
  <si>
    <t>Colonna10514</t>
  </si>
  <si>
    <t>Colonna10515</t>
  </si>
  <si>
    <t>Colonna10516</t>
  </si>
  <si>
    <t>Colonna10517</t>
  </si>
  <si>
    <t>Colonna10518</t>
  </si>
  <si>
    <t>Colonna10519</t>
  </si>
  <si>
    <t>Colonna10520</t>
  </si>
  <si>
    <t>Colonna10521</t>
  </si>
  <si>
    <t>Colonna10522</t>
  </si>
  <si>
    <t>Colonna10523</t>
  </si>
  <si>
    <t>Colonna10524</t>
  </si>
  <si>
    <t>Colonna10525</t>
  </si>
  <si>
    <t>Colonna10526</t>
  </si>
  <si>
    <t>Colonna10527</t>
  </si>
  <si>
    <t>Colonna10528</t>
  </si>
  <si>
    <t>Colonna10529</t>
  </si>
  <si>
    <t>Colonna10530</t>
  </si>
  <si>
    <t>Colonna10531</t>
  </si>
  <si>
    <t>Colonna10532</t>
  </si>
  <si>
    <t>Colonna10533</t>
  </si>
  <si>
    <t>Colonna10534</t>
  </si>
  <si>
    <t>Colonna10535</t>
  </si>
  <si>
    <t>Colonna10536</t>
  </si>
  <si>
    <t>Colonna10537</t>
  </si>
  <si>
    <t>Colonna10538</t>
  </si>
  <si>
    <t>Colonna10539</t>
  </si>
  <si>
    <t>Colonna10540</t>
  </si>
  <si>
    <t>Colonna10541</t>
  </si>
  <si>
    <t>Colonna10542</t>
  </si>
  <si>
    <t>Colonna10543</t>
  </si>
  <si>
    <t>Colonna10544</t>
  </si>
  <si>
    <t>Colonna10545</t>
  </si>
  <si>
    <t>Colonna10546</t>
  </si>
  <si>
    <t>Colonna10547</t>
  </si>
  <si>
    <t>Colonna10548</t>
  </si>
  <si>
    <t>Colonna10549</t>
  </si>
  <si>
    <t>Colonna10550</t>
  </si>
  <si>
    <t>Colonna10551</t>
  </si>
  <si>
    <t>Colonna10552</t>
  </si>
  <si>
    <t>Colonna10553</t>
  </si>
  <si>
    <t>Colonna10554</t>
  </si>
  <si>
    <t>Colonna10555</t>
  </si>
  <si>
    <t>Colonna10556</t>
  </si>
  <si>
    <t>Colonna10557</t>
  </si>
  <si>
    <t>Colonna10558</t>
  </si>
  <si>
    <t>Colonna10559</t>
  </si>
  <si>
    <t>Colonna10560</t>
  </si>
  <si>
    <t>Colonna10561</t>
  </si>
  <si>
    <t>Colonna10562</t>
  </si>
  <si>
    <t>Colonna10563</t>
  </si>
  <si>
    <t>Colonna10564</t>
  </si>
  <si>
    <t>Colonna10565</t>
  </si>
  <si>
    <t>Colonna10566</t>
  </si>
  <si>
    <t>Colonna10567</t>
  </si>
  <si>
    <t>Colonna10568</t>
  </si>
  <si>
    <t>Colonna10569</t>
  </si>
  <si>
    <t>Colonna10570</t>
  </si>
  <si>
    <t>Colonna10571</t>
  </si>
  <si>
    <t>Colonna10572</t>
  </si>
  <si>
    <t>Colonna10573</t>
  </si>
  <si>
    <t>Colonna10574</t>
  </si>
  <si>
    <t>Colonna10575</t>
  </si>
  <si>
    <t>Colonna10576</t>
  </si>
  <si>
    <t>Colonna10577</t>
  </si>
  <si>
    <t>Colonna10578</t>
  </si>
  <si>
    <t>Colonna10579</t>
  </si>
  <si>
    <t>Colonna10580</t>
  </si>
  <si>
    <t>Colonna10581</t>
  </si>
  <si>
    <t>Colonna10582</t>
  </si>
  <si>
    <t>Colonna10583</t>
  </si>
  <si>
    <t>Colonna10584</t>
  </si>
  <si>
    <t>Colonna10585</t>
  </si>
  <si>
    <t>Colonna10586</t>
  </si>
  <si>
    <t>Colonna10587</t>
  </si>
  <si>
    <t>Colonna10588</t>
  </si>
  <si>
    <t>Colonna10589</t>
  </si>
  <si>
    <t>Colonna10590</t>
  </si>
  <si>
    <t>Colonna10591</t>
  </si>
  <si>
    <t>Colonna10592</t>
  </si>
  <si>
    <t>Colonna10593</t>
  </si>
  <si>
    <t>Colonna10594</t>
  </si>
  <si>
    <t>Colonna10595</t>
  </si>
  <si>
    <t>Colonna10596</t>
  </si>
  <si>
    <t>Colonna10597</t>
  </si>
  <si>
    <t>Colonna10598</t>
  </si>
  <si>
    <t>Colonna10599</t>
  </si>
  <si>
    <t>Colonna10600</t>
  </si>
  <si>
    <t>Colonna10601</t>
  </si>
  <si>
    <t>Colonna10602</t>
  </si>
  <si>
    <t>Colonna10603</t>
  </si>
  <si>
    <t>Colonna10604</t>
  </si>
  <si>
    <t>Colonna10605</t>
  </si>
  <si>
    <t>Colonna10606</t>
  </si>
  <si>
    <t>Colonna10607</t>
  </si>
  <si>
    <t>Colonna10608</t>
  </si>
  <si>
    <t>Colonna10609</t>
  </si>
  <si>
    <t>Colonna10610</t>
  </si>
  <si>
    <t>Colonna10611</t>
  </si>
  <si>
    <t>Colonna10612</t>
  </si>
  <si>
    <t>Colonna10613</t>
  </si>
  <si>
    <t>Colonna10614</t>
  </si>
  <si>
    <t>Colonna10615</t>
  </si>
  <si>
    <t>Colonna10616</t>
  </si>
  <si>
    <t>Colonna10617</t>
  </si>
  <si>
    <t>Colonna10618</t>
  </si>
  <si>
    <t>Colonna10619</t>
  </si>
  <si>
    <t>Colonna10620</t>
  </si>
  <si>
    <t>Colonna10621</t>
  </si>
  <si>
    <t>Colonna10622</t>
  </si>
  <si>
    <t>Colonna10623</t>
  </si>
  <si>
    <t>Colonna10624</t>
  </si>
  <si>
    <t>Colonna10625</t>
  </si>
  <si>
    <t>Colonna10626</t>
  </si>
  <si>
    <t>Colonna10627</t>
  </si>
  <si>
    <t>Colonna10628</t>
  </si>
  <si>
    <t>Colonna10629</t>
  </si>
  <si>
    <t>Colonna10630</t>
  </si>
  <si>
    <t>Colonna10631</t>
  </si>
  <si>
    <t>Colonna10632</t>
  </si>
  <si>
    <t>Colonna10633</t>
  </si>
  <si>
    <t>Colonna10634</t>
  </si>
  <si>
    <t>Colonna10635</t>
  </si>
  <si>
    <t>Colonna10636</t>
  </si>
  <si>
    <t>Colonna10637</t>
  </si>
  <si>
    <t>Colonna10638</t>
  </si>
  <si>
    <t>Colonna10639</t>
  </si>
  <si>
    <t>Colonna10640</t>
  </si>
  <si>
    <t>Colonna10641</t>
  </si>
  <si>
    <t>Colonna10642</t>
  </si>
  <si>
    <t>Colonna10643</t>
  </si>
  <si>
    <t>Colonna10644</t>
  </si>
  <si>
    <t>Colonna10645</t>
  </si>
  <si>
    <t>Colonna10646</t>
  </si>
  <si>
    <t>Colonna10647</t>
  </si>
  <si>
    <t>Colonna10648</t>
  </si>
  <si>
    <t>Colonna10649</t>
  </si>
  <si>
    <t>Colonna10650</t>
  </si>
  <si>
    <t>Colonna10651</t>
  </si>
  <si>
    <t>Colonna10652</t>
  </si>
  <si>
    <t>Colonna10653</t>
  </si>
  <si>
    <t>Colonna10654</t>
  </si>
  <si>
    <t>Colonna10655</t>
  </si>
  <si>
    <t>Colonna10656</t>
  </si>
  <si>
    <t>Colonna10657</t>
  </si>
  <si>
    <t>Colonna10658</t>
  </si>
  <si>
    <t>Colonna10659</t>
  </si>
  <si>
    <t>Colonna10660</t>
  </si>
  <si>
    <t>Colonna10661</t>
  </si>
  <si>
    <t>Colonna10662</t>
  </si>
  <si>
    <t>Colonna10663</t>
  </si>
  <si>
    <t>Colonna10664</t>
  </si>
  <si>
    <t>Colonna10665</t>
  </si>
  <si>
    <t>Colonna10666</t>
  </si>
  <si>
    <t>Colonna10667</t>
  </si>
  <si>
    <t>Colonna10668</t>
  </si>
  <si>
    <t>Colonna10669</t>
  </si>
  <si>
    <t>Colonna10670</t>
  </si>
  <si>
    <t>Colonna10671</t>
  </si>
  <si>
    <t>Colonna10672</t>
  </si>
  <si>
    <t>Colonna10673</t>
  </si>
  <si>
    <t>Colonna10674</t>
  </si>
  <si>
    <t>Colonna10675</t>
  </si>
  <si>
    <t>Colonna10676</t>
  </si>
  <si>
    <t>Colonna10677</t>
  </si>
  <si>
    <t>Colonna10678</t>
  </si>
  <si>
    <t>Colonna10679</t>
  </si>
  <si>
    <t>Colonna10680</t>
  </si>
  <si>
    <t>Colonna10681</t>
  </si>
  <si>
    <t>Colonna10682</t>
  </si>
  <si>
    <t>Colonna10683</t>
  </si>
  <si>
    <t>Colonna10684</t>
  </si>
  <si>
    <t>Colonna10685</t>
  </si>
  <si>
    <t>Colonna10686</t>
  </si>
  <si>
    <t>Colonna10687</t>
  </si>
  <si>
    <t>Colonna10688</t>
  </si>
  <si>
    <t>Colonna10689</t>
  </si>
  <si>
    <t>Colonna10690</t>
  </si>
  <si>
    <t>Colonna10691</t>
  </si>
  <si>
    <t>Colonna10692</t>
  </si>
  <si>
    <t>Colonna10693</t>
  </si>
  <si>
    <t>Colonna10694</t>
  </si>
  <si>
    <t>Colonna10695</t>
  </si>
  <si>
    <t>Colonna10696</t>
  </si>
  <si>
    <t>Colonna10697</t>
  </si>
  <si>
    <t>Colonna10698</t>
  </si>
  <si>
    <t>Colonna10699</t>
  </si>
  <si>
    <t>Colonna10700</t>
  </si>
  <si>
    <t>Colonna10701</t>
  </si>
  <si>
    <t>Colonna10702</t>
  </si>
  <si>
    <t>Colonna10703</t>
  </si>
  <si>
    <t>Colonna10704</t>
  </si>
  <si>
    <t>Colonna10705</t>
  </si>
  <si>
    <t>Colonna10706</t>
  </si>
  <si>
    <t>Colonna10707</t>
  </si>
  <si>
    <t>Colonna10708</t>
  </si>
  <si>
    <t>Colonna10709</t>
  </si>
  <si>
    <t>Colonna10710</t>
  </si>
  <si>
    <t>Colonna10711</t>
  </si>
  <si>
    <t>Colonna10712</t>
  </si>
  <si>
    <t>Colonna10713</t>
  </si>
  <si>
    <t>Colonna10714</t>
  </si>
  <si>
    <t>Colonna10715</t>
  </si>
  <si>
    <t>Colonna10716</t>
  </si>
  <si>
    <t>Colonna10717</t>
  </si>
  <si>
    <t>Colonna10718</t>
  </si>
  <si>
    <t>Colonna10719</t>
  </si>
  <si>
    <t>Colonna10720</t>
  </si>
  <si>
    <t>Colonna10721</t>
  </si>
  <si>
    <t>Colonna10722</t>
  </si>
  <si>
    <t>Colonna10723</t>
  </si>
  <si>
    <t>Colonna10724</t>
  </si>
  <si>
    <t>Colonna10725</t>
  </si>
  <si>
    <t>Colonna10726</t>
  </si>
  <si>
    <t>Colonna10727</t>
  </si>
  <si>
    <t>Colonna10728</t>
  </si>
  <si>
    <t>Colonna10729</t>
  </si>
  <si>
    <t>Colonna10730</t>
  </si>
  <si>
    <t>Colonna10731</t>
  </si>
  <si>
    <t>Colonna10732</t>
  </si>
  <si>
    <t>Colonna10733</t>
  </si>
  <si>
    <t>Colonna10734</t>
  </si>
  <si>
    <t>Colonna10735</t>
  </si>
  <si>
    <t>Colonna10736</t>
  </si>
  <si>
    <t>Colonna10737</t>
  </si>
  <si>
    <t>Colonna10738</t>
  </si>
  <si>
    <t>Colonna10739</t>
  </si>
  <si>
    <t>Colonna10740</t>
  </si>
  <si>
    <t>Colonna10741</t>
  </si>
  <si>
    <t>Colonna10742</t>
  </si>
  <si>
    <t>Colonna10743</t>
  </si>
  <si>
    <t>Colonna10744</t>
  </si>
  <si>
    <t>Colonna10745</t>
  </si>
  <si>
    <t>Colonna10746</t>
  </si>
  <si>
    <t>Colonna10747</t>
  </si>
  <si>
    <t>Colonna10748</t>
  </si>
  <si>
    <t>Colonna10749</t>
  </si>
  <si>
    <t>Colonna10750</t>
  </si>
  <si>
    <t>Colonna10751</t>
  </si>
  <si>
    <t>Colonna10752</t>
  </si>
  <si>
    <t>Colonna10753</t>
  </si>
  <si>
    <t>Colonna10754</t>
  </si>
  <si>
    <t>Colonna10755</t>
  </si>
  <si>
    <t>Colonna10756</t>
  </si>
  <si>
    <t>Colonna10757</t>
  </si>
  <si>
    <t>Colonna10758</t>
  </si>
  <si>
    <t>Colonna10759</t>
  </si>
  <si>
    <t>Colonna10760</t>
  </si>
  <si>
    <t>Colonna10761</t>
  </si>
  <si>
    <t>Colonna10762</t>
  </si>
  <si>
    <t>Colonna10763</t>
  </si>
  <si>
    <t>Colonna10764</t>
  </si>
  <si>
    <t>Colonna10765</t>
  </si>
  <si>
    <t>Colonna10766</t>
  </si>
  <si>
    <t>Colonna10767</t>
  </si>
  <si>
    <t>Colonna10768</t>
  </si>
  <si>
    <t>Colonna10769</t>
  </si>
  <si>
    <t>Colonna10770</t>
  </si>
  <si>
    <t>Colonna10771</t>
  </si>
  <si>
    <t>Colonna10772</t>
  </si>
  <si>
    <t>Colonna10773</t>
  </si>
  <si>
    <t>Colonna10774</t>
  </si>
  <si>
    <t>Colonna10775</t>
  </si>
  <si>
    <t>Colonna10776</t>
  </si>
  <si>
    <t>Colonna10777</t>
  </si>
  <si>
    <t>Colonna10778</t>
  </si>
  <si>
    <t>Colonna10779</t>
  </si>
  <si>
    <t>Colonna10780</t>
  </si>
  <si>
    <t>Colonna10781</t>
  </si>
  <si>
    <t>Colonna10782</t>
  </si>
  <si>
    <t>Colonna10783</t>
  </si>
  <si>
    <t>Colonna10784</t>
  </si>
  <si>
    <t>Colonna10785</t>
  </si>
  <si>
    <t>Colonna10786</t>
  </si>
  <si>
    <t>Colonna10787</t>
  </si>
  <si>
    <t>Colonna10788</t>
  </si>
  <si>
    <t>Colonna10789</t>
  </si>
  <si>
    <t>Colonna10790</t>
  </si>
  <si>
    <t>Colonna10791</t>
  </si>
  <si>
    <t>Colonna10792</t>
  </si>
  <si>
    <t>Colonna10793</t>
  </si>
  <si>
    <t>Colonna10794</t>
  </si>
  <si>
    <t>Colonna10795</t>
  </si>
  <si>
    <t>Colonna10796</t>
  </si>
  <si>
    <t>Colonna10797</t>
  </si>
  <si>
    <t>Colonna10798</t>
  </si>
  <si>
    <t>Colonna10799</t>
  </si>
  <si>
    <t>Colonna10800</t>
  </si>
  <si>
    <t>Colonna10801</t>
  </si>
  <si>
    <t>Colonna10802</t>
  </si>
  <si>
    <t>Colonna10803</t>
  </si>
  <si>
    <t>Colonna10804</t>
  </si>
  <si>
    <t>Colonna10805</t>
  </si>
  <si>
    <t>Colonna10806</t>
  </si>
  <si>
    <t>Colonna10807</t>
  </si>
  <si>
    <t>Colonna10808</t>
  </si>
  <si>
    <t>Colonna10809</t>
  </si>
  <si>
    <t>Colonna10810</t>
  </si>
  <si>
    <t>Colonna10811</t>
  </si>
  <si>
    <t>Colonna10812</t>
  </si>
  <si>
    <t>Colonna10813</t>
  </si>
  <si>
    <t>Colonna10814</t>
  </si>
  <si>
    <t>Colonna10815</t>
  </si>
  <si>
    <t>Colonna10816</t>
  </si>
  <si>
    <t>Colonna10817</t>
  </si>
  <si>
    <t>Colonna10818</t>
  </si>
  <si>
    <t>Colonna10819</t>
  </si>
  <si>
    <t>Colonna10820</t>
  </si>
  <si>
    <t>Colonna10821</t>
  </si>
  <si>
    <t>Colonna10822</t>
  </si>
  <si>
    <t>Colonna10823</t>
  </si>
  <si>
    <t>Colonna10824</t>
  </si>
  <si>
    <t>Colonna10825</t>
  </si>
  <si>
    <t>Colonna10826</t>
  </si>
  <si>
    <t>Colonna10827</t>
  </si>
  <si>
    <t>Colonna10828</t>
  </si>
  <si>
    <t>Colonna10829</t>
  </si>
  <si>
    <t>Colonna10830</t>
  </si>
  <si>
    <t>Colonna10831</t>
  </si>
  <si>
    <t>Colonna10832</t>
  </si>
  <si>
    <t>Colonna10833</t>
  </si>
  <si>
    <t>Colonna10834</t>
  </si>
  <si>
    <t>Colonna10835</t>
  </si>
  <si>
    <t>Colonna10836</t>
  </si>
  <si>
    <t>Colonna10837</t>
  </si>
  <si>
    <t>Colonna10838</t>
  </si>
  <si>
    <t>Colonna10839</t>
  </si>
  <si>
    <t>Colonna10840</t>
  </si>
  <si>
    <t>Colonna10841</t>
  </si>
  <si>
    <t>Colonna10842</t>
  </si>
  <si>
    <t>Colonna10843</t>
  </si>
  <si>
    <t>Colonna10844</t>
  </si>
  <si>
    <t>Colonna10845</t>
  </si>
  <si>
    <t>Colonna10846</t>
  </si>
  <si>
    <t>Colonna10847</t>
  </si>
  <si>
    <t>Colonna10848</t>
  </si>
  <si>
    <t>Colonna10849</t>
  </si>
  <si>
    <t>Colonna10850</t>
  </si>
  <si>
    <t>Colonna10851</t>
  </si>
  <si>
    <t>Colonna10852</t>
  </si>
  <si>
    <t>Colonna10853</t>
  </si>
  <si>
    <t>Colonna10854</t>
  </si>
  <si>
    <t>Colonna10855</t>
  </si>
  <si>
    <t>Colonna10856</t>
  </si>
  <si>
    <t>Colonna10857</t>
  </si>
  <si>
    <t>Colonna10858</t>
  </si>
  <si>
    <t>Colonna10859</t>
  </si>
  <si>
    <t>Colonna10860</t>
  </si>
  <si>
    <t>Colonna10861</t>
  </si>
  <si>
    <t>Colonna10862</t>
  </si>
  <si>
    <t>Colonna10863</t>
  </si>
  <si>
    <t>Colonna10864</t>
  </si>
  <si>
    <t>Colonna10865</t>
  </si>
  <si>
    <t>Colonna10866</t>
  </si>
  <si>
    <t>Colonna10867</t>
  </si>
  <si>
    <t>Colonna10868</t>
  </si>
  <si>
    <t>Colonna10869</t>
  </si>
  <si>
    <t>Colonna10870</t>
  </si>
  <si>
    <t>Colonna10871</t>
  </si>
  <si>
    <t>Colonna10872</t>
  </si>
  <si>
    <t>Colonna10873</t>
  </si>
  <si>
    <t>Colonna10874</t>
  </si>
  <si>
    <t>Colonna10875</t>
  </si>
  <si>
    <t>Colonna10876</t>
  </si>
  <si>
    <t>Colonna10877</t>
  </si>
  <si>
    <t>Colonna10878</t>
  </si>
  <si>
    <t>Colonna10879</t>
  </si>
  <si>
    <t>Colonna10880</t>
  </si>
  <si>
    <t>Colonna10881</t>
  </si>
  <si>
    <t>Colonna10882</t>
  </si>
  <si>
    <t>Colonna10883</t>
  </si>
  <si>
    <t>Colonna10884</t>
  </si>
  <si>
    <t>Colonna10885</t>
  </si>
  <si>
    <t>Colonna10886</t>
  </si>
  <si>
    <t>Colonna10887</t>
  </si>
  <si>
    <t>Colonna10888</t>
  </si>
  <si>
    <t>Colonna10889</t>
  </si>
  <si>
    <t>Colonna10890</t>
  </si>
  <si>
    <t>Colonna10891</t>
  </si>
  <si>
    <t>Colonna10892</t>
  </si>
  <si>
    <t>Colonna10893</t>
  </si>
  <si>
    <t>Colonna10894</t>
  </si>
  <si>
    <t>Colonna10895</t>
  </si>
  <si>
    <t>Colonna10896</t>
  </si>
  <si>
    <t>Colonna10897</t>
  </si>
  <si>
    <t>Colonna10898</t>
  </si>
  <si>
    <t>Colonna10899</t>
  </si>
  <si>
    <t>Colonna10900</t>
  </si>
  <si>
    <t>Colonna10901</t>
  </si>
  <si>
    <t>Colonna10902</t>
  </si>
  <si>
    <t>Colonna10903</t>
  </si>
  <si>
    <t>Colonna10904</t>
  </si>
  <si>
    <t>Colonna10905</t>
  </si>
  <si>
    <t>Colonna10906</t>
  </si>
  <si>
    <t>Colonna10907</t>
  </si>
  <si>
    <t>Colonna10908</t>
  </si>
  <si>
    <t>Colonna10909</t>
  </si>
  <si>
    <t>Colonna10910</t>
  </si>
  <si>
    <t>Colonna10911</t>
  </si>
  <si>
    <t>Colonna10912</t>
  </si>
  <si>
    <t>Colonna10913</t>
  </si>
  <si>
    <t>Colonna10914</t>
  </si>
  <si>
    <t>Colonna10915</t>
  </si>
  <si>
    <t>Colonna10916</t>
  </si>
  <si>
    <t>Colonna10917</t>
  </si>
  <si>
    <t>Colonna10918</t>
  </si>
  <si>
    <t>Colonna10919</t>
  </si>
  <si>
    <t>Colonna10920</t>
  </si>
  <si>
    <t>Colonna10921</t>
  </si>
  <si>
    <t>Colonna10922</t>
  </si>
  <si>
    <t>Colonna10923</t>
  </si>
  <si>
    <t>Colonna10924</t>
  </si>
  <si>
    <t>Colonna10925</t>
  </si>
  <si>
    <t>Colonna10926</t>
  </si>
  <si>
    <t>Colonna10927</t>
  </si>
  <si>
    <t>Colonna10928</t>
  </si>
  <si>
    <t>Colonna10929</t>
  </si>
  <si>
    <t>Colonna10930</t>
  </si>
  <si>
    <t>Colonna10931</t>
  </si>
  <si>
    <t>Colonna10932</t>
  </si>
  <si>
    <t>Colonna10933</t>
  </si>
  <si>
    <t>Colonna10934</t>
  </si>
  <si>
    <t>Colonna10935</t>
  </si>
  <si>
    <t>Colonna10936</t>
  </si>
  <si>
    <t>Colonna10937</t>
  </si>
  <si>
    <t>Colonna10938</t>
  </si>
  <si>
    <t>Colonna10939</t>
  </si>
  <si>
    <t>Colonna10940</t>
  </si>
  <si>
    <t>Colonna10941</t>
  </si>
  <si>
    <t>Colonna10942</t>
  </si>
  <si>
    <t>Colonna10943</t>
  </si>
  <si>
    <t>Colonna10944</t>
  </si>
  <si>
    <t>Colonna10945</t>
  </si>
  <si>
    <t>Colonna10946</t>
  </si>
  <si>
    <t>Colonna10947</t>
  </si>
  <si>
    <t>Colonna10948</t>
  </si>
  <si>
    <t>Colonna10949</t>
  </si>
  <si>
    <t>Colonna10950</t>
  </si>
  <si>
    <t>Colonna10951</t>
  </si>
  <si>
    <t>Colonna10952</t>
  </si>
  <si>
    <t>Colonna10953</t>
  </si>
  <si>
    <t>Colonna10954</t>
  </si>
  <si>
    <t>Colonna10955</t>
  </si>
  <si>
    <t>Colonna10956</t>
  </si>
  <si>
    <t>Colonna10957</t>
  </si>
  <si>
    <t>Colonna10958</t>
  </si>
  <si>
    <t>Colonna10959</t>
  </si>
  <si>
    <t>Colonna10960</t>
  </si>
  <si>
    <t>Colonna10961</t>
  </si>
  <si>
    <t>Colonna10962</t>
  </si>
  <si>
    <t>Colonna10963</t>
  </si>
  <si>
    <t>Colonna10964</t>
  </si>
  <si>
    <t>Colonna10965</t>
  </si>
  <si>
    <t>Colonna10966</t>
  </si>
  <si>
    <t>Colonna10967</t>
  </si>
  <si>
    <t>Colonna10968</t>
  </si>
  <si>
    <t>Colonna10969</t>
  </si>
  <si>
    <t>Colonna10970</t>
  </si>
  <si>
    <t>Colonna10971</t>
  </si>
  <si>
    <t>Colonna10972</t>
  </si>
  <si>
    <t>Colonna10973</t>
  </si>
  <si>
    <t>Colonna10974</t>
  </si>
  <si>
    <t>Colonna10975</t>
  </si>
  <si>
    <t>Colonna10976</t>
  </si>
  <si>
    <t>Colonna10977</t>
  </si>
  <si>
    <t>Colonna10978</t>
  </si>
  <si>
    <t>Colonna10979</t>
  </si>
  <si>
    <t>Colonna10980</t>
  </si>
  <si>
    <t>Colonna10981</t>
  </si>
  <si>
    <t>Colonna10982</t>
  </si>
  <si>
    <t>Colonna10983</t>
  </si>
  <si>
    <t>Colonna10984</t>
  </si>
  <si>
    <t>Colonna10985</t>
  </si>
  <si>
    <t>Colonna10986</t>
  </si>
  <si>
    <t>Colonna10987</t>
  </si>
  <si>
    <t>Colonna10988</t>
  </si>
  <si>
    <t>Colonna10989</t>
  </si>
  <si>
    <t>Colonna10990</t>
  </si>
  <si>
    <t>Colonna10991</t>
  </si>
  <si>
    <t>Colonna10992</t>
  </si>
  <si>
    <t>Colonna10993</t>
  </si>
  <si>
    <t>Colonna10994</t>
  </si>
  <si>
    <t>Colonna10995</t>
  </si>
  <si>
    <t>Colonna10996</t>
  </si>
  <si>
    <t>Colonna10997</t>
  </si>
  <si>
    <t>Colonna10998</t>
  </si>
  <si>
    <t>Colonna10999</t>
  </si>
  <si>
    <t>Colonna11000</t>
  </si>
  <si>
    <t>Colonna11001</t>
  </si>
  <si>
    <t>Colonna11002</t>
  </si>
  <si>
    <t>Colonna11003</t>
  </si>
  <si>
    <t>Colonna11004</t>
  </si>
  <si>
    <t>Colonna11005</t>
  </si>
  <si>
    <t>Colonna11006</t>
  </si>
  <si>
    <t>Colonna11007</t>
  </si>
  <si>
    <t>Colonna11008</t>
  </si>
  <si>
    <t>Colonna11009</t>
  </si>
  <si>
    <t>Colonna11010</t>
  </si>
  <si>
    <t>Colonna11011</t>
  </si>
  <si>
    <t>Colonna11012</t>
  </si>
  <si>
    <t>Colonna11013</t>
  </si>
  <si>
    <t>Colonna11014</t>
  </si>
  <si>
    <t>Colonna11015</t>
  </si>
  <si>
    <t>Colonna11016</t>
  </si>
  <si>
    <t>Colonna11017</t>
  </si>
  <si>
    <t>Colonna11018</t>
  </si>
  <si>
    <t>Colonna11019</t>
  </si>
  <si>
    <t>Colonna11020</t>
  </si>
  <si>
    <t>Colonna11021</t>
  </si>
  <si>
    <t>Colonna11022</t>
  </si>
  <si>
    <t>Colonna11023</t>
  </si>
  <si>
    <t>Colonna11024</t>
  </si>
  <si>
    <t>Colonna11025</t>
  </si>
  <si>
    <t>Colonna11026</t>
  </si>
  <si>
    <t>Colonna11027</t>
  </si>
  <si>
    <t>Colonna11028</t>
  </si>
  <si>
    <t>Colonna11029</t>
  </si>
  <si>
    <t>Colonna11030</t>
  </si>
  <si>
    <t>Colonna11031</t>
  </si>
  <si>
    <t>Colonna11032</t>
  </si>
  <si>
    <t>Colonna11033</t>
  </si>
  <si>
    <t>Colonna11034</t>
  </si>
  <si>
    <t>Colonna11035</t>
  </si>
  <si>
    <t>Colonna11036</t>
  </si>
  <si>
    <t>Colonna11037</t>
  </si>
  <si>
    <t>Colonna11038</t>
  </si>
  <si>
    <t>Colonna11039</t>
  </si>
  <si>
    <t>Colonna11040</t>
  </si>
  <si>
    <t>Colonna11041</t>
  </si>
  <si>
    <t>Colonna11042</t>
  </si>
  <si>
    <t>Colonna11043</t>
  </si>
  <si>
    <t>Colonna11044</t>
  </si>
  <si>
    <t>Colonna11045</t>
  </si>
  <si>
    <t>Colonna11046</t>
  </si>
  <si>
    <t>Colonna11047</t>
  </si>
  <si>
    <t>Colonna11048</t>
  </si>
  <si>
    <t>Colonna11049</t>
  </si>
  <si>
    <t>Colonna11050</t>
  </si>
  <si>
    <t>Colonna11051</t>
  </si>
  <si>
    <t>Colonna11052</t>
  </si>
  <si>
    <t>Colonna11053</t>
  </si>
  <si>
    <t>Colonna11054</t>
  </si>
  <si>
    <t>Colonna11055</t>
  </si>
  <si>
    <t>Colonna11056</t>
  </si>
  <si>
    <t>Colonna11057</t>
  </si>
  <si>
    <t>Colonna11058</t>
  </si>
  <si>
    <t>Colonna11059</t>
  </si>
  <si>
    <t>Colonna11060</t>
  </si>
  <si>
    <t>Colonna11061</t>
  </si>
  <si>
    <t>Colonna11062</t>
  </si>
  <si>
    <t>Colonna11063</t>
  </si>
  <si>
    <t>Colonna11064</t>
  </si>
  <si>
    <t>Colonna11065</t>
  </si>
  <si>
    <t>Colonna11066</t>
  </si>
  <si>
    <t>Colonna11067</t>
  </si>
  <si>
    <t>Colonna11068</t>
  </si>
  <si>
    <t>Colonna11069</t>
  </si>
  <si>
    <t>Colonna11070</t>
  </si>
  <si>
    <t>Colonna11071</t>
  </si>
  <si>
    <t>Colonna11072</t>
  </si>
  <si>
    <t>Colonna11073</t>
  </si>
  <si>
    <t>Colonna11074</t>
  </si>
  <si>
    <t>Colonna11075</t>
  </si>
  <si>
    <t>Colonna11076</t>
  </si>
  <si>
    <t>Colonna11077</t>
  </si>
  <si>
    <t>Colonna11078</t>
  </si>
  <si>
    <t>Colonna11079</t>
  </si>
  <si>
    <t>Colonna11080</t>
  </si>
  <si>
    <t>Colonna11081</t>
  </si>
  <si>
    <t>Colonna11082</t>
  </si>
  <si>
    <t>Colonna11083</t>
  </si>
  <si>
    <t>Colonna11084</t>
  </si>
  <si>
    <t>Colonna11085</t>
  </si>
  <si>
    <t>Colonna11086</t>
  </si>
  <si>
    <t>Colonna11087</t>
  </si>
  <si>
    <t>Colonna11088</t>
  </si>
  <si>
    <t>Colonna11089</t>
  </si>
  <si>
    <t>Colonna11090</t>
  </si>
  <si>
    <t>Colonna11091</t>
  </si>
  <si>
    <t>Colonna11092</t>
  </si>
  <si>
    <t>Colonna11093</t>
  </si>
  <si>
    <t>Colonna11094</t>
  </si>
  <si>
    <t>Colonna11095</t>
  </si>
  <si>
    <t>Colonna11096</t>
  </si>
  <si>
    <t>Colonna11097</t>
  </si>
  <si>
    <t>Colonna11098</t>
  </si>
  <si>
    <t>Colonna11099</t>
  </si>
  <si>
    <t>Colonna11100</t>
  </si>
  <si>
    <t>Colonna11101</t>
  </si>
  <si>
    <t>Colonna11102</t>
  </si>
  <si>
    <t>Colonna11103</t>
  </si>
  <si>
    <t>Colonna11104</t>
  </si>
  <si>
    <t>Colonna11105</t>
  </si>
  <si>
    <t>Colonna11106</t>
  </si>
  <si>
    <t>Colonna11107</t>
  </si>
  <si>
    <t>Colonna11108</t>
  </si>
  <si>
    <t>Colonna11109</t>
  </si>
  <si>
    <t>Colonna11110</t>
  </si>
  <si>
    <t>Colonna11111</t>
  </si>
  <si>
    <t>Colonna11112</t>
  </si>
  <si>
    <t>Colonna11113</t>
  </si>
  <si>
    <t>Colonna11114</t>
  </si>
  <si>
    <t>Colonna11115</t>
  </si>
  <si>
    <t>Colonna11116</t>
  </si>
  <si>
    <t>Colonna11117</t>
  </si>
  <si>
    <t>Colonna11118</t>
  </si>
  <si>
    <t>Colonna11119</t>
  </si>
  <si>
    <t>Colonna11120</t>
  </si>
  <si>
    <t>Colonna11121</t>
  </si>
  <si>
    <t>Colonna11122</t>
  </si>
  <si>
    <t>Colonna11123</t>
  </si>
  <si>
    <t>Colonna11124</t>
  </si>
  <si>
    <t>Colonna11125</t>
  </si>
  <si>
    <t>Colonna11126</t>
  </si>
  <si>
    <t>Colonna11127</t>
  </si>
  <si>
    <t>Colonna11128</t>
  </si>
  <si>
    <t>Colonna11129</t>
  </si>
  <si>
    <t>Colonna11130</t>
  </si>
  <si>
    <t>Colonna11131</t>
  </si>
  <si>
    <t>Colonna11132</t>
  </si>
  <si>
    <t>Colonna11133</t>
  </si>
  <si>
    <t>Colonna11134</t>
  </si>
  <si>
    <t>Colonna11135</t>
  </si>
  <si>
    <t>Colonna11136</t>
  </si>
  <si>
    <t>Colonna11137</t>
  </si>
  <si>
    <t>Colonna11138</t>
  </si>
  <si>
    <t>Colonna11139</t>
  </si>
  <si>
    <t>Colonna11140</t>
  </si>
  <si>
    <t>Colonna11141</t>
  </si>
  <si>
    <t>Colonna11142</t>
  </si>
  <si>
    <t>Colonna11143</t>
  </si>
  <si>
    <t>Colonna11144</t>
  </si>
  <si>
    <t>Colonna11145</t>
  </si>
  <si>
    <t>Colonna11146</t>
  </si>
  <si>
    <t>Colonna11147</t>
  </si>
  <si>
    <t>Colonna11148</t>
  </si>
  <si>
    <t>Colonna11149</t>
  </si>
  <si>
    <t>Colonna11150</t>
  </si>
  <si>
    <t>Colonna11151</t>
  </si>
  <si>
    <t>Colonna11152</t>
  </si>
  <si>
    <t>Colonna11153</t>
  </si>
  <si>
    <t>Colonna11154</t>
  </si>
  <si>
    <t>Colonna11155</t>
  </si>
  <si>
    <t>Colonna11156</t>
  </si>
  <si>
    <t>Colonna11157</t>
  </si>
  <si>
    <t>Colonna11158</t>
  </si>
  <si>
    <t>Colonna11159</t>
  </si>
  <si>
    <t>Colonna11160</t>
  </si>
  <si>
    <t>Colonna11161</t>
  </si>
  <si>
    <t>Colonna11162</t>
  </si>
  <si>
    <t>Colonna11163</t>
  </si>
  <si>
    <t>Colonna11164</t>
  </si>
  <si>
    <t>Colonna11165</t>
  </si>
  <si>
    <t>Colonna11166</t>
  </si>
  <si>
    <t>Colonna11167</t>
  </si>
  <si>
    <t>Colonna11168</t>
  </si>
  <si>
    <t>Colonna11169</t>
  </si>
  <si>
    <t>Colonna11170</t>
  </si>
  <si>
    <t>Colonna11171</t>
  </si>
  <si>
    <t>Colonna11172</t>
  </si>
  <si>
    <t>Colonna11173</t>
  </si>
  <si>
    <t>Colonna11174</t>
  </si>
  <si>
    <t>Colonna11175</t>
  </si>
  <si>
    <t>Colonna11176</t>
  </si>
  <si>
    <t>Colonna11177</t>
  </si>
  <si>
    <t>Colonna11178</t>
  </si>
  <si>
    <t>Colonna11179</t>
  </si>
  <si>
    <t>Colonna11180</t>
  </si>
  <si>
    <t>Colonna11181</t>
  </si>
  <si>
    <t>Colonna11182</t>
  </si>
  <si>
    <t>Colonna11183</t>
  </si>
  <si>
    <t>Colonna11184</t>
  </si>
  <si>
    <t>Colonna11185</t>
  </si>
  <si>
    <t>Colonna11186</t>
  </si>
  <si>
    <t>Colonna11187</t>
  </si>
  <si>
    <t>Colonna11188</t>
  </si>
  <si>
    <t>Colonna11189</t>
  </si>
  <si>
    <t>Colonna11190</t>
  </si>
  <si>
    <t>Colonna11191</t>
  </si>
  <si>
    <t>Colonna11192</t>
  </si>
  <si>
    <t>Colonna11193</t>
  </si>
  <si>
    <t>Colonna11194</t>
  </si>
  <si>
    <t>Colonna11195</t>
  </si>
  <si>
    <t>Colonna11196</t>
  </si>
  <si>
    <t>Colonna11197</t>
  </si>
  <si>
    <t>Colonna11198</t>
  </si>
  <si>
    <t>Colonna11199</t>
  </si>
  <si>
    <t>Colonna11200</t>
  </si>
  <si>
    <t>Colonna11201</t>
  </si>
  <si>
    <t>Colonna11202</t>
  </si>
  <si>
    <t>Colonna11203</t>
  </si>
  <si>
    <t>Colonna11204</t>
  </si>
  <si>
    <t>Colonna11205</t>
  </si>
  <si>
    <t>Colonna11206</t>
  </si>
  <si>
    <t>Colonna11207</t>
  </si>
  <si>
    <t>Colonna11208</t>
  </si>
  <si>
    <t>Colonna11209</t>
  </si>
  <si>
    <t>Colonna11210</t>
  </si>
  <si>
    <t>Colonna11211</t>
  </si>
  <si>
    <t>Colonna11212</t>
  </si>
  <si>
    <t>Colonna11213</t>
  </si>
  <si>
    <t>Colonna11214</t>
  </si>
  <si>
    <t>Colonna11215</t>
  </si>
  <si>
    <t>Colonna11216</t>
  </si>
  <si>
    <t>Colonna11217</t>
  </si>
  <si>
    <t>Colonna11218</t>
  </si>
  <si>
    <t>Colonna11219</t>
  </si>
  <si>
    <t>Colonna11220</t>
  </si>
  <si>
    <t>Colonna11221</t>
  </si>
  <si>
    <t>Colonna11222</t>
  </si>
  <si>
    <t>Colonna11223</t>
  </si>
  <si>
    <t>Colonna11224</t>
  </si>
  <si>
    <t>Colonna11225</t>
  </si>
  <si>
    <t>Colonna11226</t>
  </si>
  <si>
    <t>Colonna11227</t>
  </si>
  <si>
    <t>Colonna11228</t>
  </si>
  <si>
    <t>Colonna11229</t>
  </si>
  <si>
    <t>Colonna11230</t>
  </si>
  <si>
    <t>Colonna11231</t>
  </si>
  <si>
    <t>Colonna11232</t>
  </si>
  <si>
    <t>Colonna11233</t>
  </si>
  <si>
    <t>Colonna11234</t>
  </si>
  <si>
    <t>Colonna11235</t>
  </si>
  <si>
    <t>Colonna11236</t>
  </si>
  <si>
    <t>Colonna11237</t>
  </si>
  <si>
    <t>Colonna11238</t>
  </si>
  <si>
    <t>Colonna11239</t>
  </si>
  <si>
    <t>Colonna11240</t>
  </si>
  <si>
    <t>Colonna11241</t>
  </si>
  <si>
    <t>Colonna11242</t>
  </si>
  <si>
    <t>Colonna11243</t>
  </si>
  <si>
    <t>Colonna11244</t>
  </si>
  <si>
    <t>Colonna11245</t>
  </si>
  <si>
    <t>Colonna11246</t>
  </si>
  <si>
    <t>Colonna11247</t>
  </si>
  <si>
    <t>Colonna11248</t>
  </si>
  <si>
    <t>Colonna11249</t>
  </si>
  <si>
    <t>Colonna11250</t>
  </si>
  <si>
    <t>Colonna11251</t>
  </si>
  <si>
    <t>Colonna11252</t>
  </si>
  <si>
    <t>Colonna11253</t>
  </si>
  <si>
    <t>Colonna11254</t>
  </si>
  <si>
    <t>Colonna11255</t>
  </si>
  <si>
    <t>Colonna11256</t>
  </si>
  <si>
    <t>Colonna11257</t>
  </si>
  <si>
    <t>Colonna11258</t>
  </si>
  <si>
    <t>Colonna11259</t>
  </si>
  <si>
    <t>Colonna11260</t>
  </si>
  <si>
    <t>Colonna11261</t>
  </si>
  <si>
    <t>Colonna11262</t>
  </si>
  <si>
    <t>Colonna11263</t>
  </si>
  <si>
    <t>Colonna11264</t>
  </si>
  <si>
    <t>Colonna11265</t>
  </si>
  <si>
    <t>Colonna11266</t>
  </si>
  <si>
    <t>Colonna11267</t>
  </si>
  <si>
    <t>Colonna11268</t>
  </si>
  <si>
    <t>Colonna11269</t>
  </si>
  <si>
    <t>Colonna11270</t>
  </si>
  <si>
    <t>Colonna11271</t>
  </si>
  <si>
    <t>Colonna11272</t>
  </si>
  <si>
    <t>Colonna11273</t>
  </si>
  <si>
    <t>Colonna11274</t>
  </si>
  <si>
    <t>Colonna11275</t>
  </si>
  <si>
    <t>Colonna11276</t>
  </si>
  <si>
    <t>Colonna11277</t>
  </si>
  <si>
    <t>Colonna11278</t>
  </si>
  <si>
    <t>Colonna11279</t>
  </si>
  <si>
    <t>Colonna11280</t>
  </si>
  <si>
    <t>Colonna11281</t>
  </si>
  <si>
    <t>Colonna11282</t>
  </si>
  <si>
    <t>Colonna11283</t>
  </si>
  <si>
    <t>Colonna11284</t>
  </si>
  <si>
    <t>Colonna11285</t>
  </si>
  <si>
    <t>Colonna11286</t>
  </si>
  <si>
    <t>Colonna11287</t>
  </si>
  <si>
    <t>Colonna11288</t>
  </si>
  <si>
    <t>Colonna11289</t>
  </si>
  <si>
    <t>Colonna11290</t>
  </si>
  <si>
    <t>Colonna11291</t>
  </si>
  <si>
    <t>Colonna11292</t>
  </si>
  <si>
    <t>Colonna11293</t>
  </si>
  <si>
    <t>Colonna11294</t>
  </si>
  <si>
    <t>Colonna11295</t>
  </si>
  <si>
    <t>Colonna11296</t>
  </si>
  <si>
    <t>Colonna11297</t>
  </si>
  <si>
    <t>Colonna11298</t>
  </si>
  <si>
    <t>Colonna11299</t>
  </si>
  <si>
    <t>Colonna11300</t>
  </si>
  <si>
    <t>Colonna11301</t>
  </si>
  <si>
    <t>Colonna11302</t>
  </si>
  <si>
    <t>Colonna11303</t>
  </si>
  <si>
    <t>Colonna11304</t>
  </si>
  <si>
    <t>Colonna11305</t>
  </si>
  <si>
    <t>Colonna11306</t>
  </si>
  <si>
    <t>Colonna11307</t>
  </si>
  <si>
    <t>Colonna11308</t>
  </si>
  <si>
    <t>Colonna11309</t>
  </si>
  <si>
    <t>Colonna11310</t>
  </si>
  <si>
    <t>Colonna11311</t>
  </si>
  <si>
    <t>Colonna11312</t>
  </si>
  <si>
    <t>Colonna11313</t>
  </si>
  <si>
    <t>Colonna11314</t>
  </si>
  <si>
    <t>Colonna11315</t>
  </si>
  <si>
    <t>Colonna11316</t>
  </si>
  <si>
    <t>Colonna11317</t>
  </si>
  <si>
    <t>Colonna11318</t>
  </si>
  <si>
    <t>Colonna11319</t>
  </si>
  <si>
    <t>Colonna11320</t>
  </si>
  <si>
    <t>Colonna11321</t>
  </si>
  <si>
    <t>Colonna11322</t>
  </si>
  <si>
    <t>Colonna11323</t>
  </si>
  <si>
    <t>Colonna11324</t>
  </si>
  <si>
    <t>Colonna11325</t>
  </si>
  <si>
    <t>Colonna11326</t>
  </si>
  <si>
    <t>Colonna11327</t>
  </si>
  <si>
    <t>Colonna11328</t>
  </si>
  <si>
    <t>Colonna11329</t>
  </si>
  <si>
    <t>Colonna11330</t>
  </si>
  <si>
    <t>Colonna11331</t>
  </si>
  <si>
    <t>Colonna11332</t>
  </si>
  <si>
    <t>Colonna11333</t>
  </si>
  <si>
    <t>Colonna11334</t>
  </si>
  <si>
    <t>Colonna11335</t>
  </si>
  <si>
    <t>Colonna11336</t>
  </si>
  <si>
    <t>Colonna11337</t>
  </si>
  <si>
    <t>Colonna11338</t>
  </si>
  <si>
    <t>Colonna11339</t>
  </si>
  <si>
    <t>Colonna11340</t>
  </si>
  <si>
    <t>Colonna11341</t>
  </si>
  <si>
    <t>Colonna11342</t>
  </si>
  <si>
    <t>Colonna11343</t>
  </si>
  <si>
    <t>Colonna11344</t>
  </si>
  <si>
    <t>Colonna11345</t>
  </si>
  <si>
    <t>Colonna11346</t>
  </si>
  <si>
    <t>Colonna11347</t>
  </si>
  <si>
    <t>Colonna11348</t>
  </si>
  <si>
    <t>Colonna11349</t>
  </si>
  <si>
    <t>Colonna11350</t>
  </si>
  <si>
    <t>Colonna11351</t>
  </si>
  <si>
    <t>Colonna11352</t>
  </si>
  <si>
    <t>Colonna11353</t>
  </si>
  <si>
    <t>Colonna11354</t>
  </si>
  <si>
    <t>Colonna11355</t>
  </si>
  <si>
    <t>Colonna11356</t>
  </si>
  <si>
    <t>Colonna11357</t>
  </si>
  <si>
    <t>Colonna11358</t>
  </si>
  <si>
    <t>Colonna11359</t>
  </si>
  <si>
    <t>Colonna11360</t>
  </si>
  <si>
    <t>Colonna11361</t>
  </si>
  <si>
    <t>Colonna11362</t>
  </si>
  <si>
    <t>Colonna11363</t>
  </si>
  <si>
    <t>Colonna11364</t>
  </si>
  <si>
    <t>Colonna11365</t>
  </si>
  <si>
    <t>Colonna11366</t>
  </si>
  <si>
    <t>Colonna11367</t>
  </si>
  <si>
    <t>Colonna11368</t>
  </si>
  <si>
    <t>Colonna11369</t>
  </si>
  <si>
    <t>Colonna11370</t>
  </si>
  <si>
    <t>Colonna11371</t>
  </si>
  <si>
    <t>Colonna11372</t>
  </si>
  <si>
    <t>Colonna11373</t>
  </si>
  <si>
    <t>Colonna11374</t>
  </si>
  <si>
    <t>Colonna11375</t>
  </si>
  <si>
    <t>Colonna11376</t>
  </si>
  <si>
    <t>Colonna11377</t>
  </si>
  <si>
    <t>Colonna11378</t>
  </si>
  <si>
    <t>Colonna11379</t>
  </si>
  <si>
    <t>Colonna11380</t>
  </si>
  <si>
    <t>Colonna11381</t>
  </si>
  <si>
    <t>Colonna11382</t>
  </si>
  <si>
    <t>Colonna11383</t>
  </si>
  <si>
    <t>Colonna11384</t>
  </si>
  <si>
    <t>Colonna11385</t>
  </si>
  <si>
    <t>Colonna11386</t>
  </si>
  <si>
    <t>Colonna11387</t>
  </si>
  <si>
    <t>Colonna11388</t>
  </si>
  <si>
    <t>Colonna11389</t>
  </si>
  <si>
    <t>Colonna11390</t>
  </si>
  <si>
    <t>Colonna11391</t>
  </si>
  <si>
    <t>Colonna11392</t>
  </si>
  <si>
    <t>Colonna11393</t>
  </si>
  <si>
    <t>Colonna11394</t>
  </si>
  <si>
    <t>Colonna11395</t>
  </si>
  <si>
    <t>Colonna11396</t>
  </si>
  <si>
    <t>Colonna11397</t>
  </si>
  <si>
    <t>Colonna11398</t>
  </si>
  <si>
    <t>Colonna11399</t>
  </si>
  <si>
    <t>Colonna11400</t>
  </si>
  <si>
    <t>Colonna11401</t>
  </si>
  <si>
    <t>Colonna11402</t>
  </si>
  <si>
    <t>Colonna11403</t>
  </si>
  <si>
    <t>Colonna11404</t>
  </si>
  <si>
    <t>Colonna11405</t>
  </si>
  <si>
    <t>Colonna11406</t>
  </si>
  <si>
    <t>Colonna11407</t>
  </si>
  <si>
    <t>Colonna11408</t>
  </si>
  <si>
    <t>Colonna11409</t>
  </si>
  <si>
    <t>Colonna11410</t>
  </si>
  <si>
    <t>Colonna11411</t>
  </si>
  <si>
    <t>Colonna11412</t>
  </si>
  <si>
    <t>Colonna11413</t>
  </si>
  <si>
    <t>Colonna11414</t>
  </si>
  <si>
    <t>Colonna11415</t>
  </si>
  <si>
    <t>Colonna11416</t>
  </si>
  <si>
    <t>Colonna11417</t>
  </si>
  <si>
    <t>Colonna11418</t>
  </si>
  <si>
    <t>Colonna11419</t>
  </si>
  <si>
    <t>Colonna11420</t>
  </si>
  <si>
    <t>Colonna11421</t>
  </si>
  <si>
    <t>Colonna11422</t>
  </si>
  <si>
    <t>Colonna11423</t>
  </si>
  <si>
    <t>Colonna11424</t>
  </si>
  <si>
    <t>Colonna11425</t>
  </si>
  <si>
    <t>Colonna11426</t>
  </si>
  <si>
    <t>Colonna11427</t>
  </si>
  <si>
    <t>Colonna11428</t>
  </si>
  <si>
    <t>Colonna11429</t>
  </si>
  <si>
    <t>Colonna11430</t>
  </si>
  <si>
    <t>Colonna11431</t>
  </si>
  <si>
    <t>Colonna11432</t>
  </si>
  <si>
    <t>Colonna11433</t>
  </si>
  <si>
    <t>Colonna11434</t>
  </si>
  <si>
    <t>Colonna11435</t>
  </si>
  <si>
    <t>Colonna11436</t>
  </si>
  <si>
    <t>Colonna11437</t>
  </si>
  <si>
    <t>Colonna11438</t>
  </si>
  <si>
    <t>Colonna11439</t>
  </si>
  <si>
    <t>Colonna11440</t>
  </si>
  <si>
    <t>Colonna11441</t>
  </si>
  <si>
    <t>Colonna11442</t>
  </si>
  <si>
    <t>Colonna11443</t>
  </si>
  <si>
    <t>Colonna11444</t>
  </si>
  <si>
    <t>Colonna11445</t>
  </si>
  <si>
    <t>Colonna11446</t>
  </si>
  <si>
    <t>Colonna11447</t>
  </si>
  <si>
    <t>Colonna11448</t>
  </si>
  <si>
    <t>Colonna11449</t>
  </si>
  <si>
    <t>Colonna11450</t>
  </si>
  <si>
    <t>Colonna11451</t>
  </si>
  <si>
    <t>Colonna11452</t>
  </si>
  <si>
    <t>Colonna11453</t>
  </si>
  <si>
    <t>Colonna11454</t>
  </si>
  <si>
    <t>Colonna11455</t>
  </si>
  <si>
    <t>Colonna11456</t>
  </si>
  <si>
    <t>Colonna11457</t>
  </si>
  <si>
    <t>Colonna11458</t>
  </si>
  <si>
    <t>Colonna11459</t>
  </si>
  <si>
    <t>Colonna11460</t>
  </si>
  <si>
    <t>Colonna11461</t>
  </si>
  <si>
    <t>Colonna11462</t>
  </si>
  <si>
    <t>Colonna11463</t>
  </si>
  <si>
    <t>Colonna11464</t>
  </si>
  <si>
    <t>Colonna11465</t>
  </si>
  <si>
    <t>Colonna11466</t>
  </si>
  <si>
    <t>Colonna11467</t>
  </si>
  <si>
    <t>Colonna11468</t>
  </si>
  <si>
    <t>Colonna11469</t>
  </si>
  <si>
    <t>Colonna11470</t>
  </si>
  <si>
    <t>Colonna11471</t>
  </si>
  <si>
    <t>Colonna11472</t>
  </si>
  <si>
    <t>Colonna11473</t>
  </si>
  <si>
    <t>Colonna11474</t>
  </si>
  <si>
    <t>Colonna11475</t>
  </si>
  <si>
    <t>Colonna11476</t>
  </si>
  <si>
    <t>Colonna11477</t>
  </si>
  <si>
    <t>Colonna11478</t>
  </si>
  <si>
    <t>Colonna11479</t>
  </si>
  <si>
    <t>Colonna11480</t>
  </si>
  <si>
    <t>Colonna11481</t>
  </si>
  <si>
    <t>Colonna11482</t>
  </si>
  <si>
    <t>Colonna11483</t>
  </si>
  <si>
    <t>Colonna11484</t>
  </si>
  <si>
    <t>Colonna11485</t>
  </si>
  <si>
    <t>Colonna11486</t>
  </si>
  <si>
    <t>Colonna11487</t>
  </si>
  <si>
    <t>Colonna11488</t>
  </si>
  <si>
    <t>Colonna11489</t>
  </si>
  <si>
    <t>Colonna11490</t>
  </si>
  <si>
    <t>Colonna11491</t>
  </si>
  <si>
    <t>Colonna11492</t>
  </si>
  <si>
    <t>Colonna11493</t>
  </si>
  <si>
    <t>Colonna11494</t>
  </si>
  <si>
    <t>Colonna11495</t>
  </si>
  <si>
    <t>Colonna11496</t>
  </si>
  <si>
    <t>Colonna11497</t>
  </si>
  <si>
    <t>Colonna11498</t>
  </si>
  <si>
    <t>Colonna11499</t>
  </si>
  <si>
    <t>Colonna11500</t>
  </si>
  <si>
    <t>Colonna11501</t>
  </si>
  <si>
    <t>Colonna11502</t>
  </si>
  <si>
    <t>Colonna11503</t>
  </si>
  <si>
    <t>Colonna11504</t>
  </si>
  <si>
    <t>Colonna11505</t>
  </si>
  <si>
    <t>Colonna11506</t>
  </si>
  <si>
    <t>Colonna11507</t>
  </si>
  <si>
    <t>Colonna11508</t>
  </si>
  <si>
    <t>Colonna11509</t>
  </si>
  <si>
    <t>Colonna11510</t>
  </si>
  <si>
    <t>Colonna11511</t>
  </si>
  <si>
    <t>Colonna11512</t>
  </si>
  <si>
    <t>Colonna11513</t>
  </si>
  <si>
    <t>Colonna11514</t>
  </si>
  <si>
    <t>Colonna11515</t>
  </si>
  <si>
    <t>Colonna11516</t>
  </si>
  <si>
    <t>Colonna11517</t>
  </si>
  <si>
    <t>Colonna11518</t>
  </si>
  <si>
    <t>Colonna11519</t>
  </si>
  <si>
    <t>Colonna11520</t>
  </si>
  <si>
    <t>Colonna11521</t>
  </si>
  <si>
    <t>Colonna11522</t>
  </si>
  <si>
    <t>Colonna11523</t>
  </si>
  <si>
    <t>Colonna11524</t>
  </si>
  <si>
    <t>Colonna11525</t>
  </si>
  <si>
    <t>Colonna11526</t>
  </si>
  <si>
    <t>Colonna11527</t>
  </si>
  <si>
    <t>Colonna11528</t>
  </si>
  <si>
    <t>Colonna11529</t>
  </si>
  <si>
    <t>Colonna11530</t>
  </si>
  <si>
    <t>Colonna11531</t>
  </si>
  <si>
    <t>Colonna11532</t>
  </si>
  <si>
    <t>Colonna11533</t>
  </si>
  <si>
    <t>Colonna11534</t>
  </si>
  <si>
    <t>Colonna11535</t>
  </si>
  <si>
    <t>Colonna11536</t>
  </si>
  <si>
    <t>Colonna11537</t>
  </si>
  <si>
    <t>Colonna11538</t>
  </si>
  <si>
    <t>Colonna11539</t>
  </si>
  <si>
    <t>Colonna11540</t>
  </si>
  <si>
    <t>Colonna11541</t>
  </si>
  <si>
    <t>Colonna11542</t>
  </si>
  <si>
    <t>Colonna11543</t>
  </si>
  <si>
    <t>Colonna11544</t>
  </si>
  <si>
    <t>Colonna11545</t>
  </si>
  <si>
    <t>Colonna11546</t>
  </si>
  <si>
    <t>Colonna11547</t>
  </si>
  <si>
    <t>Colonna11548</t>
  </si>
  <si>
    <t>Colonna11549</t>
  </si>
  <si>
    <t>Colonna11550</t>
  </si>
  <si>
    <t>Colonna11551</t>
  </si>
  <si>
    <t>Colonna11552</t>
  </si>
  <si>
    <t>Colonna11553</t>
  </si>
  <si>
    <t>Colonna11554</t>
  </si>
  <si>
    <t>Colonna11555</t>
  </si>
  <si>
    <t>Colonna11556</t>
  </si>
  <si>
    <t>Colonna11557</t>
  </si>
  <si>
    <t>Colonna11558</t>
  </si>
  <si>
    <t>Colonna11559</t>
  </si>
  <si>
    <t>Colonna11560</t>
  </si>
  <si>
    <t>Colonna11561</t>
  </si>
  <si>
    <t>Colonna11562</t>
  </si>
  <si>
    <t>Colonna11563</t>
  </si>
  <si>
    <t>Colonna11564</t>
  </si>
  <si>
    <t>Colonna11565</t>
  </si>
  <si>
    <t>Colonna11566</t>
  </si>
  <si>
    <t>Colonna11567</t>
  </si>
  <si>
    <t>Colonna11568</t>
  </si>
  <si>
    <t>Colonna11569</t>
  </si>
  <si>
    <t>Colonna11570</t>
  </si>
  <si>
    <t>Colonna11571</t>
  </si>
  <si>
    <t>Colonna11572</t>
  </si>
  <si>
    <t>Colonna11573</t>
  </si>
  <si>
    <t>Colonna11574</t>
  </si>
  <si>
    <t>Colonna11575</t>
  </si>
  <si>
    <t>Colonna11576</t>
  </si>
  <si>
    <t>Colonna11577</t>
  </si>
  <si>
    <t>Colonna11578</t>
  </si>
  <si>
    <t>Colonna11579</t>
  </si>
  <si>
    <t>Colonna11580</t>
  </si>
  <si>
    <t>Colonna11581</t>
  </si>
  <si>
    <t>Colonna11582</t>
  </si>
  <si>
    <t>Colonna11583</t>
  </si>
  <si>
    <t>Colonna11584</t>
  </si>
  <si>
    <t>Colonna11585</t>
  </si>
  <si>
    <t>Colonna11586</t>
  </si>
  <si>
    <t>Colonna11587</t>
  </si>
  <si>
    <t>Colonna11588</t>
  </si>
  <si>
    <t>Colonna11589</t>
  </si>
  <si>
    <t>Colonna11590</t>
  </si>
  <si>
    <t>Colonna11591</t>
  </si>
  <si>
    <t>Colonna11592</t>
  </si>
  <si>
    <t>Colonna11593</t>
  </si>
  <si>
    <t>Colonna11594</t>
  </si>
  <si>
    <t>Colonna11595</t>
  </si>
  <si>
    <t>Colonna11596</t>
  </si>
  <si>
    <t>Colonna11597</t>
  </si>
  <si>
    <t>Colonna11598</t>
  </si>
  <si>
    <t>Colonna11599</t>
  </si>
  <si>
    <t>Colonna11600</t>
  </si>
  <si>
    <t>Colonna11601</t>
  </si>
  <si>
    <t>Colonna11602</t>
  </si>
  <si>
    <t>Colonna11603</t>
  </si>
  <si>
    <t>Colonna11604</t>
  </si>
  <si>
    <t>Colonna11605</t>
  </si>
  <si>
    <t>Colonna11606</t>
  </si>
  <si>
    <t>Colonna11607</t>
  </si>
  <si>
    <t>Colonna11608</t>
  </si>
  <si>
    <t>Colonna11609</t>
  </si>
  <si>
    <t>Colonna11610</t>
  </si>
  <si>
    <t>Colonna11611</t>
  </si>
  <si>
    <t>Colonna11612</t>
  </si>
  <si>
    <t>Colonna11613</t>
  </si>
  <si>
    <t>Colonna11614</t>
  </si>
  <si>
    <t>Colonna11615</t>
  </si>
  <si>
    <t>Colonna11616</t>
  </si>
  <si>
    <t>Colonna11617</t>
  </si>
  <si>
    <t>Colonna11618</t>
  </si>
  <si>
    <t>Colonna11619</t>
  </si>
  <si>
    <t>Colonna11620</t>
  </si>
  <si>
    <t>Colonna11621</t>
  </si>
  <si>
    <t>Colonna11622</t>
  </si>
  <si>
    <t>Colonna11623</t>
  </si>
  <si>
    <t>Colonna11624</t>
  </si>
  <si>
    <t>Colonna11625</t>
  </si>
  <si>
    <t>Colonna11626</t>
  </si>
  <si>
    <t>Colonna11627</t>
  </si>
  <si>
    <t>Colonna11628</t>
  </si>
  <si>
    <t>Colonna11629</t>
  </si>
  <si>
    <t>Colonna11630</t>
  </si>
  <si>
    <t>Colonna11631</t>
  </si>
  <si>
    <t>Colonna11632</t>
  </si>
  <si>
    <t>Colonna11633</t>
  </si>
  <si>
    <t>Colonna11634</t>
  </si>
  <si>
    <t>Colonna11635</t>
  </si>
  <si>
    <t>Colonna11636</t>
  </si>
  <si>
    <t>Colonna11637</t>
  </si>
  <si>
    <t>Colonna11638</t>
  </si>
  <si>
    <t>Colonna11639</t>
  </si>
  <si>
    <t>Colonna11640</t>
  </si>
  <si>
    <t>Colonna11641</t>
  </si>
  <si>
    <t>Colonna11642</t>
  </si>
  <si>
    <t>Colonna11643</t>
  </si>
  <si>
    <t>Colonna11644</t>
  </si>
  <si>
    <t>Colonna11645</t>
  </si>
  <si>
    <t>Colonna11646</t>
  </si>
  <si>
    <t>Colonna11647</t>
  </si>
  <si>
    <t>Colonna11648</t>
  </si>
  <si>
    <t>Colonna11649</t>
  </si>
  <si>
    <t>Colonna11650</t>
  </si>
  <si>
    <t>Colonna11651</t>
  </si>
  <si>
    <t>Colonna11652</t>
  </si>
  <si>
    <t>Colonna11653</t>
  </si>
  <si>
    <t>Colonna11654</t>
  </si>
  <si>
    <t>Colonna11655</t>
  </si>
  <si>
    <t>Colonna11656</t>
  </si>
  <si>
    <t>Colonna11657</t>
  </si>
  <si>
    <t>Colonna11658</t>
  </si>
  <si>
    <t>Colonna11659</t>
  </si>
  <si>
    <t>Colonna11660</t>
  </si>
  <si>
    <t>Colonna11661</t>
  </si>
  <si>
    <t>Colonna11662</t>
  </si>
  <si>
    <t>Colonna11663</t>
  </si>
  <si>
    <t>Colonna11664</t>
  </si>
  <si>
    <t>Colonna11665</t>
  </si>
  <si>
    <t>Colonna11666</t>
  </si>
  <si>
    <t>Colonna11667</t>
  </si>
  <si>
    <t>Colonna11668</t>
  </si>
  <si>
    <t>Colonna11669</t>
  </si>
  <si>
    <t>Colonna11670</t>
  </si>
  <si>
    <t>Colonna11671</t>
  </si>
  <si>
    <t>Colonna11672</t>
  </si>
  <si>
    <t>Colonna11673</t>
  </si>
  <si>
    <t>Colonna11674</t>
  </si>
  <si>
    <t>Colonna11675</t>
  </si>
  <si>
    <t>Colonna11676</t>
  </si>
  <si>
    <t>Colonna11677</t>
  </si>
  <si>
    <t>Colonna11678</t>
  </si>
  <si>
    <t>Colonna11679</t>
  </si>
  <si>
    <t>Colonna11680</t>
  </si>
  <si>
    <t>Colonna11681</t>
  </si>
  <si>
    <t>Colonna11682</t>
  </si>
  <si>
    <t>Colonna11683</t>
  </si>
  <si>
    <t>Colonna11684</t>
  </si>
  <si>
    <t>Colonna11685</t>
  </si>
  <si>
    <t>Colonna11686</t>
  </si>
  <si>
    <t>Colonna11687</t>
  </si>
  <si>
    <t>Colonna11688</t>
  </si>
  <si>
    <t>Colonna11689</t>
  </si>
  <si>
    <t>Colonna11690</t>
  </si>
  <si>
    <t>Colonna11691</t>
  </si>
  <si>
    <t>Colonna11692</t>
  </si>
  <si>
    <t>Colonna11693</t>
  </si>
  <si>
    <t>Colonna11694</t>
  </si>
  <si>
    <t>Colonna11695</t>
  </si>
  <si>
    <t>Colonna11696</t>
  </si>
  <si>
    <t>Colonna11697</t>
  </si>
  <si>
    <t>Colonna11698</t>
  </si>
  <si>
    <t>Colonna11699</t>
  </si>
  <si>
    <t>Colonna11700</t>
  </si>
  <si>
    <t>Colonna11701</t>
  </si>
  <si>
    <t>Colonna11702</t>
  </si>
  <si>
    <t>Colonna11703</t>
  </si>
  <si>
    <t>Colonna11704</t>
  </si>
  <si>
    <t>Colonna11705</t>
  </si>
  <si>
    <t>Colonna11706</t>
  </si>
  <si>
    <t>Colonna11707</t>
  </si>
  <si>
    <t>Colonna11708</t>
  </si>
  <si>
    <t>Colonna11709</t>
  </si>
  <si>
    <t>Colonna11710</t>
  </si>
  <si>
    <t>Colonna11711</t>
  </si>
  <si>
    <t>Colonna11712</t>
  </si>
  <si>
    <t>Colonna11713</t>
  </si>
  <si>
    <t>Colonna11714</t>
  </si>
  <si>
    <t>Colonna11715</t>
  </si>
  <si>
    <t>Colonna11716</t>
  </si>
  <si>
    <t>Colonna11717</t>
  </si>
  <si>
    <t>Colonna11718</t>
  </si>
  <si>
    <t>Colonna11719</t>
  </si>
  <si>
    <t>Colonna11720</t>
  </si>
  <si>
    <t>Colonna11721</t>
  </si>
  <si>
    <t>Colonna11722</t>
  </si>
  <si>
    <t>Colonna11723</t>
  </si>
  <si>
    <t>Colonna11724</t>
  </si>
  <si>
    <t>Colonna11725</t>
  </si>
  <si>
    <t>Colonna11726</t>
  </si>
  <si>
    <t>Colonna11727</t>
  </si>
  <si>
    <t>Colonna11728</t>
  </si>
  <si>
    <t>Colonna11729</t>
  </si>
  <si>
    <t>Colonna11730</t>
  </si>
  <si>
    <t>Colonna11731</t>
  </si>
  <si>
    <t>Colonna11732</t>
  </si>
  <si>
    <t>Colonna11733</t>
  </si>
  <si>
    <t>Colonna11734</t>
  </si>
  <si>
    <t>Colonna11735</t>
  </si>
  <si>
    <t>Colonna11736</t>
  </si>
  <si>
    <t>Colonna11737</t>
  </si>
  <si>
    <t>Colonna11738</t>
  </si>
  <si>
    <t>Colonna11739</t>
  </si>
  <si>
    <t>Colonna11740</t>
  </si>
  <si>
    <t>Colonna11741</t>
  </si>
  <si>
    <t>Colonna11742</t>
  </si>
  <si>
    <t>Colonna11743</t>
  </si>
  <si>
    <t>Colonna11744</t>
  </si>
  <si>
    <t>Colonna11745</t>
  </si>
  <si>
    <t>Colonna11746</t>
  </si>
  <si>
    <t>Colonna11747</t>
  </si>
  <si>
    <t>Colonna11748</t>
  </si>
  <si>
    <t>Colonna11749</t>
  </si>
  <si>
    <t>Colonna11750</t>
  </si>
  <si>
    <t>Colonna11751</t>
  </si>
  <si>
    <t>Colonna11752</t>
  </si>
  <si>
    <t>Colonna11753</t>
  </si>
  <si>
    <t>Colonna11754</t>
  </si>
  <si>
    <t>Colonna11755</t>
  </si>
  <si>
    <t>Colonna11756</t>
  </si>
  <si>
    <t>Colonna11757</t>
  </si>
  <si>
    <t>Colonna11758</t>
  </si>
  <si>
    <t>Colonna11759</t>
  </si>
  <si>
    <t>Colonna11760</t>
  </si>
  <si>
    <t>Colonna11761</t>
  </si>
  <si>
    <t>Colonna11762</t>
  </si>
  <si>
    <t>Colonna11763</t>
  </si>
  <si>
    <t>Colonna11764</t>
  </si>
  <si>
    <t>Colonna11765</t>
  </si>
  <si>
    <t>Colonna11766</t>
  </si>
  <si>
    <t>Colonna11767</t>
  </si>
  <si>
    <t>Colonna11768</t>
  </si>
  <si>
    <t>Colonna11769</t>
  </si>
  <si>
    <t>Colonna11770</t>
  </si>
  <si>
    <t>Colonna11771</t>
  </si>
  <si>
    <t>Colonna11772</t>
  </si>
  <si>
    <t>Colonna11773</t>
  </si>
  <si>
    <t>Colonna11774</t>
  </si>
  <si>
    <t>Colonna11775</t>
  </si>
  <si>
    <t>Colonna11776</t>
  </si>
  <si>
    <t>Colonna11777</t>
  </si>
  <si>
    <t>Colonna11778</t>
  </si>
  <si>
    <t>Colonna11779</t>
  </si>
  <si>
    <t>Colonna11780</t>
  </si>
  <si>
    <t>Colonna11781</t>
  </si>
  <si>
    <t>Colonna11782</t>
  </si>
  <si>
    <t>Colonna11783</t>
  </si>
  <si>
    <t>Colonna11784</t>
  </si>
  <si>
    <t>Colonna11785</t>
  </si>
  <si>
    <t>Colonna11786</t>
  </si>
  <si>
    <t>Colonna11787</t>
  </si>
  <si>
    <t>Colonna11788</t>
  </si>
  <si>
    <t>Colonna11789</t>
  </si>
  <si>
    <t>Colonna11790</t>
  </si>
  <si>
    <t>Colonna11791</t>
  </si>
  <si>
    <t>Colonna11792</t>
  </si>
  <si>
    <t>Colonna11793</t>
  </si>
  <si>
    <t>Colonna11794</t>
  </si>
  <si>
    <t>Colonna11795</t>
  </si>
  <si>
    <t>Colonna11796</t>
  </si>
  <si>
    <t>Colonna11797</t>
  </si>
  <si>
    <t>Colonna11798</t>
  </si>
  <si>
    <t>Colonna11799</t>
  </si>
  <si>
    <t>Colonna11800</t>
  </si>
  <si>
    <t>Colonna11801</t>
  </si>
  <si>
    <t>Colonna11802</t>
  </si>
  <si>
    <t>Colonna11803</t>
  </si>
  <si>
    <t>Colonna11804</t>
  </si>
  <si>
    <t>Colonna11805</t>
  </si>
  <si>
    <t>Colonna11806</t>
  </si>
  <si>
    <t>Colonna11807</t>
  </si>
  <si>
    <t>Colonna11808</t>
  </si>
  <si>
    <t>Colonna11809</t>
  </si>
  <si>
    <t>Colonna11810</t>
  </si>
  <si>
    <t>Colonna11811</t>
  </si>
  <si>
    <t>Colonna11812</t>
  </si>
  <si>
    <t>Colonna11813</t>
  </si>
  <si>
    <t>Colonna11814</t>
  </si>
  <si>
    <t>Colonna11815</t>
  </si>
  <si>
    <t>Colonna11816</t>
  </si>
  <si>
    <t>Colonna11817</t>
  </si>
  <si>
    <t>Colonna11818</t>
  </si>
  <si>
    <t>Colonna11819</t>
  </si>
  <si>
    <t>Colonna11820</t>
  </si>
  <si>
    <t>Colonna11821</t>
  </si>
  <si>
    <t>Colonna11822</t>
  </si>
  <si>
    <t>Colonna11823</t>
  </si>
  <si>
    <t>Colonna11824</t>
  </si>
  <si>
    <t>Colonna11825</t>
  </si>
  <si>
    <t>Colonna11826</t>
  </si>
  <si>
    <t>Colonna11827</t>
  </si>
  <si>
    <t>Colonna11828</t>
  </si>
  <si>
    <t>Colonna11829</t>
  </si>
  <si>
    <t>Colonna11830</t>
  </si>
  <si>
    <t>Colonna11831</t>
  </si>
  <si>
    <t>Colonna11832</t>
  </si>
  <si>
    <t>Colonna11833</t>
  </si>
  <si>
    <t>Colonna11834</t>
  </si>
  <si>
    <t>Colonna11835</t>
  </si>
  <si>
    <t>Colonna11836</t>
  </si>
  <si>
    <t>Colonna11837</t>
  </si>
  <si>
    <t>Colonna11838</t>
  </si>
  <si>
    <t>Colonna11839</t>
  </si>
  <si>
    <t>Colonna11840</t>
  </si>
  <si>
    <t>Colonna11841</t>
  </si>
  <si>
    <t>Colonna11842</t>
  </si>
  <si>
    <t>Colonna11843</t>
  </si>
  <si>
    <t>Colonna11844</t>
  </si>
  <si>
    <t>Colonna11845</t>
  </si>
  <si>
    <t>Colonna11846</t>
  </si>
  <si>
    <t>Colonna11847</t>
  </si>
  <si>
    <t>Colonna11848</t>
  </si>
  <si>
    <t>Colonna11849</t>
  </si>
  <si>
    <t>Colonna11850</t>
  </si>
  <si>
    <t>Colonna11851</t>
  </si>
  <si>
    <t>Colonna11852</t>
  </si>
  <si>
    <t>Colonna11853</t>
  </si>
  <si>
    <t>Colonna11854</t>
  </si>
  <si>
    <t>Colonna11855</t>
  </si>
  <si>
    <t>Colonna11856</t>
  </si>
  <si>
    <t>Colonna11857</t>
  </si>
  <si>
    <t>Colonna11858</t>
  </si>
  <si>
    <t>Colonna11859</t>
  </si>
  <si>
    <t>Colonna11860</t>
  </si>
  <si>
    <t>Colonna11861</t>
  </si>
  <si>
    <t>Colonna11862</t>
  </si>
  <si>
    <t>Colonna11863</t>
  </si>
  <si>
    <t>Colonna11864</t>
  </si>
  <si>
    <t>Colonna11865</t>
  </si>
  <si>
    <t>Colonna11866</t>
  </si>
  <si>
    <t>Colonna11867</t>
  </si>
  <si>
    <t>Colonna11868</t>
  </si>
  <si>
    <t>Colonna11869</t>
  </si>
  <si>
    <t>Colonna11870</t>
  </si>
  <si>
    <t>Colonna11871</t>
  </si>
  <si>
    <t>Colonna11872</t>
  </si>
  <si>
    <t>Colonna11873</t>
  </si>
  <si>
    <t>Colonna11874</t>
  </si>
  <si>
    <t>Colonna11875</t>
  </si>
  <si>
    <t>Colonna11876</t>
  </si>
  <si>
    <t>Colonna11877</t>
  </si>
  <si>
    <t>Colonna11878</t>
  </si>
  <si>
    <t>Colonna11879</t>
  </si>
  <si>
    <t>Colonna11880</t>
  </si>
  <si>
    <t>Colonna11881</t>
  </si>
  <si>
    <t>Colonna11882</t>
  </si>
  <si>
    <t>Colonna11883</t>
  </si>
  <si>
    <t>Colonna11884</t>
  </si>
  <si>
    <t>Colonna11885</t>
  </si>
  <si>
    <t>Colonna11886</t>
  </si>
  <si>
    <t>Colonna11887</t>
  </si>
  <si>
    <t>Colonna11888</t>
  </si>
  <si>
    <t>Colonna11889</t>
  </si>
  <si>
    <t>Colonna11890</t>
  </si>
  <si>
    <t>Colonna11891</t>
  </si>
  <si>
    <t>Colonna11892</t>
  </si>
  <si>
    <t>Colonna11893</t>
  </si>
  <si>
    <t>Colonna11894</t>
  </si>
  <si>
    <t>Colonna11895</t>
  </si>
  <si>
    <t>Colonna11896</t>
  </si>
  <si>
    <t>Colonna11897</t>
  </si>
  <si>
    <t>Colonna11898</t>
  </si>
  <si>
    <t>Colonna11899</t>
  </si>
  <si>
    <t>Colonna11900</t>
  </si>
  <si>
    <t>Colonna11901</t>
  </si>
  <si>
    <t>Colonna11902</t>
  </si>
  <si>
    <t>Colonna11903</t>
  </si>
  <si>
    <t>Colonna11904</t>
  </si>
  <si>
    <t>Colonna11905</t>
  </si>
  <si>
    <t>Colonna11906</t>
  </si>
  <si>
    <t>Colonna11907</t>
  </si>
  <si>
    <t>Colonna11908</t>
  </si>
  <si>
    <t>Colonna11909</t>
  </si>
  <si>
    <t>Colonna11910</t>
  </si>
  <si>
    <t>Colonna11911</t>
  </si>
  <si>
    <t>Colonna11912</t>
  </si>
  <si>
    <t>Colonna11913</t>
  </si>
  <si>
    <t>Colonna11914</t>
  </si>
  <si>
    <t>Colonna11915</t>
  </si>
  <si>
    <t>Colonna11916</t>
  </si>
  <si>
    <t>Colonna11917</t>
  </si>
  <si>
    <t>Colonna11918</t>
  </si>
  <si>
    <t>Colonna11919</t>
  </si>
  <si>
    <t>Colonna11920</t>
  </si>
  <si>
    <t>Colonna11921</t>
  </si>
  <si>
    <t>Colonna11922</t>
  </si>
  <si>
    <t>Colonna11923</t>
  </si>
  <si>
    <t>Colonna11924</t>
  </si>
  <si>
    <t>Colonna11925</t>
  </si>
  <si>
    <t>Colonna11926</t>
  </si>
  <si>
    <t>Colonna11927</t>
  </si>
  <si>
    <t>Colonna11928</t>
  </si>
  <si>
    <t>Colonna11929</t>
  </si>
  <si>
    <t>Colonna11930</t>
  </si>
  <si>
    <t>Colonna11931</t>
  </si>
  <si>
    <t>Colonna11932</t>
  </si>
  <si>
    <t>Colonna11933</t>
  </si>
  <si>
    <t>Colonna11934</t>
  </si>
  <si>
    <t>Colonna11935</t>
  </si>
  <si>
    <t>Colonna11936</t>
  </si>
  <si>
    <t>Colonna11937</t>
  </si>
  <si>
    <t>Colonna11938</t>
  </si>
  <si>
    <t>Colonna11939</t>
  </si>
  <si>
    <t>Colonna11940</t>
  </si>
  <si>
    <t>Colonna11941</t>
  </si>
  <si>
    <t>Colonna11942</t>
  </si>
  <si>
    <t>Colonna11943</t>
  </si>
  <si>
    <t>Colonna11944</t>
  </si>
  <si>
    <t>Colonna11945</t>
  </si>
  <si>
    <t>Colonna11946</t>
  </si>
  <si>
    <t>Colonna11947</t>
  </si>
  <si>
    <t>Colonna11948</t>
  </si>
  <si>
    <t>Colonna11949</t>
  </si>
  <si>
    <t>Colonna11950</t>
  </si>
  <si>
    <t>Colonna11951</t>
  </si>
  <si>
    <t>Colonna11952</t>
  </si>
  <si>
    <t>Colonna11953</t>
  </si>
  <si>
    <t>Colonna11954</t>
  </si>
  <si>
    <t>Colonna11955</t>
  </si>
  <si>
    <t>Colonna11956</t>
  </si>
  <si>
    <t>Colonna11957</t>
  </si>
  <si>
    <t>Colonna11958</t>
  </si>
  <si>
    <t>Colonna11959</t>
  </si>
  <si>
    <t>Colonna11960</t>
  </si>
  <si>
    <t>Colonna11961</t>
  </si>
  <si>
    <t>Colonna11962</t>
  </si>
  <si>
    <t>Colonna11963</t>
  </si>
  <si>
    <t>Colonna11964</t>
  </si>
  <si>
    <t>Colonna11965</t>
  </si>
  <si>
    <t>Colonna11966</t>
  </si>
  <si>
    <t>Colonna11967</t>
  </si>
  <si>
    <t>Colonna11968</t>
  </si>
  <si>
    <t>Colonna11969</t>
  </si>
  <si>
    <t>Colonna11970</t>
  </si>
  <si>
    <t>Colonna11971</t>
  </si>
  <si>
    <t>Colonna11972</t>
  </si>
  <si>
    <t>Colonna11973</t>
  </si>
  <si>
    <t>Colonna11974</t>
  </si>
  <si>
    <t>Colonna11975</t>
  </si>
  <si>
    <t>Colonna11976</t>
  </si>
  <si>
    <t>Colonna11977</t>
  </si>
  <si>
    <t>Colonna11978</t>
  </si>
  <si>
    <t>Colonna11979</t>
  </si>
  <si>
    <t>Colonna11980</t>
  </si>
  <si>
    <t>Colonna11981</t>
  </si>
  <si>
    <t>Colonna11982</t>
  </si>
  <si>
    <t>Colonna11983</t>
  </si>
  <si>
    <t>Colonna11984</t>
  </si>
  <si>
    <t>Colonna11985</t>
  </si>
  <si>
    <t>Colonna11986</t>
  </si>
  <si>
    <t>Colonna11987</t>
  </si>
  <si>
    <t>Colonna11988</t>
  </si>
  <si>
    <t>Colonna11989</t>
  </si>
  <si>
    <t>Colonna11990</t>
  </si>
  <si>
    <t>Colonna11991</t>
  </si>
  <si>
    <t>Colonna11992</t>
  </si>
  <si>
    <t>Colonna11993</t>
  </si>
  <si>
    <t>Colonna11994</t>
  </si>
  <si>
    <t>Colonna11995</t>
  </si>
  <si>
    <t>Colonna11996</t>
  </si>
  <si>
    <t>Colonna11997</t>
  </si>
  <si>
    <t>Colonna11998</t>
  </si>
  <si>
    <t>Colonna11999</t>
  </si>
  <si>
    <t>Colonna12000</t>
  </si>
  <si>
    <t>Colonna12001</t>
  </si>
  <si>
    <t>Colonna12002</t>
  </si>
  <si>
    <t>Colonna12003</t>
  </si>
  <si>
    <t>Colonna12004</t>
  </si>
  <si>
    <t>Colonna12005</t>
  </si>
  <si>
    <t>Colonna12006</t>
  </si>
  <si>
    <t>Colonna12007</t>
  </si>
  <si>
    <t>Colonna12008</t>
  </si>
  <si>
    <t>Colonna12009</t>
  </si>
  <si>
    <t>Colonna12010</t>
  </si>
  <si>
    <t>Colonna12011</t>
  </si>
  <si>
    <t>Colonna12012</t>
  </si>
  <si>
    <t>Colonna12013</t>
  </si>
  <si>
    <t>Colonna12014</t>
  </si>
  <si>
    <t>Colonna12015</t>
  </si>
  <si>
    <t>Colonna12016</t>
  </si>
  <si>
    <t>Colonna12017</t>
  </si>
  <si>
    <t>Colonna12018</t>
  </si>
  <si>
    <t>Colonna12019</t>
  </si>
  <si>
    <t>Colonna12020</t>
  </si>
  <si>
    <t>Colonna12021</t>
  </si>
  <si>
    <t>Colonna12022</t>
  </si>
  <si>
    <t>Colonna12023</t>
  </si>
  <si>
    <t>Colonna12024</t>
  </si>
  <si>
    <t>Colonna12025</t>
  </si>
  <si>
    <t>Colonna12026</t>
  </si>
  <si>
    <t>Colonna12027</t>
  </si>
  <si>
    <t>Colonna12028</t>
  </si>
  <si>
    <t>Colonna12029</t>
  </si>
  <si>
    <t>Colonna12030</t>
  </si>
  <si>
    <t>Colonna12031</t>
  </si>
  <si>
    <t>Colonna12032</t>
  </si>
  <si>
    <t>Colonna12033</t>
  </si>
  <si>
    <t>Colonna12034</t>
  </si>
  <si>
    <t>Colonna12035</t>
  </si>
  <si>
    <t>Colonna12036</t>
  </si>
  <si>
    <t>Colonna12037</t>
  </si>
  <si>
    <t>Colonna12038</t>
  </si>
  <si>
    <t>Colonna12039</t>
  </si>
  <si>
    <t>Colonna12040</t>
  </si>
  <si>
    <t>Colonna12041</t>
  </si>
  <si>
    <t>Colonna12042</t>
  </si>
  <si>
    <t>Colonna12043</t>
  </si>
  <si>
    <t>Colonna12044</t>
  </si>
  <si>
    <t>Colonna12045</t>
  </si>
  <si>
    <t>Colonna12046</t>
  </si>
  <si>
    <t>Colonna12047</t>
  </si>
  <si>
    <t>Colonna12048</t>
  </si>
  <si>
    <t>Colonna12049</t>
  </si>
  <si>
    <t>Colonna12050</t>
  </si>
  <si>
    <t>Colonna12051</t>
  </si>
  <si>
    <t>Colonna12052</t>
  </si>
  <si>
    <t>Colonna12053</t>
  </si>
  <si>
    <t>Colonna12054</t>
  </si>
  <si>
    <t>Colonna12055</t>
  </si>
  <si>
    <t>Colonna12056</t>
  </si>
  <si>
    <t>Colonna12057</t>
  </si>
  <si>
    <t>Colonna12058</t>
  </si>
  <si>
    <t>Colonna12059</t>
  </si>
  <si>
    <t>Colonna12060</t>
  </si>
  <si>
    <t>Colonna12061</t>
  </si>
  <si>
    <t>Colonna12062</t>
  </si>
  <si>
    <t>Colonna12063</t>
  </si>
  <si>
    <t>Colonna12064</t>
  </si>
  <si>
    <t>Colonna12065</t>
  </si>
  <si>
    <t>Colonna12066</t>
  </si>
  <si>
    <t>Colonna12067</t>
  </si>
  <si>
    <t>Colonna12068</t>
  </si>
  <si>
    <t>Colonna12069</t>
  </si>
  <si>
    <t>Colonna12070</t>
  </si>
  <si>
    <t>Colonna12071</t>
  </si>
  <si>
    <t>Colonna12072</t>
  </si>
  <si>
    <t>Colonna12073</t>
  </si>
  <si>
    <t>Colonna12074</t>
  </si>
  <si>
    <t>Colonna12075</t>
  </si>
  <si>
    <t>Colonna12076</t>
  </si>
  <si>
    <t>Colonna12077</t>
  </si>
  <si>
    <t>Colonna12078</t>
  </si>
  <si>
    <t>Colonna12079</t>
  </si>
  <si>
    <t>Colonna12080</t>
  </si>
  <si>
    <t>Colonna12081</t>
  </si>
  <si>
    <t>Colonna12082</t>
  </si>
  <si>
    <t>Colonna12083</t>
  </si>
  <si>
    <t>Colonna12084</t>
  </si>
  <si>
    <t>Colonna12085</t>
  </si>
  <si>
    <t>Colonna12086</t>
  </si>
  <si>
    <t>Colonna12087</t>
  </si>
  <si>
    <t>Colonna12088</t>
  </si>
  <si>
    <t>Colonna12089</t>
  </si>
  <si>
    <t>Colonna12090</t>
  </si>
  <si>
    <t>Colonna12091</t>
  </si>
  <si>
    <t>Colonna12092</t>
  </si>
  <si>
    <t>Colonna12093</t>
  </si>
  <si>
    <t>Colonna12094</t>
  </si>
  <si>
    <t>Colonna12095</t>
  </si>
  <si>
    <t>Colonna12096</t>
  </si>
  <si>
    <t>Colonna12097</t>
  </si>
  <si>
    <t>Colonna12098</t>
  </si>
  <si>
    <t>Colonna12099</t>
  </si>
  <si>
    <t>Colonna12100</t>
  </si>
  <si>
    <t>Colonna12101</t>
  </si>
  <si>
    <t>Colonna12102</t>
  </si>
  <si>
    <t>Colonna12103</t>
  </si>
  <si>
    <t>Colonna12104</t>
  </si>
  <si>
    <t>Colonna12105</t>
  </si>
  <si>
    <t>Colonna12106</t>
  </si>
  <si>
    <t>Colonna12107</t>
  </si>
  <si>
    <t>Colonna12108</t>
  </si>
  <si>
    <t>Colonna12109</t>
  </si>
  <si>
    <t>Colonna12110</t>
  </si>
  <si>
    <t>Colonna12111</t>
  </si>
  <si>
    <t>Colonna12112</t>
  </si>
  <si>
    <t>Colonna12113</t>
  </si>
  <si>
    <t>Colonna12114</t>
  </si>
  <si>
    <t>Colonna12115</t>
  </si>
  <si>
    <t>Colonna12116</t>
  </si>
  <si>
    <t>Colonna12117</t>
  </si>
  <si>
    <t>Colonna12118</t>
  </si>
  <si>
    <t>Colonna12119</t>
  </si>
  <si>
    <t>Colonna12120</t>
  </si>
  <si>
    <t>Colonna12121</t>
  </si>
  <si>
    <t>Colonna12122</t>
  </si>
  <si>
    <t>Colonna12123</t>
  </si>
  <si>
    <t>Colonna12124</t>
  </si>
  <si>
    <t>Colonna12125</t>
  </si>
  <si>
    <t>Colonna12126</t>
  </si>
  <si>
    <t>Colonna12127</t>
  </si>
  <si>
    <t>Colonna12128</t>
  </si>
  <si>
    <t>Colonna12129</t>
  </si>
  <si>
    <t>Colonna12130</t>
  </si>
  <si>
    <t>Colonna12131</t>
  </si>
  <si>
    <t>Colonna12132</t>
  </si>
  <si>
    <t>Colonna12133</t>
  </si>
  <si>
    <t>Colonna12134</t>
  </si>
  <si>
    <t>Colonna12135</t>
  </si>
  <si>
    <t>Colonna12136</t>
  </si>
  <si>
    <t>Colonna12137</t>
  </si>
  <si>
    <t>Colonna12138</t>
  </si>
  <si>
    <t>Colonna12139</t>
  </si>
  <si>
    <t>Colonna12140</t>
  </si>
  <si>
    <t>Colonna12141</t>
  </si>
  <si>
    <t>Colonna12142</t>
  </si>
  <si>
    <t>Colonna12143</t>
  </si>
  <si>
    <t>Colonna12144</t>
  </si>
  <si>
    <t>Colonna12145</t>
  </si>
  <si>
    <t>Colonna12146</t>
  </si>
  <si>
    <t>Colonna12147</t>
  </si>
  <si>
    <t>Colonna12148</t>
  </si>
  <si>
    <t>Colonna12149</t>
  </si>
  <si>
    <t>Colonna12150</t>
  </si>
  <si>
    <t>Colonna12151</t>
  </si>
  <si>
    <t>Colonna12152</t>
  </si>
  <si>
    <t>Colonna12153</t>
  </si>
  <si>
    <t>Colonna12154</t>
  </si>
  <si>
    <t>Colonna12155</t>
  </si>
  <si>
    <t>Colonna12156</t>
  </si>
  <si>
    <t>Colonna12157</t>
  </si>
  <si>
    <t>Colonna12158</t>
  </si>
  <si>
    <t>Colonna12159</t>
  </si>
  <si>
    <t>Colonna12160</t>
  </si>
  <si>
    <t>Colonna12161</t>
  </si>
  <si>
    <t>Colonna12162</t>
  </si>
  <si>
    <t>Colonna12163</t>
  </si>
  <si>
    <t>Colonna12164</t>
  </si>
  <si>
    <t>Colonna12165</t>
  </si>
  <si>
    <t>Colonna12166</t>
  </si>
  <si>
    <t>Colonna12167</t>
  </si>
  <si>
    <t>Colonna12168</t>
  </si>
  <si>
    <t>Colonna12169</t>
  </si>
  <si>
    <t>Colonna12170</t>
  </si>
  <si>
    <t>Colonna12171</t>
  </si>
  <si>
    <t>Colonna12172</t>
  </si>
  <si>
    <t>Colonna12173</t>
  </si>
  <si>
    <t>Colonna12174</t>
  </si>
  <si>
    <t>Colonna12175</t>
  </si>
  <si>
    <t>Colonna12176</t>
  </si>
  <si>
    <t>Colonna12177</t>
  </si>
  <si>
    <t>Colonna12178</t>
  </si>
  <si>
    <t>Colonna12179</t>
  </si>
  <si>
    <t>Colonna12180</t>
  </si>
  <si>
    <t>Colonna12181</t>
  </si>
  <si>
    <t>Colonna12182</t>
  </si>
  <si>
    <t>Colonna12183</t>
  </si>
  <si>
    <t>Colonna12184</t>
  </si>
  <si>
    <t>Colonna12185</t>
  </si>
  <si>
    <t>Colonna12186</t>
  </si>
  <si>
    <t>Colonna12187</t>
  </si>
  <si>
    <t>Colonna12188</t>
  </si>
  <si>
    <t>Colonna12189</t>
  </si>
  <si>
    <t>Colonna12190</t>
  </si>
  <si>
    <t>Colonna12191</t>
  </si>
  <si>
    <t>Colonna12192</t>
  </si>
  <si>
    <t>Colonna12193</t>
  </si>
  <si>
    <t>Colonna12194</t>
  </si>
  <si>
    <t>Colonna12195</t>
  </si>
  <si>
    <t>Colonna12196</t>
  </si>
  <si>
    <t>Colonna12197</t>
  </si>
  <si>
    <t>Colonna12198</t>
  </si>
  <si>
    <t>Colonna12199</t>
  </si>
  <si>
    <t>Colonna12200</t>
  </si>
  <si>
    <t>Colonna12201</t>
  </si>
  <si>
    <t>Colonna12202</t>
  </si>
  <si>
    <t>Colonna12203</t>
  </si>
  <si>
    <t>Colonna12204</t>
  </si>
  <si>
    <t>Colonna12205</t>
  </si>
  <si>
    <t>Colonna12206</t>
  </si>
  <si>
    <t>Colonna12207</t>
  </si>
  <si>
    <t>Colonna12208</t>
  </si>
  <si>
    <t>Colonna12209</t>
  </si>
  <si>
    <t>Colonna12210</t>
  </si>
  <si>
    <t>Colonna12211</t>
  </si>
  <si>
    <t>Colonna12212</t>
  </si>
  <si>
    <t>Colonna12213</t>
  </si>
  <si>
    <t>Colonna12214</t>
  </si>
  <si>
    <t>Colonna12215</t>
  </si>
  <si>
    <t>Colonna12216</t>
  </si>
  <si>
    <t>Colonna12217</t>
  </si>
  <si>
    <t>Colonna12218</t>
  </si>
  <si>
    <t>Colonna12219</t>
  </si>
  <si>
    <t>Colonna12220</t>
  </si>
  <si>
    <t>Colonna12221</t>
  </si>
  <si>
    <t>Colonna12222</t>
  </si>
  <si>
    <t>Colonna12223</t>
  </si>
  <si>
    <t>Colonna12224</t>
  </si>
  <si>
    <t>Colonna12225</t>
  </si>
  <si>
    <t>Colonna12226</t>
  </si>
  <si>
    <t>Colonna12227</t>
  </si>
  <si>
    <t>Colonna12228</t>
  </si>
  <si>
    <t>Colonna12229</t>
  </si>
  <si>
    <t>Colonna12230</t>
  </si>
  <si>
    <t>Colonna12231</t>
  </si>
  <si>
    <t>Colonna12232</t>
  </si>
  <si>
    <t>Colonna12233</t>
  </si>
  <si>
    <t>Colonna12234</t>
  </si>
  <si>
    <t>Colonna12235</t>
  </si>
  <si>
    <t>Colonna12236</t>
  </si>
  <si>
    <t>Colonna12237</t>
  </si>
  <si>
    <t>Colonna12238</t>
  </si>
  <si>
    <t>Colonna12239</t>
  </si>
  <si>
    <t>Colonna12240</t>
  </si>
  <si>
    <t>Colonna12241</t>
  </si>
  <si>
    <t>Colonna12242</t>
  </si>
  <si>
    <t>Colonna12243</t>
  </si>
  <si>
    <t>Colonna12244</t>
  </si>
  <si>
    <t>Colonna12245</t>
  </si>
  <si>
    <t>Colonna12246</t>
  </si>
  <si>
    <t>Colonna12247</t>
  </si>
  <si>
    <t>Colonna12248</t>
  </si>
  <si>
    <t>Colonna12249</t>
  </si>
  <si>
    <t>Colonna12250</t>
  </si>
  <si>
    <t>Colonna12251</t>
  </si>
  <si>
    <t>Colonna12252</t>
  </si>
  <si>
    <t>Colonna12253</t>
  </si>
  <si>
    <t>Colonna12254</t>
  </si>
  <si>
    <t>Colonna12255</t>
  </si>
  <si>
    <t>Colonna12256</t>
  </si>
  <si>
    <t>Colonna12257</t>
  </si>
  <si>
    <t>Colonna12258</t>
  </si>
  <si>
    <t>Colonna12259</t>
  </si>
  <si>
    <t>Colonna12260</t>
  </si>
  <si>
    <t>Colonna12261</t>
  </si>
  <si>
    <t>Colonna12262</t>
  </si>
  <si>
    <t>Colonna12263</t>
  </si>
  <si>
    <t>Colonna12264</t>
  </si>
  <si>
    <t>Colonna12265</t>
  </si>
  <si>
    <t>Colonna12266</t>
  </si>
  <si>
    <t>Colonna12267</t>
  </si>
  <si>
    <t>Colonna12268</t>
  </si>
  <si>
    <t>Colonna12269</t>
  </si>
  <si>
    <t>Colonna12270</t>
  </si>
  <si>
    <t>Colonna12271</t>
  </si>
  <si>
    <t>Colonna12272</t>
  </si>
  <si>
    <t>Colonna12273</t>
  </si>
  <si>
    <t>Colonna12274</t>
  </si>
  <si>
    <t>Colonna12275</t>
  </si>
  <si>
    <t>Colonna12276</t>
  </si>
  <si>
    <t>Colonna12277</t>
  </si>
  <si>
    <t>Colonna12278</t>
  </si>
  <si>
    <t>Colonna12279</t>
  </si>
  <si>
    <t>Colonna12280</t>
  </si>
  <si>
    <t>Colonna12281</t>
  </si>
  <si>
    <t>Colonna12282</t>
  </si>
  <si>
    <t>Colonna12283</t>
  </si>
  <si>
    <t>Colonna12284</t>
  </si>
  <si>
    <t>Colonna12285</t>
  </si>
  <si>
    <t>Colonna12286</t>
  </si>
  <si>
    <t>Colonna12287</t>
  </si>
  <si>
    <t>Colonna12288</t>
  </si>
  <si>
    <t>Colonna12289</t>
  </si>
  <si>
    <t>Colonna12290</t>
  </si>
  <si>
    <t>Colonna12291</t>
  </si>
  <si>
    <t>Colonna12292</t>
  </si>
  <si>
    <t>Colonna12293</t>
  </si>
  <si>
    <t>Colonna12294</t>
  </si>
  <si>
    <t>Colonna12295</t>
  </si>
  <si>
    <t>Colonna12296</t>
  </si>
  <si>
    <t>Colonna12297</t>
  </si>
  <si>
    <t>Colonna12298</t>
  </si>
  <si>
    <t>Colonna12299</t>
  </si>
  <si>
    <t>Colonna12300</t>
  </si>
  <si>
    <t>Colonna12301</t>
  </si>
  <si>
    <t>Colonna12302</t>
  </si>
  <si>
    <t>Colonna12303</t>
  </si>
  <si>
    <t>Colonna12304</t>
  </si>
  <si>
    <t>Colonna12305</t>
  </si>
  <si>
    <t>Colonna12306</t>
  </si>
  <si>
    <t>Colonna12307</t>
  </si>
  <si>
    <t>Colonna12308</t>
  </si>
  <si>
    <t>Colonna12309</t>
  </si>
  <si>
    <t>Colonna12310</t>
  </si>
  <si>
    <t>Colonna12311</t>
  </si>
  <si>
    <t>Colonna12312</t>
  </si>
  <si>
    <t>Colonna12313</t>
  </si>
  <si>
    <t>Colonna12314</t>
  </si>
  <si>
    <t>Colonna12315</t>
  </si>
  <si>
    <t>Colonna12316</t>
  </si>
  <si>
    <t>Colonna12317</t>
  </si>
  <si>
    <t>Colonna12318</t>
  </si>
  <si>
    <t>Colonna12319</t>
  </si>
  <si>
    <t>Colonna12320</t>
  </si>
  <si>
    <t>Colonna12321</t>
  </si>
  <si>
    <t>Colonna12322</t>
  </si>
  <si>
    <t>Colonna12323</t>
  </si>
  <si>
    <t>Colonna12324</t>
  </si>
  <si>
    <t>Colonna12325</t>
  </si>
  <si>
    <t>Colonna12326</t>
  </si>
  <si>
    <t>Colonna12327</t>
  </si>
  <si>
    <t>Colonna12328</t>
  </si>
  <si>
    <t>Colonna12329</t>
  </si>
  <si>
    <t>Colonna12330</t>
  </si>
  <si>
    <t>Colonna12331</t>
  </si>
  <si>
    <t>Colonna12332</t>
  </si>
  <si>
    <t>Colonna12333</t>
  </si>
  <si>
    <t>Colonna12334</t>
  </si>
  <si>
    <t>Colonna12335</t>
  </si>
  <si>
    <t>Colonna12336</t>
  </si>
  <si>
    <t>Colonna12337</t>
  </si>
  <si>
    <t>Colonna12338</t>
  </si>
  <si>
    <t>Colonna12339</t>
  </si>
  <si>
    <t>Colonna12340</t>
  </si>
  <si>
    <t>Colonna12341</t>
  </si>
  <si>
    <t>Colonna12342</t>
  </si>
  <si>
    <t>Colonna12343</t>
  </si>
  <si>
    <t>Colonna12344</t>
  </si>
  <si>
    <t>Colonna12345</t>
  </si>
  <si>
    <t>Colonna12346</t>
  </si>
  <si>
    <t>Colonna12347</t>
  </si>
  <si>
    <t>Colonna12348</t>
  </si>
  <si>
    <t>Colonna12349</t>
  </si>
  <si>
    <t>Colonna12350</t>
  </si>
  <si>
    <t>Colonna12351</t>
  </si>
  <si>
    <t>Colonna12352</t>
  </si>
  <si>
    <t>Colonna12353</t>
  </si>
  <si>
    <t>Colonna12354</t>
  </si>
  <si>
    <t>Colonna12355</t>
  </si>
  <si>
    <t>Colonna12356</t>
  </si>
  <si>
    <t>Colonna12357</t>
  </si>
  <si>
    <t>Colonna12358</t>
  </si>
  <si>
    <t>Colonna12359</t>
  </si>
  <si>
    <t>Colonna12360</t>
  </si>
  <si>
    <t>Colonna12361</t>
  </si>
  <si>
    <t>Colonna12362</t>
  </si>
  <si>
    <t>Colonna12363</t>
  </si>
  <si>
    <t>Colonna12364</t>
  </si>
  <si>
    <t>Colonna12365</t>
  </si>
  <si>
    <t>Colonna12366</t>
  </si>
  <si>
    <t>Colonna12367</t>
  </si>
  <si>
    <t>Colonna12368</t>
  </si>
  <si>
    <t>Colonna12369</t>
  </si>
  <si>
    <t>Colonna12370</t>
  </si>
  <si>
    <t>Colonna12371</t>
  </si>
  <si>
    <t>Colonna12372</t>
  </si>
  <si>
    <t>Colonna12373</t>
  </si>
  <si>
    <t>Colonna12374</t>
  </si>
  <si>
    <t>Colonna12375</t>
  </si>
  <si>
    <t>Colonna12376</t>
  </si>
  <si>
    <t>Colonna12377</t>
  </si>
  <si>
    <t>Colonna12378</t>
  </si>
  <si>
    <t>Colonna12379</t>
  </si>
  <si>
    <t>Colonna12380</t>
  </si>
  <si>
    <t>Colonna12381</t>
  </si>
  <si>
    <t>Colonna12382</t>
  </si>
  <si>
    <t>Colonna12383</t>
  </si>
  <si>
    <t>Colonna12384</t>
  </si>
  <si>
    <t>Colonna12385</t>
  </si>
  <si>
    <t>Colonna12386</t>
  </si>
  <si>
    <t>Colonna12387</t>
  </si>
  <si>
    <t>Colonna12388</t>
  </si>
  <si>
    <t>Colonna12389</t>
  </si>
  <si>
    <t>Colonna12390</t>
  </si>
  <si>
    <t>Colonna12391</t>
  </si>
  <si>
    <t>Colonna12392</t>
  </si>
  <si>
    <t>Colonna12393</t>
  </si>
  <si>
    <t>Colonna12394</t>
  </si>
  <si>
    <t>Colonna12395</t>
  </si>
  <si>
    <t>Colonna12396</t>
  </si>
  <si>
    <t>Colonna12397</t>
  </si>
  <si>
    <t>Colonna12398</t>
  </si>
  <si>
    <t>Colonna12399</t>
  </si>
  <si>
    <t>Colonna12400</t>
  </si>
  <si>
    <t>Colonna12401</t>
  </si>
  <si>
    <t>Colonna12402</t>
  </si>
  <si>
    <t>Colonna12403</t>
  </si>
  <si>
    <t>Colonna12404</t>
  </si>
  <si>
    <t>Colonna12405</t>
  </si>
  <si>
    <t>Colonna12406</t>
  </si>
  <si>
    <t>Colonna12407</t>
  </si>
  <si>
    <t>Colonna12408</t>
  </si>
  <si>
    <t>Colonna12409</t>
  </si>
  <si>
    <t>Colonna12410</t>
  </si>
  <si>
    <t>Colonna12411</t>
  </si>
  <si>
    <t>Colonna12412</t>
  </si>
  <si>
    <t>Colonna12413</t>
  </si>
  <si>
    <t>Colonna12414</t>
  </si>
  <si>
    <t>Colonna12415</t>
  </si>
  <si>
    <t>Colonna12416</t>
  </si>
  <si>
    <t>Colonna12417</t>
  </si>
  <si>
    <t>Colonna12418</t>
  </si>
  <si>
    <t>Colonna12419</t>
  </si>
  <si>
    <t>Colonna12420</t>
  </si>
  <si>
    <t>Colonna12421</t>
  </si>
  <si>
    <t>Colonna12422</t>
  </si>
  <si>
    <t>Colonna12423</t>
  </si>
  <si>
    <t>Colonna12424</t>
  </si>
  <si>
    <t>Colonna12425</t>
  </si>
  <si>
    <t>Colonna12426</t>
  </si>
  <si>
    <t>Colonna12427</t>
  </si>
  <si>
    <t>Colonna12428</t>
  </si>
  <si>
    <t>Colonna12429</t>
  </si>
  <si>
    <t>Colonna12430</t>
  </si>
  <si>
    <t>Colonna12431</t>
  </si>
  <si>
    <t>Colonna12432</t>
  </si>
  <si>
    <t>Colonna12433</t>
  </si>
  <si>
    <t>Colonna12434</t>
  </si>
  <si>
    <t>Colonna12435</t>
  </si>
  <si>
    <t>Colonna12436</t>
  </si>
  <si>
    <t>Colonna12437</t>
  </si>
  <si>
    <t>Colonna12438</t>
  </si>
  <si>
    <t>Colonna12439</t>
  </si>
  <si>
    <t>Colonna12440</t>
  </si>
  <si>
    <t>Colonna12441</t>
  </si>
  <si>
    <t>Colonna12442</t>
  </si>
  <si>
    <t>Colonna12443</t>
  </si>
  <si>
    <t>Colonna12444</t>
  </si>
  <si>
    <t>Colonna12445</t>
  </si>
  <si>
    <t>Colonna12446</t>
  </si>
  <si>
    <t>Colonna12447</t>
  </si>
  <si>
    <t>Colonna12448</t>
  </si>
  <si>
    <t>Colonna12449</t>
  </si>
  <si>
    <t>Colonna12450</t>
  </si>
  <si>
    <t>Colonna12451</t>
  </si>
  <si>
    <t>Colonna12452</t>
  </si>
  <si>
    <t>Colonna12453</t>
  </si>
  <si>
    <t>Colonna12454</t>
  </si>
  <si>
    <t>Colonna12455</t>
  </si>
  <si>
    <t>Colonna12456</t>
  </si>
  <si>
    <t>Colonna12457</t>
  </si>
  <si>
    <t>Colonna12458</t>
  </si>
  <si>
    <t>Colonna12459</t>
  </si>
  <si>
    <t>Colonna12460</t>
  </si>
  <si>
    <t>Colonna12461</t>
  </si>
  <si>
    <t>Colonna12462</t>
  </si>
  <si>
    <t>Colonna12463</t>
  </si>
  <si>
    <t>Colonna12464</t>
  </si>
  <si>
    <t>Colonna12465</t>
  </si>
  <si>
    <t>Colonna12466</t>
  </si>
  <si>
    <t>Colonna12467</t>
  </si>
  <si>
    <t>Colonna12468</t>
  </si>
  <si>
    <t>Colonna12469</t>
  </si>
  <si>
    <t>Colonna12470</t>
  </si>
  <si>
    <t>Colonna12471</t>
  </si>
  <si>
    <t>Colonna12472</t>
  </si>
  <si>
    <t>Colonna12473</t>
  </si>
  <si>
    <t>Colonna12474</t>
  </si>
  <si>
    <t>Colonna12475</t>
  </si>
  <si>
    <t>Colonna12476</t>
  </si>
  <si>
    <t>Colonna12477</t>
  </si>
  <si>
    <t>Colonna12478</t>
  </si>
  <si>
    <t>Colonna12479</t>
  </si>
  <si>
    <t>Colonna12480</t>
  </si>
  <si>
    <t>Colonna12481</t>
  </si>
  <si>
    <t>Colonna12482</t>
  </si>
  <si>
    <t>Colonna12483</t>
  </si>
  <si>
    <t>Colonna12484</t>
  </si>
  <si>
    <t>Colonna12485</t>
  </si>
  <si>
    <t>Colonna12486</t>
  </si>
  <si>
    <t>Colonna12487</t>
  </si>
  <si>
    <t>Colonna12488</t>
  </si>
  <si>
    <t>Colonna12489</t>
  </si>
  <si>
    <t>Colonna12490</t>
  </si>
  <si>
    <t>Colonna12491</t>
  </si>
  <si>
    <t>Colonna12492</t>
  </si>
  <si>
    <t>Colonna12493</t>
  </si>
  <si>
    <t>Colonna12494</t>
  </si>
  <si>
    <t>Colonna12495</t>
  </si>
  <si>
    <t>Colonna12496</t>
  </si>
  <si>
    <t>Colonna12497</t>
  </si>
  <si>
    <t>Colonna12498</t>
  </si>
  <si>
    <t>Colonna12499</t>
  </si>
  <si>
    <t>Colonna12500</t>
  </si>
  <si>
    <t>Colonna12501</t>
  </si>
  <si>
    <t>Colonna12502</t>
  </si>
  <si>
    <t>Colonna12503</t>
  </si>
  <si>
    <t>Colonna12504</t>
  </si>
  <si>
    <t>Colonna12505</t>
  </si>
  <si>
    <t>Colonna12506</t>
  </si>
  <si>
    <t>Colonna12507</t>
  </si>
  <si>
    <t>Colonna12508</t>
  </si>
  <si>
    <t>Colonna12509</t>
  </si>
  <si>
    <t>Colonna12510</t>
  </si>
  <si>
    <t>Colonna12511</t>
  </si>
  <si>
    <t>Colonna12512</t>
  </si>
  <si>
    <t>Colonna12513</t>
  </si>
  <si>
    <t>Colonna12514</t>
  </si>
  <si>
    <t>Colonna12515</t>
  </si>
  <si>
    <t>Colonna12516</t>
  </si>
  <si>
    <t>Colonna12517</t>
  </si>
  <si>
    <t>Colonna12518</t>
  </si>
  <si>
    <t>Colonna12519</t>
  </si>
  <si>
    <t>Colonna12520</t>
  </si>
  <si>
    <t>Colonna12521</t>
  </si>
  <si>
    <t>Colonna12522</t>
  </si>
  <si>
    <t>Colonna12523</t>
  </si>
  <si>
    <t>Colonna12524</t>
  </si>
  <si>
    <t>Colonna12525</t>
  </si>
  <si>
    <t>Colonna12526</t>
  </si>
  <si>
    <t>Colonna12527</t>
  </si>
  <si>
    <t>Colonna12528</t>
  </si>
  <si>
    <t>Colonna12529</t>
  </si>
  <si>
    <t>Colonna12530</t>
  </si>
  <si>
    <t>Colonna12531</t>
  </si>
  <si>
    <t>Colonna12532</t>
  </si>
  <si>
    <t>Colonna12533</t>
  </si>
  <si>
    <t>Colonna12534</t>
  </si>
  <si>
    <t>Colonna12535</t>
  </si>
  <si>
    <t>Colonna12536</t>
  </si>
  <si>
    <t>Colonna12537</t>
  </si>
  <si>
    <t>Colonna12538</t>
  </si>
  <si>
    <t>Colonna12539</t>
  </si>
  <si>
    <t>Colonna12540</t>
  </si>
  <si>
    <t>Colonna12541</t>
  </si>
  <si>
    <t>Colonna12542</t>
  </si>
  <si>
    <t>Colonna12543</t>
  </si>
  <si>
    <t>Colonna12544</t>
  </si>
  <si>
    <t>Colonna12545</t>
  </si>
  <si>
    <t>Colonna12546</t>
  </si>
  <si>
    <t>Colonna12547</t>
  </si>
  <si>
    <t>Colonna12548</t>
  </si>
  <si>
    <t>Colonna12549</t>
  </si>
  <si>
    <t>Colonna12550</t>
  </si>
  <si>
    <t>Colonna12551</t>
  </si>
  <si>
    <t>Colonna12552</t>
  </si>
  <si>
    <t>Colonna12553</t>
  </si>
  <si>
    <t>Colonna12554</t>
  </si>
  <si>
    <t>Colonna12555</t>
  </si>
  <si>
    <t>Colonna12556</t>
  </si>
  <si>
    <t>Colonna12557</t>
  </si>
  <si>
    <t>Colonna12558</t>
  </si>
  <si>
    <t>Colonna12559</t>
  </si>
  <si>
    <t>Colonna12560</t>
  </si>
  <si>
    <t>Colonna12561</t>
  </si>
  <si>
    <t>Colonna12562</t>
  </si>
  <si>
    <t>Colonna12563</t>
  </si>
  <si>
    <t>Colonna12564</t>
  </si>
  <si>
    <t>Colonna12565</t>
  </si>
  <si>
    <t>Colonna12566</t>
  </si>
  <si>
    <t>Colonna12567</t>
  </si>
  <si>
    <t>Colonna12568</t>
  </si>
  <si>
    <t>Colonna12569</t>
  </si>
  <si>
    <t>Colonna12570</t>
  </si>
  <si>
    <t>Colonna12571</t>
  </si>
  <si>
    <t>Colonna12572</t>
  </si>
  <si>
    <t>Colonna12573</t>
  </si>
  <si>
    <t>Colonna12574</t>
  </si>
  <si>
    <t>Colonna12575</t>
  </si>
  <si>
    <t>Colonna12576</t>
  </si>
  <si>
    <t>Colonna12577</t>
  </si>
  <si>
    <t>Colonna12578</t>
  </si>
  <si>
    <t>Colonna12579</t>
  </si>
  <si>
    <t>Colonna12580</t>
  </si>
  <si>
    <t>Colonna12581</t>
  </si>
  <si>
    <t>Colonna12582</t>
  </si>
  <si>
    <t>Colonna12583</t>
  </si>
  <si>
    <t>Colonna12584</t>
  </si>
  <si>
    <t>Colonna12585</t>
  </si>
  <si>
    <t>Colonna12586</t>
  </si>
  <si>
    <t>Colonna12587</t>
  </si>
  <si>
    <t>Colonna12588</t>
  </si>
  <si>
    <t>Colonna12589</t>
  </si>
  <si>
    <t>Colonna12590</t>
  </si>
  <si>
    <t>Colonna12591</t>
  </si>
  <si>
    <t>Colonna12592</t>
  </si>
  <si>
    <t>Colonna12593</t>
  </si>
  <si>
    <t>Colonna12594</t>
  </si>
  <si>
    <t>Colonna12595</t>
  </si>
  <si>
    <t>Colonna12596</t>
  </si>
  <si>
    <t>Colonna12597</t>
  </si>
  <si>
    <t>Colonna12598</t>
  </si>
  <si>
    <t>Colonna12599</t>
  </si>
  <si>
    <t>Colonna12600</t>
  </si>
  <si>
    <t>Colonna12601</t>
  </si>
  <si>
    <t>Colonna12602</t>
  </si>
  <si>
    <t>Colonna12603</t>
  </si>
  <si>
    <t>Colonna12604</t>
  </si>
  <si>
    <t>Colonna12605</t>
  </si>
  <si>
    <t>Colonna12606</t>
  </si>
  <si>
    <t>Colonna12607</t>
  </si>
  <si>
    <t>Colonna12608</t>
  </si>
  <si>
    <t>Colonna12609</t>
  </si>
  <si>
    <t>Colonna12610</t>
  </si>
  <si>
    <t>Colonna12611</t>
  </si>
  <si>
    <t>Colonna12612</t>
  </si>
  <si>
    <t>Colonna12613</t>
  </si>
  <si>
    <t>Colonna12614</t>
  </si>
  <si>
    <t>Colonna12615</t>
  </si>
  <si>
    <t>Colonna12616</t>
  </si>
  <si>
    <t>Colonna12617</t>
  </si>
  <si>
    <t>Colonna12618</t>
  </si>
  <si>
    <t>Colonna12619</t>
  </si>
  <si>
    <t>Colonna12620</t>
  </si>
  <si>
    <t>Colonna12621</t>
  </si>
  <si>
    <t>Colonna12622</t>
  </si>
  <si>
    <t>Colonna12623</t>
  </si>
  <si>
    <t>Colonna12624</t>
  </si>
  <si>
    <t>Colonna12625</t>
  </si>
  <si>
    <t>Colonna12626</t>
  </si>
  <si>
    <t>Colonna12627</t>
  </si>
  <si>
    <t>Colonna12628</t>
  </si>
  <si>
    <t>Colonna12629</t>
  </si>
  <si>
    <t>Colonna12630</t>
  </si>
  <si>
    <t>Colonna12631</t>
  </si>
  <si>
    <t>Colonna12632</t>
  </si>
  <si>
    <t>Colonna12633</t>
  </si>
  <si>
    <t>Colonna12634</t>
  </si>
  <si>
    <t>Colonna12635</t>
  </si>
  <si>
    <t>Colonna12636</t>
  </si>
  <si>
    <t>Colonna12637</t>
  </si>
  <si>
    <t>Colonna12638</t>
  </si>
  <si>
    <t>Colonna12639</t>
  </si>
  <si>
    <t>Colonna12640</t>
  </si>
  <si>
    <t>Colonna12641</t>
  </si>
  <si>
    <t>Colonna12642</t>
  </si>
  <si>
    <t>Colonna12643</t>
  </si>
  <si>
    <t>Colonna12644</t>
  </si>
  <si>
    <t>Colonna12645</t>
  </si>
  <si>
    <t>Colonna12646</t>
  </si>
  <si>
    <t>Colonna12647</t>
  </si>
  <si>
    <t>Colonna12648</t>
  </si>
  <si>
    <t>Colonna12649</t>
  </si>
  <si>
    <t>Colonna12650</t>
  </si>
  <si>
    <t>Colonna12651</t>
  </si>
  <si>
    <t>Colonna12652</t>
  </si>
  <si>
    <t>Colonna12653</t>
  </si>
  <si>
    <t>Colonna12654</t>
  </si>
  <si>
    <t>Colonna12655</t>
  </si>
  <si>
    <t>Colonna12656</t>
  </si>
  <si>
    <t>Colonna12657</t>
  </si>
  <si>
    <t>Colonna12658</t>
  </si>
  <si>
    <t>Colonna12659</t>
  </si>
  <si>
    <t>Colonna12660</t>
  </si>
  <si>
    <t>Colonna12661</t>
  </si>
  <si>
    <t>Colonna12662</t>
  </si>
  <si>
    <t>Colonna12663</t>
  </si>
  <si>
    <t>Colonna12664</t>
  </si>
  <si>
    <t>Colonna12665</t>
  </si>
  <si>
    <t>Colonna12666</t>
  </si>
  <si>
    <t>Colonna12667</t>
  </si>
  <si>
    <t>Colonna12668</t>
  </si>
  <si>
    <t>Colonna12669</t>
  </si>
  <si>
    <t>Colonna12670</t>
  </si>
  <si>
    <t>Colonna12671</t>
  </si>
  <si>
    <t>Colonna12672</t>
  </si>
  <si>
    <t>Colonna12673</t>
  </si>
  <si>
    <t>Colonna12674</t>
  </si>
  <si>
    <t>Colonna12675</t>
  </si>
  <si>
    <t>Colonna12676</t>
  </si>
  <si>
    <t>Colonna12677</t>
  </si>
  <si>
    <t>Colonna12678</t>
  </si>
  <si>
    <t>Colonna12679</t>
  </si>
  <si>
    <t>Colonna12680</t>
  </si>
  <si>
    <t>Colonna12681</t>
  </si>
  <si>
    <t>Colonna12682</t>
  </si>
  <si>
    <t>Colonna12683</t>
  </si>
  <si>
    <t>Colonna12684</t>
  </si>
  <si>
    <t>Colonna12685</t>
  </si>
  <si>
    <t>Colonna12686</t>
  </si>
  <si>
    <t>Colonna12687</t>
  </si>
  <si>
    <t>Colonna12688</t>
  </si>
  <si>
    <t>Colonna12689</t>
  </si>
  <si>
    <t>Colonna12690</t>
  </si>
  <si>
    <t>Colonna12691</t>
  </si>
  <si>
    <t>Colonna12692</t>
  </si>
  <si>
    <t>Colonna12693</t>
  </si>
  <si>
    <t>Colonna12694</t>
  </si>
  <si>
    <t>Colonna12695</t>
  </si>
  <si>
    <t>Colonna12696</t>
  </si>
  <si>
    <t>Colonna12697</t>
  </si>
  <si>
    <t>Colonna12698</t>
  </si>
  <si>
    <t>Colonna12699</t>
  </si>
  <si>
    <t>Colonna12700</t>
  </si>
  <si>
    <t>Colonna12701</t>
  </si>
  <si>
    <t>Colonna12702</t>
  </si>
  <si>
    <t>Colonna12703</t>
  </si>
  <si>
    <t>Colonna12704</t>
  </si>
  <si>
    <t>Colonna12705</t>
  </si>
  <si>
    <t>Colonna12706</t>
  </si>
  <si>
    <t>Colonna12707</t>
  </si>
  <si>
    <t>Colonna12708</t>
  </si>
  <si>
    <t>Colonna12709</t>
  </si>
  <si>
    <t>Colonna12710</t>
  </si>
  <si>
    <t>Colonna12711</t>
  </si>
  <si>
    <t>Colonna12712</t>
  </si>
  <si>
    <t>Colonna12713</t>
  </si>
  <si>
    <t>Colonna12714</t>
  </si>
  <si>
    <t>Colonna12715</t>
  </si>
  <si>
    <t>Colonna12716</t>
  </si>
  <si>
    <t>Colonna12717</t>
  </si>
  <si>
    <t>Colonna12718</t>
  </si>
  <si>
    <t>Colonna12719</t>
  </si>
  <si>
    <t>Colonna12720</t>
  </si>
  <si>
    <t>Colonna12721</t>
  </si>
  <si>
    <t>Colonna12722</t>
  </si>
  <si>
    <t>Colonna12723</t>
  </si>
  <si>
    <t>Colonna12724</t>
  </si>
  <si>
    <t>Colonna12725</t>
  </si>
  <si>
    <t>Colonna12726</t>
  </si>
  <si>
    <t>Colonna12727</t>
  </si>
  <si>
    <t>Colonna12728</t>
  </si>
  <si>
    <t>Colonna12729</t>
  </si>
  <si>
    <t>Colonna12730</t>
  </si>
  <si>
    <t>Colonna12731</t>
  </si>
  <si>
    <t>Colonna12732</t>
  </si>
  <si>
    <t>Colonna12733</t>
  </si>
  <si>
    <t>Colonna12734</t>
  </si>
  <si>
    <t>Colonna12735</t>
  </si>
  <si>
    <t>Colonna12736</t>
  </si>
  <si>
    <t>Colonna12737</t>
  </si>
  <si>
    <t>Colonna12738</t>
  </si>
  <si>
    <t>Colonna12739</t>
  </si>
  <si>
    <t>Colonna12740</t>
  </si>
  <si>
    <t>Colonna12741</t>
  </si>
  <si>
    <t>Colonna12742</t>
  </si>
  <si>
    <t>Colonna12743</t>
  </si>
  <si>
    <t>Colonna12744</t>
  </si>
  <si>
    <t>Colonna12745</t>
  </si>
  <si>
    <t>Colonna12746</t>
  </si>
  <si>
    <t>Colonna12747</t>
  </si>
  <si>
    <t>Colonna12748</t>
  </si>
  <si>
    <t>Colonna12749</t>
  </si>
  <si>
    <t>Colonna12750</t>
  </si>
  <si>
    <t>Colonna12751</t>
  </si>
  <si>
    <t>Colonna12752</t>
  </si>
  <si>
    <t>Colonna12753</t>
  </si>
  <si>
    <t>Colonna12754</t>
  </si>
  <si>
    <t>Colonna12755</t>
  </si>
  <si>
    <t>Colonna12756</t>
  </si>
  <si>
    <t>Colonna12757</t>
  </si>
  <si>
    <t>Colonna12758</t>
  </si>
  <si>
    <t>Colonna12759</t>
  </si>
  <si>
    <t>Colonna12760</t>
  </si>
  <si>
    <t>Colonna12761</t>
  </si>
  <si>
    <t>Colonna12762</t>
  </si>
  <si>
    <t>Colonna12763</t>
  </si>
  <si>
    <t>Colonna12764</t>
  </si>
  <si>
    <t>Colonna12765</t>
  </si>
  <si>
    <t>Colonna12766</t>
  </si>
  <si>
    <t>Colonna12767</t>
  </si>
  <si>
    <t>Colonna12768</t>
  </si>
  <si>
    <t>Colonna12769</t>
  </si>
  <si>
    <t>Colonna12770</t>
  </si>
  <si>
    <t>Colonna12771</t>
  </si>
  <si>
    <t>Colonna12772</t>
  </si>
  <si>
    <t>Colonna12773</t>
  </si>
  <si>
    <t>Colonna12774</t>
  </si>
  <si>
    <t>Colonna12775</t>
  </si>
  <si>
    <t>Colonna12776</t>
  </si>
  <si>
    <t>Colonna12777</t>
  </si>
  <si>
    <t>Colonna12778</t>
  </si>
  <si>
    <t>Colonna12779</t>
  </si>
  <si>
    <t>Colonna12780</t>
  </si>
  <si>
    <t>Colonna12781</t>
  </si>
  <si>
    <t>Colonna12782</t>
  </si>
  <si>
    <t>Colonna12783</t>
  </si>
  <si>
    <t>Colonna12784</t>
  </si>
  <si>
    <t>Colonna12785</t>
  </si>
  <si>
    <t>Colonna12786</t>
  </si>
  <si>
    <t>Colonna12787</t>
  </si>
  <si>
    <t>Colonna12788</t>
  </si>
  <si>
    <t>Colonna12789</t>
  </si>
  <si>
    <t>Colonna12790</t>
  </si>
  <si>
    <t>Colonna12791</t>
  </si>
  <si>
    <t>Colonna12792</t>
  </si>
  <si>
    <t>Colonna12793</t>
  </si>
  <si>
    <t>Colonna12794</t>
  </si>
  <si>
    <t>Colonna12795</t>
  </si>
  <si>
    <t>Colonna12796</t>
  </si>
  <si>
    <t>Colonna12797</t>
  </si>
  <si>
    <t>Colonna12798</t>
  </si>
  <si>
    <t>Colonna12799</t>
  </si>
  <si>
    <t>Colonna12800</t>
  </si>
  <si>
    <t>Colonna12801</t>
  </si>
  <si>
    <t>Colonna12802</t>
  </si>
  <si>
    <t>Colonna12803</t>
  </si>
  <si>
    <t>Colonna12804</t>
  </si>
  <si>
    <t>Colonna12805</t>
  </si>
  <si>
    <t>Colonna12806</t>
  </si>
  <si>
    <t>Colonna12807</t>
  </si>
  <si>
    <t>Colonna12808</t>
  </si>
  <si>
    <t>Colonna12809</t>
  </si>
  <si>
    <t>Colonna12810</t>
  </si>
  <si>
    <t>Colonna12811</t>
  </si>
  <si>
    <t>Colonna12812</t>
  </si>
  <si>
    <t>Colonna12813</t>
  </si>
  <si>
    <t>Colonna12814</t>
  </si>
  <si>
    <t>Colonna12815</t>
  </si>
  <si>
    <t>Colonna12816</t>
  </si>
  <si>
    <t>Colonna12817</t>
  </si>
  <si>
    <t>Colonna12818</t>
  </si>
  <si>
    <t>Colonna12819</t>
  </si>
  <si>
    <t>Colonna12820</t>
  </si>
  <si>
    <t>Colonna12821</t>
  </si>
  <si>
    <t>Colonna12822</t>
  </si>
  <si>
    <t>Colonna12823</t>
  </si>
  <si>
    <t>Colonna12824</t>
  </si>
  <si>
    <t>Colonna12825</t>
  </si>
  <si>
    <t>Colonna12826</t>
  </si>
  <si>
    <t>Colonna12827</t>
  </si>
  <si>
    <t>Colonna12828</t>
  </si>
  <si>
    <t>Colonna12829</t>
  </si>
  <si>
    <t>Colonna12830</t>
  </si>
  <si>
    <t>Colonna12831</t>
  </si>
  <si>
    <t>Colonna12832</t>
  </si>
  <si>
    <t>Colonna12833</t>
  </si>
  <si>
    <t>Colonna12834</t>
  </si>
  <si>
    <t>Colonna12835</t>
  </si>
  <si>
    <t>Colonna12836</t>
  </si>
  <si>
    <t>Colonna12837</t>
  </si>
  <si>
    <t>Colonna12838</t>
  </si>
  <si>
    <t>Colonna12839</t>
  </si>
  <si>
    <t>Colonna12840</t>
  </si>
  <si>
    <t>Colonna12841</t>
  </si>
  <si>
    <t>Colonna12842</t>
  </si>
  <si>
    <t>Colonna12843</t>
  </si>
  <si>
    <t>Colonna12844</t>
  </si>
  <si>
    <t>Colonna12845</t>
  </si>
  <si>
    <t>Colonna12846</t>
  </si>
  <si>
    <t>Colonna12847</t>
  </si>
  <si>
    <t>Colonna12848</t>
  </si>
  <si>
    <t>Colonna12849</t>
  </si>
  <si>
    <t>Colonna12850</t>
  </si>
  <si>
    <t>Colonna12851</t>
  </si>
  <si>
    <t>Colonna12852</t>
  </si>
  <si>
    <t>Colonna12853</t>
  </si>
  <si>
    <t>Colonna12854</t>
  </si>
  <si>
    <t>Colonna12855</t>
  </si>
  <si>
    <t>Colonna12856</t>
  </si>
  <si>
    <t>Colonna12857</t>
  </si>
  <si>
    <t>Colonna12858</t>
  </si>
  <si>
    <t>Colonna12859</t>
  </si>
  <si>
    <t>Colonna12860</t>
  </si>
  <si>
    <t>Colonna12861</t>
  </si>
  <si>
    <t>Colonna12862</t>
  </si>
  <si>
    <t>Colonna12863</t>
  </si>
  <si>
    <t>Colonna12864</t>
  </si>
  <si>
    <t>Colonna12865</t>
  </si>
  <si>
    <t>Colonna12866</t>
  </si>
  <si>
    <t>Colonna12867</t>
  </si>
  <si>
    <t>Colonna12868</t>
  </si>
  <si>
    <t>Colonna12869</t>
  </si>
  <si>
    <t>Colonna12870</t>
  </si>
  <si>
    <t>Colonna12871</t>
  </si>
  <si>
    <t>Colonna12872</t>
  </si>
  <si>
    <t>Colonna12873</t>
  </si>
  <si>
    <t>Colonna12874</t>
  </si>
  <si>
    <t>Colonna12875</t>
  </si>
  <si>
    <t>Colonna12876</t>
  </si>
  <si>
    <t>Colonna12877</t>
  </si>
  <si>
    <t>Colonna12878</t>
  </si>
  <si>
    <t>Colonna12879</t>
  </si>
  <si>
    <t>Colonna12880</t>
  </si>
  <si>
    <t>Colonna12881</t>
  </si>
  <si>
    <t>Colonna12882</t>
  </si>
  <si>
    <t>Colonna12883</t>
  </si>
  <si>
    <t>Colonna12884</t>
  </si>
  <si>
    <t>Colonna12885</t>
  </si>
  <si>
    <t>Colonna12886</t>
  </si>
  <si>
    <t>Colonna12887</t>
  </si>
  <si>
    <t>Colonna12888</t>
  </si>
  <si>
    <t>Colonna12889</t>
  </si>
  <si>
    <t>Colonna12890</t>
  </si>
  <si>
    <t>Colonna12891</t>
  </si>
  <si>
    <t>Colonna12892</t>
  </si>
  <si>
    <t>Colonna12893</t>
  </si>
  <si>
    <t>Colonna12894</t>
  </si>
  <si>
    <t>Colonna12895</t>
  </si>
  <si>
    <t>Colonna12896</t>
  </si>
  <si>
    <t>Colonna12897</t>
  </si>
  <si>
    <t>Colonna12898</t>
  </si>
  <si>
    <t>Colonna12899</t>
  </si>
  <si>
    <t>Colonna12900</t>
  </si>
  <si>
    <t>Colonna12901</t>
  </si>
  <si>
    <t>Colonna12902</t>
  </si>
  <si>
    <t>Colonna12903</t>
  </si>
  <si>
    <t>Colonna12904</t>
  </si>
  <si>
    <t>Colonna12905</t>
  </si>
  <si>
    <t>Colonna12906</t>
  </si>
  <si>
    <t>Colonna12907</t>
  </si>
  <si>
    <t>Colonna12908</t>
  </si>
  <si>
    <t>Colonna12909</t>
  </si>
  <si>
    <t>Colonna12910</t>
  </si>
  <si>
    <t>Colonna12911</t>
  </si>
  <si>
    <t>Colonna12912</t>
  </si>
  <si>
    <t>Colonna12913</t>
  </si>
  <si>
    <t>Colonna12914</t>
  </si>
  <si>
    <t>Colonna12915</t>
  </si>
  <si>
    <t>Colonna12916</t>
  </si>
  <si>
    <t>Colonna12917</t>
  </si>
  <si>
    <t>Colonna12918</t>
  </si>
  <si>
    <t>Colonna12919</t>
  </si>
  <si>
    <t>Colonna12920</t>
  </si>
  <si>
    <t>Colonna12921</t>
  </si>
  <si>
    <t>Colonna12922</t>
  </si>
  <si>
    <t>Colonna12923</t>
  </si>
  <si>
    <t>Colonna12924</t>
  </si>
  <si>
    <t>Colonna12925</t>
  </si>
  <si>
    <t>Colonna12926</t>
  </si>
  <si>
    <t>Colonna12927</t>
  </si>
  <si>
    <t>Colonna12928</t>
  </si>
  <si>
    <t>Colonna12929</t>
  </si>
  <si>
    <t>Colonna12930</t>
  </si>
  <si>
    <t>Colonna12931</t>
  </si>
  <si>
    <t>Colonna12932</t>
  </si>
  <si>
    <t>Colonna12933</t>
  </si>
  <si>
    <t>Colonna12934</t>
  </si>
  <si>
    <t>Colonna12935</t>
  </si>
  <si>
    <t>Colonna12936</t>
  </si>
  <si>
    <t>Colonna12937</t>
  </si>
  <si>
    <t>Colonna12938</t>
  </si>
  <si>
    <t>Colonna12939</t>
  </si>
  <si>
    <t>Colonna12940</t>
  </si>
  <si>
    <t>Colonna12941</t>
  </si>
  <si>
    <t>Colonna12942</t>
  </si>
  <si>
    <t>Colonna12943</t>
  </si>
  <si>
    <t>Colonna12944</t>
  </si>
  <si>
    <t>Colonna12945</t>
  </si>
  <si>
    <t>Colonna12946</t>
  </si>
  <si>
    <t>Colonna12947</t>
  </si>
  <si>
    <t>Colonna12948</t>
  </si>
  <si>
    <t>Colonna12949</t>
  </si>
  <si>
    <t>Colonna12950</t>
  </si>
  <si>
    <t>Colonna12951</t>
  </si>
  <si>
    <t>Colonna12952</t>
  </si>
  <si>
    <t>Colonna12953</t>
  </si>
  <si>
    <t>Colonna12954</t>
  </si>
  <si>
    <t>Colonna12955</t>
  </si>
  <si>
    <t>Colonna12956</t>
  </si>
  <si>
    <t>Colonna12957</t>
  </si>
  <si>
    <t>Colonna12958</t>
  </si>
  <si>
    <t>Colonna12959</t>
  </si>
  <si>
    <t>Colonna12960</t>
  </si>
  <si>
    <t>Colonna12961</t>
  </si>
  <si>
    <t>Colonna12962</t>
  </si>
  <si>
    <t>Colonna12963</t>
  </si>
  <si>
    <t>Colonna12964</t>
  </si>
  <si>
    <t>Colonna12965</t>
  </si>
  <si>
    <t>Colonna12966</t>
  </si>
  <si>
    <t>Colonna12967</t>
  </si>
  <si>
    <t>Colonna12968</t>
  </si>
  <si>
    <t>Colonna12969</t>
  </si>
  <si>
    <t>Colonna12970</t>
  </si>
  <si>
    <t>Colonna12971</t>
  </si>
  <si>
    <t>Colonna12972</t>
  </si>
  <si>
    <t>Colonna12973</t>
  </si>
  <si>
    <t>Colonna12974</t>
  </si>
  <si>
    <t>Colonna12975</t>
  </si>
  <si>
    <t>Colonna12976</t>
  </si>
  <si>
    <t>Colonna12977</t>
  </si>
  <si>
    <t>Colonna12978</t>
  </si>
  <si>
    <t>Colonna12979</t>
  </si>
  <si>
    <t>Colonna12980</t>
  </si>
  <si>
    <t>Colonna12981</t>
  </si>
  <si>
    <t>Colonna12982</t>
  </si>
  <si>
    <t>Colonna12983</t>
  </si>
  <si>
    <t>Colonna12984</t>
  </si>
  <si>
    <t>Colonna12985</t>
  </si>
  <si>
    <t>Colonna12986</t>
  </si>
  <si>
    <t>Colonna12987</t>
  </si>
  <si>
    <t>Colonna12988</t>
  </si>
  <si>
    <t>Colonna12989</t>
  </si>
  <si>
    <t>Colonna12990</t>
  </si>
  <si>
    <t>Colonna12991</t>
  </si>
  <si>
    <t>Colonna12992</t>
  </si>
  <si>
    <t>Colonna12993</t>
  </si>
  <si>
    <t>Colonna12994</t>
  </si>
  <si>
    <t>Colonna12995</t>
  </si>
  <si>
    <t>Colonna12996</t>
  </si>
  <si>
    <t>Colonna12997</t>
  </si>
  <si>
    <t>Colonna12998</t>
  </si>
  <si>
    <t>Colonna12999</t>
  </si>
  <si>
    <t>Colonna13000</t>
  </si>
  <si>
    <t>Colonna13001</t>
  </si>
  <si>
    <t>Colonna13002</t>
  </si>
  <si>
    <t>Colonna13003</t>
  </si>
  <si>
    <t>Colonna13004</t>
  </si>
  <si>
    <t>Colonna13005</t>
  </si>
  <si>
    <t>Colonna13006</t>
  </si>
  <si>
    <t>Colonna13007</t>
  </si>
  <si>
    <t>Colonna13008</t>
  </si>
  <si>
    <t>Colonna13009</t>
  </si>
  <si>
    <t>Colonna13010</t>
  </si>
  <si>
    <t>Colonna13011</t>
  </si>
  <si>
    <t>Colonna13012</t>
  </si>
  <si>
    <t>Colonna13013</t>
  </si>
  <si>
    <t>Colonna13014</t>
  </si>
  <si>
    <t>Colonna13015</t>
  </si>
  <si>
    <t>Colonna13016</t>
  </si>
  <si>
    <t>Colonna13017</t>
  </si>
  <si>
    <t>Colonna13018</t>
  </si>
  <si>
    <t>Colonna13019</t>
  </si>
  <si>
    <t>Colonna13020</t>
  </si>
  <si>
    <t>Colonna13021</t>
  </si>
  <si>
    <t>Colonna13022</t>
  </si>
  <si>
    <t>Colonna13023</t>
  </si>
  <si>
    <t>Colonna13024</t>
  </si>
  <si>
    <t>Colonna13025</t>
  </si>
  <si>
    <t>Colonna13026</t>
  </si>
  <si>
    <t>Colonna13027</t>
  </si>
  <si>
    <t>Colonna13028</t>
  </si>
  <si>
    <t>Colonna13029</t>
  </si>
  <si>
    <t>Colonna13030</t>
  </si>
  <si>
    <t>Colonna13031</t>
  </si>
  <si>
    <t>Colonna13032</t>
  </si>
  <si>
    <t>Colonna13033</t>
  </si>
  <si>
    <t>Colonna13034</t>
  </si>
  <si>
    <t>Colonna13035</t>
  </si>
  <si>
    <t>Colonna13036</t>
  </si>
  <si>
    <t>Colonna13037</t>
  </si>
  <si>
    <t>Colonna13038</t>
  </si>
  <si>
    <t>Colonna13039</t>
  </si>
  <si>
    <t>Colonna13040</t>
  </si>
  <si>
    <t>Colonna13041</t>
  </si>
  <si>
    <t>Colonna13042</t>
  </si>
  <si>
    <t>Colonna13043</t>
  </si>
  <si>
    <t>Colonna13044</t>
  </si>
  <si>
    <t>Colonna13045</t>
  </si>
  <si>
    <t>Colonna13046</t>
  </si>
  <si>
    <t>Colonna13047</t>
  </si>
  <si>
    <t>Colonna13048</t>
  </si>
  <si>
    <t>Colonna13049</t>
  </si>
  <si>
    <t>Colonna13050</t>
  </si>
  <si>
    <t>Colonna13051</t>
  </si>
  <si>
    <t>Colonna13052</t>
  </si>
  <si>
    <t>Colonna13053</t>
  </si>
  <si>
    <t>Colonna13054</t>
  </si>
  <si>
    <t>Colonna13055</t>
  </si>
  <si>
    <t>Colonna13056</t>
  </si>
  <si>
    <t>Colonna13057</t>
  </si>
  <si>
    <t>Colonna13058</t>
  </si>
  <si>
    <t>Colonna13059</t>
  </si>
  <si>
    <t>Colonna13060</t>
  </si>
  <si>
    <t>Colonna13061</t>
  </si>
  <si>
    <t>Colonna13062</t>
  </si>
  <si>
    <t>Colonna13063</t>
  </si>
  <si>
    <t>Colonna13064</t>
  </si>
  <si>
    <t>Colonna13065</t>
  </si>
  <si>
    <t>Colonna13066</t>
  </si>
  <si>
    <t>Colonna13067</t>
  </si>
  <si>
    <t>Colonna13068</t>
  </si>
  <si>
    <t>Colonna13069</t>
  </si>
  <si>
    <t>Colonna13070</t>
  </si>
  <si>
    <t>Colonna13071</t>
  </si>
  <si>
    <t>Colonna13072</t>
  </si>
  <si>
    <t>Colonna13073</t>
  </si>
  <si>
    <t>Colonna13074</t>
  </si>
  <si>
    <t>Colonna13075</t>
  </si>
  <si>
    <t>Colonna13076</t>
  </si>
  <si>
    <t>Colonna13077</t>
  </si>
  <si>
    <t>Colonna13078</t>
  </si>
  <si>
    <t>Colonna13079</t>
  </si>
  <si>
    <t>Colonna13080</t>
  </si>
  <si>
    <t>Colonna13081</t>
  </si>
  <si>
    <t>Colonna13082</t>
  </si>
  <si>
    <t>Colonna13083</t>
  </si>
  <si>
    <t>Colonna13084</t>
  </si>
  <si>
    <t>Colonna13085</t>
  </si>
  <si>
    <t>Colonna13086</t>
  </si>
  <si>
    <t>Colonna13087</t>
  </si>
  <si>
    <t>Colonna13088</t>
  </si>
  <si>
    <t>Colonna13089</t>
  </si>
  <si>
    <t>Colonna13090</t>
  </si>
  <si>
    <t>Colonna13091</t>
  </si>
  <si>
    <t>Colonna13092</t>
  </si>
  <si>
    <t>Colonna13093</t>
  </si>
  <si>
    <t>Colonna13094</t>
  </si>
  <si>
    <t>Colonna13095</t>
  </si>
  <si>
    <t>Colonna13096</t>
  </si>
  <si>
    <t>Colonna13097</t>
  </si>
  <si>
    <t>Colonna13098</t>
  </si>
  <si>
    <t>Colonna13099</t>
  </si>
  <si>
    <t>Colonna13100</t>
  </si>
  <si>
    <t>Colonna13101</t>
  </si>
  <si>
    <t>Colonna13102</t>
  </si>
  <si>
    <t>Colonna13103</t>
  </si>
  <si>
    <t>Colonna13104</t>
  </si>
  <si>
    <t>Colonna13105</t>
  </si>
  <si>
    <t>Colonna13106</t>
  </si>
  <si>
    <t>Colonna13107</t>
  </si>
  <si>
    <t>Colonna13108</t>
  </si>
  <si>
    <t>Colonna13109</t>
  </si>
  <si>
    <t>Colonna13110</t>
  </si>
  <si>
    <t>Colonna13111</t>
  </si>
  <si>
    <t>Colonna13112</t>
  </si>
  <si>
    <t>Colonna13113</t>
  </si>
  <si>
    <t>Colonna13114</t>
  </si>
  <si>
    <t>Colonna13115</t>
  </si>
  <si>
    <t>Colonna13116</t>
  </si>
  <si>
    <t>Colonna13117</t>
  </si>
  <si>
    <t>Colonna13118</t>
  </si>
  <si>
    <t>Colonna13119</t>
  </si>
  <si>
    <t>Colonna13120</t>
  </si>
  <si>
    <t>Colonna13121</t>
  </si>
  <si>
    <t>Colonna13122</t>
  </si>
  <si>
    <t>Colonna13123</t>
  </si>
  <si>
    <t>Colonna13124</t>
  </si>
  <si>
    <t>Colonna13125</t>
  </si>
  <si>
    <t>Colonna13126</t>
  </si>
  <si>
    <t>Colonna13127</t>
  </si>
  <si>
    <t>Colonna13128</t>
  </si>
  <si>
    <t>Colonna13129</t>
  </si>
  <si>
    <t>Colonna13130</t>
  </si>
  <si>
    <t>Colonna13131</t>
  </si>
  <si>
    <t>Colonna13132</t>
  </si>
  <si>
    <t>Colonna13133</t>
  </si>
  <si>
    <t>Colonna13134</t>
  </si>
  <si>
    <t>Colonna13135</t>
  </si>
  <si>
    <t>Colonna13136</t>
  </si>
  <si>
    <t>Colonna13137</t>
  </si>
  <si>
    <t>Colonna13138</t>
  </si>
  <si>
    <t>Colonna13139</t>
  </si>
  <si>
    <t>Colonna13140</t>
  </si>
  <si>
    <t>Colonna13141</t>
  </si>
  <si>
    <t>Colonna13142</t>
  </si>
  <si>
    <t>Colonna13143</t>
  </si>
  <si>
    <t>Colonna13144</t>
  </si>
  <si>
    <t>Colonna13145</t>
  </si>
  <si>
    <t>Colonna13146</t>
  </si>
  <si>
    <t>Colonna13147</t>
  </si>
  <si>
    <t>Colonna13148</t>
  </si>
  <si>
    <t>Colonna13149</t>
  </si>
  <si>
    <t>Colonna13150</t>
  </si>
  <si>
    <t>Colonna13151</t>
  </si>
  <si>
    <t>Colonna13152</t>
  </si>
  <si>
    <t>Colonna13153</t>
  </si>
  <si>
    <t>Colonna13154</t>
  </si>
  <si>
    <t>Colonna13155</t>
  </si>
  <si>
    <t>Colonna13156</t>
  </si>
  <si>
    <t>Colonna13157</t>
  </si>
  <si>
    <t>Colonna13158</t>
  </si>
  <si>
    <t>Colonna13159</t>
  </si>
  <si>
    <t>Colonna13160</t>
  </si>
  <si>
    <t>Colonna13161</t>
  </si>
  <si>
    <t>Colonna13162</t>
  </si>
  <si>
    <t>Colonna13163</t>
  </si>
  <si>
    <t>Colonna13164</t>
  </si>
  <si>
    <t>Colonna13165</t>
  </si>
  <si>
    <t>Colonna13166</t>
  </si>
  <si>
    <t>Colonna13167</t>
  </si>
  <si>
    <t>Colonna13168</t>
  </si>
  <si>
    <t>Colonna13169</t>
  </si>
  <si>
    <t>Colonna13170</t>
  </si>
  <si>
    <t>Colonna13171</t>
  </si>
  <si>
    <t>Colonna13172</t>
  </si>
  <si>
    <t>Colonna13173</t>
  </si>
  <si>
    <t>Colonna13174</t>
  </si>
  <si>
    <t>Colonna13175</t>
  </si>
  <si>
    <t>Colonna13176</t>
  </si>
  <si>
    <t>Colonna13177</t>
  </si>
  <si>
    <t>Colonna13178</t>
  </si>
  <si>
    <t>Colonna13179</t>
  </si>
  <si>
    <t>Colonna13180</t>
  </si>
  <si>
    <t>Colonna13181</t>
  </si>
  <si>
    <t>Colonna13182</t>
  </si>
  <si>
    <t>Colonna13183</t>
  </si>
  <si>
    <t>Colonna13184</t>
  </si>
  <si>
    <t>Colonna13185</t>
  </si>
  <si>
    <t>Colonna13186</t>
  </si>
  <si>
    <t>Colonna13187</t>
  </si>
  <si>
    <t>Colonna13188</t>
  </si>
  <si>
    <t>Colonna13189</t>
  </si>
  <si>
    <t>Colonna13190</t>
  </si>
  <si>
    <t>Colonna13191</t>
  </si>
  <si>
    <t>Colonna13192</t>
  </si>
  <si>
    <t>Colonna13193</t>
  </si>
  <si>
    <t>Colonna13194</t>
  </si>
  <si>
    <t>Colonna13195</t>
  </si>
  <si>
    <t>Colonna13196</t>
  </si>
  <si>
    <t>Colonna13197</t>
  </si>
  <si>
    <t>Colonna13198</t>
  </si>
  <si>
    <t>Colonna13199</t>
  </si>
  <si>
    <t>Colonna13200</t>
  </si>
  <si>
    <t>Colonna13201</t>
  </si>
  <si>
    <t>Colonna13202</t>
  </si>
  <si>
    <t>Colonna13203</t>
  </si>
  <si>
    <t>Colonna13204</t>
  </si>
  <si>
    <t>Colonna13205</t>
  </si>
  <si>
    <t>Colonna13206</t>
  </si>
  <si>
    <t>Colonna13207</t>
  </si>
  <si>
    <t>Colonna13208</t>
  </si>
  <si>
    <t>Colonna13209</t>
  </si>
  <si>
    <t>Colonna13210</t>
  </si>
  <si>
    <t>Colonna13211</t>
  </si>
  <si>
    <t>Colonna13212</t>
  </si>
  <si>
    <t>Colonna13213</t>
  </si>
  <si>
    <t>Colonna13214</t>
  </si>
  <si>
    <t>Colonna13215</t>
  </si>
  <si>
    <t>Colonna13216</t>
  </si>
  <si>
    <t>Colonna13217</t>
  </si>
  <si>
    <t>Colonna13218</t>
  </si>
  <si>
    <t>Colonna13219</t>
  </si>
  <si>
    <t>Colonna13220</t>
  </si>
  <si>
    <t>Colonna13221</t>
  </si>
  <si>
    <t>Colonna13222</t>
  </si>
  <si>
    <t>Colonna13223</t>
  </si>
  <si>
    <t>Colonna13224</t>
  </si>
  <si>
    <t>Colonna13225</t>
  </si>
  <si>
    <t>Colonna13226</t>
  </si>
  <si>
    <t>Colonna13227</t>
  </si>
  <si>
    <t>Colonna13228</t>
  </si>
  <si>
    <t>Colonna13229</t>
  </si>
  <si>
    <t>Colonna13230</t>
  </si>
  <si>
    <t>Colonna13231</t>
  </si>
  <si>
    <t>Colonna13232</t>
  </si>
  <si>
    <t>Colonna13233</t>
  </si>
  <si>
    <t>Colonna13234</t>
  </si>
  <si>
    <t>Colonna13235</t>
  </si>
  <si>
    <t>Colonna13236</t>
  </si>
  <si>
    <t>Colonna13237</t>
  </si>
  <si>
    <t>Colonna13238</t>
  </si>
  <si>
    <t>Colonna13239</t>
  </si>
  <si>
    <t>Colonna13240</t>
  </si>
  <si>
    <t>Colonna13241</t>
  </si>
  <si>
    <t>Colonna13242</t>
  </si>
  <si>
    <t>Colonna13243</t>
  </si>
  <si>
    <t>Colonna13244</t>
  </si>
  <si>
    <t>Colonna13245</t>
  </si>
  <si>
    <t>Colonna13246</t>
  </si>
  <si>
    <t>Colonna13247</t>
  </si>
  <si>
    <t>Colonna13248</t>
  </si>
  <si>
    <t>Colonna13249</t>
  </si>
  <si>
    <t>Colonna13250</t>
  </si>
  <si>
    <t>Colonna13251</t>
  </si>
  <si>
    <t>Colonna13252</t>
  </si>
  <si>
    <t>Colonna13253</t>
  </si>
  <si>
    <t>Colonna13254</t>
  </si>
  <si>
    <t>Colonna13255</t>
  </si>
  <si>
    <t>Colonna13256</t>
  </si>
  <si>
    <t>Colonna13257</t>
  </si>
  <si>
    <t>Colonna13258</t>
  </si>
  <si>
    <t>Colonna13259</t>
  </si>
  <si>
    <t>Colonna13260</t>
  </si>
  <si>
    <t>Colonna13261</t>
  </si>
  <si>
    <t>Colonna13262</t>
  </si>
  <si>
    <t>Colonna13263</t>
  </si>
  <si>
    <t>Colonna13264</t>
  </si>
  <si>
    <t>Colonna13265</t>
  </si>
  <si>
    <t>Colonna13266</t>
  </si>
  <si>
    <t>Colonna13267</t>
  </si>
  <si>
    <t>Colonna13268</t>
  </si>
  <si>
    <t>Colonna13269</t>
  </si>
  <si>
    <t>Colonna13270</t>
  </si>
  <si>
    <t>Colonna13271</t>
  </si>
  <si>
    <t>Colonna13272</t>
  </si>
  <si>
    <t>Colonna13273</t>
  </si>
  <si>
    <t>Colonna13274</t>
  </si>
  <si>
    <t>Colonna13275</t>
  </si>
  <si>
    <t>Colonna13276</t>
  </si>
  <si>
    <t>Colonna13277</t>
  </si>
  <si>
    <t>Colonna13278</t>
  </si>
  <si>
    <t>Colonna13279</t>
  </si>
  <si>
    <t>Colonna13280</t>
  </si>
  <si>
    <t>Colonna13281</t>
  </si>
  <si>
    <t>Colonna13282</t>
  </si>
  <si>
    <t>Colonna13283</t>
  </si>
  <si>
    <t>Colonna13284</t>
  </si>
  <si>
    <t>Colonna13285</t>
  </si>
  <si>
    <t>Colonna13286</t>
  </si>
  <si>
    <t>Colonna13287</t>
  </si>
  <si>
    <t>Colonna13288</t>
  </si>
  <si>
    <t>Colonna13289</t>
  </si>
  <si>
    <t>Colonna13290</t>
  </si>
  <si>
    <t>Colonna13291</t>
  </si>
  <si>
    <t>Colonna13292</t>
  </si>
  <si>
    <t>Colonna13293</t>
  </si>
  <si>
    <t>Colonna13294</t>
  </si>
  <si>
    <t>Colonna13295</t>
  </si>
  <si>
    <t>Colonna13296</t>
  </si>
  <si>
    <t>Colonna13297</t>
  </si>
  <si>
    <t>Colonna13298</t>
  </si>
  <si>
    <t>Colonna13299</t>
  </si>
  <si>
    <t>Colonna13300</t>
  </si>
  <si>
    <t>Colonna13301</t>
  </si>
  <si>
    <t>Colonna13302</t>
  </si>
  <si>
    <t>Colonna13303</t>
  </si>
  <si>
    <t>Colonna13304</t>
  </si>
  <si>
    <t>Colonna13305</t>
  </si>
  <si>
    <t>Colonna13306</t>
  </si>
  <si>
    <t>Colonna13307</t>
  </si>
  <si>
    <t>Colonna13308</t>
  </si>
  <si>
    <t>Colonna13309</t>
  </si>
  <si>
    <t>Colonna13310</t>
  </si>
  <si>
    <t>Colonna13311</t>
  </si>
  <si>
    <t>Colonna13312</t>
  </si>
  <si>
    <t>Colonna13313</t>
  </si>
  <si>
    <t>Colonna13314</t>
  </si>
  <si>
    <t>Colonna13315</t>
  </si>
  <si>
    <t>Colonna13316</t>
  </si>
  <si>
    <t>Colonna13317</t>
  </si>
  <si>
    <t>Colonna13318</t>
  </si>
  <si>
    <t>Colonna13319</t>
  </si>
  <si>
    <t>Colonna13320</t>
  </si>
  <si>
    <t>Colonna13321</t>
  </si>
  <si>
    <t>Colonna13322</t>
  </si>
  <si>
    <t>Colonna13323</t>
  </si>
  <si>
    <t>Colonna13324</t>
  </si>
  <si>
    <t>Colonna13325</t>
  </si>
  <si>
    <t>Colonna13326</t>
  </si>
  <si>
    <t>Colonna13327</t>
  </si>
  <si>
    <t>Colonna13328</t>
  </si>
  <si>
    <t>Colonna13329</t>
  </si>
  <si>
    <t>Colonna13330</t>
  </si>
  <si>
    <t>Colonna13331</t>
  </si>
  <si>
    <t>Colonna13332</t>
  </si>
  <si>
    <t>Colonna13333</t>
  </si>
  <si>
    <t>Colonna13334</t>
  </si>
  <si>
    <t>Colonna13335</t>
  </si>
  <si>
    <t>Colonna13336</t>
  </si>
  <si>
    <t>Colonna13337</t>
  </si>
  <si>
    <t>Colonna13338</t>
  </si>
  <si>
    <t>Colonna13339</t>
  </si>
  <si>
    <t>Colonna13340</t>
  </si>
  <si>
    <t>Colonna13341</t>
  </si>
  <si>
    <t>Colonna13342</t>
  </si>
  <si>
    <t>Colonna13343</t>
  </si>
  <si>
    <t>Colonna13344</t>
  </si>
  <si>
    <t>Colonna13345</t>
  </si>
  <si>
    <t>Colonna13346</t>
  </si>
  <si>
    <t>Colonna13347</t>
  </si>
  <si>
    <t>Colonna13348</t>
  </si>
  <si>
    <t>Colonna13349</t>
  </si>
  <si>
    <t>Colonna13350</t>
  </si>
  <si>
    <t>Colonna13351</t>
  </si>
  <si>
    <t>Colonna13352</t>
  </si>
  <si>
    <t>Colonna13353</t>
  </si>
  <si>
    <t>Colonna13354</t>
  </si>
  <si>
    <t>Colonna13355</t>
  </si>
  <si>
    <t>Colonna13356</t>
  </si>
  <si>
    <t>Colonna13357</t>
  </si>
  <si>
    <t>Colonna13358</t>
  </si>
  <si>
    <t>Colonna13359</t>
  </si>
  <si>
    <t>Colonna13360</t>
  </si>
  <si>
    <t>Colonna13361</t>
  </si>
  <si>
    <t>Colonna13362</t>
  </si>
  <si>
    <t>Colonna13363</t>
  </si>
  <si>
    <t>Colonna13364</t>
  </si>
  <si>
    <t>Colonna13365</t>
  </si>
  <si>
    <t>Colonna13366</t>
  </si>
  <si>
    <t>Colonna13367</t>
  </si>
  <si>
    <t>Colonna13368</t>
  </si>
  <si>
    <t>Colonna13369</t>
  </si>
  <si>
    <t>Colonna13370</t>
  </si>
  <si>
    <t>Colonna13371</t>
  </si>
  <si>
    <t>Colonna13372</t>
  </si>
  <si>
    <t>Colonna13373</t>
  </si>
  <si>
    <t>Colonna13374</t>
  </si>
  <si>
    <t>Colonna13375</t>
  </si>
  <si>
    <t>Colonna13376</t>
  </si>
  <si>
    <t>Colonna13377</t>
  </si>
  <si>
    <t>Colonna13378</t>
  </si>
  <si>
    <t>Colonna13379</t>
  </si>
  <si>
    <t>Colonna13380</t>
  </si>
  <si>
    <t>Colonna13381</t>
  </si>
  <si>
    <t>Colonna13382</t>
  </si>
  <si>
    <t>Colonna13383</t>
  </si>
  <si>
    <t>Colonna13384</t>
  </si>
  <si>
    <t>Colonna13385</t>
  </si>
  <si>
    <t>Colonna13386</t>
  </si>
  <si>
    <t>Colonna13387</t>
  </si>
  <si>
    <t>Colonna13388</t>
  </si>
  <si>
    <t>Colonna13389</t>
  </si>
  <si>
    <t>Colonna13390</t>
  </si>
  <si>
    <t>Colonna13391</t>
  </si>
  <si>
    <t>Colonna13392</t>
  </si>
  <si>
    <t>Colonna13393</t>
  </si>
  <si>
    <t>Colonna13394</t>
  </si>
  <si>
    <t>Colonna13395</t>
  </si>
  <si>
    <t>Colonna13396</t>
  </si>
  <si>
    <t>Colonna13397</t>
  </si>
  <si>
    <t>Colonna13398</t>
  </si>
  <si>
    <t>Colonna13399</t>
  </si>
  <si>
    <t>Colonna13400</t>
  </si>
  <si>
    <t>Colonna13401</t>
  </si>
  <si>
    <t>Colonna13402</t>
  </si>
  <si>
    <t>Colonna13403</t>
  </si>
  <si>
    <t>Colonna13404</t>
  </si>
  <si>
    <t>Colonna13405</t>
  </si>
  <si>
    <t>Colonna13406</t>
  </si>
  <si>
    <t>Colonna13407</t>
  </si>
  <si>
    <t>Colonna13408</t>
  </si>
  <si>
    <t>Colonna13409</t>
  </si>
  <si>
    <t>Colonna13410</t>
  </si>
  <si>
    <t>Colonna13411</t>
  </si>
  <si>
    <t>Colonna13412</t>
  </si>
  <si>
    <t>Colonna13413</t>
  </si>
  <si>
    <t>Colonna13414</t>
  </si>
  <si>
    <t>Colonna13415</t>
  </si>
  <si>
    <t>Colonna13416</t>
  </si>
  <si>
    <t>Colonna13417</t>
  </si>
  <si>
    <t>Colonna13418</t>
  </si>
  <si>
    <t>Colonna13419</t>
  </si>
  <si>
    <t>Colonna13420</t>
  </si>
  <si>
    <t>Colonna13421</t>
  </si>
  <si>
    <t>Colonna13422</t>
  </si>
  <si>
    <t>Colonna13423</t>
  </si>
  <si>
    <t>Colonna13424</t>
  </si>
  <si>
    <t>Colonna13425</t>
  </si>
  <si>
    <t>Colonna13426</t>
  </si>
  <si>
    <t>Colonna13427</t>
  </si>
  <si>
    <t>Colonna13428</t>
  </si>
  <si>
    <t>Colonna13429</t>
  </si>
  <si>
    <t>Colonna13430</t>
  </si>
  <si>
    <t>Colonna13431</t>
  </si>
  <si>
    <t>Colonna13432</t>
  </si>
  <si>
    <t>Colonna13433</t>
  </si>
  <si>
    <t>Colonna13434</t>
  </si>
  <si>
    <t>Colonna13435</t>
  </si>
  <si>
    <t>Colonna13436</t>
  </si>
  <si>
    <t>Colonna13437</t>
  </si>
  <si>
    <t>Colonna13438</t>
  </si>
  <si>
    <t>Colonna13439</t>
  </si>
  <si>
    <t>Colonna13440</t>
  </si>
  <si>
    <t>Colonna13441</t>
  </si>
  <si>
    <t>Colonna13442</t>
  </si>
  <si>
    <t>Colonna13443</t>
  </si>
  <si>
    <t>Colonna13444</t>
  </si>
  <si>
    <t>Colonna13445</t>
  </si>
  <si>
    <t>Colonna13446</t>
  </si>
  <si>
    <t>Colonna13447</t>
  </si>
  <si>
    <t>Colonna13448</t>
  </si>
  <si>
    <t>Colonna13449</t>
  </si>
  <si>
    <t>Colonna13450</t>
  </si>
  <si>
    <t>Colonna13451</t>
  </si>
  <si>
    <t>Colonna13452</t>
  </si>
  <si>
    <t>Colonna13453</t>
  </si>
  <si>
    <t>Colonna13454</t>
  </si>
  <si>
    <t>Colonna13455</t>
  </si>
  <si>
    <t>Colonna13456</t>
  </si>
  <si>
    <t>Colonna13457</t>
  </si>
  <si>
    <t>Colonna13458</t>
  </si>
  <si>
    <t>Colonna13459</t>
  </si>
  <si>
    <t>Colonna13460</t>
  </si>
  <si>
    <t>Colonna13461</t>
  </si>
  <si>
    <t>Colonna13462</t>
  </si>
  <si>
    <t>Colonna13463</t>
  </si>
  <si>
    <t>Colonna13464</t>
  </si>
  <si>
    <t>Colonna13465</t>
  </si>
  <si>
    <t>Colonna13466</t>
  </si>
  <si>
    <t>Colonna13467</t>
  </si>
  <si>
    <t>Colonna13468</t>
  </si>
  <si>
    <t>Colonna13469</t>
  </si>
  <si>
    <t>Colonna13470</t>
  </si>
  <si>
    <t>Colonna13471</t>
  </si>
  <si>
    <t>Colonna13472</t>
  </si>
  <si>
    <t>Colonna13473</t>
  </si>
  <si>
    <t>Colonna13474</t>
  </si>
  <si>
    <t>Colonna13475</t>
  </si>
  <si>
    <t>Colonna13476</t>
  </si>
  <si>
    <t>Colonna13477</t>
  </si>
  <si>
    <t>Colonna13478</t>
  </si>
  <si>
    <t>Colonna13479</t>
  </si>
  <si>
    <t>Colonna13480</t>
  </si>
  <si>
    <t>Colonna13481</t>
  </si>
  <si>
    <t>Colonna13482</t>
  </si>
  <si>
    <t>Colonna13483</t>
  </si>
  <si>
    <t>Colonna13484</t>
  </si>
  <si>
    <t>Colonna13485</t>
  </si>
  <si>
    <t>Colonna13486</t>
  </si>
  <si>
    <t>Colonna13487</t>
  </si>
  <si>
    <t>Colonna13488</t>
  </si>
  <si>
    <t>Colonna13489</t>
  </si>
  <si>
    <t>Colonna13490</t>
  </si>
  <si>
    <t>Colonna13491</t>
  </si>
  <si>
    <t>Colonna13492</t>
  </si>
  <si>
    <t>Colonna13493</t>
  </si>
  <si>
    <t>Colonna13494</t>
  </si>
  <si>
    <t>Colonna13495</t>
  </si>
  <si>
    <t>Colonna13496</t>
  </si>
  <si>
    <t>Colonna13497</t>
  </si>
  <si>
    <t>Colonna13498</t>
  </si>
  <si>
    <t>Colonna13499</t>
  </si>
  <si>
    <t>Colonna13500</t>
  </si>
  <si>
    <t>Colonna13501</t>
  </si>
  <si>
    <t>Colonna13502</t>
  </si>
  <si>
    <t>Colonna13503</t>
  </si>
  <si>
    <t>Colonna13504</t>
  </si>
  <si>
    <t>Colonna13505</t>
  </si>
  <si>
    <t>Colonna13506</t>
  </si>
  <si>
    <t>Colonna13507</t>
  </si>
  <si>
    <t>Colonna13508</t>
  </si>
  <si>
    <t>Colonna13509</t>
  </si>
  <si>
    <t>Colonna13510</t>
  </si>
  <si>
    <t>Colonna13511</t>
  </si>
  <si>
    <t>Colonna13512</t>
  </si>
  <si>
    <t>Colonna13513</t>
  </si>
  <si>
    <t>Colonna13514</t>
  </si>
  <si>
    <t>Colonna13515</t>
  </si>
  <si>
    <t>Colonna13516</t>
  </si>
  <si>
    <t>Colonna13517</t>
  </si>
  <si>
    <t>Colonna13518</t>
  </si>
  <si>
    <t>Colonna13519</t>
  </si>
  <si>
    <t>Colonna13520</t>
  </si>
  <si>
    <t>Colonna13521</t>
  </si>
  <si>
    <t>Colonna13522</t>
  </si>
  <si>
    <t>Colonna13523</t>
  </si>
  <si>
    <t>Colonna13524</t>
  </si>
  <si>
    <t>Colonna13525</t>
  </si>
  <si>
    <t>Colonna13526</t>
  </si>
  <si>
    <t>Colonna13527</t>
  </si>
  <si>
    <t>Colonna13528</t>
  </si>
  <si>
    <t>Colonna13529</t>
  </si>
  <si>
    <t>Colonna13530</t>
  </si>
  <si>
    <t>Colonna13531</t>
  </si>
  <si>
    <t>Colonna13532</t>
  </si>
  <si>
    <t>Colonna13533</t>
  </si>
  <si>
    <t>Colonna13534</t>
  </si>
  <si>
    <t>Colonna13535</t>
  </si>
  <si>
    <t>Colonna13536</t>
  </si>
  <si>
    <t>Colonna13537</t>
  </si>
  <si>
    <t>Colonna13538</t>
  </si>
  <si>
    <t>Colonna13539</t>
  </si>
  <si>
    <t>Colonna13540</t>
  </si>
  <si>
    <t>Colonna13541</t>
  </si>
  <si>
    <t>Colonna13542</t>
  </si>
  <si>
    <t>Colonna13543</t>
  </si>
  <si>
    <t>Colonna13544</t>
  </si>
  <si>
    <t>Colonna13545</t>
  </si>
  <si>
    <t>Colonna13546</t>
  </si>
  <si>
    <t>Colonna13547</t>
  </si>
  <si>
    <t>Colonna13548</t>
  </si>
  <si>
    <t>Colonna13549</t>
  </si>
  <si>
    <t>Colonna13550</t>
  </si>
  <si>
    <t>Colonna13551</t>
  </si>
  <si>
    <t>Colonna13552</t>
  </si>
  <si>
    <t>Colonna13553</t>
  </si>
  <si>
    <t>Colonna13554</t>
  </si>
  <si>
    <t>Colonna13555</t>
  </si>
  <si>
    <t>Colonna13556</t>
  </si>
  <si>
    <t>Colonna13557</t>
  </si>
  <si>
    <t>Colonna13558</t>
  </si>
  <si>
    <t>Colonna13559</t>
  </si>
  <si>
    <t>Colonna13560</t>
  </si>
  <si>
    <t>Colonna13561</t>
  </si>
  <si>
    <t>Colonna13562</t>
  </si>
  <si>
    <t>Colonna13563</t>
  </si>
  <si>
    <t>Colonna13564</t>
  </si>
  <si>
    <t>Colonna13565</t>
  </si>
  <si>
    <t>Colonna13566</t>
  </si>
  <si>
    <t>Colonna13567</t>
  </si>
  <si>
    <t>Colonna13568</t>
  </si>
  <si>
    <t>Colonna13569</t>
  </si>
  <si>
    <t>Colonna13570</t>
  </si>
  <si>
    <t>Colonna13571</t>
  </si>
  <si>
    <t>Colonna13572</t>
  </si>
  <si>
    <t>Colonna13573</t>
  </si>
  <si>
    <t>Colonna13574</t>
  </si>
  <si>
    <t>Colonna13575</t>
  </si>
  <si>
    <t>Colonna13576</t>
  </si>
  <si>
    <t>Colonna13577</t>
  </si>
  <si>
    <t>Colonna13578</t>
  </si>
  <si>
    <t>Colonna13579</t>
  </si>
  <si>
    <t>Colonna13580</t>
  </si>
  <si>
    <t>Colonna13581</t>
  </si>
  <si>
    <t>Colonna13582</t>
  </si>
  <si>
    <t>Colonna13583</t>
  </si>
  <si>
    <t>Colonna13584</t>
  </si>
  <si>
    <t>Colonna13585</t>
  </si>
  <si>
    <t>Colonna13586</t>
  </si>
  <si>
    <t>Colonna13587</t>
  </si>
  <si>
    <t>Colonna13588</t>
  </si>
  <si>
    <t>Colonna13589</t>
  </si>
  <si>
    <t>Colonna13590</t>
  </si>
  <si>
    <t>Colonna13591</t>
  </si>
  <si>
    <t>Colonna13592</t>
  </si>
  <si>
    <t>Colonna13593</t>
  </si>
  <si>
    <t>Colonna13594</t>
  </si>
  <si>
    <t>Colonna13595</t>
  </si>
  <si>
    <t>Colonna13596</t>
  </si>
  <si>
    <t>Colonna13597</t>
  </si>
  <si>
    <t>Colonna13598</t>
  </si>
  <si>
    <t>Colonna13599</t>
  </si>
  <si>
    <t>Colonna13600</t>
  </si>
  <si>
    <t>Colonna13601</t>
  </si>
  <si>
    <t>Colonna13602</t>
  </si>
  <si>
    <t>Colonna13603</t>
  </si>
  <si>
    <t>Colonna13604</t>
  </si>
  <si>
    <t>Colonna13605</t>
  </si>
  <si>
    <t>Colonna13606</t>
  </si>
  <si>
    <t>Colonna13607</t>
  </si>
  <si>
    <t>Colonna13608</t>
  </si>
  <si>
    <t>Colonna13609</t>
  </si>
  <si>
    <t>Colonna13610</t>
  </si>
  <si>
    <t>Colonna13611</t>
  </si>
  <si>
    <t>Colonna13612</t>
  </si>
  <si>
    <t>Colonna13613</t>
  </si>
  <si>
    <t>Colonna13614</t>
  </si>
  <si>
    <t>Colonna13615</t>
  </si>
  <si>
    <t>Colonna13616</t>
  </si>
  <si>
    <t>Colonna13617</t>
  </si>
  <si>
    <t>Colonna13618</t>
  </si>
  <si>
    <t>Colonna13619</t>
  </si>
  <si>
    <t>Colonna13620</t>
  </si>
  <si>
    <t>Colonna13621</t>
  </si>
  <si>
    <t>Colonna13622</t>
  </si>
  <si>
    <t>Colonna13623</t>
  </si>
  <si>
    <t>Colonna13624</t>
  </si>
  <si>
    <t>Colonna13625</t>
  </si>
  <si>
    <t>Colonna13626</t>
  </si>
  <si>
    <t>Colonna13627</t>
  </si>
  <si>
    <t>Colonna13628</t>
  </si>
  <si>
    <t>Colonna13629</t>
  </si>
  <si>
    <t>Colonna13630</t>
  </si>
  <si>
    <t>Colonna13631</t>
  </si>
  <si>
    <t>Colonna13632</t>
  </si>
  <si>
    <t>Colonna13633</t>
  </si>
  <si>
    <t>Colonna13634</t>
  </si>
  <si>
    <t>Colonna13635</t>
  </si>
  <si>
    <t>Colonna13636</t>
  </si>
  <si>
    <t>Colonna13637</t>
  </si>
  <si>
    <t>Colonna13638</t>
  </si>
  <si>
    <t>Colonna13639</t>
  </si>
  <si>
    <t>Colonna13640</t>
  </si>
  <si>
    <t>Colonna13641</t>
  </si>
  <si>
    <t>Colonna13642</t>
  </si>
  <si>
    <t>Colonna13643</t>
  </si>
  <si>
    <t>Colonna13644</t>
  </si>
  <si>
    <t>Colonna13645</t>
  </si>
  <si>
    <t>Colonna13646</t>
  </si>
  <si>
    <t>Colonna13647</t>
  </si>
  <si>
    <t>Colonna13648</t>
  </si>
  <si>
    <t>Colonna13649</t>
  </si>
  <si>
    <t>Colonna13650</t>
  </si>
  <si>
    <t>Colonna13651</t>
  </si>
  <si>
    <t>Colonna13652</t>
  </si>
  <si>
    <t>Colonna13653</t>
  </si>
  <si>
    <t>Colonna13654</t>
  </si>
  <si>
    <t>Colonna13655</t>
  </si>
  <si>
    <t>Colonna13656</t>
  </si>
  <si>
    <t>Colonna13657</t>
  </si>
  <si>
    <t>Colonna13658</t>
  </si>
  <si>
    <t>Colonna13659</t>
  </si>
  <si>
    <t>Colonna13660</t>
  </si>
  <si>
    <t>Colonna13661</t>
  </si>
  <si>
    <t>Colonna13662</t>
  </si>
  <si>
    <t>Colonna13663</t>
  </si>
  <si>
    <t>Colonna13664</t>
  </si>
  <si>
    <t>Colonna13665</t>
  </si>
  <si>
    <t>Colonna13666</t>
  </si>
  <si>
    <t>Colonna13667</t>
  </si>
  <si>
    <t>Colonna13668</t>
  </si>
  <si>
    <t>Colonna13669</t>
  </si>
  <si>
    <t>Colonna13670</t>
  </si>
  <si>
    <t>Colonna13671</t>
  </si>
  <si>
    <t>Colonna13672</t>
  </si>
  <si>
    <t>Colonna13673</t>
  </si>
  <si>
    <t>Colonna13674</t>
  </si>
  <si>
    <t>Colonna13675</t>
  </si>
  <si>
    <t>Colonna13676</t>
  </si>
  <si>
    <t>Colonna13677</t>
  </si>
  <si>
    <t>Colonna13678</t>
  </si>
  <si>
    <t>Colonna13679</t>
  </si>
  <si>
    <t>Colonna13680</t>
  </si>
  <si>
    <t>Colonna13681</t>
  </si>
  <si>
    <t>Colonna13682</t>
  </si>
  <si>
    <t>Colonna13683</t>
  </si>
  <si>
    <t>Colonna13684</t>
  </si>
  <si>
    <t>Colonna13685</t>
  </si>
  <si>
    <t>Colonna13686</t>
  </si>
  <si>
    <t>Colonna13687</t>
  </si>
  <si>
    <t>Colonna13688</t>
  </si>
  <si>
    <t>Colonna13689</t>
  </si>
  <si>
    <t>Colonna13690</t>
  </si>
  <si>
    <t>Colonna13691</t>
  </si>
  <si>
    <t>Colonna13692</t>
  </si>
  <si>
    <t>Colonna13693</t>
  </si>
  <si>
    <t>Colonna13694</t>
  </si>
  <si>
    <t>Colonna13695</t>
  </si>
  <si>
    <t>Colonna13696</t>
  </si>
  <si>
    <t>Colonna13697</t>
  </si>
  <si>
    <t>Colonna13698</t>
  </si>
  <si>
    <t>Colonna13699</t>
  </si>
  <si>
    <t>Colonna13700</t>
  </si>
  <si>
    <t>Colonna13701</t>
  </si>
  <si>
    <t>Colonna13702</t>
  </si>
  <si>
    <t>Colonna13703</t>
  </si>
  <si>
    <t>Colonna13704</t>
  </si>
  <si>
    <t>Colonna13705</t>
  </si>
  <si>
    <t>Colonna13706</t>
  </si>
  <si>
    <t>Colonna13707</t>
  </si>
  <si>
    <t>Colonna13708</t>
  </si>
  <si>
    <t>Colonna13709</t>
  </si>
  <si>
    <t>Colonna13710</t>
  </si>
  <si>
    <t>Colonna13711</t>
  </si>
  <si>
    <t>Colonna13712</t>
  </si>
  <si>
    <t>Colonna13713</t>
  </si>
  <si>
    <t>Colonna13714</t>
  </si>
  <si>
    <t>Colonna13715</t>
  </si>
  <si>
    <t>Colonna13716</t>
  </si>
  <si>
    <t>Colonna13717</t>
  </si>
  <si>
    <t>Colonna13718</t>
  </si>
  <si>
    <t>Colonna13719</t>
  </si>
  <si>
    <t>Colonna13720</t>
  </si>
  <si>
    <t>Colonna13721</t>
  </si>
  <si>
    <t>Colonna13722</t>
  </si>
  <si>
    <t>Colonna13723</t>
  </si>
  <si>
    <t>Colonna13724</t>
  </si>
  <si>
    <t>Colonna13725</t>
  </si>
  <si>
    <t>Colonna13726</t>
  </si>
  <si>
    <t>Colonna13727</t>
  </si>
  <si>
    <t>Colonna13728</t>
  </si>
  <si>
    <t>Colonna13729</t>
  </si>
  <si>
    <t>Colonna13730</t>
  </si>
  <si>
    <t>Colonna13731</t>
  </si>
  <si>
    <t>Colonna13732</t>
  </si>
  <si>
    <t>Colonna13733</t>
  </si>
  <si>
    <t>Colonna13734</t>
  </si>
  <si>
    <t>Colonna13735</t>
  </si>
  <si>
    <t>Colonna13736</t>
  </si>
  <si>
    <t>Colonna13737</t>
  </si>
  <si>
    <t>Colonna13738</t>
  </si>
  <si>
    <t>Colonna13739</t>
  </si>
  <si>
    <t>Colonna13740</t>
  </si>
  <si>
    <t>Colonna13741</t>
  </si>
  <si>
    <t>Colonna13742</t>
  </si>
  <si>
    <t>Colonna13743</t>
  </si>
  <si>
    <t>Colonna13744</t>
  </si>
  <si>
    <t>Colonna13745</t>
  </si>
  <si>
    <t>Colonna13746</t>
  </si>
  <si>
    <t>Colonna13747</t>
  </si>
  <si>
    <t>Colonna13748</t>
  </si>
  <si>
    <t>Colonna13749</t>
  </si>
  <si>
    <t>Colonna13750</t>
  </si>
  <si>
    <t>Colonna13751</t>
  </si>
  <si>
    <t>Colonna13752</t>
  </si>
  <si>
    <t>Colonna13753</t>
  </si>
  <si>
    <t>Colonna13754</t>
  </si>
  <si>
    <t>Colonna13755</t>
  </si>
  <si>
    <t>Colonna13756</t>
  </si>
  <si>
    <t>Colonna13757</t>
  </si>
  <si>
    <t>Colonna13758</t>
  </si>
  <si>
    <t>Colonna13759</t>
  </si>
  <si>
    <t>Colonna13760</t>
  </si>
  <si>
    <t>Colonna13761</t>
  </si>
  <si>
    <t>Colonna13762</t>
  </si>
  <si>
    <t>Colonna13763</t>
  </si>
  <si>
    <t>Colonna13764</t>
  </si>
  <si>
    <t>Colonna13765</t>
  </si>
  <si>
    <t>Colonna13766</t>
  </si>
  <si>
    <t>Colonna13767</t>
  </si>
  <si>
    <t>Colonna13768</t>
  </si>
  <si>
    <t>Colonna13769</t>
  </si>
  <si>
    <t>Colonna13770</t>
  </si>
  <si>
    <t>Colonna13771</t>
  </si>
  <si>
    <t>Colonna13772</t>
  </si>
  <si>
    <t>Colonna13773</t>
  </si>
  <si>
    <t>Colonna13774</t>
  </si>
  <si>
    <t>Colonna13775</t>
  </si>
  <si>
    <t>Colonna13776</t>
  </si>
  <si>
    <t>Colonna13777</t>
  </si>
  <si>
    <t>Colonna13778</t>
  </si>
  <si>
    <t>Colonna13779</t>
  </si>
  <si>
    <t>Colonna13780</t>
  </si>
  <si>
    <t>Colonna13781</t>
  </si>
  <si>
    <t>Colonna13782</t>
  </si>
  <si>
    <t>Colonna13783</t>
  </si>
  <si>
    <t>Colonna13784</t>
  </si>
  <si>
    <t>Colonna13785</t>
  </si>
  <si>
    <t>Colonna13786</t>
  </si>
  <si>
    <t>Colonna13787</t>
  </si>
  <si>
    <t>Colonna13788</t>
  </si>
  <si>
    <t>Colonna13789</t>
  </si>
  <si>
    <t>Colonna13790</t>
  </si>
  <si>
    <t>Colonna13791</t>
  </si>
  <si>
    <t>Colonna13792</t>
  </si>
  <si>
    <t>Colonna13793</t>
  </si>
  <si>
    <t>Colonna13794</t>
  </si>
  <si>
    <t>Colonna13795</t>
  </si>
  <si>
    <t>Colonna13796</t>
  </si>
  <si>
    <t>Colonna13797</t>
  </si>
  <si>
    <t>Colonna13798</t>
  </si>
  <si>
    <t>Colonna13799</t>
  </si>
  <si>
    <t>Colonna13800</t>
  </si>
  <si>
    <t>Colonna13801</t>
  </si>
  <si>
    <t>Colonna13802</t>
  </si>
  <si>
    <t>Colonna13803</t>
  </si>
  <si>
    <t>Colonna13804</t>
  </si>
  <si>
    <t>Colonna13805</t>
  </si>
  <si>
    <t>Colonna13806</t>
  </si>
  <si>
    <t>Colonna13807</t>
  </si>
  <si>
    <t>Colonna13808</t>
  </si>
  <si>
    <t>Colonna13809</t>
  </si>
  <si>
    <t>Colonna13810</t>
  </si>
  <si>
    <t>Colonna13811</t>
  </si>
  <si>
    <t>Colonna13812</t>
  </si>
  <si>
    <t>Colonna13813</t>
  </si>
  <si>
    <t>Colonna13814</t>
  </si>
  <si>
    <t>Colonna13815</t>
  </si>
  <si>
    <t>Colonna13816</t>
  </si>
  <si>
    <t>Colonna13817</t>
  </si>
  <si>
    <t>Colonna13818</t>
  </si>
  <si>
    <t>Colonna13819</t>
  </si>
  <si>
    <t>Colonna13820</t>
  </si>
  <si>
    <t>Colonna13821</t>
  </si>
  <si>
    <t>Colonna13822</t>
  </si>
  <si>
    <t>Colonna13823</t>
  </si>
  <si>
    <t>Colonna13824</t>
  </si>
  <si>
    <t>Colonna13825</t>
  </si>
  <si>
    <t>Colonna13826</t>
  </si>
  <si>
    <t>Colonna13827</t>
  </si>
  <si>
    <t>Colonna13828</t>
  </si>
  <si>
    <t>Colonna13829</t>
  </si>
  <si>
    <t>Colonna13830</t>
  </si>
  <si>
    <t>Colonna13831</t>
  </si>
  <si>
    <t>Colonna13832</t>
  </si>
  <si>
    <t>Colonna13833</t>
  </si>
  <si>
    <t>Colonna13834</t>
  </si>
  <si>
    <t>Colonna13835</t>
  </si>
  <si>
    <t>Colonna13836</t>
  </si>
  <si>
    <t>Colonna13837</t>
  </si>
  <si>
    <t>Colonna13838</t>
  </si>
  <si>
    <t>Colonna13839</t>
  </si>
  <si>
    <t>Colonna13840</t>
  </si>
  <si>
    <t>Colonna13841</t>
  </si>
  <si>
    <t>Colonna13842</t>
  </si>
  <si>
    <t>Colonna13843</t>
  </si>
  <si>
    <t>Colonna13844</t>
  </si>
  <si>
    <t>Colonna13845</t>
  </si>
  <si>
    <t>Colonna13846</t>
  </si>
  <si>
    <t>Colonna13847</t>
  </si>
  <si>
    <t>Colonna13848</t>
  </si>
  <si>
    <t>Colonna13849</t>
  </si>
  <si>
    <t>Colonna13850</t>
  </si>
  <si>
    <t>Colonna13851</t>
  </si>
  <si>
    <t>Colonna13852</t>
  </si>
  <si>
    <t>Colonna13853</t>
  </si>
  <si>
    <t>Colonna13854</t>
  </si>
  <si>
    <t>Colonna13855</t>
  </si>
  <si>
    <t>Colonna13856</t>
  </si>
  <si>
    <t>Colonna13857</t>
  </si>
  <si>
    <t>Colonna13858</t>
  </si>
  <si>
    <t>Colonna13859</t>
  </si>
  <si>
    <t>Colonna13860</t>
  </si>
  <si>
    <t>Colonna13861</t>
  </si>
  <si>
    <t>Colonna13862</t>
  </si>
  <si>
    <t>Colonna13863</t>
  </si>
  <si>
    <t>Colonna13864</t>
  </si>
  <si>
    <t>Colonna13865</t>
  </si>
  <si>
    <t>Colonna13866</t>
  </si>
  <si>
    <t>Colonna13867</t>
  </si>
  <si>
    <t>Colonna13868</t>
  </si>
  <si>
    <t>Colonna13869</t>
  </si>
  <si>
    <t>Colonna13870</t>
  </si>
  <si>
    <t>Colonna13871</t>
  </si>
  <si>
    <t>Colonna13872</t>
  </si>
  <si>
    <t>Colonna13873</t>
  </si>
  <si>
    <t>Colonna13874</t>
  </si>
  <si>
    <t>Colonna13875</t>
  </si>
  <si>
    <t>Colonna13876</t>
  </si>
  <si>
    <t>Colonna13877</t>
  </si>
  <si>
    <t>Colonna13878</t>
  </si>
  <si>
    <t>Colonna13879</t>
  </si>
  <si>
    <t>Colonna13880</t>
  </si>
  <si>
    <t>Colonna13881</t>
  </si>
  <si>
    <t>Colonna13882</t>
  </si>
  <si>
    <t>Colonna13883</t>
  </si>
  <si>
    <t>Colonna13884</t>
  </si>
  <si>
    <t>Colonna13885</t>
  </si>
  <si>
    <t>Colonna13886</t>
  </si>
  <si>
    <t>Colonna13887</t>
  </si>
  <si>
    <t>Colonna13888</t>
  </si>
  <si>
    <t>Colonna13889</t>
  </si>
  <si>
    <t>Colonna13890</t>
  </si>
  <si>
    <t>Colonna13891</t>
  </si>
  <si>
    <t>Colonna13892</t>
  </si>
  <si>
    <t>Colonna13893</t>
  </si>
  <si>
    <t>Colonna13894</t>
  </si>
  <si>
    <t>Colonna13895</t>
  </si>
  <si>
    <t>Colonna13896</t>
  </si>
  <si>
    <t>Colonna13897</t>
  </si>
  <si>
    <t>Colonna13898</t>
  </si>
  <si>
    <t>Colonna13899</t>
  </si>
  <si>
    <t>Colonna13900</t>
  </si>
  <si>
    <t>Colonna13901</t>
  </si>
  <si>
    <t>Colonna13902</t>
  </si>
  <si>
    <t>Colonna13903</t>
  </si>
  <si>
    <t>Colonna13904</t>
  </si>
  <si>
    <t>Colonna13905</t>
  </si>
  <si>
    <t>Colonna13906</t>
  </si>
  <si>
    <t>Colonna13907</t>
  </si>
  <si>
    <t>Colonna13908</t>
  </si>
  <si>
    <t>Colonna13909</t>
  </si>
  <si>
    <t>Colonna13910</t>
  </si>
  <si>
    <t>Colonna13911</t>
  </si>
  <si>
    <t>Colonna13912</t>
  </si>
  <si>
    <t>Colonna13913</t>
  </si>
  <si>
    <t>Colonna13914</t>
  </si>
  <si>
    <t>Colonna13915</t>
  </si>
  <si>
    <t>Colonna13916</t>
  </si>
  <si>
    <t>Colonna13917</t>
  </si>
  <si>
    <t>Colonna13918</t>
  </si>
  <si>
    <t>Colonna13919</t>
  </si>
  <si>
    <t>Colonna13920</t>
  </si>
  <si>
    <t>Colonna13921</t>
  </si>
  <si>
    <t>Colonna13922</t>
  </si>
  <si>
    <t>Colonna13923</t>
  </si>
  <si>
    <t>Colonna13924</t>
  </si>
  <si>
    <t>Colonna13925</t>
  </si>
  <si>
    <t>Colonna13926</t>
  </si>
  <si>
    <t>Colonna13927</t>
  </si>
  <si>
    <t>Colonna13928</t>
  </si>
  <si>
    <t>Colonna13929</t>
  </si>
  <si>
    <t>Colonna13930</t>
  </si>
  <si>
    <t>Colonna13931</t>
  </si>
  <si>
    <t>Colonna13932</t>
  </si>
  <si>
    <t>Colonna13933</t>
  </si>
  <si>
    <t>Colonna13934</t>
  </si>
  <si>
    <t>Colonna13935</t>
  </si>
  <si>
    <t>Colonna13936</t>
  </si>
  <si>
    <t>Colonna13937</t>
  </si>
  <si>
    <t>Colonna13938</t>
  </si>
  <si>
    <t>Colonna13939</t>
  </si>
  <si>
    <t>Colonna13940</t>
  </si>
  <si>
    <t>Colonna13941</t>
  </si>
  <si>
    <t>Colonna13942</t>
  </si>
  <si>
    <t>Colonna13943</t>
  </si>
  <si>
    <t>Colonna13944</t>
  </si>
  <si>
    <t>Colonna13945</t>
  </si>
  <si>
    <t>Colonna13946</t>
  </si>
  <si>
    <t>Colonna13947</t>
  </si>
  <si>
    <t>Colonna13948</t>
  </si>
  <si>
    <t>Colonna13949</t>
  </si>
  <si>
    <t>Colonna13950</t>
  </si>
  <si>
    <t>Colonna13951</t>
  </si>
  <si>
    <t>Colonna13952</t>
  </si>
  <si>
    <t>Colonna13953</t>
  </si>
  <si>
    <t>Colonna13954</t>
  </si>
  <si>
    <t>Colonna13955</t>
  </si>
  <si>
    <t>Colonna13956</t>
  </si>
  <si>
    <t>Colonna13957</t>
  </si>
  <si>
    <t>Colonna13958</t>
  </si>
  <si>
    <t>Colonna13959</t>
  </si>
  <si>
    <t>Colonna13960</t>
  </si>
  <si>
    <t>Colonna13961</t>
  </si>
  <si>
    <t>Colonna13962</t>
  </si>
  <si>
    <t>Colonna13963</t>
  </si>
  <si>
    <t>Colonna13964</t>
  </si>
  <si>
    <t>Colonna13965</t>
  </si>
  <si>
    <t>Colonna13966</t>
  </si>
  <si>
    <t>Colonna13967</t>
  </si>
  <si>
    <t>Colonna13968</t>
  </si>
  <si>
    <t>Colonna13969</t>
  </si>
  <si>
    <t>Colonna13970</t>
  </si>
  <si>
    <t>Colonna13971</t>
  </si>
  <si>
    <t>Colonna13972</t>
  </si>
  <si>
    <t>Colonna13973</t>
  </si>
  <si>
    <t>Colonna13974</t>
  </si>
  <si>
    <t>Colonna13975</t>
  </si>
  <si>
    <t>Colonna13976</t>
  </si>
  <si>
    <t>Colonna13977</t>
  </si>
  <si>
    <t>Colonna13978</t>
  </si>
  <si>
    <t>Colonna13979</t>
  </si>
  <si>
    <t>Colonna13980</t>
  </si>
  <si>
    <t>Colonna13981</t>
  </si>
  <si>
    <t>Colonna13982</t>
  </si>
  <si>
    <t>Colonna13983</t>
  </si>
  <si>
    <t>Colonna13984</t>
  </si>
  <si>
    <t>Colonna13985</t>
  </si>
  <si>
    <t>Colonna13986</t>
  </si>
  <si>
    <t>Colonna13987</t>
  </si>
  <si>
    <t>Colonna13988</t>
  </si>
  <si>
    <t>Colonna13989</t>
  </si>
  <si>
    <t>Colonna13990</t>
  </si>
  <si>
    <t>Colonna13991</t>
  </si>
  <si>
    <t>Colonna13992</t>
  </si>
  <si>
    <t>Colonna13993</t>
  </si>
  <si>
    <t>Colonna13994</t>
  </si>
  <si>
    <t>Colonna13995</t>
  </si>
  <si>
    <t>Colonna13996</t>
  </si>
  <si>
    <t>Colonna13997</t>
  </si>
  <si>
    <t>Colonna13998</t>
  </si>
  <si>
    <t>Colonna13999</t>
  </si>
  <si>
    <t>Colonna14000</t>
  </si>
  <si>
    <t>Colonna14001</t>
  </si>
  <si>
    <t>Colonna14002</t>
  </si>
  <si>
    <t>Colonna14003</t>
  </si>
  <si>
    <t>Colonna14004</t>
  </si>
  <si>
    <t>Colonna14005</t>
  </si>
  <si>
    <t>Colonna14006</t>
  </si>
  <si>
    <t>Colonna14007</t>
  </si>
  <si>
    <t>Colonna14008</t>
  </si>
  <si>
    <t>Colonna14009</t>
  </si>
  <si>
    <t>Colonna14010</t>
  </si>
  <si>
    <t>Colonna14011</t>
  </si>
  <si>
    <t>Colonna14012</t>
  </si>
  <si>
    <t>Colonna14013</t>
  </si>
  <si>
    <t>Colonna14014</t>
  </si>
  <si>
    <t>Colonna14015</t>
  </si>
  <si>
    <t>Colonna14016</t>
  </si>
  <si>
    <t>Colonna14017</t>
  </si>
  <si>
    <t>Colonna14018</t>
  </si>
  <si>
    <t>Colonna14019</t>
  </si>
  <si>
    <t>Colonna14020</t>
  </si>
  <si>
    <t>Colonna14021</t>
  </si>
  <si>
    <t>Colonna14022</t>
  </si>
  <si>
    <t>Colonna14023</t>
  </si>
  <si>
    <t>Colonna14024</t>
  </si>
  <si>
    <t>Colonna14025</t>
  </si>
  <si>
    <t>Colonna14026</t>
  </si>
  <si>
    <t>Colonna14027</t>
  </si>
  <si>
    <t>Colonna14028</t>
  </si>
  <si>
    <t>Colonna14029</t>
  </si>
  <si>
    <t>Colonna14030</t>
  </si>
  <si>
    <t>Colonna14031</t>
  </si>
  <si>
    <t>Colonna14032</t>
  </si>
  <si>
    <t>Colonna14033</t>
  </si>
  <si>
    <t>Colonna14034</t>
  </si>
  <si>
    <t>Colonna14035</t>
  </si>
  <si>
    <t>Colonna14036</t>
  </si>
  <si>
    <t>Colonna14037</t>
  </si>
  <si>
    <t>Colonna14038</t>
  </si>
  <si>
    <t>Colonna14039</t>
  </si>
  <si>
    <t>Colonna14040</t>
  </si>
  <si>
    <t>Colonna14041</t>
  </si>
  <si>
    <t>Colonna14042</t>
  </si>
  <si>
    <t>Colonna14043</t>
  </si>
  <si>
    <t>Colonna14044</t>
  </si>
  <si>
    <t>Colonna14045</t>
  </si>
  <si>
    <t>Colonna14046</t>
  </si>
  <si>
    <t>Colonna14047</t>
  </si>
  <si>
    <t>Colonna14048</t>
  </si>
  <si>
    <t>Colonna14049</t>
  </si>
  <si>
    <t>Colonna14050</t>
  </si>
  <si>
    <t>Colonna14051</t>
  </si>
  <si>
    <t>Colonna14052</t>
  </si>
  <si>
    <t>Colonna14053</t>
  </si>
  <si>
    <t>Colonna14054</t>
  </si>
  <si>
    <t>Colonna14055</t>
  </si>
  <si>
    <t>Colonna14056</t>
  </si>
  <si>
    <t>Colonna14057</t>
  </si>
  <si>
    <t>Colonna14058</t>
  </si>
  <si>
    <t>Colonna14059</t>
  </si>
  <si>
    <t>Colonna14060</t>
  </si>
  <si>
    <t>Colonna14061</t>
  </si>
  <si>
    <t>Colonna14062</t>
  </si>
  <si>
    <t>Colonna14063</t>
  </si>
  <si>
    <t>Colonna14064</t>
  </si>
  <si>
    <t>Colonna14065</t>
  </si>
  <si>
    <t>Colonna14066</t>
  </si>
  <si>
    <t>Colonna14067</t>
  </si>
  <si>
    <t>Colonna14068</t>
  </si>
  <si>
    <t>Colonna14069</t>
  </si>
  <si>
    <t>Colonna14070</t>
  </si>
  <si>
    <t>Colonna14071</t>
  </si>
  <si>
    <t>Colonna14072</t>
  </si>
  <si>
    <t>Colonna14073</t>
  </si>
  <si>
    <t>Colonna14074</t>
  </si>
  <si>
    <t>Colonna14075</t>
  </si>
  <si>
    <t>Colonna14076</t>
  </si>
  <si>
    <t>Colonna14077</t>
  </si>
  <si>
    <t>Colonna14078</t>
  </si>
  <si>
    <t>Colonna14079</t>
  </si>
  <si>
    <t>Colonna14080</t>
  </si>
  <si>
    <t>Colonna14081</t>
  </si>
  <si>
    <t>Colonna14082</t>
  </si>
  <si>
    <t>Colonna14083</t>
  </si>
  <si>
    <t>Colonna14084</t>
  </si>
  <si>
    <t>Colonna14085</t>
  </si>
  <si>
    <t>Colonna14086</t>
  </si>
  <si>
    <t>Colonna14087</t>
  </si>
  <si>
    <t>Colonna14088</t>
  </si>
  <si>
    <t>Colonna14089</t>
  </si>
  <si>
    <t>Colonna14090</t>
  </si>
  <si>
    <t>Colonna14091</t>
  </si>
  <si>
    <t>Colonna14092</t>
  </si>
  <si>
    <t>Colonna14093</t>
  </si>
  <si>
    <t>Colonna14094</t>
  </si>
  <si>
    <t>Colonna14095</t>
  </si>
  <si>
    <t>Colonna14096</t>
  </si>
  <si>
    <t>Colonna14097</t>
  </si>
  <si>
    <t>Colonna14098</t>
  </si>
  <si>
    <t>Colonna14099</t>
  </si>
  <si>
    <t>Colonna14100</t>
  </si>
  <si>
    <t>Colonna14101</t>
  </si>
  <si>
    <t>Colonna14102</t>
  </si>
  <si>
    <t>Colonna14103</t>
  </si>
  <si>
    <t>Colonna14104</t>
  </si>
  <si>
    <t>Colonna14105</t>
  </si>
  <si>
    <t>Colonna14106</t>
  </si>
  <si>
    <t>Colonna14107</t>
  </si>
  <si>
    <t>Colonna14108</t>
  </si>
  <si>
    <t>Colonna14109</t>
  </si>
  <si>
    <t>Colonna14110</t>
  </si>
  <si>
    <t>Colonna14111</t>
  </si>
  <si>
    <t>Colonna14112</t>
  </si>
  <si>
    <t>Colonna14113</t>
  </si>
  <si>
    <t>Colonna14114</t>
  </si>
  <si>
    <t>Colonna14115</t>
  </si>
  <si>
    <t>Colonna14116</t>
  </si>
  <si>
    <t>Colonna14117</t>
  </si>
  <si>
    <t>Colonna14118</t>
  </si>
  <si>
    <t>Colonna14119</t>
  </si>
  <si>
    <t>Colonna14120</t>
  </si>
  <si>
    <t>Colonna14121</t>
  </si>
  <si>
    <t>Colonna14122</t>
  </si>
  <si>
    <t>Colonna14123</t>
  </si>
  <si>
    <t>Colonna14124</t>
  </si>
  <si>
    <t>Colonna14125</t>
  </si>
  <si>
    <t>Colonna14126</t>
  </si>
  <si>
    <t>Colonna14127</t>
  </si>
  <si>
    <t>Colonna14128</t>
  </si>
  <si>
    <t>Colonna14129</t>
  </si>
  <si>
    <t>Colonna14130</t>
  </si>
  <si>
    <t>Colonna14131</t>
  </si>
  <si>
    <t>Colonna14132</t>
  </si>
  <si>
    <t>Colonna14133</t>
  </si>
  <si>
    <t>Colonna14134</t>
  </si>
  <si>
    <t>Colonna14135</t>
  </si>
  <si>
    <t>Colonna14136</t>
  </si>
  <si>
    <t>Colonna14137</t>
  </si>
  <si>
    <t>Colonna14138</t>
  </si>
  <si>
    <t>Colonna14139</t>
  </si>
  <si>
    <t>Colonna14140</t>
  </si>
  <si>
    <t>Colonna14141</t>
  </si>
  <si>
    <t>Colonna14142</t>
  </si>
  <si>
    <t>Colonna14143</t>
  </si>
  <si>
    <t>Colonna14144</t>
  </si>
  <si>
    <t>Colonna14145</t>
  </si>
  <si>
    <t>Colonna14146</t>
  </si>
  <si>
    <t>Colonna14147</t>
  </si>
  <si>
    <t>Colonna14148</t>
  </si>
  <si>
    <t>Colonna14149</t>
  </si>
  <si>
    <t>Colonna14150</t>
  </si>
  <si>
    <t>Colonna14151</t>
  </si>
  <si>
    <t>Colonna14152</t>
  </si>
  <si>
    <t>Colonna14153</t>
  </si>
  <si>
    <t>Colonna14154</t>
  </si>
  <si>
    <t>Colonna14155</t>
  </si>
  <si>
    <t>Colonna14156</t>
  </si>
  <si>
    <t>Colonna14157</t>
  </si>
  <si>
    <t>Colonna14158</t>
  </si>
  <si>
    <t>Colonna14159</t>
  </si>
  <si>
    <t>Colonna14160</t>
  </si>
  <si>
    <t>Colonna14161</t>
  </si>
  <si>
    <t>Colonna14162</t>
  </si>
  <si>
    <t>Colonna14163</t>
  </si>
  <si>
    <t>Colonna14164</t>
  </si>
  <si>
    <t>Colonna14165</t>
  </si>
  <si>
    <t>Colonna14166</t>
  </si>
  <si>
    <t>Colonna14167</t>
  </si>
  <si>
    <t>Colonna14168</t>
  </si>
  <si>
    <t>Colonna14169</t>
  </si>
  <si>
    <t>Colonna14170</t>
  </si>
  <si>
    <t>Colonna14171</t>
  </si>
  <si>
    <t>Colonna14172</t>
  </si>
  <si>
    <t>Colonna14173</t>
  </si>
  <si>
    <t>Colonna14174</t>
  </si>
  <si>
    <t>Colonna14175</t>
  </si>
  <si>
    <t>Colonna14176</t>
  </si>
  <si>
    <t>Colonna14177</t>
  </si>
  <si>
    <t>Colonna14178</t>
  </si>
  <si>
    <t>Colonna14179</t>
  </si>
  <si>
    <t>Colonna14180</t>
  </si>
  <si>
    <t>Colonna14181</t>
  </si>
  <si>
    <t>Colonna14182</t>
  </si>
  <si>
    <t>Colonna14183</t>
  </si>
  <si>
    <t>Colonna14184</t>
  </si>
  <si>
    <t>Colonna14185</t>
  </si>
  <si>
    <t>Colonna14186</t>
  </si>
  <si>
    <t>Colonna14187</t>
  </si>
  <si>
    <t>Colonna14188</t>
  </si>
  <si>
    <t>Colonna14189</t>
  </si>
  <si>
    <t>Colonna14190</t>
  </si>
  <si>
    <t>Colonna14191</t>
  </si>
  <si>
    <t>Colonna14192</t>
  </si>
  <si>
    <t>Colonna14193</t>
  </si>
  <si>
    <t>Colonna14194</t>
  </si>
  <si>
    <t>Colonna14195</t>
  </si>
  <si>
    <t>Colonna14196</t>
  </si>
  <si>
    <t>Colonna14197</t>
  </si>
  <si>
    <t>Colonna14198</t>
  </si>
  <si>
    <t>Colonna14199</t>
  </si>
  <si>
    <t>Colonna14200</t>
  </si>
  <si>
    <t>Colonna14201</t>
  </si>
  <si>
    <t>Colonna14202</t>
  </si>
  <si>
    <t>Colonna14203</t>
  </si>
  <si>
    <t>Colonna14204</t>
  </si>
  <si>
    <t>Colonna14205</t>
  </si>
  <si>
    <t>Colonna14206</t>
  </si>
  <si>
    <t>Colonna14207</t>
  </si>
  <si>
    <t>Colonna14208</t>
  </si>
  <si>
    <t>Colonna14209</t>
  </si>
  <si>
    <t>Colonna14210</t>
  </si>
  <si>
    <t>Colonna14211</t>
  </si>
  <si>
    <t>Colonna14212</t>
  </si>
  <si>
    <t>Colonna14213</t>
  </si>
  <si>
    <t>Colonna14214</t>
  </si>
  <si>
    <t>Colonna14215</t>
  </si>
  <si>
    <t>Colonna14216</t>
  </si>
  <si>
    <t>Colonna14217</t>
  </si>
  <si>
    <t>Colonna14218</t>
  </si>
  <si>
    <t>Colonna14219</t>
  </si>
  <si>
    <t>Colonna14220</t>
  </si>
  <si>
    <t>Colonna14221</t>
  </si>
  <si>
    <t>Colonna14222</t>
  </si>
  <si>
    <t>Colonna14223</t>
  </si>
  <si>
    <t>Colonna14224</t>
  </si>
  <si>
    <t>Colonna14225</t>
  </si>
  <si>
    <t>Colonna14226</t>
  </si>
  <si>
    <t>Colonna14227</t>
  </si>
  <si>
    <t>Colonna14228</t>
  </si>
  <si>
    <t>Colonna14229</t>
  </si>
  <si>
    <t>Colonna14230</t>
  </si>
  <si>
    <t>Colonna14231</t>
  </si>
  <si>
    <t>Colonna14232</t>
  </si>
  <si>
    <t>Colonna14233</t>
  </si>
  <si>
    <t>Colonna14234</t>
  </si>
  <si>
    <t>Colonna14235</t>
  </si>
  <si>
    <t>Colonna14236</t>
  </si>
  <si>
    <t>Colonna14237</t>
  </si>
  <si>
    <t>Colonna14238</t>
  </si>
  <si>
    <t>Colonna14239</t>
  </si>
  <si>
    <t>Colonna14240</t>
  </si>
  <si>
    <t>Colonna14241</t>
  </si>
  <si>
    <t>Colonna14242</t>
  </si>
  <si>
    <t>Colonna14243</t>
  </si>
  <si>
    <t>Colonna14244</t>
  </si>
  <si>
    <t>Colonna14245</t>
  </si>
  <si>
    <t>Colonna14246</t>
  </si>
  <si>
    <t>Colonna14247</t>
  </si>
  <si>
    <t>Colonna14248</t>
  </si>
  <si>
    <t>Colonna14249</t>
  </si>
  <si>
    <t>Colonna14250</t>
  </si>
  <si>
    <t>Colonna14251</t>
  </si>
  <si>
    <t>Colonna14252</t>
  </si>
  <si>
    <t>Colonna14253</t>
  </si>
  <si>
    <t>Colonna14254</t>
  </si>
  <si>
    <t>Colonna14255</t>
  </si>
  <si>
    <t>Colonna14256</t>
  </si>
  <si>
    <t>Colonna14257</t>
  </si>
  <si>
    <t>Colonna14258</t>
  </si>
  <si>
    <t>Colonna14259</t>
  </si>
  <si>
    <t>Colonna14260</t>
  </si>
  <si>
    <t>Colonna14261</t>
  </si>
  <si>
    <t>Colonna14262</t>
  </si>
  <si>
    <t>Colonna14263</t>
  </si>
  <si>
    <t>Colonna14264</t>
  </si>
  <si>
    <t>Colonna14265</t>
  </si>
  <si>
    <t>Colonna14266</t>
  </si>
  <si>
    <t>Colonna14267</t>
  </si>
  <si>
    <t>Colonna14268</t>
  </si>
  <si>
    <t>Colonna14269</t>
  </si>
  <si>
    <t>Colonna14270</t>
  </si>
  <si>
    <t>Colonna14271</t>
  </si>
  <si>
    <t>Colonna14272</t>
  </si>
  <si>
    <t>Colonna14273</t>
  </si>
  <si>
    <t>Colonna14274</t>
  </si>
  <si>
    <t>Colonna14275</t>
  </si>
  <si>
    <t>Colonna14276</t>
  </si>
  <si>
    <t>Colonna14277</t>
  </si>
  <si>
    <t>Colonna14278</t>
  </si>
  <si>
    <t>Colonna14279</t>
  </si>
  <si>
    <t>Colonna14280</t>
  </si>
  <si>
    <t>Colonna14281</t>
  </si>
  <si>
    <t>Colonna14282</t>
  </si>
  <si>
    <t>Colonna14283</t>
  </si>
  <si>
    <t>Colonna14284</t>
  </si>
  <si>
    <t>Colonna14285</t>
  </si>
  <si>
    <t>Colonna14286</t>
  </si>
  <si>
    <t>Colonna14287</t>
  </si>
  <si>
    <t>Colonna14288</t>
  </si>
  <si>
    <t>Colonna14289</t>
  </si>
  <si>
    <t>Colonna14290</t>
  </si>
  <si>
    <t>Colonna14291</t>
  </si>
  <si>
    <t>Colonna14292</t>
  </si>
  <si>
    <t>Colonna14293</t>
  </si>
  <si>
    <t>Colonna14294</t>
  </si>
  <si>
    <t>Colonna14295</t>
  </si>
  <si>
    <t>Colonna14296</t>
  </si>
  <si>
    <t>Colonna14297</t>
  </si>
  <si>
    <t>Colonna14298</t>
  </si>
  <si>
    <t>Colonna14299</t>
  </si>
  <si>
    <t>Colonna14300</t>
  </si>
  <si>
    <t>Colonna14301</t>
  </si>
  <si>
    <t>Colonna14302</t>
  </si>
  <si>
    <t>Colonna14303</t>
  </si>
  <si>
    <t>Colonna14304</t>
  </si>
  <si>
    <t>Colonna14305</t>
  </si>
  <si>
    <t>Colonna14306</t>
  </si>
  <si>
    <t>Colonna14307</t>
  </si>
  <si>
    <t>Colonna14308</t>
  </si>
  <si>
    <t>Colonna14309</t>
  </si>
  <si>
    <t>Colonna14310</t>
  </si>
  <si>
    <t>Colonna14311</t>
  </si>
  <si>
    <t>Colonna14312</t>
  </si>
  <si>
    <t>Colonna14313</t>
  </si>
  <si>
    <t>Colonna14314</t>
  </si>
  <si>
    <t>Colonna14315</t>
  </si>
  <si>
    <t>Colonna14316</t>
  </si>
  <si>
    <t>Colonna14317</t>
  </si>
  <si>
    <t>Colonna14318</t>
  </si>
  <si>
    <t>Colonna14319</t>
  </si>
  <si>
    <t>Colonna14320</t>
  </si>
  <si>
    <t>Colonna14321</t>
  </si>
  <si>
    <t>Colonna14322</t>
  </si>
  <si>
    <t>Colonna14323</t>
  </si>
  <si>
    <t>Colonna14324</t>
  </si>
  <si>
    <t>Colonna14325</t>
  </si>
  <si>
    <t>Colonna14326</t>
  </si>
  <si>
    <t>Colonna14327</t>
  </si>
  <si>
    <t>Colonna14328</t>
  </si>
  <si>
    <t>Colonna14329</t>
  </si>
  <si>
    <t>Colonna14330</t>
  </si>
  <si>
    <t>Colonna14331</t>
  </si>
  <si>
    <t>Colonna14332</t>
  </si>
  <si>
    <t>Colonna14333</t>
  </si>
  <si>
    <t>Colonna14334</t>
  </si>
  <si>
    <t>Colonna14335</t>
  </si>
  <si>
    <t>Colonna14336</t>
  </si>
  <si>
    <t>Colonna14337</t>
  </si>
  <si>
    <t>Colonna14338</t>
  </si>
  <si>
    <t>Colonna14339</t>
  </si>
  <si>
    <t>Colonna14340</t>
  </si>
  <si>
    <t>Colonna14341</t>
  </si>
  <si>
    <t>Colonna14342</t>
  </si>
  <si>
    <t>Colonna14343</t>
  </si>
  <si>
    <t>Colonna14344</t>
  </si>
  <si>
    <t>Colonna14345</t>
  </si>
  <si>
    <t>Colonna14346</t>
  </si>
  <si>
    <t>Colonna14347</t>
  </si>
  <si>
    <t>Colonna14348</t>
  </si>
  <si>
    <t>Colonna14349</t>
  </si>
  <si>
    <t>Colonna14350</t>
  </si>
  <si>
    <t>Colonna14351</t>
  </si>
  <si>
    <t>Colonna14352</t>
  </si>
  <si>
    <t>Colonna14353</t>
  </si>
  <si>
    <t>Colonna14354</t>
  </si>
  <si>
    <t>Colonna14355</t>
  </si>
  <si>
    <t>Colonna14356</t>
  </si>
  <si>
    <t>Colonna14357</t>
  </si>
  <si>
    <t>Colonna14358</t>
  </si>
  <si>
    <t>Colonna14359</t>
  </si>
  <si>
    <t>Colonna14360</t>
  </si>
  <si>
    <t>Colonna14361</t>
  </si>
  <si>
    <t>Colonna14362</t>
  </si>
  <si>
    <t>Colonna14363</t>
  </si>
  <si>
    <t>Colonna14364</t>
  </si>
  <si>
    <t>Colonna14365</t>
  </si>
  <si>
    <t>Colonna14366</t>
  </si>
  <si>
    <t>Colonna14367</t>
  </si>
  <si>
    <t>Colonna14368</t>
  </si>
  <si>
    <t>Colonna14369</t>
  </si>
  <si>
    <t>Colonna14370</t>
  </si>
  <si>
    <t>Colonna14371</t>
  </si>
  <si>
    <t>Colonna14372</t>
  </si>
  <si>
    <t>Colonna14373</t>
  </si>
  <si>
    <t>Colonna14374</t>
  </si>
  <si>
    <t>Colonna14375</t>
  </si>
  <si>
    <t>Colonna14376</t>
  </si>
  <si>
    <t>Colonna14377</t>
  </si>
  <si>
    <t>Colonna14378</t>
  </si>
  <si>
    <t>Colonna14379</t>
  </si>
  <si>
    <t>Colonna14380</t>
  </si>
  <si>
    <t>Colonna14381</t>
  </si>
  <si>
    <t>Colonna14382</t>
  </si>
  <si>
    <t>Colonna14383</t>
  </si>
  <si>
    <t>Colonna14384</t>
  </si>
  <si>
    <t>Colonna14385</t>
  </si>
  <si>
    <t>Colonna14386</t>
  </si>
  <si>
    <t>Colonna14387</t>
  </si>
  <si>
    <t>Colonna14388</t>
  </si>
  <si>
    <t>Colonna14389</t>
  </si>
  <si>
    <t>Colonna14390</t>
  </si>
  <si>
    <t>Colonna14391</t>
  </si>
  <si>
    <t>Colonna14392</t>
  </si>
  <si>
    <t>Colonna14393</t>
  </si>
  <si>
    <t>Colonna14394</t>
  </si>
  <si>
    <t>Colonna14395</t>
  </si>
  <si>
    <t>Colonna14396</t>
  </si>
  <si>
    <t>Colonna14397</t>
  </si>
  <si>
    <t>Colonna14398</t>
  </si>
  <si>
    <t>Colonna14399</t>
  </si>
  <si>
    <t>Colonna14400</t>
  </si>
  <si>
    <t>Colonna14401</t>
  </si>
  <si>
    <t>Colonna14402</t>
  </si>
  <si>
    <t>Colonna14403</t>
  </si>
  <si>
    <t>Colonna14404</t>
  </si>
  <si>
    <t>Colonna14405</t>
  </si>
  <si>
    <t>Colonna14406</t>
  </si>
  <si>
    <t>Colonna14407</t>
  </si>
  <si>
    <t>Colonna14408</t>
  </si>
  <si>
    <t>Colonna14409</t>
  </si>
  <si>
    <t>Colonna14410</t>
  </si>
  <si>
    <t>Colonna14411</t>
  </si>
  <si>
    <t>Colonna14412</t>
  </si>
  <si>
    <t>Colonna14413</t>
  </si>
  <si>
    <t>Colonna14414</t>
  </si>
  <si>
    <t>Colonna14415</t>
  </si>
  <si>
    <t>Colonna14416</t>
  </si>
  <si>
    <t>Colonna14417</t>
  </si>
  <si>
    <t>Colonna14418</t>
  </si>
  <si>
    <t>Colonna14419</t>
  </si>
  <si>
    <t>Colonna14420</t>
  </si>
  <si>
    <t>Colonna14421</t>
  </si>
  <si>
    <t>Colonna14422</t>
  </si>
  <si>
    <t>Colonna14423</t>
  </si>
  <si>
    <t>Colonna14424</t>
  </si>
  <si>
    <t>Colonna14425</t>
  </si>
  <si>
    <t>Colonna14426</t>
  </si>
  <si>
    <t>Colonna14427</t>
  </si>
  <si>
    <t>Colonna14428</t>
  </si>
  <si>
    <t>Colonna14429</t>
  </si>
  <si>
    <t>Colonna14430</t>
  </si>
  <si>
    <t>Colonna14431</t>
  </si>
  <si>
    <t>Colonna14432</t>
  </si>
  <si>
    <t>Colonna14433</t>
  </si>
  <si>
    <t>Colonna14434</t>
  </si>
  <si>
    <t>Colonna14435</t>
  </si>
  <si>
    <t>Colonna14436</t>
  </si>
  <si>
    <t>Colonna14437</t>
  </si>
  <si>
    <t>Colonna14438</t>
  </si>
  <si>
    <t>Colonna14439</t>
  </si>
  <si>
    <t>Colonna14440</t>
  </si>
  <si>
    <t>Colonna14441</t>
  </si>
  <si>
    <t>Colonna14442</t>
  </si>
  <si>
    <t>Colonna14443</t>
  </si>
  <si>
    <t>Colonna14444</t>
  </si>
  <si>
    <t>Colonna14445</t>
  </si>
  <si>
    <t>Colonna14446</t>
  </si>
  <si>
    <t>Colonna14447</t>
  </si>
  <si>
    <t>Colonna14448</t>
  </si>
  <si>
    <t>Colonna14449</t>
  </si>
  <si>
    <t>Colonna14450</t>
  </si>
  <si>
    <t>Colonna14451</t>
  </si>
  <si>
    <t>Colonna14452</t>
  </si>
  <si>
    <t>Colonna14453</t>
  </si>
  <si>
    <t>Colonna14454</t>
  </si>
  <si>
    <t>Colonna14455</t>
  </si>
  <si>
    <t>Colonna14456</t>
  </si>
  <si>
    <t>Colonna14457</t>
  </si>
  <si>
    <t>Colonna14458</t>
  </si>
  <si>
    <t>Colonna14459</t>
  </si>
  <si>
    <t>Colonna14460</t>
  </si>
  <si>
    <t>Colonna14461</t>
  </si>
  <si>
    <t>Colonna14462</t>
  </si>
  <si>
    <t>Colonna14463</t>
  </si>
  <si>
    <t>Colonna14464</t>
  </si>
  <si>
    <t>Colonna14465</t>
  </si>
  <si>
    <t>Colonna14466</t>
  </si>
  <si>
    <t>Colonna14467</t>
  </si>
  <si>
    <t>Colonna14468</t>
  </si>
  <si>
    <t>Colonna14469</t>
  </si>
  <si>
    <t>Colonna14470</t>
  </si>
  <si>
    <t>Colonna14471</t>
  </si>
  <si>
    <t>Colonna14472</t>
  </si>
  <si>
    <t>Colonna14473</t>
  </si>
  <si>
    <t>Colonna14474</t>
  </si>
  <si>
    <t>Colonna14475</t>
  </si>
  <si>
    <t>Colonna14476</t>
  </si>
  <si>
    <t>Colonna14477</t>
  </si>
  <si>
    <t>Colonna14478</t>
  </si>
  <si>
    <t>Colonna14479</t>
  </si>
  <si>
    <t>Colonna14480</t>
  </si>
  <si>
    <t>Colonna14481</t>
  </si>
  <si>
    <t>Colonna14482</t>
  </si>
  <si>
    <t>Colonna14483</t>
  </si>
  <si>
    <t>Colonna14484</t>
  </si>
  <si>
    <t>Colonna14485</t>
  </si>
  <si>
    <t>Colonna14486</t>
  </si>
  <si>
    <t>Colonna14487</t>
  </si>
  <si>
    <t>Colonna14488</t>
  </si>
  <si>
    <t>Colonna14489</t>
  </si>
  <si>
    <t>Colonna14490</t>
  </si>
  <si>
    <t>Colonna14491</t>
  </si>
  <si>
    <t>Colonna14492</t>
  </si>
  <si>
    <t>Colonna14493</t>
  </si>
  <si>
    <t>Colonna14494</t>
  </si>
  <si>
    <t>Colonna14495</t>
  </si>
  <si>
    <t>Colonna14496</t>
  </si>
  <si>
    <t>Colonna14497</t>
  </si>
  <si>
    <t>Colonna14498</t>
  </si>
  <si>
    <t>Colonna14499</t>
  </si>
  <si>
    <t>Colonna14500</t>
  </si>
  <si>
    <t>Colonna14501</t>
  </si>
  <si>
    <t>Colonna14502</t>
  </si>
  <si>
    <t>Colonna14503</t>
  </si>
  <si>
    <t>Colonna14504</t>
  </si>
  <si>
    <t>Colonna14505</t>
  </si>
  <si>
    <t>Colonna14506</t>
  </si>
  <si>
    <t>Colonna14507</t>
  </si>
  <si>
    <t>Colonna14508</t>
  </si>
  <si>
    <t>Colonna14509</t>
  </si>
  <si>
    <t>Colonna14510</t>
  </si>
  <si>
    <t>Colonna14511</t>
  </si>
  <si>
    <t>Colonna14512</t>
  </si>
  <si>
    <t>Colonna14513</t>
  </si>
  <si>
    <t>Colonna14514</t>
  </si>
  <si>
    <t>Colonna14515</t>
  </si>
  <si>
    <t>Colonna14516</t>
  </si>
  <si>
    <t>Colonna14517</t>
  </si>
  <si>
    <t>Colonna14518</t>
  </si>
  <si>
    <t>Colonna14519</t>
  </si>
  <si>
    <t>Colonna14520</t>
  </si>
  <si>
    <t>Colonna14521</t>
  </si>
  <si>
    <t>Colonna14522</t>
  </si>
  <si>
    <t>Colonna14523</t>
  </si>
  <si>
    <t>Colonna14524</t>
  </si>
  <si>
    <t>Colonna14525</t>
  </si>
  <si>
    <t>Colonna14526</t>
  </si>
  <si>
    <t>Colonna14527</t>
  </si>
  <si>
    <t>Colonna14528</t>
  </si>
  <si>
    <t>Colonna14529</t>
  </si>
  <si>
    <t>Colonna14530</t>
  </si>
  <si>
    <t>Colonna14531</t>
  </si>
  <si>
    <t>Colonna14532</t>
  </si>
  <si>
    <t>Colonna14533</t>
  </si>
  <si>
    <t>Colonna14534</t>
  </si>
  <si>
    <t>Colonna14535</t>
  </si>
  <si>
    <t>Colonna14536</t>
  </si>
  <si>
    <t>Colonna14537</t>
  </si>
  <si>
    <t>Colonna14538</t>
  </si>
  <si>
    <t>Colonna14539</t>
  </si>
  <si>
    <t>Colonna14540</t>
  </si>
  <si>
    <t>Colonna14541</t>
  </si>
  <si>
    <t>Colonna14542</t>
  </si>
  <si>
    <t>Colonna14543</t>
  </si>
  <si>
    <t>Colonna14544</t>
  </si>
  <si>
    <t>Colonna14545</t>
  </si>
  <si>
    <t>Colonna14546</t>
  </si>
  <si>
    <t>Colonna14547</t>
  </si>
  <si>
    <t>Colonna14548</t>
  </si>
  <si>
    <t>Colonna14549</t>
  </si>
  <si>
    <t>Colonna14550</t>
  </si>
  <si>
    <t>Colonna14551</t>
  </si>
  <si>
    <t>Colonna14552</t>
  </si>
  <si>
    <t>Colonna14553</t>
  </si>
  <si>
    <t>Colonna14554</t>
  </si>
  <si>
    <t>Colonna14555</t>
  </si>
  <si>
    <t>Colonna14556</t>
  </si>
  <si>
    <t>Colonna14557</t>
  </si>
  <si>
    <t>Colonna14558</t>
  </si>
  <si>
    <t>Colonna14559</t>
  </si>
  <si>
    <t>Colonna14560</t>
  </si>
  <si>
    <t>Colonna14561</t>
  </si>
  <si>
    <t>Colonna14562</t>
  </si>
  <si>
    <t>Colonna14563</t>
  </si>
  <si>
    <t>Colonna14564</t>
  </si>
  <si>
    <t>Colonna14565</t>
  </si>
  <si>
    <t>Colonna14566</t>
  </si>
  <si>
    <t>Colonna14567</t>
  </si>
  <si>
    <t>Colonna14568</t>
  </si>
  <si>
    <t>Colonna14569</t>
  </si>
  <si>
    <t>Colonna14570</t>
  </si>
  <si>
    <t>Colonna14571</t>
  </si>
  <si>
    <t>Colonna14572</t>
  </si>
  <si>
    <t>Colonna14573</t>
  </si>
  <si>
    <t>Colonna14574</t>
  </si>
  <si>
    <t>Colonna14575</t>
  </si>
  <si>
    <t>Colonna14576</t>
  </si>
  <si>
    <t>Colonna14577</t>
  </si>
  <si>
    <t>Colonna14578</t>
  </si>
  <si>
    <t>Colonna14579</t>
  </si>
  <si>
    <t>Colonna14580</t>
  </si>
  <si>
    <t>Colonna14581</t>
  </si>
  <si>
    <t>Colonna14582</t>
  </si>
  <si>
    <t>Colonna14583</t>
  </si>
  <si>
    <t>Colonna14584</t>
  </si>
  <si>
    <t>Colonna14585</t>
  </si>
  <si>
    <t>Colonna14586</t>
  </si>
  <si>
    <t>Colonna14587</t>
  </si>
  <si>
    <t>Colonna14588</t>
  </si>
  <si>
    <t>Colonna14589</t>
  </si>
  <si>
    <t>Colonna14590</t>
  </si>
  <si>
    <t>Colonna14591</t>
  </si>
  <si>
    <t>Colonna14592</t>
  </si>
  <si>
    <t>Colonna14593</t>
  </si>
  <si>
    <t>Colonna14594</t>
  </si>
  <si>
    <t>Colonna14595</t>
  </si>
  <si>
    <t>Colonna14596</t>
  </si>
  <si>
    <t>Colonna14597</t>
  </si>
  <si>
    <t>Colonna14598</t>
  </si>
  <si>
    <t>Colonna14599</t>
  </si>
  <si>
    <t>Colonna14600</t>
  </si>
  <si>
    <t>Colonna14601</t>
  </si>
  <si>
    <t>Colonna14602</t>
  </si>
  <si>
    <t>Colonna14603</t>
  </si>
  <si>
    <t>Colonna14604</t>
  </si>
  <si>
    <t>Colonna14605</t>
  </si>
  <si>
    <t>Colonna14606</t>
  </si>
  <si>
    <t>Colonna14607</t>
  </si>
  <si>
    <t>Colonna14608</t>
  </si>
  <si>
    <t>Colonna14609</t>
  </si>
  <si>
    <t>Colonna14610</t>
  </si>
  <si>
    <t>Colonna14611</t>
  </si>
  <si>
    <t>Colonna14612</t>
  </si>
  <si>
    <t>Colonna14613</t>
  </si>
  <si>
    <t>Colonna14614</t>
  </si>
  <si>
    <t>Colonna14615</t>
  </si>
  <si>
    <t>Colonna14616</t>
  </si>
  <si>
    <t>Colonna14617</t>
  </si>
  <si>
    <t>Colonna14618</t>
  </si>
  <si>
    <t>Colonna14619</t>
  </si>
  <si>
    <t>Colonna14620</t>
  </si>
  <si>
    <t>Colonna14621</t>
  </si>
  <si>
    <t>Colonna14622</t>
  </si>
  <si>
    <t>Colonna14623</t>
  </si>
  <si>
    <t>Colonna14624</t>
  </si>
  <si>
    <t>Colonna14625</t>
  </si>
  <si>
    <t>Colonna14626</t>
  </si>
  <si>
    <t>Colonna14627</t>
  </si>
  <si>
    <t>Colonna14628</t>
  </si>
  <si>
    <t>Colonna14629</t>
  </si>
  <si>
    <t>Colonna14630</t>
  </si>
  <si>
    <t>Colonna14631</t>
  </si>
  <si>
    <t>Colonna14632</t>
  </si>
  <si>
    <t>Colonna14633</t>
  </si>
  <si>
    <t>Colonna14634</t>
  </si>
  <si>
    <t>Colonna14635</t>
  </si>
  <si>
    <t>Colonna14636</t>
  </si>
  <si>
    <t>Colonna14637</t>
  </si>
  <si>
    <t>Colonna14638</t>
  </si>
  <si>
    <t>Colonna14639</t>
  </si>
  <si>
    <t>Colonna14640</t>
  </si>
  <si>
    <t>Colonna14641</t>
  </si>
  <si>
    <t>Colonna14642</t>
  </si>
  <si>
    <t>Colonna14643</t>
  </si>
  <si>
    <t>Colonna14644</t>
  </si>
  <si>
    <t>Colonna14645</t>
  </si>
  <si>
    <t>Colonna14646</t>
  </si>
  <si>
    <t>Colonna14647</t>
  </si>
  <si>
    <t>Colonna14648</t>
  </si>
  <si>
    <t>Colonna14649</t>
  </si>
  <si>
    <t>Colonna14650</t>
  </si>
  <si>
    <t>Colonna14651</t>
  </si>
  <si>
    <t>Colonna14652</t>
  </si>
  <si>
    <t>Colonna14653</t>
  </si>
  <si>
    <t>Colonna14654</t>
  </si>
  <si>
    <t>Colonna14655</t>
  </si>
  <si>
    <t>Colonna14656</t>
  </si>
  <si>
    <t>Colonna14657</t>
  </si>
  <si>
    <t>Colonna14658</t>
  </si>
  <si>
    <t>Colonna14659</t>
  </si>
  <si>
    <t>Colonna14660</t>
  </si>
  <si>
    <t>Colonna14661</t>
  </si>
  <si>
    <t>Colonna14662</t>
  </si>
  <si>
    <t>Colonna14663</t>
  </si>
  <si>
    <t>Colonna14664</t>
  </si>
  <si>
    <t>Colonna14665</t>
  </si>
  <si>
    <t>Colonna14666</t>
  </si>
  <si>
    <t>Colonna14667</t>
  </si>
  <si>
    <t>Colonna14668</t>
  </si>
  <si>
    <t>Colonna14669</t>
  </si>
  <si>
    <t>Colonna14670</t>
  </si>
  <si>
    <t>Colonna14671</t>
  </si>
  <si>
    <t>Colonna14672</t>
  </si>
  <si>
    <t>Colonna14673</t>
  </si>
  <si>
    <t>Colonna14674</t>
  </si>
  <si>
    <t>Colonna14675</t>
  </si>
  <si>
    <t>Colonna14676</t>
  </si>
  <si>
    <t>Colonna14677</t>
  </si>
  <si>
    <t>Colonna14678</t>
  </si>
  <si>
    <t>Colonna14679</t>
  </si>
  <si>
    <t>Colonna14680</t>
  </si>
  <si>
    <t>Colonna14681</t>
  </si>
  <si>
    <t>Colonna14682</t>
  </si>
  <si>
    <t>Colonna14683</t>
  </si>
  <si>
    <t>Colonna14684</t>
  </si>
  <si>
    <t>Colonna14685</t>
  </si>
  <si>
    <t>Colonna14686</t>
  </si>
  <si>
    <t>Colonna14687</t>
  </si>
  <si>
    <t>Colonna14688</t>
  </si>
  <si>
    <t>Colonna14689</t>
  </si>
  <si>
    <t>Colonna14690</t>
  </si>
  <si>
    <t>Colonna14691</t>
  </si>
  <si>
    <t>Colonna14692</t>
  </si>
  <si>
    <t>Colonna14693</t>
  </si>
  <si>
    <t>Colonna14694</t>
  </si>
  <si>
    <t>Colonna14695</t>
  </si>
  <si>
    <t>Colonna14696</t>
  </si>
  <si>
    <t>Colonna14697</t>
  </si>
  <si>
    <t>Colonna14698</t>
  </si>
  <si>
    <t>Colonna14699</t>
  </si>
  <si>
    <t>Colonna14700</t>
  </si>
  <si>
    <t>Colonna14701</t>
  </si>
  <si>
    <t>Colonna14702</t>
  </si>
  <si>
    <t>Colonna14703</t>
  </si>
  <si>
    <t>Colonna14704</t>
  </si>
  <si>
    <t>Colonna14705</t>
  </si>
  <si>
    <t>Colonna14706</t>
  </si>
  <si>
    <t>Colonna14707</t>
  </si>
  <si>
    <t>Colonna14708</t>
  </si>
  <si>
    <t>Colonna14709</t>
  </si>
  <si>
    <t>Colonna14710</t>
  </si>
  <si>
    <t>Colonna14711</t>
  </si>
  <si>
    <t>Colonna14712</t>
  </si>
  <si>
    <t>Colonna14713</t>
  </si>
  <si>
    <t>Colonna14714</t>
  </si>
  <si>
    <t>Colonna14715</t>
  </si>
  <si>
    <t>Colonna14716</t>
  </si>
  <si>
    <t>Colonna14717</t>
  </si>
  <si>
    <t>Colonna14718</t>
  </si>
  <si>
    <t>Colonna14719</t>
  </si>
  <si>
    <t>Colonna14720</t>
  </si>
  <si>
    <t>Colonna14721</t>
  </si>
  <si>
    <t>Colonna14722</t>
  </si>
  <si>
    <t>Colonna14723</t>
  </si>
  <si>
    <t>Colonna14724</t>
  </si>
  <si>
    <t>Colonna14725</t>
  </si>
  <si>
    <t>Colonna14726</t>
  </si>
  <si>
    <t>Colonna14727</t>
  </si>
  <si>
    <t>Colonna14728</t>
  </si>
  <si>
    <t>Colonna14729</t>
  </si>
  <si>
    <t>Colonna14730</t>
  </si>
  <si>
    <t>Colonna14731</t>
  </si>
  <si>
    <t>Colonna14732</t>
  </si>
  <si>
    <t>Colonna14733</t>
  </si>
  <si>
    <t>Colonna14734</t>
  </si>
  <si>
    <t>Colonna14735</t>
  </si>
  <si>
    <t>Colonna14736</t>
  </si>
  <si>
    <t>Colonna14737</t>
  </si>
  <si>
    <t>Colonna14738</t>
  </si>
  <si>
    <t>Colonna14739</t>
  </si>
  <si>
    <t>Colonna14740</t>
  </si>
  <si>
    <t>Colonna14741</t>
  </si>
  <si>
    <t>Colonna14742</t>
  </si>
  <si>
    <t>Colonna14743</t>
  </si>
  <si>
    <t>Colonna14744</t>
  </si>
  <si>
    <t>Colonna14745</t>
  </si>
  <si>
    <t>Colonna14746</t>
  </si>
  <si>
    <t>Colonna14747</t>
  </si>
  <si>
    <t>Colonna14748</t>
  </si>
  <si>
    <t>Colonna14749</t>
  </si>
  <si>
    <t>Colonna14750</t>
  </si>
  <si>
    <t>Colonna14751</t>
  </si>
  <si>
    <t>Colonna14752</t>
  </si>
  <si>
    <t>Colonna14753</t>
  </si>
  <si>
    <t>Colonna14754</t>
  </si>
  <si>
    <t>Colonna14755</t>
  </si>
  <si>
    <t>Colonna14756</t>
  </si>
  <si>
    <t>Colonna14757</t>
  </si>
  <si>
    <t>Colonna14758</t>
  </si>
  <si>
    <t>Colonna14759</t>
  </si>
  <si>
    <t>Colonna14760</t>
  </si>
  <si>
    <t>Colonna14761</t>
  </si>
  <si>
    <t>Colonna14762</t>
  </si>
  <si>
    <t>Colonna14763</t>
  </si>
  <si>
    <t>Colonna14764</t>
  </si>
  <si>
    <t>Colonna14765</t>
  </si>
  <si>
    <t>Colonna14766</t>
  </si>
  <si>
    <t>Colonna14767</t>
  </si>
  <si>
    <t>Colonna14768</t>
  </si>
  <si>
    <t>Colonna14769</t>
  </si>
  <si>
    <t>Colonna14770</t>
  </si>
  <si>
    <t>Colonna14771</t>
  </si>
  <si>
    <t>Colonna14772</t>
  </si>
  <si>
    <t>Colonna14773</t>
  </si>
  <si>
    <t>Colonna14774</t>
  </si>
  <si>
    <t>Colonna14775</t>
  </si>
  <si>
    <t>Colonna14776</t>
  </si>
  <si>
    <t>Colonna14777</t>
  </si>
  <si>
    <t>Colonna14778</t>
  </si>
  <si>
    <t>Colonna14779</t>
  </si>
  <si>
    <t>Colonna14780</t>
  </si>
  <si>
    <t>Colonna14781</t>
  </si>
  <si>
    <t>Colonna14782</t>
  </si>
  <si>
    <t>Colonna14783</t>
  </si>
  <si>
    <t>Colonna14784</t>
  </si>
  <si>
    <t>Colonna14785</t>
  </si>
  <si>
    <t>Colonna14786</t>
  </si>
  <si>
    <t>Colonna14787</t>
  </si>
  <si>
    <t>Colonna14788</t>
  </si>
  <si>
    <t>Colonna14789</t>
  </si>
  <si>
    <t>Colonna14790</t>
  </si>
  <si>
    <t>Colonna14791</t>
  </si>
  <si>
    <t>Colonna14792</t>
  </si>
  <si>
    <t>Colonna14793</t>
  </si>
  <si>
    <t>Colonna14794</t>
  </si>
  <si>
    <t>Colonna14795</t>
  </si>
  <si>
    <t>Colonna14796</t>
  </si>
  <si>
    <t>Colonna14797</t>
  </si>
  <si>
    <t>Colonna14798</t>
  </si>
  <si>
    <t>Colonna14799</t>
  </si>
  <si>
    <t>Colonna14800</t>
  </si>
  <si>
    <t>Colonna14801</t>
  </si>
  <si>
    <t>Colonna14802</t>
  </si>
  <si>
    <t>Colonna14803</t>
  </si>
  <si>
    <t>Colonna14804</t>
  </si>
  <si>
    <t>Colonna14805</t>
  </si>
  <si>
    <t>Colonna14806</t>
  </si>
  <si>
    <t>Colonna14807</t>
  </si>
  <si>
    <t>Colonna14808</t>
  </si>
  <si>
    <t>Colonna14809</t>
  </si>
  <si>
    <t>Colonna14810</t>
  </si>
  <si>
    <t>Colonna14811</t>
  </si>
  <si>
    <t>Colonna14812</t>
  </si>
  <si>
    <t>Colonna14813</t>
  </si>
  <si>
    <t>Colonna14814</t>
  </si>
  <si>
    <t>Colonna14815</t>
  </si>
  <si>
    <t>Colonna14816</t>
  </si>
  <si>
    <t>Colonna14817</t>
  </si>
  <si>
    <t>Colonna14818</t>
  </si>
  <si>
    <t>Colonna14819</t>
  </si>
  <si>
    <t>Colonna14820</t>
  </si>
  <si>
    <t>Colonna14821</t>
  </si>
  <si>
    <t>Colonna14822</t>
  </si>
  <si>
    <t>Colonna14823</t>
  </si>
  <si>
    <t>Colonna14824</t>
  </si>
  <si>
    <t>Colonna14825</t>
  </si>
  <si>
    <t>Colonna14826</t>
  </si>
  <si>
    <t>Colonna14827</t>
  </si>
  <si>
    <t>Colonna14828</t>
  </si>
  <si>
    <t>Colonna14829</t>
  </si>
  <si>
    <t>Colonna14830</t>
  </si>
  <si>
    <t>Colonna14831</t>
  </si>
  <si>
    <t>Colonna14832</t>
  </si>
  <si>
    <t>Colonna14833</t>
  </si>
  <si>
    <t>Colonna14834</t>
  </si>
  <si>
    <t>Colonna14835</t>
  </si>
  <si>
    <t>Colonna14836</t>
  </si>
  <si>
    <t>Colonna14837</t>
  </si>
  <si>
    <t>Colonna14838</t>
  </si>
  <si>
    <t>Colonna14839</t>
  </si>
  <si>
    <t>Colonna14840</t>
  </si>
  <si>
    <t>Colonna14841</t>
  </si>
  <si>
    <t>Colonna14842</t>
  </si>
  <si>
    <t>Colonna14843</t>
  </si>
  <si>
    <t>Colonna14844</t>
  </si>
  <si>
    <t>Colonna14845</t>
  </si>
  <si>
    <t>Colonna14846</t>
  </si>
  <si>
    <t>Colonna14847</t>
  </si>
  <si>
    <t>Colonna14848</t>
  </si>
  <si>
    <t>Colonna14849</t>
  </si>
  <si>
    <t>Colonna14850</t>
  </si>
  <si>
    <t>Colonna14851</t>
  </si>
  <si>
    <t>Colonna14852</t>
  </si>
  <si>
    <t>Colonna14853</t>
  </si>
  <si>
    <t>Colonna14854</t>
  </si>
  <si>
    <t>Colonna14855</t>
  </si>
  <si>
    <t>Colonna14856</t>
  </si>
  <si>
    <t>Colonna14857</t>
  </si>
  <si>
    <t>Colonna14858</t>
  </si>
  <si>
    <t>Colonna14859</t>
  </si>
  <si>
    <t>Colonna14860</t>
  </si>
  <si>
    <t>Colonna14861</t>
  </si>
  <si>
    <t>Colonna14862</t>
  </si>
  <si>
    <t>Colonna14863</t>
  </si>
  <si>
    <t>Colonna14864</t>
  </si>
  <si>
    <t>Colonna14865</t>
  </si>
  <si>
    <t>Colonna14866</t>
  </si>
  <si>
    <t>Colonna14867</t>
  </si>
  <si>
    <t>Colonna14868</t>
  </si>
  <si>
    <t>Colonna14869</t>
  </si>
  <si>
    <t>Colonna14870</t>
  </si>
  <si>
    <t>Colonna14871</t>
  </si>
  <si>
    <t>Colonna14872</t>
  </si>
  <si>
    <t>Colonna14873</t>
  </si>
  <si>
    <t>Colonna14874</t>
  </si>
  <si>
    <t>Colonna14875</t>
  </si>
  <si>
    <t>Colonna14876</t>
  </si>
  <si>
    <t>Colonna14877</t>
  </si>
  <si>
    <t>Colonna14878</t>
  </si>
  <si>
    <t>Colonna14879</t>
  </si>
  <si>
    <t>Colonna14880</t>
  </si>
  <si>
    <t>Colonna14881</t>
  </si>
  <si>
    <t>Colonna14882</t>
  </si>
  <si>
    <t>Colonna14883</t>
  </si>
  <si>
    <t>Colonna14884</t>
  </si>
  <si>
    <t>Colonna14885</t>
  </si>
  <si>
    <t>Colonna14886</t>
  </si>
  <si>
    <t>Colonna14887</t>
  </si>
  <si>
    <t>Colonna14888</t>
  </si>
  <si>
    <t>Colonna14889</t>
  </si>
  <si>
    <t>Colonna14890</t>
  </si>
  <si>
    <t>Colonna14891</t>
  </si>
  <si>
    <t>Colonna14892</t>
  </si>
  <si>
    <t>Colonna14893</t>
  </si>
  <si>
    <t>Colonna14894</t>
  </si>
  <si>
    <t>Colonna14895</t>
  </si>
  <si>
    <t>Colonna14896</t>
  </si>
  <si>
    <t>Colonna14897</t>
  </si>
  <si>
    <t>Colonna14898</t>
  </si>
  <si>
    <t>Colonna14899</t>
  </si>
  <si>
    <t>Colonna14900</t>
  </si>
  <si>
    <t>Colonna14901</t>
  </si>
  <si>
    <t>Colonna14902</t>
  </si>
  <si>
    <t>Colonna14903</t>
  </si>
  <si>
    <t>Colonna14904</t>
  </si>
  <si>
    <t>Colonna14905</t>
  </si>
  <si>
    <t>Colonna14906</t>
  </si>
  <si>
    <t>Colonna14907</t>
  </si>
  <si>
    <t>Colonna14908</t>
  </si>
  <si>
    <t>Colonna14909</t>
  </si>
  <si>
    <t>Colonna14910</t>
  </si>
  <si>
    <t>Colonna14911</t>
  </si>
  <si>
    <t>Colonna14912</t>
  </si>
  <si>
    <t>Colonna14913</t>
  </si>
  <si>
    <t>Colonna14914</t>
  </si>
  <si>
    <t>Colonna14915</t>
  </si>
  <si>
    <t>Colonna14916</t>
  </si>
  <si>
    <t>Colonna14917</t>
  </si>
  <si>
    <t>Colonna14918</t>
  </si>
  <si>
    <t>Colonna14919</t>
  </si>
  <si>
    <t>Colonna14920</t>
  </si>
  <si>
    <t>Colonna14921</t>
  </si>
  <si>
    <t>Colonna14922</t>
  </si>
  <si>
    <t>Colonna14923</t>
  </si>
  <si>
    <t>Colonna14924</t>
  </si>
  <si>
    <t>Colonna14925</t>
  </si>
  <si>
    <t>Colonna14926</t>
  </si>
  <si>
    <t>Colonna14927</t>
  </si>
  <si>
    <t>Colonna14928</t>
  </si>
  <si>
    <t>Colonna14929</t>
  </si>
  <si>
    <t>Colonna14930</t>
  </si>
  <si>
    <t>Colonna14931</t>
  </si>
  <si>
    <t>Colonna14932</t>
  </si>
  <si>
    <t>Colonna14933</t>
  </si>
  <si>
    <t>Colonna14934</t>
  </si>
  <si>
    <t>Colonna14935</t>
  </si>
  <si>
    <t>Colonna14936</t>
  </si>
  <si>
    <t>Colonna14937</t>
  </si>
  <si>
    <t>Colonna14938</t>
  </si>
  <si>
    <t>Colonna14939</t>
  </si>
  <si>
    <t>Colonna14940</t>
  </si>
  <si>
    <t>Colonna14941</t>
  </si>
  <si>
    <t>Colonna14942</t>
  </si>
  <si>
    <t>Colonna14943</t>
  </si>
  <si>
    <t>Colonna14944</t>
  </si>
  <si>
    <t>Colonna14945</t>
  </si>
  <si>
    <t>Colonna14946</t>
  </si>
  <si>
    <t>Colonna14947</t>
  </si>
  <si>
    <t>Colonna14948</t>
  </si>
  <si>
    <t>Colonna14949</t>
  </si>
  <si>
    <t>Colonna14950</t>
  </si>
  <si>
    <t>Colonna14951</t>
  </si>
  <si>
    <t>Colonna14952</t>
  </si>
  <si>
    <t>Colonna14953</t>
  </si>
  <si>
    <t>Colonna14954</t>
  </si>
  <si>
    <t>Colonna14955</t>
  </si>
  <si>
    <t>Colonna14956</t>
  </si>
  <si>
    <t>Colonna14957</t>
  </si>
  <si>
    <t>Colonna14958</t>
  </si>
  <si>
    <t>Colonna14959</t>
  </si>
  <si>
    <t>Colonna14960</t>
  </si>
  <si>
    <t>Colonna14961</t>
  </si>
  <si>
    <t>Colonna14962</t>
  </si>
  <si>
    <t>Colonna14963</t>
  </si>
  <si>
    <t>Colonna14964</t>
  </si>
  <si>
    <t>Colonna14965</t>
  </si>
  <si>
    <t>Colonna14966</t>
  </si>
  <si>
    <t>Colonna14967</t>
  </si>
  <si>
    <t>Colonna14968</t>
  </si>
  <si>
    <t>Colonna14969</t>
  </si>
  <si>
    <t>Colonna14970</t>
  </si>
  <si>
    <t>Colonna14971</t>
  </si>
  <si>
    <t>Colonna14972</t>
  </si>
  <si>
    <t>Colonna14973</t>
  </si>
  <si>
    <t>Colonna14974</t>
  </si>
  <si>
    <t>Colonna14975</t>
  </si>
  <si>
    <t>Colonna14976</t>
  </si>
  <si>
    <t>Colonna14977</t>
  </si>
  <si>
    <t>Colonna14978</t>
  </si>
  <si>
    <t>Colonna14979</t>
  </si>
  <si>
    <t>Colonna14980</t>
  </si>
  <si>
    <t>Colonna14981</t>
  </si>
  <si>
    <t>Colonna14982</t>
  </si>
  <si>
    <t>Colonna14983</t>
  </si>
  <si>
    <t>Colonna14984</t>
  </si>
  <si>
    <t>Colonna14985</t>
  </si>
  <si>
    <t>Colonna14986</t>
  </si>
  <si>
    <t>Colonna14987</t>
  </si>
  <si>
    <t>Colonna14988</t>
  </si>
  <si>
    <t>Colonna14989</t>
  </si>
  <si>
    <t>Colonna14990</t>
  </si>
  <si>
    <t>Colonna14991</t>
  </si>
  <si>
    <t>Colonna14992</t>
  </si>
  <si>
    <t>Colonna14993</t>
  </si>
  <si>
    <t>Colonna14994</t>
  </si>
  <si>
    <t>Colonna14995</t>
  </si>
  <si>
    <t>Colonna14996</t>
  </si>
  <si>
    <t>Colonna14997</t>
  </si>
  <si>
    <t>Colonna14998</t>
  </si>
  <si>
    <t>Colonna14999</t>
  </si>
  <si>
    <t>Colonna15000</t>
  </si>
  <si>
    <t>Colonna15001</t>
  </si>
  <si>
    <t>Colonna15002</t>
  </si>
  <si>
    <t>Colonna15003</t>
  </si>
  <si>
    <t>Colonna15004</t>
  </si>
  <si>
    <t>Colonna15005</t>
  </si>
  <si>
    <t>Colonna15006</t>
  </si>
  <si>
    <t>Colonna15007</t>
  </si>
  <si>
    <t>Colonna15008</t>
  </si>
  <si>
    <t>Colonna15009</t>
  </si>
  <si>
    <t>Colonna15010</t>
  </si>
  <si>
    <t>Colonna15011</t>
  </si>
  <si>
    <t>Colonna15012</t>
  </si>
  <si>
    <t>Colonna15013</t>
  </si>
  <si>
    <t>Colonna15014</t>
  </si>
  <si>
    <t>Colonna15015</t>
  </si>
  <si>
    <t>Colonna15016</t>
  </si>
  <si>
    <t>Colonna15017</t>
  </si>
  <si>
    <t>Colonna15018</t>
  </si>
  <si>
    <t>Colonna15019</t>
  </si>
  <si>
    <t>Colonna15020</t>
  </si>
  <si>
    <t>Colonna15021</t>
  </si>
  <si>
    <t>Colonna15022</t>
  </si>
  <si>
    <t>Colonna15023</t>
  </si>
  <si>
    <t>Colonna15024</t>
  </si>
  <si>
    <t>Colonna15025</t>
  </si>
  <si>
    <t>Colonna15026</t>
  </si>
  <si>
    <t>Colonna15027</t>
  </si>
  <si>
    <t>Colonna15028</t>
  </si>
  <si>
    <t>Colonna15029</t>
  </si>
  <si>
    <t>Colonna15030</t>
  </si>
  <si>
    <t>Colonna15031</t>
  </si>
  <si>
    <t>Colonna15032</t>
  </si>
  <si>
    <t>Colonna15033</t>
  </si>
  <si>
    <t>Colonna15034</t>
  </si>
  <si>
    <t>Colonna15035</t>
  </si>
  <si>
    <t>Colonna15036</t>
  </si>
  <si>
    <t>Colonna15037</t>
  </si>
  <si>
    <t>Colonna15038</t>
  </si>
  <si>
    <t>Colonna15039</t>
  </si>
  <si>
    <t>Colonna15040</t>
  </si>
  <si>
    <t>Colonna15041</t>
  </si>
  <si>
    <t>Colonna15042</t>
  </si>
  <si>
    <t>Colonna15043</t>
  </si>
  <si>
    <t>Colonna15044</t>
  </si>
  <si>
    <t>Colonna15045</t>
  </si>
  <si>
    <t>Colonna15046</t>
  </si>
  <si>
    <t>Colonna15047</t>
  </si>
  <si>
    <t>Colonna15048</t>
  </si>
  <si>
    <t>Colonna15049</t>
  </si>
  <si>
    <t>Colonna15050</t>
  </si>
  <si>
    <t>Colonna15051</t>
  </si>
  <si>
    <t>Colonna15052</t>
  </si>
  <si>
    <t>Colonna15053</t>
  </si>
  <si>
    <t>Colonna15054</t>
  </si>
  <si>
    <t>Colonna15055</t>
  </si>
  <si>
    <t>Colonna15056</t>
  </si>
  <si>
    <t>Colonna15057</t>
  </si>
  <si>
    <t>Colonna15058</t>
  </si>
  <si>
    <t>Colonna15059</t>
  </si>
  <si>
    <t>Colonna15060</t>
  </si>
  <si>
    <t>Colonna15061</t>
  </si>
  <si>
    <t>Colonna15062</t>
  </si>
  <si>
    <t>Colonna15063</t>
  </si>
  <si>
    <t>Colonna15064</t>
  </si>
  <si>
    <t>Colonna15065</t>
  </si>
  <si>
    <t>Colonna15066</t>
  </si>
  <si>
    <t>Colonna15067</t>
  </si>
  <si>
    <t>Colonna15068</t>
  </si>
  <si>
    <t>Colonna15069</t>
  </si>
  <si>
    <t>Colonna15070</t>
  </si>
  <si>
    <t>Colonna15071</t>
  </si>
  <si>
    <t>Colonna15072</t>
  </si>
  <si>
    <t>Colonna15073</t>
  </si>
  <si>
    <t>Colonna15074</t>
  </si>
  <si>
    <t>Colonna15075</t>
  </si>
  <si>
    <t>Colonna15076</t>
  </si>
  <si>
    <t>Colonna15077</t>
  </si>
  <si>
    <t>Colonna15078</t>
  </si>
  <si>
    <t>Colonna15079</t>
  </si>
  <si>
    <t>Colonna15080</t>
  </si>
  <si>
    <t>Colonna15081</t>
  </si>
  <si>
    <t>Colonna15082</t>
  </si>
  <si>
    <t>Colonna15083</t>
  </si>
  <si>
    <t>Colonna15084</t>
  </si>
  <si>
    <t>Colonna15085</t>
  </si>
  <si>
    <t>Colonna15086</t>
  </si>
  <si>
    <t>Colonna15087</t>
  </si>
  <si>
    <t>Colonna15088</t>
  </si>
  <si>
    <t>Colonna15089</t>
  </si>
  <si>
    <t>Colonna15090</t>
  </si>
  <si>
    <t>Colonna15091</t>
  </si>
  <si>
    <t>Colonna15092</t>
  </si>
  <si>
    <t>Colonna15093</t>
  </si>
  <si>
    <t>Colonna15094</t>
  </si>
  <si>
    <t>Colonna15095</t>
  </si>
  <si>
    <t>Colonna15096</t>
  </si>
  <si>
    <t>Colonna15097</t>
  </si>
  <si>
    <t>Colonna15098</t>
  </si>
  <si>
    <t>Colonna15099</t>
  </si>
  <si>
    <t>Colonna15100</t>
  </si>
  <si>
    <t>Colonna15101</t>
  </si>
  <si>
    <t>Colonna15102</t>
  </si>
  <si>
    <t>Colonna15103</t>
  </si>
  <si>
    <t>Colonna15104</t>
  </si>
  <si>
    <t>Colonna15105</t>
  </si>
  <si>
    <t>Colonna15106</t>
  </si>
  <si>
    <t>Colonna15107</t>
  </si>
  <si>
    <t>Colonna15108</t>
  </si>
  <si>
    <t>Colonna15109</t>
  </si>
  <si>
    <t>Colonna15110</t>
  </si>
  <si>
    <t>Colonna15111</t>
  </si>
  <si>
    <t>Colonna15112</t>
  </si>
  <si>
    <t>Colonna15113</t>
  </si>
  <si>
    <t>Colonna15114</t>
  </si>
  <si>
    <t>Colonna15115</t>
  </si>
  <si>
    <t>Colonna15116</t>
  </si>
  <si>
    <t>Colonna15117</t>
  </si>
  <si>
    <t>Colonna15118</t>
  </si>
  <si>
    <t>Colonna15119</t>
  </si>
  <si>
    <t>Colonna15120</t>
  </si>
  <si>
    <t>Colonna15121</t>
  </si>
  <si>
    <t>Colonna15122</t>
  </si>
  <si>
    <t>Colonna15123</t>
  </si>
  <si>
    <t>Colonna15124</t>
  </si>
  <si>
    <t>Colonna15125</t>
  </si>
  <si>
    <t>Colonna15126</t>
  </si>
  <si>
    <t>Colonna15127</t>
  </si>
  <si>
    <t>Colonna15128</t>
  </si>
  <si>
    <t>Colonna15129</t>
  </si>
  <si>
    <t>Colonna15130</t>
  </si>
  <si>
    <t>Colonna15131</t>
  </si>
  <si>
    <t>Colonna15132</t>
  </si>
  <si>
    <t>Colonna15133</t>
  </si>
  <si>
    <t>Colonna15134</t>
  </si>
  <si>
    <t>Colonna15135</t>
  </si>
  <si>
    <t>Colonna15136</t>
  </si>
  <si>
    <t>Colonna15137</t>
  </si>
  <si>
    <t>Colonna15138</t>
  </si>
  <si>
    <t>Colonna15139</t>
  </si>
  <si>
    <t>Colonna15140</t>
  </si>
  <si>
    <t>Colonna15141</t>
  </si>
  <si>
    <t>Colonna15142</t>
  </si>
  <si>
    <t>Colonna15143</t>
  </si>
  <si>
    <t>Colonna15144</t>
  </si>
  <si>
    <t>Colonna15145</t>
  </si>
  <si>
    <t>Colonna15146</t>
  </si>
  <si>
    <t>Colonna15147</t>
  </si>
  <si>
    <t>Colonna15148</t>
  </si>
  <si>
    <t>Colonna15149</t>
  </si>
  <si>
    <t>Colonna15150</t>
  </si>
  <si>
    <t>Colonna15151</t>
  </si>
  <si>
    <t>Colonna15152</t>
  </si>
  <si>
    <t>Colonna15153</t>
  </si>
  <si>
    <t>Colonna15154</t>
  </si>
  <si>
    <t>Colonna15155</t>
  </si>
  <si>
    <t>Colonna15156</t>
  </si>
  <si>
    <t>Colonna15157</t>
  </si>
  <si>
    <t>Colonna15158</t>
  </si>
  <si>
    <t>Colonna15159</t>
  </si>
  <si>
    <t>Colonna15160</t>
  </si>
  <si>
    <t>Colonna15161</t>
  </si>
  <si>
    <t>Colonna15162</t>
  </si>
  <si>
    <t>Colonna15163</t>
  </si>
  <si>
    <t>Colonna15164</t>
  </si>
  <si>
    <t>Colonna15165</t>
  </si>
  <si>
    <t>Colonna15166</t>
  </si>
  <si>
    <t>Colonna15167</t>
  </si>
  <si>
    <t>Colonna15168</t>
  </si>
  <si>
    <t>Colonna15169</t>
  </si>
  <si>
    <t>Colonna15170</t>
  </si>
  <si>
    <t>Colonna15171</t>
  </si>
  <si>
    <t>Colonna15172</t>
  </si>
  <si>
    <t>Colonna15173</t>
  </si>
  <si>
    <t>Colonna15174</t>
  </si>
  <si>
    <t>Colonna15175</t>
  </si>
  <si>
    <t>Colonna15176</t>
  </si>
  <si>
    <t>Colonna15177</t>
  </si>
  <si>
    <t>Colonna15178</t>
  </si>
  <si>
    <t>Colonna15179</t>
  </si>
  <si>
    <t>Colonna15180</t>
  </si>
  <si>
    <t>Colonna15181</t>
  </si>
  <si>
    <t>Colonna15182</t>
  </si>
  <si>
    <t>Colonna15183</t>
  </si>
  <si>
    <t>Colonna15184</t>
  </si>
  <si>
    <t>Colonna15185</t>
  </si>
  <si>
    <t>Colonna15186</t>
  </si>
  <si>
    <t>Colonna15187</t>
  </si>
  <si>
    <t>Colonna15188</t>
  </si>
  <si>
    <t>Colonna15189</t>
  </si>
  <si>
    <t>Colonna15190</t>
  </si>
  <si>
    <t>Colonna15191</t>
  </si>
  <si>
    <t>Colonna15192</t>
  </si>
  <si>
    <t>Colonna15193</t>
  </si>
  <si>
    <t>Colonna15194</t>
  </si>
  <si>
    <t>Colonna15195</t>
  </si>
  <si>
    <t>Colonna15196</t>
  </si>
  <si>
    <t>Colonna15197</t>
  </si>
  <si>
    <t>Colonna15198</t>
  </si>
  <si>
    <t>Colonna15199</t>
  </si>
  <si>
    <t>Colonna15200</t>
  </si>
  <si>
    <t>Colonna15201</t>
  </si>
  <si>
    <t>Colonna15202</t>
  </si>
  <si>
    <t>Colonna15203</t>
  </si>
  <si>
    <t>Colonna15204</t>
  </si>
  <si>
    <t>Colonna15205</t>
  </si>
  <si>
    <t>Colonna15206</t>
  </si>
  <si>
    <t>Colonna15207</t>
  </si>
  <si>
    <t>Colonna15208</t>
  </si>
  <si>
    <t>Colonna15209</t>
  </si>
  <si>
    <t>Colonna15210</t>
  </si>
  <si>
    <t>Colonna15211</t>
  </si>
  <si>
    <t>Colonna15212</t>
  </si>
  <si>
    <t>Colonna15213</t>
  </si>
  <si>
    <t>Colonna15214</t>
  </si>
  <si>
    <t>Colonna15215</t>
  </si>
  <si>
    <t>Colonna15216</t>
  </si>
  <si>
    <t>Colonna15217</t>
  </si>
  <si>
    <t>Colonna15218</t>
  </si>
  <si>
    <t>Colonna15219</t>
  </si>
  <si>
    <t>Colonna15220</t>
  </si>
  <si>
    <t>Colonna15221</t>
  </si>
  <si>
    <t>Colonna15222</t>
  </si>
  <si>
    <t>Colonna15223</t>
  </si>
  <si>
    <t>Colonna15224</t>
  </si>
  <si>
    <t>Colonna15225</t>
  </si>
  <si>
    <t>Colonna15226</t>
  </si>
  <si>
    <t>Colonna15227</t>
  </si>
  <si>
    <t>Colonna15228</t>
  </si>
  <si>
    <t>Colonna15229</t>
  </si>
  <si>
    <t>Colonna15230</t>
  </si>
  <si>
    <t>Colonna15231</t>
  </si>
  <si>
    <t>Colonna15232</t>
  </si>
  <si>
    <t>Colonna15233</t>
  </si>
  <si>
    <t>Colonna15234</t>
  </si>
  <si>
    <t>Colonna15235</t>
  </si>
  <si>
    <t>Colonna15236</t>
  </si>
  <si>
    <t>Colonna15237</t>
  </si>
  <si>
    <t>Colonna15238</t>
  </si>
  <si>
    <t>Colonna15239</t>
  </si>
  <si>
    <t>Colonna15240</t>
  </si>
  <si>
    <t>Colonna15241</t>
  </si>
  <si>
    <t>Colonna15242</t>
  </si>
  <si>
    <t>Colonna15243</t>
  </si>
  <si>
    <t>Colonna15244</t>
  </si>
  <si>
    <t>Colonna15245</t>
  </si>
  <si>
    <t>Colonna15246</t>
  </si>
  <si>
    <t>Colonna15247</t>
  </si>
  <si>
    <t>Colonna15248</t>
  </si>
  <si>
    <t>Colonna15249</t>
  </si>
  <si>
    <t>Colonna15250</t>
  </si>
  <si>
    <t>Colonna15251</t>
  </si>
  <si>
    <t>Colonna15252</t>
  </si>
  <si>
    <t>Colonna15253</t>
  </si>
  <si>
    <t>Colonna15254</t>
  </si>
  <si>
    <t>Colonna15255</t>
  </si>
  <si>
    <t>Colonna15256</t>
  </si>
  <si>
    <t>Colonna15257</t>
  </si>
  <si>
    <t>Colonna15258</t>
  </si>
  <si>
    <t>Colonna15259</t>
  </si>
  <si>
    <t>Colonna15260</t>
  </si>
  <si>
    <t>Colonna15261</t>
  </si>
  <si>
    <t>Colonna15262</t>
  </si>
  <si>
    <t>Colonna15263</t>
  </si>
  <si>
    <t>Colonna15264</t>
  </si>
  <si>
    <t>Colonna15265</t>
  </si>
  <si>
    <t>Colonna15266</t>
  </si>
  <si>
    <t>Colonna15267</t>
  </si>
  <si>
    <t>Colonna15268</t>
  </si>
  <si>
    <t>Colonna15269</t>
  </si>
  <si>
    <t>Colonna15270</t>
  </si>
  <si>
    <t>Colonna15271</t>
  </si>
  <si>
    <t>Colonna15272</t>
  </si>
  <si>
    <t>Colonna15273</t>
  </si>
  <si>
    <t>Colonna15274</t>
  </si>
  <si>
    <t>Colonna15275</t>
  </si>
  <si>
    <t>Colonna15276</t>
  </si>
  <si>
    <t>Colonna15277</t>
  </si>
  <si>
    <t>Colonna15278</t>
  </si>
  <si>
    <t>Colonna15279</t>
  </si>
  <si>
    <t>Colonna15280</t>
  </si>
  <si>
    <t>Colonna15281</t>
  </si>
  <si>
    <t>Colonna15282</t>
  </si>
  <si>
    <t>Colonna15283</t>
  </si>
  <si>
    <t>Colonna15284</t>
  </si>
  <si>
    <t>Colonna15285</t>
  </si>
  <si>
    <t>Colonna15286</t>
  </si>
  <si>
    <t>Colonna15287</t>
  </si>
  <si>
    <t>Colonna15288</t>
  </si>
  <si>
    <t>Colonna15289</t>
  </si>
  <si>
    <t>Colonna15290</t>
  </si>
  <si>
    <t>Colonna15291</t>
  </si>
  <si>
    <t>Colonna15292</t>
  </si>
  <si>
    <t>Colonna15293</t>
  </si>
  <si>
    <t>Colonna15294</t>
  </si>
  <si>
    <t>Colonna15295</t>
  </si>
  <si>
    <t>Colonna15296</t>
  </si>
  <si>
    <t>Colonna15297</t>
  </si>
  <si>
    <t>Colonna15298</t>
  </si>
  <si>
    <t>Colonna15299</t>
  </si>
  <si>
    <t>Colonna15300</t>
  </si>
  <si>
    <t>Colonna15301</t>
  </si>
  <si>
    <t>Colonna15302</t>
  </si>
  <si>
    <t>Colonna15303</t>
  </si>
  <si>
    <t>Colonna15304</t>
  </si>
  <si>
    <t>Colonna15305</t>
  </si>
  <si>
    <t>Colonna15306</t>
  </si>
  <si>
    <t>Colonna15307</t>
  </si>
  <si>
    <t>Colonna15308</t>
  </si>
  <si>
    <t>Colonna15309</t>
  </si>
  <si>
    <t>Colonna15310</t>
  </si>
  <si>
    <t>Colonna15311</t>
  </si>
  <si>
    <t>Colonna15312</t>
  </si>
  <si>
    <t>Colonna15313</t>
  </si>
  <si>
    <t>Colonna15314</t>
  </si>
  <si>
    <t>Colonna15315</t>
  </si>
  <si>
    <t>Colonna15316</t>
  </si>
  <si>
    <t>Colonna15317</t>
  </si>
  <si>
    <t>Colonna15318</t>
  </si>
  <si>
    <t>Colonna15319</t>
  </si>
  <si>
    <t>Colonna15320</t>
  </si>
  <si>
    <t>Colonna15321</t>
  </si>
  <si>
    <t>Colonna15322</t>
  </si>
  <si>
    <t>Colonna15323</t>
  </si>
  <si>
    <t>Colonna15324</t>
  </si>
  <si>
    <t>Colonna15325</t>
  </si>
  <si>
    <t>Colonna15326</t>
  </si>
  <si>
    <t>Colonna15327</t>
  </si>
  <si>
    <t>Colonna15328</t>
  </si>
  <si>
    <t>Colonna15329</t>
  </si>
  <si>
    <t>Colonna15330</t>
  </si>
  <si>
    <t>Colonna15331</t>
  </si>
  <si>
    <t>Colonna15332</t>
  </si>
  <si>
    <t>Colonna15333</t>
  </si>
  <si>
    <t>Colonna15334</t>
  </si>
  <si>
    <t>Colonna15335</t>
  </si>
  <si>
    <t>Colonna15336</t>
  </si>
  <si>
    <t>Colonna15337</t>
  </si>
  <si>
    <t>Colonna15338</t>
  </si>
  <si>
    <t>Colonna15339</t>
  </si>
  <si>
    <t>Colonna15340</t>
  </si>
  <si>
    <t>Colonna15341</t>
  </si>
  <si>
    <t>Colonna15342</t>
  </si>
  <si>
    <t>Colonna15343</t>
  </si>
  <si>
    <t>Colonna15344</t>
  </si>
  <si>
    <t>Colonna15345</t>
  </si>
  <si>
    <t>Colonna15346</t>
  </si>
  <si>
    <t>Colonna15347</t>
  </si>
  <si>
    <t>Colonna15348</t>
  </si>
  <si>
    <t>Colonna15349</t>
  </si>
  <si>
    <t>Colonna15350</t>
  </si>
  <si>
    <t>Colonna15351</t>
  </si>
  <si>
    <t>Colonna15352</t>
  </si>
  <si>
    <t>Colonna15353</t>
  </si>
  <si>
    <t>Colonna15354</t>
  </si>
  <si>
    <t>Colonna15355</t>
  </si>
  <si>
    <t>Colonna15356</t>
  </si>
  <si>
    <t>Colonna15357</t>
  </si>
  <si>
    <t>Colonna15358</t>
  </si>
  <si>
    <t>Colonna15359</t>
  </si>
  <si>
    <t>Colonna15360</t>
  </si>
  <si>
    <t>Colonna15361</t>
  </si>
  <si>
    <t>Colonna15362</t>
  </si>
  <si>
    <t>Colonna15363</t>
  </si>
  <si>
    <t>Colonna15364</t>
  </si>
  <si>
    <t>Colonna15365</t>
  </si>
  <si>
    <t>Colonna15366</t>
  </si>
  <si>
    <t>Colonna15367</t>
  </si>
  <si>
    <t>Colonna15368</t>
  </si>
  <si>
    <t>Colonna15369</t>
  </si>
  <si>
    <t>Colonna15370</t>
  </si>
  <si>
    <t>Colonna15371</t>
  </si>
  <si>
    <t>Colonna15372</t>
  </si>
  <si>
    <t>Colonna15373</t>
  </si>
  <si>
    <t>Colonna15374</t>
  </si>
  <si>
    <t>Colonna15375</t>
  </si>
  <si>
    <t>Colonna15376</t>
  </si>
  <si>
    <t>Colonna15377</t>
  </si>
  <si>
    <t>Colonna15378</t>
  </si>
  <si>
    <t>Colonna15379</t>
  </si>
  <si>
    <t>Colonna15380</t>
  </si>
  <si>
    <t>Colonna15381</t>
  </si>
  <si>
    <t>Colonna15382</t>
  </si>
  <si>
    <t>Colonna15383</t>
  </si>
  <si>
    <t>Colonna15384</t>
  </si>
  <si>
    <t>Colonna15385</t>
  </si>
  <si>
    <t>Colonna15386</t>
  </si>
  <si>
    <t>Colonna15387</t>
  </si>
  <si>
    <t>Colonna15388</t>
  </si>
  <si>
    <t>Colonna15389</t>
  </si>
  <si>
    <t>Colonna15390</t>
  </si>
  <si>
    <t>Colonna15391</t>
  </si>
  <si>
    <t>Colonna15392</t>
  </si>
  <si>
    <t>Colonna15393</t>
  </si>
  <si>
    <t>Colonna15394</t>
  </si>
  <si>
    <t>Colonna15395</t>
  </si>
  <si>
    <t>Colonna15396</t>
  </si>
  <si>
    <t>Colonna15397</t>
  </si>
  <si>
    <t>Colonna15398</t>
  </si>
  <si>
    <t>Colonna15399</t>
  </si>
  <si>
    <t>Colonna15400</t>
  </si>
  <si>
    <t>Colonna15401</t>
  </si>
  <si>
    <t>Colonna15402</t>
  </si>
  <si>
    <t>Colonna15403</t>
  </si>
  <si>
    <t>Colonna15404</t>
  </si>
  <si>
    <t>Colonna15405</t>
  </si>
  <si>
    <t>Colonna15406</t>
  </si>
  <si>
    <t>Colonna15407</t>
  </si>
  <si>
    <t>Colonna15408</t>
  </si>
  <si>
    <t>Colonna15409</t>
  </si>
  <si>
    <t>Colonna15410</t>
  </si>
  <si>
    <t>Colonna15411</t>
  </si>
  <si>
    <t>Colonna15412</t>
  </si>
  <si>
    <t>Colonna15413</t>
  </si>
  <si>
    <t>Colonna15414</t>
  </si>
  <si>
    <t>Colonna15415</t>
  </si>
  <si>
    <t>Colonna15416</t>
  </si>
  <si>
    <t>Colonna15417</t>
  </si>
  <si>
    <t>Colonna15418</t>
  </si>
  <si>
    <t>Colonna15419</t>
  </si>
  <si>
    <t>Colonna15420</t>
  </si>
  <si>
    <t>Colonna15421</t>
  </si>
  <si>
    <t>Colonna15422</t>
  </si>
  <si>
    <t>Colonna15423</t>
  </si>
  <si>
    <t>Colonna15424</t>
  </si>
  <si>
    <t>Colonna15425</t>
  </si>
  <si>
    <t>Colonna15426</t>
  </si>
  <si>
    <t>Colonna15427</t>
  </si>
  <si>
    <t>Colonna15428</t>
  </si>
  <si>
    <t>Colonna15429</t>
  </si>
  <si>
    <t>Colonna15430</t>
  </si>
  <si>
    <t>Colonna15431</t>
  </si>
  <si>
    <t>Colonna15432</t>
  </si>
  <si>
    <t>Colonna15433</t>
  </si>
  <si>
    <t>Colonna15434</t>
  </si>
  <si>
    <t>Colonna15435</t>
  </si>
  <si>
    <t>Colonna15436</t>
  </si>
  <si>
    <t>Colonna15437</t>
  </si>
  <si>
    <t>Colonna15438</t>
  </si>
  <si>
    <t>Colonna15439</t>
  </si>
  <si>
    <t>Colonna15440</t>
  </si>
  <si>
    <t>Colonna15441</t>
  </si>
  <si>
    <t>Colonna15442</t>
  </si>
  <si>
    <t>Colonna15443</t>
  </si>
  <si>
    <t>Colonna15444</t>
  </si>
  <si>
    <t>Colonna15445</t>
  </si>
  <si>
    <t>Colonna15446</t>
  </si>
  <si>
    <t>Colonna15447</t>
  </si>
  <si>
    <t>Colonna15448</t>
  </si>
  <si>
    <t>Colonna15449</t>
  </si>
  <si>
    <t>Colonna15450</t>
  </si>
  <si>
    <t>Colonna15451</t>
  </si>
  <si>
    <t>Colonna15452</t>
  </si>
  <si>
    <t>Colonna15453</t>
  </si>
  <si>
    <t>Colonna15454</t>
  </si>
  <si>
    <t>Colonna15455</t>
  </si>
  <si>
    <t>Colonna15456</t>
  </si>
  <si>
    <t>Colonna15457</t>
  </si>
  <si>
    <t>Colonna15458</t>
  </si>
  <si>
    <t>Colonna15459</t>
  </si>
  <si>
    <t>Colonna15460</t>
  </si>
  <si>
    <t>Colonna15461</t>
  </si>
  <si>
    <t>Colonna15462</t>
  </si>
  <si>
    <t>Colonna15463</t>
  </si>
  <si>
    <t>Colonna15464</t>
  </si>
  <si>
    <t>Colonna15465</t>
  </si>
  <si>
    <t>Colonna15466</t>
  </si>
  <si>
    <t>Colonna15467</t>
  </si>
  <si>
    <t>Colonna15468</t>
  </si>
  <si>
    <t>Colonna15469</t>
  </si>
  <si>
    <t>Colonna15470</t>
  </si>
  <si>
    <t>Colonna15471</t>
  </si>
  <si>
    <t>Colonna15472</t>
  </si>
  <si>
    <t>Colonna15473</t>
  </si>
  <si>
    <t>Colonna15474</t>
  </si>
  <si>
    <t>Colonna15475</t>
  </si>
  <si>
    <t>Colonna15476</t>
  </si>
  <si>
    <t>Colonna15477</t>
  </si>
  <si>
    <t>Colonna15478</t>
  </si>
  <si>
    <t>Colonna15479</t>
  </si>
  <si>
    <t>Colonna15480</t>
  </si>
  <si>
    <t>Colonna15481</t>
  </si>
  <si>
    <t>Colonna15482</t>
  </si>
  <si>
    <t>Colonna15483</t>
  </si>
  <si>
    <t>Colonna15484</t>
  </si>
  <si>
    <t>Colonna15485</t>
  </si>
  <si>
    <t>Colonna15486</t>
  </si>
  <si>
    <t>Colonna15487</t>
  </si>
  <si>
    <t>Colonna15488</t>
  </si>
  <si>
    <t>Colonna15489</t>
  </si>
  <si>
    <t>Colonna15490</t>
  </si>
  <si>
    <t>Colonna15491</t>
  </si>
  <si>
    <t>Colonna15492</t>
  </si>
  <si>
    <t>Colonna15493</t>
  </si>
  <si>
    <t>Colonna15494</t>
  </si>
  <si>
    <t>Colonna15495</t>
  </si>
  <si>
    <t>Colonna15496</t>
  </si>
  <si>
    <t>Colonna15497</t>
  </si>
  <si>
    <t>Colonna15498</t>
  </si>
  <si>
    <t>Colonna15499</t>
  </si>
  <si>
    <t>Colonna15500</t>
  </si>
  <si>
    <t>Colonna15501</t>
  </si>
  <si>
    <t>Colonna15502</t>
  </si>
  <si>
    <t>Colonna15503</t>
  </si>
  <si>
    <t>Colonna15504</t>
  </si>
  <si>
    <t>Colonna15505</t>
  </si>
  <si>
    <t>Colonna15506</t>
  </si>
  <si>
    <t>Colonna15507</t>
  </si>
  <si>
    <t>Colonna15508</t>
  </si>
  <si>
    <t>Colonna15509</t>
  </si>
  <si>
    <t>Colonna15510</t>
  </si>
  <si>
    <t>Colonna15511</t>
  </si>
  <si>
    <t>Colonna15512</t>
  </si>
  <si>
    <t>Colonna15513</t>
  </si>
  <si>
    <t>Colonna15514</t>
  </si>
  <si>
    <t>Colonna15515</t>
  </si>
  <si>
    <t>Colonna15516</t>
  </si>
  <si>
    <t>Colonna15517</t>
  </si>
  <si>
    <t>Colonna15518</t>
  </si>
  <si>
    <t>Colonna15519</t>
  </si>
  <si>
    <t>Colonna15520</t>
  </si>
  <si>
    <t>Colonna15521</t>
  </si>
  <si>
    <t>Colonna15522</t>
  </si>
  <si>
    <t>Colonna15523</t>
  </si>
  <si>
    <t>Colonna15524</t>
  </si>
  <si>
    <t>Colonna15525</t>
  </si>
  <si>
    <t>Colonna15526</t>
  </si>
  <si>
    <t>Colonna15527</t>
  </si>
  <si>
    <t>Colonna15528</t>
  </si>
  <si>
    <t>Colonna15529</t>
  </si>
  <si>
    <t>Colonna15530</t>
  </si>
  <si>
    <t>Colonna15531</t>
  </si>
  <si>
    <t>Colonna15532</t>
  </si>
  <si>
    <t>Colonna15533</t>
  </si>
  <si>
    <t>Colonna15534</t>
  </si>
  <si>
    <t>Colonna15535</t>
  </si>
  <si>
    <t>Colonna15536</t>
  </si>
  <si>
    <t>Colonna15537</t>
  </si>
  <si>
    <t>Colonna15538</t>
  </si>
  <si>
    <t>Colonna15539</t>
  </si>
  <si>
    <t>Colonna15540</t>
  </si>
  <si>
    <t>Colonna15541</t>
  </si>
  <si>
    <t>Colonna15542</t>
  </si>
  <si>
    <t>Colonna15543</t>
  </si>
  <si>
    <t>Colonna15544</t>
  </si>
  <si>
    <t>Colonna15545</t>
  </si>
  <si>
    <t>Colonna15546</t>
  </si>
  <si>
    <t>Colonna15547</t>
  </si>
  <si>
    <t>Colonna15548</t>
  </si>
  <si>
    <t>Colonna15549</t>
  </si>
  <si>
    <t>Colonna15550</t>
  </si>
  <si>
    <t>Colonna15551</t>
  </si>
  <si>
    <t>Colonna15552</t>
  </si>
  <si>
    <t>Colonna15553</t>
  </si>
  <si>
    <t>Colonna15554</t>
  </si>
  <si>
    <t>Colonna15555</t>
  </si>
  <si>
    <t>Colonna15556</t>
  </si>
  <si>
    <t>Colonna15557</t>
  </si>
  <si>
    <t>Colonna15558</t>
  </si>
  <si>
    <t>Colonna15559</t>
  </si>
  <si>
    <t>Colonna15560</t>
  </si>
  <si>
    <t>Colonna15561</t>
  </si>
  <si>
    <t>Colonna15562</t>
  </si>
  <si>
    <t>Colonna15563</t>
  </si>
  <si>
    <t>Colonna15564</t>
  </si>
  <si>
    <t>Colonna15565</t>
  </si>
  <si>
    <t>Colonna15566</t>
  </si>
  <si>
    <t>Colonna15567</t>
  </si>
  <si>
    <t>Colonna15568</t>
  </si>
  <si>
    <t>Colonna15569</t>
  </si>
  <si>
    <t>Colonna15570</t>
  </si>
  <si>
    <t>Colonna15571</t>
  </si>
  <si>
    <t>Colonna15572</t>
  </si>
  <si>
    <t>Colonna15573</t>
  </si>
  <si>
    <t>Colonna15574</t>
  </si>
  <si>
    <t>Colonna15575</t>
  </si>
  <si>
    <t>Colonna15576</t>
  </si>
  <si>
    <t>Colonna15577</t>
  </si>
  <si>
    <t>Colonna15578</t>
  </si>
  <si>
    <t>Colonna15579</t>
  </si>
  <si>
    <t>Colonna15580</t>
  </si>
  <si>
    <t>Colonna15581</t>
  </si>
  <si>
    <t>Colonna15582</t>
  </si>
  <si>
    <t>Colonna15583</t>
  </si>
  <si>
    <t>Colonna15584</t>
  </si>
  <si>
    <t>Colonna15585</t>
  </si>
  <si>
    <t>Colonna15586</t>
  </si>
  <si>
    <t>Colonna15587</t>
  </si>
  <si>
    <t>Colonna15588</t>
  </si>
  <si>
    <t>Colonna15589</t>
  </si>
  <si>
    <t>Colonna15590</t>
  </si>
  <si>
    <t>Colonna15591</t>
  </si>
  <si>
    <t>Colonna15592</t>
  </si>
  <si>
    <t>Colonna15593</t>
  </si>
  <si>
    <t>Colonna15594</t>
  </si>
  <si>
    <t>Colonna15595</t>
  </si>
  <si>
    <t>Colonna15596</t>
  </si>
  <si>
    <t>Colonna15597</t>
  </si>
  <si>
    <t>Colonna15598</t>
  </si>
  <si>
    <t>Colonna15599</t>
  </si>
  <si>
    <t>Colonna15600</t>
  </si>
  <si>
    <t>Colonna15601</t>
  </si>
  <si>
    <t>Colonna15602</t>
  </si>
  <si>
    <t>Colonna15603</t>
  </si>
  <si>
    <t>Colonna15604</t>
  </si>
  <si>
    <t>Colonna15605</t>
  </si>
  <si>
    <t>Colonna15606</t>
  </si>
  <si>
    <t>Colonna15607</t>
  </si>
  <si>
    <t>Colonna15608</t>
  </si>
  <si>
    <t>Colonna15609</t>
  </si>
  <si>
    <t>Colonna15610</t>
  </si>
  <si>
    <t>Colonna15611</t>
  </si>
  <si>
    <t>Colonna15612</t>
  </si>
  <si>
    <t>Colonna15613</t>
  </si>
  <si>
    <t>Colonna15614</t>
  </si>
  <si>
    <t>Colonna15615</t>
  </si>
  <si>
    <t>Colonna15616</t>
  </si>
  <si>
    <t>Colonna15617</t>
  </si>
  <si>
    <t>Colonna15618</t>
  </si>
  <si>
    <t>Colonna15619</t>
  </si>
  <si>
    <t>Colonna15620</t>
  </si>
  <si>
    <t>Colonna15621</t>
  </si>
  <si>
    <t>Colonna15622</t>
  </si>
  <si>
    <t>Colonna15623</t>
  </si>
  <si>
    <t>Colonna15624</t>
  </si>
  <si>
    <t>Colonna15625</t>
  </si>
  <si>
    <t>Colonna15626</t>
  </si>
  <si>
    <t>Colonna15627</t>
  </si>
  <si>
    <t>Colonna15628</t>
  </si>
  <si>
    <t>Colonna15629</t>
  </si>
  <si>
    <t>Colonna15630</t>
  </si>
  <si>
    <t>Colonna15631</t>
  </si>
  <si>
    <t>Colonna15632</t>
  </si>
  <si>
    <t>Colonna15633</t>
  </si>
  <si>
    <t>Colonna15634</t>
  </si>
  <si>
    <t>Colonna15635</t>
  </si>
  <si>
    <t>Colonna15636</t>
  </si>
  <si>
    <t>Colonna15637</t>
  </si>
  <si>
    <t>Colonna15638</t>
  </si>
  <si>
    <t>Colonna15639</t>
  </si>
  <si>
    <t>Colonna15640</t>
  </si>
  <si>
    <t>Colonna15641</t>
  </si>
  <si>
    <t>Colonna15642</t>
  </si>
  <si>
    <t>Colonna15643</t>
  </si>
  <si>
    <t>Colonna15644</t>
  </si>
  <si>
    <t>Colonna15645</t>
  </si>
  <si>
    <t>Colonna15646</t>
  </si>
  <si>
    <t>Colonna15647</t>
  </si>
  <si>
    <t>Colonna15648</t>
  </si>
  <si>
    <t>Colonna15649</t>
  </si>
  <si>
    <t>Colonna15650</t>
  </si>
  <si>
    <t>Colonna15651</t>
  </si>
  <si>
    <t>Colonna15652</t>
  </si>
  <si>
    <t>Colonna15653</t>
  </si>
  <si>
    <t>Colonna15654</t>
  </si>
  <si>
    <t>Colonna15655</t>
  </si>
  <si>
    <t>Colonna15656</t>
  </si>
  <si>
    <t>Colonna15657</t>
  </si>
  <si>
    <t>Colonna15658</t>
  </si>
  <si>
    <t>Colonna15659</t>
  </si>
  <si>
    <t>Colonna15660</t>
  </si>
  <si>
    <t>Colonna15661</t>
  </si>
  <si>
    <t>Colonna15662</t>
  </si>
  <si>
    <t>Colonna15663</t>
  </si>
  <si>
    <t>Colonna15664</t>
  </si>
  <si>
    <t>Colonna15665</t>
  </si>
  <si>
    <t>Colonna15666</t>
  </si>
  <si>
    <t>Colonna15667</t>
  </si>
  <si>
    <t>Colonna15668</t>
  </si>
  <si>
    <t>Colonna15669</t>
  </si>
  <si>
    <t>Colonna15670</t>
  </si>
  <si>
    <t>Colonna15671</t>
  </si>
  <si>
    <t>Colonna15672</t>
  </si>
  <si>
    <t>Colonna15673</t>
  </si>
  <si>
    <t>Colonna15674</t>
  </si>
  <si>
    <t>Colonna15675</t>
  </si>
  <si>
    <t>Colonna15676</t>
  </si>
  <si>
    <t>Colonna15677</t>
  </si>
  <si>
    <t>Colonna15678</t>
  </si>
  <si>
    <t>Colonna15679</t>
  </si>
  <si>
    <t>Colonna15680</t>
  </si>
  <si>
    <t>Colonna15681</t>
  </si>
  <si>
    <t>Colonna15682</t>
  </si>
  <si>
    <t>Colonna15683</t>
  </si>
  <si>
    <t>Colonna15684</t>
  </si>
  <si>
    <t>Colonna15685</t>
  </si>
  <si>
    <t>Colonna15686</t>
  </si>
  <si>
    <t>Colonna15687</t>
  </si>
  <si>
    <t>Colonna15688</t>
  </si>
  <si>
    <t>Colonna15689</t>
  </si>
  <si>
    <t>Colonna15690</t>
  </si>
  <si>
    <t>Colonna15691</t>
  </si>
  <si>
    <t>Colonna15692</t>
  </si>
  <si>
    <t>Colonna15693</t>
  </si>
  <si>
    <t>Colonna15694</t>
  </si>
  <si>
    <t>Colonna15695</t>
  </si>
  <si>
    <t>Colonna15696</t>
  </si>
  <si>
    <t>Colonna15697</t>
  </si>
  <si>
    <t>Colonna15698</t>
  </si>
  <si>
    <t>Colonna15699</t>
  </si>
  <si>
    <t>Colonna15700</t>
  </si>
  <si>
    <t>Colonna15701</t>
  </si>
  <si>
    <t>Colonna15702</t>
  </si>
  <si>
    <t>Colonna15703</t>
  </si>
  <si>
    <t>Colonna15704</t>
  </si>
  <si>
    <t>Colonna15705</t>
  </si>
  <si>
    <t>Colonna15706</t>
  </si>
  <si>
    <t>Colonna15707</t>
  </si>
  <si>
    <t>Colonna15708</t>
  </si>
  <si>
    <t>Colonna15709</t>
  </si>
  <si>
    <t>Colonna15710</t>
  </si>
  <si>
    <t>Colonna15711</t>
  </si>
  <si>
    <t>Colonna15712</t>
  </si>
  <si>
    <t>Colonna15713</t>
  </si>
  <si>
    <t>Colonna15714</t>
  </si>
  <si>
    <t>Colonna15715</t>
  </si>
  <si>
    <t>Colonna15716</t>
  </si>
  <si>
    <t>Colonna15717</t>
  </si>
  <si>
    <t>Colonna15718</t>
  </si>
  <si>
    <t>Colonna15719</t>
  </si>
  <si>
    <t>Colonna15720</t>
  </si>
  <si>
    <t>Colonna15721</t>
  </si>
  <si>
    <t>Colonna15722</t>
  </si>
  <si>
    <t>Colonna15723</t>
  </si>
  <si>
    <t>Colonna15724</t>
  </si>
  <si>
    <t>Colonna15725</t>
  </si>
  <si>
    <t>Colonna15726</t>
  </si>
  <si>
    <t>Colonna15727</t>
  </si>
  <si>
    <t>Colonna15728</t>
  </si>
  <si>
    <t>Colonna15729</t>
  </si>
  <si>
    <t>Colonna15730</t>
  </si>
  <si>
    <t>Colonna15731</t>
  </si>
  <si>
    <t>Colonna15732</t>
  </si>
  <si>
    <t>Colonna15733</t>
  </si>
  <si>
    <t>Colonna15734</t>
  </si>
  <si>
    <t>Colonna15735</t>
  </si>
  <si>
    <t>Colonna15736</t>
  </si>
  <si>
    <t>Colonna15737</t>
  </si>
  <si>
    <t>Colonna15738</t>
  </si>
  <si>
    <t>Colonna15739</t>
  </si>
  <si>
    <t>Colonna15740</t>
  </si>
  <si>
    <t>Colonna15741</t>
  </si>
  <si>
    <t>Colonna15742</t>
  </si>
  <si>
    <t>Colonna15743</t>
  </si>
  <si>
    <t>Colonna15744</t>
  </si>
  <si>
    <t>Colonna15745</t>
  </si>
  <si>
    <t>Colonna15746</t>
  </si>
  <si>
    <t>Colonna15747</t>
  </si>
  <si>
    <t>Colonna15748</t>
  </si>
  <si>
    <t>Colonna15749</t>
  </si>
  <si>
    <t>Colonna15750</t>
  </si>
  <si>
    <t>Colonna15751</t>
  </si>
  <si>
    <t>Colonna15752</t>
  </si>
  <si>
    <t>Colonna15753</t>
  </si>
  <si>
    <t>Colonna15754</t>
  </si>
  <si>
    <t>Colonna15755</t>
  </si>
  <si>
    <t>Colonna15756</t>
  </si>
  <si>
    <t>Colonna15757</t>
  </si>
  <si>
    <t>Colonna15758</t>
  </si>
  <si>
    <t>Colonna15759</t>
  </si>
  <si>
    <t>Colonna15760</t>
  </si>
  <si>
    <t>Colonna15761</t>
  </si>
  <si>
    <t>Colonna15762</t>
  </si>
  <si>
    <t>Colonna15763</t>
  </si>
  <si>
    <t>Colonna15764</t>
  </si>
  <si>
    <t>Colonna15765</t>
  </si>
  <si>
    <t>Colonna15766</t>
  </si>
  <si>
    <t>Colonna15767</t>
  </si>
  <si>
    <t>Colonna15768</t>
  </si>
  <si>
    <t>Colonna15769</t>
  </si>
  <si>
    <t>Colonna15770</t>
  </si>
  <si>
    <t>Colonna15771</t>
  </si>
  <si>
    <t>Colonna15772</t>
  </si>
  <si>
    <t>Colonna15773</t>
  </si>
  <si>
    <t>Colonna15774</t>
  </si>
  <si>
    <t>Colonna15775</t>
  </si>
  <si>
    <t>Colonna15776</t>
  </si>
  <si>
    <t>Colonna15777</t>
  </si>
  <si>
    <t>Colonna15778</t>
  </si>
  <si>
    <t>Colonna15779</t>
  </si>
  <si>
    <t>Colonna15780</t>
  </si>
  <si>
    <t>Colonna15781</t>
  </si>
  <si>
    <t>Colonna15782</t>
  </si>
  <si>
    <t>Colonna15783</t>
  </si>
  <si>
    <t>Colonna15784</t>
  </si>
  <si>
    <t>Colonna15785</t>
  </si>
  <si>
    <t>Colonna15786</t>
  </si>
  <si>
    <t>Colonna15787</t>
  </si>
  <si>
    <t>Colonna15788</t>
  </si>
  <si>
    <t>Colonna15789</t>
  </si>
  <si>
    <t>Colonna15790</t>
  </si>
  <si>
    <t>Colonna15791</t>
  </si>
  <si>
    <t>Colonna15792</t>
  </si>
  <si>
    <t>Colonna15793</t>
  </si>
  <si>
    <t>Colonna15794</t>
  </si>
  <si>
    <t>Colonna15795</t>
  </si>
  <si>
    <t>Colonna15796</t>
  </si>
  <si>
    <t>Colonna15797</t>
  </si>
  <si>
    <t>Colonna15798</t>
  </si>
  <si>
    <t>Colonna15799</t>
  </si>
  <si>
    <t>Colonna15800</t>
  </si>
  <si>
    <t>Colonna15801</t>
  </si>
  <si>
    <t>Colonna15802</t>
  </si>
  <si>
    <t>Colonna15803</t>
  </si>
  <si>
    <t>Colonna15804</t>
  </si>
  <si>
    <t>Colonna15805</t>
  </si>
  <si>
    <t>Colonna15806</t>
  </si>
  <si>
    <t>Colonna15807</t>
  </si>
  <si>
    <t>Colonna15808</t>
  </si>
  <si>
    <t>Colonna15809</t>
  </si>
  <si>
    <t>Colonna15810</t>
  </si>
  <si>
    <t>Colonna15811</t>
  </si>
  <si>
    <t>Colonna15812</t>
  </si>
  <si>
    <t>Colonna15813</t>
  </si>
  <si>
    <t>Colonna15814</t>
  </si>
  <si>
    <t>Colonna15815</t>
  </si>
  <si>
    <t>Colonna15816</t>
  </si>
  <si>
    <t>Colonna15817</t>
  </si>
  <si>
    <t>Colonna15818</t>
  </si>
  <si>
    <t>Colonna15819</t>
  </si>
  <si>
    <t>Colonna15820</t>
  </si>
  <si>
    <t>Colonna15821</t>
  </si>
  <si>
    <t>Colonna15822</t>
  </si>
  <si>
    <t>Colonna15823</t>
  </si>
  <si>
    <t>Colonna15824</t>
  </si>
  <si>
    <t>Colonna15825</t>
  </si>
  <si>
    <t>Colonna15826</t>
  </si>
  <si>
    <t>Colonna15827</t>
  </si>
  <si>
    <t>Colonna15828</t>
  </si>
  <si>
    <t>Colonna15829</t>
  </si>
  <si>
    <t>Colonna15830</t>
  </si>
  <si>
    <t>Colonna15831</t>
  </si>
  <si>
    <t>Colonna15832</t>
  </si>
  <si>
    <t>Colonna15833</t>
  </si>
  <si>
    <t>Colonna15834</t>
  </si>
  <si>
    <t>Colonna15835</t>
  </si>
  <si>
    <t>Colonna15836</t>
  </si>
  <si>
    <t>Colonna15837</t>
  </si>
  <si>
    <t>Colonna15838</t>
  </si>
  <si>
    <t>Colonna15839</t>
  </si>
  <si>
    <t>Colonna15840</t>
  </si>
  <si>
    <t>Colonna15841</t>
  </si>
  <si>
    <t>Colonna15842</t>
  </si>
  <si>
    <t>Colonna15843</t>
  </si>
  <si>
    <t>Colonna15844</t>
  </si>
  <si>
    <t>Colonna15845</t>
  </si>
  <si>
    <t>Colonna15846</t>
  </si>
  <si>
    <t>Colonna15847</t>
  </si>
  <si>
    <t>Colonna15848</t>
  </si>
  <si>
    <t>Colonna15849</t>
  </si>
  <si>
    <t>Colonna15850</t>
  </si>
  <si>
    <t>Colonna15851</t>
  </si>
  <si>
    <t>Colonna15852</t>
  </si>
  <si>
    <t>Colonna15853</t>
  </si>
  <si>
    <t>Colonna15854</t>
  </si>
  <si>
    <t>Colonna15855</t>
  </si>
  <si>
    <t>Colonna15856</t>
  </si>
  <si>
    <t>Colonna15857</t>
  </si>
  <si>
    <t>Colonna15858</t>
  </si>
  <si>
    <t>Colonna15859</t>
  </si>
  <si>
    <t>Colonna15860</t>
  </si>
  <si>
    <t>Colonna15861</t>
  </si>
  <si>
    <t>Colonna15862</t>
  </si>
  <si>
    <t>Colonna15863</t>
  </si>
  <si>
    <t>Colonna15864</t>
  </si>
  <si>
    <t>Colonna15865</t>
  </si>
  <si>
    <t>Colonna15866</t>
  </si>
  <si>
    <t>Colonna15867</t>
  </si>
  <si>
    <t>Colonna15868</t>
  </si>
  <si>
    <t>Colonna15869</t>
  </si>
  <si>
    <t>Colonna15870</t>
  </si>
  <si>
    <t>Colonna15871</t>
  </si>
  <si>
    <t>Colonna15872</t>
  </si>
  <si>
    <t>Colonna15873</t>
  </si>
  <si>
    <t>Colonna15874</t>
  </si>
  <si>
    <t>Colonna15875</t>
  </si>
  <si>
    <t>Colonna15876</t>
  </si>
  <si>
    <t>Colonna15877</t>
  </si>
  <si>
    <t>Colonna15878</t>
  </si>
  <si>
    <t>Colonna15879</t>
  </si>
  <si>
    <t>Colonna15880</t>
  </si>
  <si>
    <t>Colonna15881</t>
  </si>
  <si>
    <t>Colonna15882</t>
  </si>
  <si>
    <t>Colonna15883</t>
  </si>
  <si>
    <t>Colonna15884</t>
  </si>
  <si>
    <t>Colonna15885</t>
  </si>
  <si>
    <t>Colonna15886</t>
  </si>
  <si>
    <t>Colonna15887</t>
  </si>
  <si>
    <t>Colonna15888</t>
  </si>
  <si>
    <t>Colonna15889</t>
  </si>
  <si>
    <t>Colonna15890</t>
  </si>
  <si>
    <t>Colonna15891</t>
  </si>
  <si>
    <t>Colonna15892</t>
  </si>
  <si>
    <t>Colonna15893</t>
  </si>
  <si>
    <t>Colonna15894</t>
  </si>
  <si>
    <t>Colonna15895</t>
  </si>
  <si>
    <t>Colonna15896</t>
  </si>
  <si>
    <t>Colonna15897</t>
  </si>
  <si>
    <t>Colonna15898</t>
  </si>
  <si>
    <t>Colonna15899</t>
  </si>
  <si>
    <t>Colonna15900</t>
  </si>
  <si>
    <t>Colonna15901</t>
  </si>
  <si>
    <t>Colonna15902</t>
  </si>
  <si>
    <t>Colonna15903</t>
  </si>
  <si>
    <t>Colonna15904</t>
  </si>
  <si>
    <t>Colonna15905</t>
  </si>
  <si>
    <t>Colonna15906</t>
  </si>
  <si>
    <t>Colonna15907</t>
  </si>
  <si>
    <t>Colonna15908</t>
  </si>
  <si>
    <t>Colonna15909</t>
  </si>
  <si>
    <t>Colonna15910</t>
  </si>
  <si>
    <t>Colonna15911</t>
  </si>
  <si>
    <t>Colonna15912</t>
  </si>
  <si>
    <t>Colonna15913</t>
  </si>
  <si>
    <t>Colonna15914</t>
  </si>
  <si>
    <t>Colonna15915</t>
  </si>
  <si>
    <t>Colonna15916</t>
  </si>
  <si>
    <t>Colonna15917</t>
  </si>
  <si>
    <t>Colonna15918</t>
  </si>
  <si>
    <t>Colonna15919</t>
  </si>
  <si>
    <t>Colonna15920</t>
  </si>
  <si>
    <t>Colonna15921</t>
  </si>
  <si>
    <t>Colonna15922</t>
  </si>
  <si>
    <t>Colonna15923</t>
  </si>
  <si>
    <t>Colonna15924</t>
  </si>
  <si>
    <t>Colonna15925</t>
  </si>
  <si>
    <t>Colonna15926</t>
  </si>
  <si>
    <t>Colonna15927</t>
  </si>
  <si>
    <t>Colonna15928</t>
  </si>
  <si>
    <t>Colonna15929</t>
  </si>
  <si>
    <t>Colonna15930</t>
  </si>
  <si>
    <t>Colonna15931</t>
  </si>
  <si>
    <t>Colonna15932</t>
  </si>
  <si>
    <t>Colonna15933</t>
  </si>
  <si>
    <t>Colonna15934</t>
  </si>
  <si>
    <t>Colonna15935</t>
  </si>
  <si>
    <t>Colonna15936</t>
  </si>
  <si>
    <t>Colonna15937</t>
  </si>
  <si>
    <t>Colonna15938</t>
  </si>
  <si>
    <t>Colonna15939</t>
  </si>
  <si>
    <t>Colonna15940</t>
  </si>
  <si>
    <t>Colonna15941</t>
  </si>
  <si>
    <t>Colonna15942</t>
  </si>
  <si>
    <t>Colonna15943</t>
  </si>
  <si>
    <t>Colonna15944</t>
  </si>
  <si>
    <t>Colonna15945</t>
  </si>
  <si>
    <t>Colonna15946</t>
  </si>
  <si>
    <t>Colonna15947</t>
  </si>
  <si>
    <t>Colonna15948</t>
  </si>
  <si>
    <t>Colonna15949</t>
  </si>
  <si>
    <t>Colonna15950</t>
  </si>
  <si>
    <t>Colonna15951</t>
  </si>
  <si>
    <t>Colonna15952</t>
  </si>
  <si>
    <t>Colonna15953</t>
  </si>
  <si>
    <t>Colonna15954</t>
  </si>
  <si>
    <t>Colonna15955</t>
  </si>
  <si>
    <t>Colonna15956</t>
  </si>
  <si>
    <t>Colonna15957</t>
  </si>
  <si>
    <t>Colonna15958</t>
  </si>
  <si>
    <t>Colonna15959</t>
  </si>
  <si>
    <t>Colonna15960</t>
  </si>
  <si>
    <t>Colonna15961</t>
  </si>
  <si>
    <t>Colonna15962</t>
  </si>
  <si>
    <t>Colonna15963</t>
  </si>
  <si>
    <t>Colonna15964</t>
  </si>
  <si>
    <t>Colonna15965</t>
  </si>
  <si>
    <t>Colonna15966</t>
  </si>
  <si>
    <t>Colonna15967</t>
  </si>
  <si>
    <t>Colonna15968</t>
  </si>
  <si>
    <t>Colonna15969</t>
  </si>
  <si>
    <t>Colonna15970</t>
  </si>
  <si>
    <t>Colonna15971</t>
  </si>
  <si>
    <t>Colonna15972</t>
  </si>
  <si>
    <t>Colonna15973</t>
  </si>
  <si>
    <t>Colonna15974</t>
  </si>
  <si>
    <t>Colonna15975</t>
  </si>
  <si>
    <t>Colonna15976</t>
  </si>
  <si>
    <t>Colonna15977</t>
  </si>
  <si>
    <t>Colonna15978</t>
  </si>
  <si>
    <t>Colonna15979</t>
  </si>
  <si>
    <t>Colonna15980</t>
  </si>
  <si>
    <t>Colonna15981</t>
  </si>
  <si>
    <t>Colonna15982</t>
  </si>
  <si>
    <t>Colonna15983</t>
  </si>
  <si>
    <t>Colonna15984</t>
  </si>
  <si>
    <t>Colonna15985</t>
  </si>
  <si>
    <t>Colonna15986</t>
  </si>
  <si>
    <t>Colonna15987</t>
  </si>
  <si>
    <t>Colonna15988</t>
  </si>
  <si>
    <t>Colonna15989</t>
  </si>
  <si>
    <t>Colonna15990</t>
  </si>
  <si>
    <t>Colonna15991</t>
  </si>
  <si>
    <t>Colonna15992</t>
  </si>
  <si>
    <t>Colonna15993</t>
  </si>
  <si>
    <t>Colonna15994</t>
  </si>
  <si>
    <t>Colonna15995</t>
  </si>
  <si>
    <t>Colonna15996</t>
  </si>
  <si>
    <t>Colonna15997</t>
  </si>
  <si>
    <t>Colonna15998</t>
  </si>
  <si>
    <t>Colonna15999</t>
  </si>
  <si>
    <t>Colonna16000</t>
  </si>
  <si>
    <t>Colonna16001</t>
  </si>
  <si>
    <t>Colonna16002</t>
  </si>
  <si>
    <t>Colonna16003</t>
  </si>
  <si>
    <t>Colonna16004</t>
  </si>
  <si>
    <t>Colonna16005</t>
  </si>
  <si>
    <t>Colonna16006</t>
  </si>
  <si>
    <t>Colonna16007</t>
  </si>
  <si>
    <t>Colonna16008</t>
  </si>
  <si>
    <t>Colonna16009</t>
  </si>
  <si>
    <t>Colonna16010</t>
  </si>
  <si>
    <t>Colonna16011</t>
  </si>
  <si>
    <t>Colonna16012</t>
  </si>
  <si>
    <t>Colonna16013</t>
  </si>
  <si>
    <t>Colonna16014</t>
  </si>
  <si>
    <t>Colonna16015</t>
  </si>
  <si>
    <t>Colonna16016</t>
  </si>
  <si>
    <t>Colonna16017</t>
  </si>
  <si>
    <t>Colonna16018</t>
  </si>
  <si>
    <t>Colonna16019</t>
  </si>
  <si>
    <t>Colonna16020</t>
  </si>
  <si>
    <t>Colonna16021</t>
  </si>
  <si>
    <t>Colonna16022</t>
  </si>
  <si>
    <t>Colonna16023</t>
  </si>
  <si>
    <t>Colonna16024</t>
  </si>
  <si>
    <t>Colonna16025</t>
  </si>
  <si>
    <t>Colonna16026</t>
  </si>
  <si>
    <t>Colonna16027</t>
  </si>
  <si>
    <t>Colonna16028</t>
  </si>
  <si>
    <t>Colonna16029</t>
  </si>
  <si>
    <t>Colonna16030</t>
  </si>
  <si>
    <t>Colonna16031</t>
  </si>
  <si>
    <t>Colonna16032</t>
  </si>
  <si>
    <t>Colonna16033</t>
  </si>
  <si>
    <t>Colonna16034</t>
  </si>
  <si>
    <t>Colonna16035</t>
  </si>
  <si>
    <t>Colonna16036</t>
  </si>
  <si>
    <t>Colonna16037</t>
  </si>
  <si>
    <t>Colonna16038</t>
  </si>
  <si>
    <t>Colonna16039</t>
  </si>
  <si>
    <t>Colonna16040</t>
  </si>
  <si>
    <t>Colonna16041</t>
  </si>
  <si>
    <t>Colonna16042</t>
  </si>
  <si>
    <t>Colonna16043</t>
  </si>
  <si>
    <t>Colonna16044</t>
  </si>
  <si>
    <t>Colonna16045</t>
  </si>
  <si>
    <t>Colonna16046</t>
  </si>
  <si>
    <t>Colonna16047</t>
  </si>
  <si>
    <t>Colonna16048</t>
  </si>
  <si>
    <t>Colonna16049</t>
  </si>
  <si>
    <t>Colonna16050</t>
  </si>
  <si>
    <t>Colonna16051</t>
  </si>
  <si>
    <t>Colonna16052</t>
  </si>
  <si>
    <t>Colonna16053</t>
  </si>
  <si>
    <t>Colonna16054</t>
  </si>
  <si>
    <t>Colonna16055</t>
  </si>
  <si>
    <t>Colonna16056</t>
  </si>
  <si>
    <t>Colonna16057</t>
  </si>
  <si>
    <t>Colonna16058</t>
  </si>
  <si>
    <t>Colonna16059</t>
  </si>
  <si>
    <t>Colonna16060</t>
  </si>
  <si>
    <t>Colonna16061</t>
  </si>
  <si>
    <t>Colonna16062</t>
  </si>
  <si>
    <t>Colonna16063</t>
  </si>
  <si>
    <t>Colonna16064</t>
  </si>
  <si>
    <t>Colonna16065</t>
  </si>
  <si>
    <t>Colonna16066</t>
  </si>
  <si>
    <t>Colonna16067</t>
  </si>
  <si>
    <t>Colonna16068</t>
  </si>
  <si>
    <t>Colonna16069</t>
  </si>
  <si>
    <t>Colonna16070</t>
  </si>
  <si>
    <t>Colonna16071</t>
  </si>
  <si>
    <t>Colonna16072</t>
  </si>
  <si>
    <t>Colonna16073</t>
  </si>
  <si>
    <t>Colonna16074</t>
  </si>
  <si>
    <t>Colonna16075</t>
  </si>
  <si>
    <t>Colonna16076</t>
  </si>
  <si>
    <t>Colonna16077</t>
  </si>
  <si>
    <t>Colonna16078</t>
  </si>
  <si>
    <t>Colonna16079</t>
  </si>
  <si>
    <t>Colonna16080</t>
  </si>
  <si>
    <t>Colonna16081</t>
  </si>
  <si>
    <t>Colonna16082</t>
  </si>
  <si>
    <t>Colonna16083</t>
  </si>
  <si>
    <t>Colonna16084</t>
  </si>
  <si>
    <t>Colonna16085</t>
  </si>
  <si>
    <t>Colonna16086</t>
  </si>
  <si>
    <t>Colonna16087</t>
  </si>
  <si>
    <t>Colonna16088</t>
  </si>
  <si>
    <t>Colonna16089</t>
  </si>
  <si>
    <t>Colonna16090</t>
  </si>
  <si>
    <t>Colonna16091</t>
  </si>
  <si>
    <t>Colonna16092</t>
  </si>
  <si>
    <t>Colonna16093</t>
  </si>
  <si>
    <t>Colonna16094</t>
  </si>
  <si>
    <t>Colonna16095</t>
  </si>
  <si>
    <t>Colonna16096</t>
  </si>
  <si>
    <t>Colonna16097</t>
  </si>
  <si>
    <t>Colonna16098</t>
  </si>
  <si>
    <t>Colonna16099</t>
  </si>
  <si>
    <t>Colonna16100</t>
  </si>
  <si>
    <t>Colonna16101</t>
  </si>
  <si>
    <t>Colonna16102</t>
  </si>
  <si>
    <t>Colonna16103</t>
  </si>
  <si>
    <t>Colonna16104</t>
  </si>
  <si>
    <t>Colonna16105</t>
  </si>
  <si>
    <t>Colonna16106</t>
  </si>
  <si>
    <t>Colonna16107</t>
  </si>
  <si>
    <t>Colonna16108</t>
  </si>
  <si>
    <t>Colonna16109</t>
  </si>
  <si>
    <t>Colonna16110</t>
  </si>
  <si>
    <t>Colonna16111</t>
  </si>
  <si>
    <t>Colonna16112</t>
  </si>
  <si>
    <t>Colonna16113</t>
  </si>
  <si>
    <t>Colonna16114</t>
  </si>
  <si>
    <t>Colonna16115</t>
  </si>
  <si>
    <t>Colonna16116</t>
  </si>
  <si>
    <t>Colonna16117</t>
  </si>
  <si>
    <t>Colonna16118</t>
  </si>
  <si>
    <t>Colonna16119</t>
  </si>
  <si>
    <t>Colonna16120</t>
  </si>
  <si>
    <t>Colonna16121</t>
  </si>
  <si>
    <t>Colonna16122</t>
  </si>
  <si>
    <t>Colonna16123</t>
  </si>
  <si>
    <t>Colonna16124</t>
  </si>
  <si>
    <t>Colonna16125</t>
  </si>
  <si>
    <t>Colonna16126</t>
  </si>
  <si>
    <t>Colonna16127</t>
  </si>
  <si>
    <t>Colonna16128</t>
  </si>
  <si>
    <t>Colonna16129</t>
  </si>
  <si>
    <t>Colonna16130</t>
  </si>
  <si>
    <t>Colonna16131</t>
  </si>
  <si>
    <t>Colonna16132</t>
  </si>
  <si>
    <t>Colonna16133</t>
  </si>
  <si>
    <t>Colonna16134</t>
  </si>
  <si>
    <t>Colonna16135</t>
  </si>
  <si>
    <t>Colonna16136</t>
  </si>
  <si>
    <t>Colonna16137</t>
  </si>
  <si>
    <t>Colonna16138</t>
  </si>
  <si>
    <t>Colonna16139</t>
  </si>
  <si>
    <t>Colonna16140</t>
  </si>
  <si>
    <t>Colonna16141</t>
  </si>
  <si>
    <t>Colonna16142</t>
  </si>
  <si>
    <t>Colonna16143</t>
  </si>
  <si>
    <t>Colonna16144</t>
  </si>
  <si>
    <t>Colonna16145</t>
  </si>
  <si>
    <t>Colonna16146</t>
  </si>
  <si>
    <t>Colonna16147</t>
  </si>
  <si>
    <t>Colonna16148</t>
  </si>
  <si>
    <t>Colonna16149</t>
  </si>
  <si>
    <t>Colonna16150</t>
  </si>
  <si>
    <t>Colonna16151</t>
  </si>
  <si>
    <t>Colonna16152</t>
  </si>
  <si>
    <t>Colonna16153</t>
  </si>
  <si>
    <t>Colonna16154</t>
  </si>
  <si>
    <t>Colonna16155</t>
  </si>
  <si>
    <t>Colonna16156</t>
  </si>
  <si>
    <t>Colonna16157</t>
  </si>
  <si>
    <t>Colonna16158</t>
  </si>
  <si>
    <t>Colonna16159</t>
  </si>
  <si>
    <t>Colonna16160</t>
  </si>
  <si>
    <t>Colonna16161</t>
  </si>
  <si>
    <t>Colonna16162</t>
  </si>
  <si>
    <t>Colonna16163</t>
  </si>
  <si>
    <t>Colonna16164</t>
  </si>
  <si>
    <t>Colonna16165</t>
  </si>
  <si>
    <t>Colonna16166</t>
  </si>
  <si>
    <t>Colonna16167</t>
  </si>
  <si>
    <t>Colonna16168</t>
  </si>
  <si>
    <t>Colonna16169</t>
  </si>
  <si>
    <t>Colonna16170</t>
  </si>
  <si>
    <t>Colonna16171</t>
  </si>
  <si>
    <t>Colonna16172</t>
  </si>
  <si>
    <t>Colonna16173</t>
  </si>
  <si>
    <t>Colonna16174</t>
  </si>
  <si>
    <t>Colonna16175</t>
  </si>
  <si>
    <t>Colonna16176</t>
  </si>
  <si>
    <t>Colonna16177</t>
  </si>
  <si>
    <t>Colonna16178</t>
  </si>
  <si>
    <t>Colonna16179</t>
  </si>
  <si>
    <t>Colonna16180</t>
  </si>
  <si>
    <t>Colonna16181</t>
  </si>
  <si>
    <t>Colonna16182</t>
  </si>
  <si>
    <t>Colonna16183</t>
  </si>
  <si>
    <t>Colonna16184</t>
  </si>
  <si>
    <t>Colonna16185</t>
  </si>
  <si>
    <t>Colonna16186</t>
  </si>
  <si>
    <t>Colonna16187</t>
  </si>
  <si>
    <t>Colonna16188</t>
  </si>
  <si>
    <t>Colonna16189</t>
  </si>
  <si>
    <t>Colonna16190</t>
  </si>
  <si>
    <t>Colonna16191</t>
  </si>
  <si>
    <t>Colonna16192</t>
  </si>
  <si>
    <t>Colonna16193</t>
  </si>
  <si>
    <t>Colonna16194</t>
  </si>
  <si>
    <t>Colonna16195</t>
  </si>
  <si>
    <t>Colonna16196</t>
  </si>
  <si>
    <t>Colonna16197</t>
  </si>
  <si>
    <t>Colonna16198</t>
  </si>
  <si>
    <t>Colonna16199</t>
  </si>
  <si>
    <t>Colonna16200</t>
  </si>
  <si>
    <t>Colonna16201</t>
  </si>
  <si>
    <t>Colonna16202</t>
  </si>
  <si>
    <t>Colonna16203</t>
  </si>
  <si>
    <t>Colonna16204</t>
  </si>
  <si>
    <t>Colonna16205</t>
  </si>
  <si>
    <t>Colonna16206</t>
  </si>
  <si>
    <t>Colonna16207</t>
  </si>
  <si>
    <t>Colonna16208</t>
  </si>
  <si>
    <t>Colonna16209</t>
  </si>
  <si>
    <t>Colonna16210</t>
  </si>
  <si>
    <t>Colonna16211</t>
  </si>
  <si>
    <t>Colonna16212</t>
  </si>
  <si>
    <t>Colonna16213</t>
  </si>
  <si>
    <t>Colonna16214</t>
  </si>
  <si>
    <t>Colonna16215</t>
  </si>
  <si>
    <t>Colonna16216</t>
  </si>
  <si>
    <t>Colonna16217</t>
  </si>
  <si>
    <t>Colonna16218</t>
  </si>
  <si>
    <t>Colonna16219</t>
  </si>
  <si>
    <t>Colonna16220</t>
  </si>
  <si>
    <t>Colonna16221</t>
  </si>
  <si>
    <t>Colonna16222</t>
  </si>
  <si>
    <t>Colonna16223</t>
  </si>
  <si>
    <t>Colonna16224</t>
  </si>
  <si>
    <t>Colonna16225</t>
  </si>
  <si>
    <t>Colonna16226</t>
  </si>
  <si>
    <t>Colonna16227</t>
  </si>
  <si>
    <t>Colonna16228</t>
  </si>
  <si>
    <t>Colonna16229</t>
  </si>
  <si>
    <t>Colonna16230</t>
  </si>
  <si>
    <t>Colonna16231</t>
  </si>
  <si>
    <t>Colonna16232</t>
  </si>
  <si>
    <t>Colonna16233</t>
  </si>
  <si>
    <t>Colonna16234</t>
  </si>
  <si>
    <t>Colonna16235</t>
  </si>
  <si>
    <t>Colonna16236</t>
  </si>
  <si>
    <t>Colonna16237</t>
  </si>
  <si>
    <t>Colonna16238</t>
  </si>
  <si>
    <t>Colonna16239</t>
  </si>
  <si>
    <t>Colonna16240</t>
  </si>
  <si>
    <t>Colonna16241</t>
  </si>
  <si>
    <t>Colonna16242</t>
  </si>
  <si>
    <t>Colonna16243</t>
  </si>
  <si>
    <t>Colonna16244</t>
  </si>
  <si>
    <t>Colonna16245</t>
  </si>
  <si>
    <t>Colonna16246</t>
  </si>
  <si>
    <t>Colonna16247</t>
  </si>
  <si>
    <t>Colonna16248</t>
  </si>
  <si>
    <t>Colonna16249</t>
  </si>
  <si>
    <t>Colonna16250</t>
  </si>
  <si>
    <t>Colonna16251</t>
  </si>
  <si>
    <t>Colonna16252</t>
  </si>
  <si>
    <t>Colonna16253</t>
  </si>
  <si>
    <t>Colonna16254</t>
  </si>
  <si>
    <t>Colonna16255</t>
  </si>
  <si>
    <t>Colonna16256</t>
  </si>
  <si>
    <t>Colonna16257</t>
  </si>
  <si>
    <t>Colonna16258</t>
  </si>
  <si>
    <t>Colonna16259</t>
  </si>
  <si>
    <t>Colonna16260</t>
  </si>
  <si>
    <t>Colonna16261</t>
  </si>
  <si>
    <t>Colonna16262</t>
  </si>
  <si>
    <t>Colonna16263</t>
  </si>
  <si>
    <t>Colonna16264</t>
  </si>
  <si>
    <t>Colonna16265</t>
  </si>
  <si>
    <t>Colonna16266</t>
  </si>
  <si>
    <t>Colonna16267</t>
  </si>
  <si>
    <t>Colonna16268</t>
  </si>
  <si>
    <t>Colonna16269</t>
  </si>
  <si>
    <t>Colonna16270</t>
  </si>
  <si>
    <t>Colonna16271</t>
  </si>
  <si>
    <t>Colonna16272</t>
  </si>
  <si>
    <t>Colonna16273</t>
  </si>
  <si>
    <t>Colonna16274</t>
  </si>
  <si>
    <t>Colonna16275</t>
  </si>
  <si>
    <t>Colonna16276</t>
  </si>
  <si>
    <t>Colonna16277</t>
  </si>
  <si>
    <t>Colonna16278</t>
  </si>
  <si>
    <t>Colonna16279</t>
  </si>
  <si>
    <t>Colonna16280</t>
  </si>
  <si>
    <t>Colonna16281</t>
  </si>
  <si>
    <t>Colonna16282</t>
  </si>
  <si>
    <t>Colonna16283</t>
  </si>
  <si>
    <t>Colonna16284</t>
  </si>
  <si>
    <t>Colonna16285</t>
  </si>
  <si>
    <t>Colonna16286</t>
  </si>
  <si>
    <t>Colonna16287</t>
  </si>
  <si>
    <t>Colonna16288</t>
  </si>
  <si>
    <t>Colonna16289</t>
  </si>
  <si>
    <t>Colonna16290</t>
  </si>
  <si>
    <t>Colonna16291</t>
  </si>
  <si>
    <t>Colonna16292</t>
  </si>
  <si>
    <t>Colonna16293</t>
  </si>
  <si>
    <t>Colonna16294</t>
  </si>
  <si>
    <t>Colonna16295</t>
  </si>
  <si>
    <t>Colonna16296</t>
  </si>
  <si>
    <t>Colonna16297</t>
  </si>
  <si>
    <t>Colonna16298</t>
  </si>
  <si>
    <t>Colonna16299</t>
  </si>
  <si>
    <t>Colonna16300</t>
  </si>
  <si>
    <t>Colonna16301</t>
  </si>
  <si>
    <t>Colonna16302</t>
  </si>
  <si>
    <t>Colonna16303</t>
  </si>
  <si>
    <t>Colonna16304</t>
  </si>
  <si>
    <t>Colonna16305</t>
  </si>
  <si>
    <t>Colonna16306</t>
  </si>
  <si>
    <t>Colonna16307</t>
  </si>
  <si>
    <t>Colonna16308</t>
  </si>
  <si>
    <t>Colonna16309</t>
  </si>
  <si>
    <t>Colonna16310</t>
  </si>
  <si>
    <t>Colonna16311</t>
  </si>
  <si>
    <t>Colonna16312</t>
  </si>
  <si>
    <t>Colonna16313</t>
  </si>
  <si>
    <t>Colonna16314</t>
  </si>
  <si>
    <t>Colonna16315</t>
  </si>
  <si>
    <t>Colonna16316</t>
  </si>
  <si>
    <t>Colonna16317</t>
  </si>
  <si>
    <t>Colonna16318</t>
  </si>
  <si>
    <t>Colonna16319</t>
  </si>
  <si>
    <t>Colonna16320</t>
  </si>
  <si>
    <t>Colonna16321</t>
  </si>
  <si>
    <t>Colonna16322</t>
  </si>
  <si>
    <t>Colonna16323</t>
  </si>
  <si>
    <t>Colonna16324</t>
  </si>
  <si>
    <t>Colonna16325</t>
  </si>
  <si>
    <t>Colonna16326</t>
  </si>
  <si>
    <t>Colonna16327</t>
  </si>
  <si>
    <t>Colonna16328</t>
  </si>
  <si>
    <t>Colonna16329</t>
  </si>
  <si>
    <t>Colonna16330</t>
  </si>
  <si>
    <t>Colonna16331</t>
  </si>
  <si>
    <t>Colonna16332</t>
  </si>
  <si>
    <t>Colonna16333</t>
  </si>
  <si>
    <t>Colonna16334</t>
  </si>
  <si>
    <t>Colonna16335</t>
  </si>
  <si>
    <t>Colonna16336</t>
  </si>
  <si>
    <t>Colonna16337</t>
  </si>
  <si>
    <t>Colonna16338</t>
  </si>
  <si>
    <t>Colonna16339</t>
  </si>
  <si>
    <t>Colonna16340</t>
  </si>
  <si>
    <t>Colonna16341</t>
  </si>
  <si>
    <t>Colonna16342</t>
  </si>
  <si>
    <t>Colonna16343</t>
  </si>
  <si>
    <t>Colonna16344</t>
  </si>
  <si>
    <t>Colonna16345</t>
  </si>
  <si>
    <t>Colonna16346</t>
  </si>
  <si>
    <t>Colonna16347</t>
  </si>
  <si>
    <t>Colonna16348</t>
  </si>
  <si>
    <t>Colonna16349</t>
  </si>
  <si>
    <t>Colonna16350</t>
  </si>
  <si>
    <t>Colonna16351</t>
  </si>
  <si>
    <t>Colonna16352</t>
  </si>
  <si>
    <t>Colonna16353</t>
  </si>
  <si>
    <t>Colonna16354</t>
  </si>
  <si>
    <t>Colonna16355</t>
  </si>
  <si>
    <t>Colonna16356</t>
  </si>
  <si>
    <t>Colonna16357</t>
  </si>
  <si>
    <t>Colonna16358</t>
  </si>
  <si>
    <t>Colonna16359</t>
  </si>
  <si>
    <t>Colonna16360</t>
  </si>
  <si>
    <t>Colonna16361</t>
  </si>
  <si>
    <t>Colonna16362</t>
  </si>
  <si>
    <t>Colonna16363</t>
  </si>
  <si>
    <t>Colonna16364</t>
  </si>
  <si>
    <t>Colonna16365</t>
  </si>
  <si>
    <t>Colonna16366</t>
  </si>
  <si>
    <t>Colonna16367</t>
  </si>
  <si>
    <t>Colonna16368</t>
  </si>
  <si>
    <t>Colonna16369</t>
  </si>
  <si>
    <t>Colonna16370</t>
  </si>
  <si>
    <t>Colonna16371</t>
  </si>
  <si>
    <t>Colonna16372</t>
  </si>
  <si>
    <t>Colonna16373</t>
  </si>
  <si>
    <t>Colonna16374</t>
  </si>
  <si>
    <t>Colonna16375</t>
  </si>
  <si>
    <t>Colonna16376</t>
  </si>
  <si>
    <t>Colonna16377</t>
  </si>
  <si>
    <t>Colonna16378</t>
  </si>
  <si>
    <t>Colonna16379</t>
  </si>
  <si>
    <t>Colonna16380</t>
  </si>
  <si>
    <t>Colonna16381</t>
  </si>
  <si>
    <t>Colonna16382</t>
  </si>
  <si>
    <t>Colonna16383</t>
  </si>
  <si>
    <t>Colonna16384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</si>
</sst>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;[Red]0.00"/>
    <numFmt numFmtId="165" formatCode="0;[Red]0"/>
  </numFmts>
  <fonts count="7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rgb="FF000000"/>
      <name val="Aptos Narrow"/>
      <family val="2"/>
      <scheme val="minor"/>
    </font>
    <font>
      <sz val="12"/>
      <color theme="1"/>
      <name val="Aptos Narrow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2"/>
      <color theme="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0" borderId="0" xfId="0" applyFont="1" applyAlignment="1">
      <alignment horizontal="right"/>
    </xf>
    <xf numFmtId="164" fontId="0" fillId="0" borderId="0" xfId="0" applyNumberFormat="1"/>
    <xf numFmtId="164" fontId="1" fillId="2" borderId="0" xfId="0" applyNumberFormat="1" applyFont="1" applyFill="1"/>
    <xf numFmtId="164" fontId="0" fillId="0" borderId="0" xfId="0" applyNumberFormat="1" applyAlignment="1">
      <alignment horizontal="left"/>
    </xf>
    <xf numFmtId="164" fontId="1" fillId="0" borderId="0" xfId="0" applyNumberFormat="1" applyFont="1"/>
    <xf numFmtId="0" fontId="3" fillId="0" borderId="0" xfId="0" applyFont="1"/>
    <xf numFmtId="164" fontId="0" fillId="2" borderId="0" xfId="0" applyNumberFormat="1" applyFill="1"/>
    <xf numFmtId="164" fontId="1" fillId="6" borderId="0" xfId="0" applyNumberFormat="1" applyFont="1" applyFill="1"/>
    <xf numFmtId="164" fontId="1" fillId="5" borderId="0" xfId="0" applyNumberFormat="1" applyFont="1" applyFill="1"/>
    <xf numFmtId="164" fontId="1" fillId="4" borderId="0" xfId="0" applyNumberFormat="1" applyFont="1" applyFill="1"/>
    <xf numFmtId="164" fontId="1" fillId="3" borderId="0" xfId="0" applyNumberFormat="1" applyFont="1" applyFill="1"/>
    <xf numFmtId="164" fontId="3" fillId="7" borderId="0" xfId="0" applyNumberFormat="1" applyFont="1" applyFill="1"/>
    <xf numFmtId="0" fontId="0" fillId="8" borderId="0" xfId="0" applyFill="1"/>
    <xf numFmtId="164" fontId="0" fillId="8" borderId="0" xfId="0" applyNumberFormat="1" applyFill="1"/>
    <xf numFmtId="164" fontId="3" fillId="8" borderId="0" xfId="0" applyNumberFormat="1" applyFont="1" applyFill="1"/>
    <xf numFmtId="164" fontId="1" fillId="8" borderId="0" xfId="0" applyNumberFormat="1" applyFont="1" applyFill="1"/>
    <xf numFmtId="0" fontId="1" fillId="8" borderId="0" xfId="0" applyFont="1" applyFill="1"/>
    <xf numFmtId="0" fontId="1" fillId="9" borderId="0" xfId="0" applyFont="1" applyFill="1"/>
    <xf numFmtId="164" fontId="0" fillId="9" borderId="0" xfId="0" applyNumberFormat="1" applyFill="1"/>
    <xf numFmtId="0" fontId="0" fillId="9" borderId="0" xfId="0" applyFill="1"/>
    <xf numFmtId="0" fontId="1" fillId="10" borderId="0" xfId="0" applyFont="1" applyFill="1"/>
    <xf numFmtId="164" fontId="0" fillId="10" borderId="0" xfId="0" applyNumberFormat="1" applyFill="1"/>
    <xf numFmtId="164" fontId="2" fillId="2" borderId="0" xfId="0" applyNumberFormat="1" applyFont="1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3" fillId="0" borderId="0" xfId="0" applyNumberFormat="1" applyFont="1"/>
    <xf numFmtId="164" fontId="2" fillId="0" borderId="0" xfId="0" applyNumberFormat="1" applyFont="1"/>
    <xf numFmtId="165" fontId="0" fillId="0" borderId="0" xfId="0" applyNumberFormat="1"/>
    <xf numFmtId="0" fontId="1" fillId="11" borderId="0" xfId="0" applyFont="1" applyFill="1"/>
    <xf numFmtId="0" fontId="3" fillId="11" borderId="0" xfId="0" applyFont="1" applyFill="1"/>
    <xf numFmtId="0" fontId="1" fillId="11" borderId="0" xfId="0" applyFont="1" applyFill="1" applyAlignment="1">
      <alignment horizontal="left"/>
    </xf>
    <xf numFmtId="0" fontId="1" fillId="11" borderId="0" xfId="0" applyFont="1" applyFill="1" applyAlignment="1">
      <alignment horizontal="right"/>
    </xf>
    <xf numFmtId="0" fontId="1" fillId="12" borderId="0" xfId="0" applyFont="1" applyFill="1"/>
    <xf numFmtId="0" fontId="1" fillId="12" borderId="0" xfId="0" applyFont="1" applyFill="1" applyAlignment="1">
      <alignment horizontal="left"/>
    </xf>
    <xf numFmtId="164" fontId="1" fillId="12" borderId="0" xfId="0" applyNumberFormat="1" applyFont="1" applyFill="1" applyAlignment="1">
      <alignment horizontal="left"/>
    </xf>
    <xf numFmtId="164" fontId="1" fillId="12" borderId="0" xfId="0" applyNumberFormat="1" applyFont="1" applyFill="1"/>
    <xf numFmtId="0" fontId="3" fillId="12" borderId="0" xfId="0" applyFont="1" applyFill="1"/>
    <xf numFmtId="164" fontId="0" fillId="12" borderId="0" xfId="0" applyNumberFormat="1" applyFill="1" applyAlignment="1">
      <alignment horizontal="left"/>
    </xf>
    <xf numFmtId="0" fontId="0" fillId="12" borderId="0" xfId="0" applyFill="1"/>
    <xf numFmtId="164" fontId="0" fillId="12" borderId="0" xfId="0" applyNumberFormat="1" applyFill="1"/>
    <xf numFmtId="0" fontId="0" fillId="11" borderId="0" xfId="0" applyFill="1"/>
    <xf numFmtId="164" fontId="0" fillId="11" borderId="0" xfId="0" applyNumberFormat="1" applyFill="1" applyAlignment="1">
      <alignment horizontal="left"/>
    </xf>
    <xf numFmtId="164" fontId="0" fillId="11" borderId="0" xfId="0" applyNumberFormat="1" applyFill="1"/>
    <xf numFmtId="0" fontId="0" fillId="12" borderId="0" xfId="0" applyFill="1" applyAlignment="1">
      <alignment horizontal="left"/>
    </xf>
    <xf numFmtId="0" fontId="6" fillId="0" borderId="0" xfId="0" applyFont="1" applyAlignment="1">
      <alignment horizontal="center"/>
    </xf>
  </cellXfs>
  <cellStyles count="1">
    <cellStyle name="Normale" xfId="0" builtinId="0"/>
  </cellStyles>
  <dxfs count="65">
    <dxf>
      <numFmt numFmtId="164" formatCode="0.00;[Red]0.00"/>
    </dxf>
    <dxf>
      <numFmt numFmtId="164" formatCode="0.00;[Red]0.00"/>
    </dxf>
    <dxf>
      <numFmt numFmtId="164" formatCode="0.00;[Red]0.00"/>
    </dxf>
    <dxf>
      <numFmt numFmtId="164" formatCode="0.00;[Red]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numFmt numFmtId="164" formatCode="0.00;[Red]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numFmt numFmtId="164" formatCode="0.00;[Red]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numFmt numFmtId="164" formatCode="0.00;[Red]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numFmt numFmtId="164" formatCode="0.00;[Red]0.00"/>
    </dxf>
    <dxf>
      <numFmt numFmtId="164" formatCode="0.00;[Red]0.00"/>
    </dxf>
    <dxf>
      <numFmt numFmtId="164" formatCode="0.00;[Red]0.00"/>
    </dxf>
    <dxf>
      <numFmt numFmtId="164" formatCode="0.00;[Red]0.00"/>
    </dxf>
    <dxf>
      <numFmt numFmtId="164" formatCode="0.00;[Red]0.00"/>
    </dxf>
    <dxf>
      <numFmt numFmtId="164" formatCode="0.00;[Red]0.00"/>
    </dxf>
    <dxf>
      <numFmt numFmtId="164" formatCode="0.00;[Red]0.00"/>
    </dxf>
    <dxf>
      <numFmt numFmtId="164" formatCode="0.00;[Red]0.00"/>
    </dxf>
    <dxf>
      <numFmt numFmtId="164" formatCode="0.00;[Red]0.00"/>
    </dxf>
    <dxf>
      <numFmt numFmtId="164" formatCode="0.00;[Red]0.00"/>
    </dxf>
    <dxf>
      <numFmt numFmtId="164" formatCode="0.00;[Red]0.00"/>
    </dxf>
    <dxf>
      <numFmt numFmtId="164" formatCode="0.00;[Red]0.00"/>
    </dxf>
    <dxf>
      <numFmt numFmtId="164" formatCode="0.00;[Red]0.00"/>
    </dxf>
    <dxf>
      <numFmt numFmtId="164" formatCode="0.00;[Red]0.00"/>
    </dxf>
    <dxf>
      <numFmt numFmtId="164" formatCode="0.00;[Red]0.00"/>
    </dxf>
    <dxf>
      <numFmt numFmtId="164" formatCode="0.00;[Red]0.00"/>
    </dxf>
    <dxf>
      <numFmt numFmtId="164" formatCode="0.00;[Red]0.00"/>
    </dxf>
    <dxf>
      <numFmt numFmtId="164" formatCode="0.00;[Red]0.00"/>
    </dxf>
    <dxf>
      <numFmt numFmtId="164" formatCode="0.00;[Red]0.00"/>
    </dxf>
    <dxf>
      <numFmt numFmtId="164" formatCode="0.00;[Red]0.00"/>
    </dxf>
    <dxf>
      <numFmt numFmtId="164" formatCode="0.00;[Red]0.00"/>
    </dxf>
    <dxf>
      <numFmt numFmtId="164" formatCode="0.00;[Red]0.00"/>
    </dxf>
    <dxf>
      <numFmt numFmtId="164" formatCode="0.00;[Red]0.00"/>
    </dxf>
    <dxf>
      <numFmt numFmtId="164" formatCode="0.00;[Red]0.00"/>
    </dxf>
    <dxf>
      <numFmt numFmtId="164" formatCode="0.00;[Red]0.00"/>
    </dxf>
    <dxf>
      <numFmt numFmtId="164" formatCode="0.00;[Red]0.00"/>
    </dxf>
    <dxf>
      <numFmt numFmtId="164" formatCode="0.00;[Red]0.00"/>
    </dxf>
    <dxf>
      <numFmt numFmtId="164" formatCode="0.00;[Red]0.00"/>
    </dxf>
    <dxf>
      <numFmt numFmtId="164" formatCode="0.00;[Red]0.00"/>
    </dxf>
    <dxf>
      <numFmt numFmtId="164" formatCode="0.00;[Red]0.00"/>
    </dxf>
    <dxf>
      <numFmt numFmtId="164" formatCode="0.00;[Red]0.00"/>
    </dxf>
    <dxf>
      <numFmt numFmtId="164" formatCode="0.00;[Red]0.00"/>
    </dxf>
    <dxf>
      <numFmt numFmtId="164" formatCode="0.00;[Red]0.00"/>
    </dxf>
    <dxf>
      <numFmt numFmtId="164" formatCode="0.00;[Red]0.00"/>
    </dxf>
    <dxf>
      <numFmt numFmtId="164" formatCode="0.00;[Red]0.00"/>
    </dxf>
    <dxf>
      <numFmt numFmtId="164" formatCode="0.00;[Red]0.00"/>
    </dxf>
    <dxf>
      <numFmt numFmtId="164" formatCode="0.00;[Red]0.00"/>
    </dxf>
    <dxf>
      <numFmt numFmtId="164" formatCode="0.00;[Red]0.00"/>
    </dxf>
    <dxf>
      <numFmt numFmtId="164" formatCode="0.00;[Red]0.00"/>
    </dxf>
    <dxf>
      <numFmt numFmtId="164" formatCode="0.00;[Red]0.00"/>
    </dxf>
    <dxf>
      <numFmt numFmtId="164" formatCode="0.00;[Red]0.00"/>
    </dxf>
    <dxf>
      <numFmt numFmtId="164" formatCode="0.00;[Red]0.00"/>
    </dxf>
    <dxf>
      <numFmt numFmtId="164" formatCode="0.00;[Red]0.00"/>
    </dxf>
    <dxf>
      <numFmt numFmtId="164" formatCode="0.00;[Red]0.00"/>
    </dxf>
    <dxf>
      <numFmt numFmtId="164" formatCode="0.00;[Red]0.00"/>
    </dxf>
    <dxf>
      <numFmt numFmtId="164" formatCode="0.00;[Red]0.00"/>
    </dxf>
    <dxf>
      <numFmt numFmtId="164" formatCode="0.00;[Red]0.00"/>
    </dxf>
    <dxf>
      <numFmt numFmtId="164" formatCode="0.00;[Red]0.0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</dxf>
    <dxf>
      <numFmt numFmtId="164" formatCode="0.00;[Red]0.0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873564-5290-4741-B697-DBC154DD6CAA}" name="Tabella1" displayName="Tabella1" ref="A1:F66" totalsRowShown="0" headerRowDxfId="64">
  <autoFilter ref="A1:F66" xr:uid="{C4873564-5290-4741-B697-DBC154DD6CAA}"/>
  <tableColumns count="6">
    <tableColumn id="1" xr3:uid="{EF26FC87-D73E-7C41-8BD3-C2C14C10CB8C}" name="Colonna1" dataDxfId="63"/>
    <tableColumn id="2" xr3:uid="{D316FD46-1034-EE4C-8521-504C8863007E}" name="Colonna2" dataDxfId="62"/>
    <tableColumn id="3" xr3:uid="{B80E403E-D4C9-9342-9BAB-6C6AFB3E1B41}" name="Colonna3"/>
    <tableColumn id="4" xr3:uid="{074D3EC4-858F-8E43-97D7-12C78C029846}" name="Colonna4" dataDxfId="61"/>
    <tableColumn id="5" xr3:uid="{448B475E-F3FA-4F47-AEF9-06BCE75D9B8D}" name="Colonna5"/>
    <tableColumn id="6" xr3:uid="{0DD94A1F-3CFD-CF41-9A24-62BDF0D54E34}" name="Colonna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895D36D-040C-B548-87C7-57CF766197C8}" name="Tabella2" displayName="Tabella2" ref="A1:XFD1048576" totalsRowShown="0" headerRowDxfId="60">
  <autoFilter ref="A1:XFD1048576" xr:uid="{B895D36D-040C-B548-87C7-57CF766197C8}"/>
  <tableColumns count="16384">
    <tableColumn id="1" xr3:uid="{E1D52E74-1798-C245-AB81-B994AC5E45D6}" name="Colonna1"/>
    <tableColumn id="2" xr3:uid="{D8751A01-1C62-5548-A9BE-702F4FE371DF}" name="Colonna2" dataDxfId="59"/>
    <tableColumn id="3" xr3:uid="{B97D552B-1576-1A47-95B8-AC7A3275B4A3}" name="Colonna3" dataDxfId="58"/>
    <tableColumn id="4" xr3:uid="{88D1BCC2-A363-1543-AB4D-11430DE00294}" name="Colonna4" dataDxfId="57"/>
    <tableColumn id="5" xr3:uid="{8931409A-730D-944F-80FE-CE5B1347F471}" name="Colonna5" dataDxfId="56"/>
    <tableColumn id="6" xr3:uid="{B719D911-A726-3C47-AC1A-CD6AC476160A}" name="Colonna6" dataDxfId="55"/>
    <tableColumn id="7" xr3:uid="{B6F1DDB7-FE60-6245-93AC-1C4C64753C13}" name="Colonna7"/>
    <tableColumn id="8" xr3:uid="{5CACB850-999E-EE42-9F78-214FAABD1EF0}" name="Colonna8"/>
    <tableColumn id="9" xr3:uid="{A007AF81-402B-C34A-AC03-5FC582DDC6B0}" name="Colonna9"/>
    <tableColumn id="10" xr3:uid="{D4095E36-05DD-474A-AD36-78BF4D1C8F2C}" name="Colonna10"/>
    <tableColumn id="11" xr3:uid="{51F5CDE9-3C7E-BE41-B8EB-C7F8619028F2}" name="Colonna11"/>
    <tableColumn id="12" xr3:uid="{C97F9E71-158A-344C-B496-42F39AD43A8C}" name="Colonna12"/>
    <tableColumn id="13" xr3:uid="{22AA158A-053C-1D4C-94FD-55A999946C25}" name="Colonna13" dataDxfId="54"/>
    <tableColumn id="14" xr3:uid="{756AE50F-2289-1443-B34A-E19F5C265CDF}" name="Colonna14" dataDxfId="53"/>
    <tableColumn id="15" xr3:uid="{7FE87869-614F-AD43-8A32-74B9368519C5}" name="Colonna15" dataDxfId="52"/>
    <tableColumn id="16" xr3:uid="{1A578613-6247-D040-92E6-BCB20B35A858}" name="Colonna16" dataDxfId="51"/>
    <tableColumn id="17" xr3:uid="{427CAB6E-8B4F-8841-8C66-A2E03D85559D}" name="Colonna17" dataDxfId="50"/>
    <tableColumn id="18" xr3:uid="{6D350570-0605-5642-9ED8-1CC50063DCE2}" name="Colonna18" dataDxfId="49"/>
    <tableColumn id="19" xr3:uid="{EC133711-B520-7345-BF5C-1F95FC422C86}" name="Colonna19" dataDxfId="48"/>
    <tableColumn id="20" xr3:uid="{A016348D-D43A-AC46-BD72-C959A0EF7FD5}" name="Colonna20" dataDxfId="47"/>
    <tableColumn id="21" xr3:uid="{D2BA6486-5A00-1E4B-BC7F-D25B2328F97B}" name="Colonna21" dataDxfId="46"/>
    <tableColumn id="22" xr3:uid="{C1C1C870-4624-6540-86FB-2D6DA5B24ACE}" name="Colonna22" dataDxfId="45"/>
    <tableColumn id="23" xr3:uid="{FF78A821-83E6-EC40-A1EE-52ED50AC7FE0}" name="Colonna23" dataDxfId="44"/>
    <tableColumn id="24" xr3:uid="{C64CDC5E-89BC-9740-9210-C9453188D540}" name="Colonna24" dataDxfId="43"/>
    <tableColumn id="25" xr3:uid="{9135558B-11B8-8446-BE1F-857D0C4406A1}" name="Colonna25" dataDxfId="42"/>
    <tableColumn id="26" xr3:uid="{CBC1B237-B3AD-0944-AC8C-F975E6F61BE5}" name="Colonna26" dataDxfId="41"/>
    <tableColumn id="27" xr3:uid="{6E178A2B-BB47-FF43-BE44-759BB81E3EC1}" name="Colonna27" dataDxfId="40"/>
    <tableColumn id="28" xr3:uid="{0CCB71A1-1716-CC46-86AC-0D6F13335B57}" name="Colonna28" dataDxfId="39"/>
    <tableColumn id="29" xr3:uid="{1AB64662-8D99-1848-967F-20A050BA4064}" name="Colonna29" dataDxfId="38"/>
    <tableColumn id="30" xr3:uid="{319D1648-64DF-AE4A-AF2B-4196948C652F}" name="Colonna30" dataDxfId="37"/>
    <tableColumn id="31" xr3:uid="{3640FE1E-513D-4F4D-AC4E-494C03578FFC}" name="Colonna31" dataDxfId="36"/>
    <tableColumn id="32" xr3:uid="{6FB56D7C-BB85-D64C-A113-2448D8B21738}" name="Colonna32" dataDxfId="35"/>
    <tableColumn id="33" xr3:uid="{7768588F-0965-A747-9ECF-9D407CD34B79}" name="Colonna33" dataDxfId="34"/>
    <tableColumn id="34" xr3:uid="{1E0B7758-0A06-1046-9562-AAFD29AE5574}" name="Colonna34" dataDxfId="33"/>
    <tableColumn id="35" xr3:uid="{77742C1B-FB3B-DC42-9A59-3FE0E8075549}" name="Colonna35" dataDxfId="32"/>
    <tableColumn id="36" xr3:uid="{84F9B76D-8BCD-B947-A9FD-7C62E9AE9FDE}" name="Colonna36" dataDxfId="31"/>
    <tableColumn id="37" xr3:uid="{B4D5D462-B3C0-294A-B8C8-881CEB46EA05}" name="Colonna37" dataDxfId="30"/>
    <tableColumn id="38" xr3:uid="{5C069369-2876-A24C-850B-9182CE9BCF59}" name="Colonna38" dataDxfId="29"/>
    <tableColumn id="39" xr3:uid="{E3C25778-8AAE-134C-BEAF-8388D1F26EDC}" name="Colonna39" dataDxfId="28"/>
    <tableColumn id="40" xr3:uid="{AFB2EA3A-18A4-DE4E-9AF2-3CC284EEA895}" name="Colonna40" dataDxfId="27"/>
    <tableColumn id="41" xr3:uid="{1AE830A9-1193-774C-94C8-895504E75A1C}" name="Colonna41" dataDxfId="26"/>
    <tableColumn id="42" xr3:uid="{1B6C3A35-4E2B-4443-9CC4-78E59F5629EC}" name="Colonna42" dataDxfId="25"/>
    <tableColumn id="43" xr3:uid="{7819E74F-F71F-F24B-BF01-CBA253421143}" name="Colonna43" dataDxfId="24"/>
    <tableColumn id="44" xr3:uid="{054D661D-31F4-7C4B-8DCE-7C20A5C6868B}" name="Colonna44" dataDxfId="23"/>
    <tableColumn id="45" xr3:uid="{272B427A-41A3-A74D-AB5A-2D15D66638E9}" name="Colonna45" dataDxfId="22"/>
    <tableColumn id="46" xr3:uid="{79666E2A-C39A-D24F-8B6A-D986BEB8C2C8}" name="Colonna46" dataDxfId="21"/>
    <tableColumn id="47" xr3:uid="{0BEB5142-FC87-6C45-A94F-D4476E457C2B}" name="Colonna47" dataDxfId="20"/>
    <tableColumn id="48" xr3:uid="{F124B49D-A397-A843-9D9F-17209796071C}" name="Colonna48" dataDxfId="19"/>
    <tableColumn id="49" xr3:uid="{000585AD-345B-3B44-817B-DCD3758AD12B}" name="Colonna49" dataDxfId="18"/>
    <tableColumn id="50" xr3:uid="{8DE801D6-76AB-C248-AC45-8E57D63E9482}" name="Colonna50" dataDxfId="17"/>
    <tableColumn id="51" xr3:uid="{1075B266-61C7-244E-A185-526761C95280}" name="Colonna51" dataDxfId="16"/>
    <tableColumn id="52" xr3:uid="{CC7A8C34-155A-7A4C-9868-9AC1A32861ED}" name="Colonna52" dataDxfId="15"/>
    <tableColumn id="53" xr3:uid="{E9D67354-79D8-2B40-8403-9189420A8A3F}" name="Colonna53" dataDxfId="14"/>
    <tableColumn id="54" xr3:uid="{92574E9B-D762-214B-B65A-9395EE28D28A}" name="Colonna54" dataDxfId="13"/>
    <tableColumn id="55" xr3:uid="{67834A8C-DB89-F94C-9554-4681187A328E}" name="Colonna55" dataDxfId="12"/>
    <tableColumn id="56" xr3:uid="{CEE447FA-76D8-1D4F-A7A2-76B984485E37}" name="Colonna56" dataDxfId="11"/>
    <tableColumn id="57" xr3:uid="{30224FCC-CF34-F34F-8D8C-4C64CDD5E8AD}" name="Colonna57" dataDxfId="10"/>
    <tableColumn id="58" xr3:uid="{AEB913F2-7C65-A84F-81F8-D9551CCC8FD5}" name="Colonna58" dataDxfId="9"/>
    <tableColumn id="59" xr3:uid="{E89F478A-F86C-224F-9DCA-9AF72188B262}" name="Colonna59" dataDxfId="8"/>
    <tableColumn id="60" xr3:uid="{6DEA3ABD-2E3C-D247-AD13-F87F40D21175}" name="Colonna60" dataDxfId="7"/>
    <tableColumn id="61" xr3:uid="{920B4C20-40F6-1847-80E7-7F76DDF211C3}" name="Colonna61" dataDxfId="6"/>
    <tableColumn id="62" xr3:uid="{D587189F-26A3-6E43-B3A3-C045FC7934B6}" name="Colonna62" dataDxfId="5"/>
    <tableColumn id="63" xr3:uid="{BEDD0205-A8E5-1E46-945F-F59874CAFD41}" name="Colonna63" dataDxfId="4"/>
    <tableColumn id="64" xr3:uid="{FA38302D-6301-534A-820A-A146AC658101}" name="Colonna64"/>
    <tableColumn id="65" xr3:uid="{F6148423-E67F-8045-90EA-5493243ED86F}" name="Colonna65"/>
    <tableColumn id="66" xr3:uid="{6BBC2595-BD40-1A47-B482-6955FA2217FB}" name="Colonna66"/>
    <tableColumn id="67" xr3:uid="{95761DD5-BD4D-344D-AC9B-FE0F45DFA926}" name="Colonna67"/>
    <tableColumn id="68" xr3:uid="{1C1465C0-4980-1F4D-88F7-CBF67685469E}" name="Colonna68"/>
    <tableColumn id="69" xr3:uid="{9B953BC6-5525-F94A-B06A-E2EEA268E682}" name="Colonna69"/>
    <tableColumn id="70" xr3:uid="{372D1CD8-D06D-594B-BB76-E19C01F382F6}" name="Colonna70"/>
    <tableColumn id="71" xr3:uid="{68EF877E-FAF8-E14D-A744-AA7C4BBFDBAE}" name="Colonna71" dataDxfId="3"/>
    <tableColumn id="72" xr3:uid="{B2B24A39-D189-C147-94B0-B44C452FF832}" name="Colonna72"/>
    <tableColumn id="73" xr3:uid="{D0E2727D-270C-1944-8295-BD48B03FA919}" name="Colonna73" dataDxfId="2"/>
    <tableColumn id="74" xr3:uid="{C925954B-0560-8448-8E4F-6525CAB3E02C}" name="Colonna74"/>
    <tableColumn id="75" xr3:uid="{E4F223A9-B394-5646-87F9-4C4D0B43F3AF}" name="Colonna75" dataDxfId="1"/>
    <tableColumn id="76" xr3:uid="{E2BB8955-1505-FD46-A720-59DF354BAFE0}" name="Colonna76"/>
    <tableColumn id="77" xr3:uid="{ACDC1405-F827-DC4D-91DB-AAD4C7DEE686}" name="Colonna77" dataDxfId="0"/>
    <tableColumn id="78" xr3:uid="{B22C2772-25F6-2B49-8E41-E929672AF881}" name="Colonna78"/>
    <tableColumn id="79" xr3:uid="{F38EDDA4-94B9-7848-B882-D079003DD8C8}" name="Colonna79"/>
    <tableColumn id="80" xr3:uid="{333B919C-4E2D-5847-9624-EC1E8D906F6E}" name="Colonna80"/>
    <tableColumn id="81" xr3:uid="{B36A1BBC-662F-8D4D-A0D0-6DB2A02BD502}" name="Colonna81"/>
    <tableColumn id="82" xr3:uid="{B61ADCC5-85DB-8842-BF06-ECE0B4048A5F}" name="Colonna82"/>
    <tableColumn id="83" xr3:uid="{56CAA215-F34E-A147-AEEB-22EA8E95C92A}" name="Colonna83"/>
    <tableColumn id="84" xr3:uid="{69AA4B6E-4627-7D40-8D69-F97860063F4B}" name="Colonna84"/>
    <tableColumn id="85" xr3:uid="{B4DE3DB7-6EFB-8D40-BA4D-1C0F9191F792}" name="Colonna85"/>
    <tableColumn id="86" xr3:uid="{E9D19B07-FE03-DB44-8838-05D1E4059FB3}" name="Colonna86"/>
    <tableColumn id="87" xr3:uid="{95A0F3A6-1580-FC43-9CE3-84C5B75A0CD0}" name="Colonna87"/>
    <tableColumn id="88" xr3:uid="{8351D7CC-0D38-734C-8A2A-7690953885CC}" name="Colonna88"/>
    <tableColumn id="89" xr3:uid="{FC738EF4-D597-454F-92D0-BE1BF8E7827B}" name="Colonna89"/>
    <tableColumn id="90" xr3:uid="{F9F0CB32-6203-9C4C-8D7D-0635C046B6B6}" name="Colonna90"/>
    <tableColumn id="91" xr3:uid="{DF7641C8-33DF-7C4A-A9CF-B6497854C218}" name="Colonna91"/>
    <tableColumn id="92" xr3:uid="{723AE739-9DD3-404E-A8F6-EF954CF2C557}" name="Colonna92"/>
    <tableColumn id="93" xr3:uid="{FCFF64D4-C174-F848-A7E5-DC4481E1F49C}" name="Colonna93"/>
    <tableColumn id="94" xr3:uid="{FB375F4C-5673-4A46-A959-CB6E5C1DD3B6}" name="Colonna94"/>
    <tableColumn id="95" xr3:uid="{412E968A-0008-F84C-8712-99525EC27936}" name="Colonna95"/>
    <tableColumn id="96" xr3:uid="{7CD620C2-5352-2D4A-9B2C-14D233821055}" name="Colonna96"/>
    <tableColumn id="97" xr3:uid="{0F0E71BE-89E2-FE49-89D0-8C703ECB05A2}" name="Colonna97"/>
    <tableColumn id="98" xr3:uid="{2B2D7A54-8043-B243-8D1A-FF1F40A32371}" name="Colonna98"/>
    <tableColumn id="99" xr3:uid="{EB1C4514-65C3-D54A-B4C8-5E87DCED2FC4}" name="Colonna99"/>
    <tableColumn id="100" xr3:uid="{DFB3C58B-5C16-2141-965F-AE6A8A26F680}" name="Colonna100"/>
    <tableColumn id="101" xr3:uid="{B772D038-AA10-EE4D-8EA3-C1743539FA20}" name="Colonna101"/>
    <tableColumn id="102" xr3:uid="{3DD0206A-8965-EC48-AEC3-4A924F8D5DF4}" name="Colonna102"/>
    <tableColumn id="103" xr3:uid="{E089F338-CA66-A64B-B2F6-EAE87997FF99}" name="Colonna103"/>
    <tableColumn id="104" xr3:uid="{F97A919D-71F5-4E44-BD08-DCD647DBCEA3}" name="Colonna104"/>
    <tableColumn id="105" xr3:uid="{9121DEBB-BA4C-D74F-B704-C95EAD87C569}" name="Colonna105"/>
    <tableColumn id="106" xr3:uid="{B07B3E22-F3D7-DC4B-8AA0-240B3ABF3BAA}" name="Colonna106"/>
    <tableColumn id="107" xr3:uid="{8F7B99F9-9A48-2347-849B-E99AEB8F1B8B}" name="Colonna107"/>
    <tableColumn id="108" xr3:uid="{2A6C7DB2-09DD-FA46-B1D9-8662017D4634}" name="Colonna108"/>
    <tableColumn id="109" xr3:uid="{DFD52469-7C0C-E747-B4B1-1851D0EC4650}" name="Colonna109"/>
    <tableColumn id="110" xr3:uid="{A3845E3A-E762-E848-A87E-B97118F392FE}" name="Colonna110"/>
    <tableColumn id="111" xr3:uid="{8F212D2F-5BDE-1844-A927-86146E469B11}" name="Colonna111"/>
    <tableColumn id="112" xr3:uid="{CD623790-A16E-E84F-A3FD-3F6399FE6257}" name="Colonna112"/>
    <tableColumn id="113" xr3:uid="{AD8002D0-28CB-284E-B27A-1C3FE69DD6B1}" name="Colonna113"/>
    <tableColumn id="114" xr3:uid="{D2E6B2FD-FA4F-7548-8F8A-E33C24F87956}" name="Colonna114"/>
    <tableColumn id="115" xr3:uid="{1EEB1B68-86FE-0448-8FD3-1FAD4F4F8EEB}" name="Colonna115"/>
    <tableColumn id="116" xr3:uid="{4F4A0033-7BE5-F94F-A5FC-A707FBAEFBCC}" name="Colonna116"/>
    <tableColumn id="117" xr3:uid="{6EA85EE2-1556-1647-AAAA-E1DD0D551C68}" name="Colonna117"/>
    <tableColumn id="118" xr3:uid="{8FF683BB-9D8A-3E43-8D68-3A050036F479}" name="Colonna118"/>
    <tableColumn id="119" xr3:uid="{1583F01C-C7B7-7E45-9E6E-D0121A2C56E3}" name="Colonna119"/>
    <tableColumn id="120" xr3:uid="{61ABAE32-8CE4-944E-B48E-436A9FFBEBBB}" name="Colonna120"/>
    <tableColumn id="121" xr3:uid="{1FB3BE10-D290-0046-ADF5-64EB300AF3FA}" name="Colonna121"/>
    <tableColumn id="122" xr3:uid="{7CA71326-A8B8-1546-9743-BE718B83B7F4}" name="Colonna122"/>
    <tableColumn id="123" xr3:uid="{A197EA96-F218-A04F-B6DB-62D16129533C}" name="Colonna123"/>
    <tableColumn id="124" xr3:uid="{5FEEC1A7-EEE1-C640-BE33-3A4B5E6A7D34}" name="Colonna124"/>
    <tableColumn id="125" xr3:uid="{FDB77A64-44F9-2B41-9928-C0996A6C6E9F}" name="Colonna125"/>
    <tableColumn id="126" xr3:uid="{6CE18AAB-D011-5045-AB3B-7EA2F0A7787E}" name="Colonna126"/>
    <tableColumn id="127" xr3:uid="{C8256846-17C3-0F48-BFD6-80251EF05EFA}" name="Colonna127"/>
    <tableColumn id="128" xr3:uid="{4038E67C-E11E-2845-A144-F60A5F4AF7DE}" name="Colonna128"/>
    <tableColumn id="129" xr3:uid="{48965CEA-C0A0-414F-926A-DDE7D2E0FE5D}" name="Colonna129"/>
    <tableColumn id="130" xr3:uid="{F8FCF6C3-0069-5E49-916B-002AEFBC7FCF}" name="Colonna130"/>
    <tableColumn id="131" xr3:uid="{80A71854-A276-3148-87B1-5E7506F9012F}" name="Colonna131"/>
    <tableColumn id="132" xr3:uid="{370C03A8-9F52-BB45-A113-5F53F9B54F87}" name="Colonna132"/>
    <tableColumn id="133" xr3:uid="{682CF4AD-5770-1D43-93A0-0DD0D4583D13}" name="Colonna133"/>
    <tableColumn id="134" xr3:uid="{5C966BA0-36FD-FB48-AEA5-AF2C61E8954E}" name="Colonna134"/>
    <tableColumn id="135" xr3:uid="{DDB0E6F4-0F7E-7E45-A502-FAA70593DE62}" name="Colonna135"/>
    <tableColumn id="136" xr3:uid="{F7BED603-1110-5E41-BC2B-EA980EA9D115}" name="Colonna136"/>
    <tableColumn id="137" xr3:uid="{39BE3827-379C-E94F-B2DD-1A46C34647ED}" name="Colonna137"/>
    <tableColumn id="138" xr3:uid="{1D460BC0-F9BA-BA43-A6FD-580DEE075368}" name="Colonna138"/>
    <tableColumn id="139" xr3:uid="{3C272FE5-6970-7E41-9B0E-33EEBDBEBC6E}" name="Colonna139"/>
    <tableColumn id="140" xr3:uid="{73AA9E87-8A23-984F-A950-86AE5992B971}" name="Colonna140"/>
    <tableColumn id="141" xr3:uid="{16242022-1D6E-154B-974D-8594A08190F8}" name="Colonna141"/>
    <tableColumn id="142" xr3:uid="{3BF44CCC-693C-F443-9D38-647082278A6A}" name="Colonna142"/>
    <tableColumn id="143" xr3:uid="{7D2FDC0C-4700-6C47-BEDB-0F0BDF3CB3B1}" name="Colonna143"/>
    <tableColumn id="144" xr3:uid="{A6C94DB2-CCB4-8644-8815-8FCBA08F2DAF}" name="Colonna144"/>
    <tableColumn id="145" xr3:uid="{E0971D22-F35F-4C4A-A33B-8ADBBD7A0AE6}" name="Colonna145"/>
    <tableColumn id="146" xr3:uid="{BAF4BC72-BB3C-484F-A54C-49CA10320545}" name="Colonna146"/>
    <tableColumn id="147" xr3:uid="{20F95B9F-6A4E-DF49-9243-D250449135EA}" name="Colonna147"/>
    <tableColumn id="148" xr3:uid="{D204CE77-230C-E94D-AF25-239637F3FDA9}" name="Colonna148"/>
    <tableColumn id="149" xr3:uid="{7AEF5B5D-DBB1-BB42-8B9D-C4D1BE69B2CA}" name="Colonna149"/>
    <tableColumn id="150" xr3:uid="{2BE72FCC-A058-E248-A3EB-6EA9796BBCAF}" name="Colonna150"/>
    <tableColumn id="151" xr3:uid="{67F42BBF-B157-374A-B518-61FB72B42AF2}" name="Colonna151"/>
    <tableColumn id="152" xr3:uid="{52835DE5-6B1C-684C-9CFE-893D2EF26911}" name="Colonna152"/>
    <tableColumn id="153" xr3:uid="{4644ED3D-3DC2-7B4C-8E23-E0625504C644}" name="Colonna153"/>
    <tableColumn id="154" xr3:uid="{02FEAC91-2F37-4C4E-BCFA-9E44DA00CEA7}" name="Colonna154"/>
    <tableColumn id="155" xr3:uid="{C4F74FCD-4EE6-D142-97FB-CB339F46CAAD}" name="Colonna155"/>
    <tableColumn id="156" xr3:uid="{B14DD472-B683-1E4C-BD34-C654F0CF38D1}" name="Colonna156"/>
    <tableColumn id="157" xr3:uid="{5D5215B7-1E09-E241-8295-754394F9F42C}" name="Colonna157"/>
    <tableColumn id="158" xr3:uid="{9985D2B5-9EC5-A241-9C93-03D4B5B8FEFE}" name="Colonna158"/>
    <tableColumn id="159" xr3:uid="{4E170309-7565-5942-AFC8-0B6EA2055FE8}" name="Colonna159"/>
    <tableColumn id="160" xr3:uid="{69752820-1C99-4242-A57F-092867F70E01}" name="Colonna160"/>
    <tableColumn id="161" xr3:uid="{083242DF-D28B-0B40-AAC6-8A9CA11081EC}" name="Colonna161"/>
    <tableColumn id="162" xr3:uid="{41AB3967-1064-754E-AA22-51B695EAA666}" name="Colonna162"/>
    <tableColumn id="163" xr3:uid="{37E2BACA-B06C-044C-8852-ABF8ABBF60E3}" name="Colonna163"/>
    <tableColumn id="164" xr3:uid="{592E2328-0506-0C41-B2C9-837609069959}" name="Colonna164"/>
    <tableColumn id="165" xr3:uid="{80DDB1FE-2EB3-1144-A1F9-28AE60C53251}" name="Colonna165"/>
    <tableColumn id="166" xr3:uid="{6388FCDF-4349-9747-ABCE-2F52CA878F90}" name="Colonna166"/>
    <tableColumn id="167" xr3:uid="{3CC0D673-7F89-3E41-97AC-F72F6FA59097}" name="Colonna167"/>
    <tableColumn id="168" xr3:uid="{2FA467AF-D665-E346-B671-968304101177}" name="Colonna168"/>
    <tableColumn id="169" xr3:uid="{9CB73E2A-FD03-1B44-A291-06BE2E6A8024}" name="Colonna169"/>
    <tableColumn id="170" xr3:uid="{F30B4EC7-047B-2F4F-AE7B-8F2B6A1EA2E0}" name="Colonna170"/>
    <tableColumn id="171" xr3:uid="{956252FF-4EB0-2B42-A80C-D3BE7E011124}" name="Colonna171"/>
    <tableColumn id="172" xr3:uid="{7CCEDB49-94BC-B342-AC14-6EF7444B57E7}" name="Colonna172"/>
    <tableColumn id="173" xr3:uid="{436820ED-2BF5-E949-A7A3-5A2CDE1C981A}" name="Colonna173"/>
    <tableColumn id="174" xr3:uid="{A34B8CD9-6E7A-5B40-8AAE-5593F8020EAC}" name="Colonna174"/>
    <tableColumn id="175" xr3:uid="{03B4D747-EB63-5B41-AD86-812926AE89BB}" name="Colonna175"/>
    <tableColumn id="176" xr3:uid="{ECFE1E2E-E666-B740-B8D0-716F267622E6}" name="Colonna176"/>
    <tableColumn id="177" xr3:uid="{00699560-CED1-E24C-926C-75D865207085}" name="Colonna177"/>
    <tableColumn id="178" xr3:uid="{7D1903BC-68DE-6743-A7E2-03EFC0B61BCD}" name="Colonna178"/>
    <tableColumn id="179" xr3:uid="{B09B44EB-A081-5741-A5A1-1C592A1827FF}" name="Colonna179"/>
    <tableColumn id="180" xr3:uid="{887C4E73-3CDE-DC45-82D7-76BB44321EB8}" name="Colonna180"/>
    <tableColumn id="181" xr3:uid="{2DE403EA-7FCF-7D46-8664-2B7735D7911D}" name="Colonna181"/>
    <tableColumn id="182" xr3:uid="{424A9D70-AD6D-5548-889B-7A2D2EEF0EEB}" name="Colonna182"/>
    <tableColumn id="183" xr3:uid="{1089BC47-3B40-6E4F-A717-8E6D4C1DE512}" name="Colonna183"/>
    <tableColumn id="184" xr3:uid="{839436D8-10CA-7A45-863A-1118325079AC}" name="Colonna184"/>
    <tableColumn id="185" xr3:uid="{2FC9C5C2-385C-0441-B847-8E1FEB26DEC3}" name="Colonna185"/>
    <tableColumn id="186" xr3:uid="{0856AA8B-FCA9-9445-9493-E2F86D01B5B1}" name="Colonna186"/>
    <tableColumn id="187" xr3:uid="{CC5C99A0-5455-CE44-AB33-5ACA06D6513E}" name="Colonna187"/>
    <tableColumn id="188" xr3:uid="{B6955270-7431-A44A-8B02-3E422E571C67}" name="Colonna188"/>
    <tableColumn id="189" xr3:uid="{C81F7A57-FA31-9B4B-A13C-AFF7F2B32165}" name="Colonna189"/>
    <tableColumn id="190" xr3:uid="{0074BAAD-55BD-394B-8107-850AB3C8CD48}" name="Colonna190"/>
    <tableColumn id="191" xr3:uid="{633B4622-C43B-8341-A70B-60F2675FA915}" name="Colonna191"/>
    <tableColumn id="192" xr3:uid="{7864E5B5-56CF-2643-BFE3-7D6A7C5A39EA}" name="Colonna192"/>
    <tableColumn id="193" xr3:uid="{86DAD2B0-DBE0-A341-B4F3-9EC4F5EB5966}" name="Colonna193"/>
    <tableColumn id="194" xr3:uid="{8F6E60DC-3449-4048-9315-5B377DF01AB0}" name="Colonna194"/>
    <tableColumn id="195" xr3:uid="{7938F7B9-4EE3-F844-BE86-6A493D244E52}" name="Colonna195"/>
    <tableColumn id="196" xr3:uid="{8DDBFE46-AD3A-5B41-A0C6-FD86504DEF56}" name="Colonna196"/>
    <tableColumn id="197" xr3:uid="{473427E5-F67C-3A4E-BD0B-A0FCF3D6ECD4}" name="Colonna197"/>
    <tableColumn id="198" xr3:uid="{263F3D40-8287-DC43-80C1-CFA0E3616CA2}" name="Colonna198"/>
    <tableColumn id="199" xr3:uid="{91C4310D-4472-464E-9B97-8C32F0ABFC8F}" name="Colonna199"/>
    <tableColumn id="200" xr3:uid="{CA96345A-DEDF-7146-B251-A20A7B83E2F9}" name="Colonna200"/>
    <tableColumn id="201" xr3:uid="{E3400C3F-A022-CC4B-8D89-1B643A047F85}" name="Colonna201"/>
    <tableColumn id="202" xr3:uid="{A26C5231-58EC-AB4C-9085-113EC10EDA0F}" name="Colonna202"/>
    <tableColumn id="203" xr3:uid="{ACFED96C-CD8E-904A-9943-2DFEBE539429}" name="Colonna203"/>
    <tableColumn id="204" xr3:uid="{C672E19A-FA76-AE49-A973-431AF1E803DD}" name="Colonna204"/>
    <tableColumn id="205" xr3:uid="{CBBA204C-7194-C440-ABA5-8616D2E05CEA}" name="Colonna205"/>
    <tableColumn id="206" xr3:uid="{C6B46E41-541E-064B-BDFF-CA5BBAFF9C4F}" name="Colonna206"/>
    <tableColumn id="207" xr3:uid="{CD3B0CF2-BC62-EF4D-8A8D-5E994EC3B8C5}" name="Colonna207"/>
    <tableColumn id="208" xr3:uid="{1243F5A6-E732-FA4D-BE22-B9D58A05510A}" name="Colonna208"/>
    <tableColumn id="209" xr3:uid="{199F0D61-B61D-024F-A60F-9BB072E4346D}" name="Colonna209"/>
    <tableColumn id="210" xr3:uid="{1EACADC6-91B2-8E4E-86DB-25496A20A75F}" name="Colonna210"/>
    <tableColumn id="211" xr3:uid="{C6FFF4FC-C17E-304E-8C38-170326652AA7}" name="Colonna211"/>
    <tableColumn id="212" xr3:uid="{43446BDC-7FB3-BC4A-BC83-0806236AE3AB}" name="Colonna212"/>
    <tableColumn id="213" xr3:uid="{9D505E10-4386-0B4D-B6CE-9C131493F123}" name="Colonna213"/>
    <tableColumn id="214" xr3:uid="{8B3F9EBF-6511-0442-82E7-504E05B7BCF3}" name="Colonna214"/>
    <tableColumn id="215" xr3:uid="{1C9CD82C-7B2E-284A-B0C0-7DF87F0A23F9}" name="Colonna215"/>
    <tableColumn id="216" xr3:uid="{990F81E6-0FD9-9940-97A6-403C32A3877C}" name="Colonna216"/>
    <tableColumn id="217" xr3:uid="{D2206CDA-B5FB-1D4E-984B-C272EC91A767}" name="Colonna217"/>
    <tableColumn id="218" xr3:uid="{18C5E94B-2962-CB43-BE09-EC1FC0FAAA13}" name="Colonna218"/>
    <tableColumn id="219" xr3:uid="{75809F15-0118-5744-A125-DF14E888087C}" name="Colonna219"/>
    <tableColumn id="220" xr3:uid="{AEDA1A6B-2402-FA46-9DCA-A2FB80FFB8EF}" name="Colonna220"/>
    <tableColumn id="221" xr3:uid="{DDE3D39E-350D-1840-8BD4-F458C6DC86A2}" name="Colonna221"/>
    <tableColumn id="222" xr3:uid="{2FD5FFA0-A1AA-A347-8680-5B7F4A470587}" name="Colonna222"/>
    <tableColumn id="223" xr3:uid="{C7036F11-E4B5-2A48-B90F-BE99B5DD7DD5}" name="Colonna223"/>
    <tableColumn id="224" xr3:uid="{D629E8B2-6307-A54F-AB1C-D4F099CD46B3}" name="Colonna224"/>
    <tableColumn id="225" xr3:uid="{3245EBC0-94A8-0548-AB7F-FAFE9789AF2B}" name="Colonna225"/>
    <tableColumn id="226" xr3:uid="{BE31F7A2-DF30-C446-986C-AE93A226A3C9}" name="Colonna226"/>
    <tableColumn id="227" xr3:uid="{E960AEA5-7AC6-634B-ABD0-B7848835B489}" name="Colonna227"/>
    <tableColumn id="228" xr3:uid="{9340A6FA-AA4E-7345-8304-DED17114FCDD}" name="Colonna228"/>
    <tableColumn id="229" xr3:uid="{46265C97-A992-FA40-9EDA-BEFCACA070BB}" name="Colonna229"/>
    <tableColumn id="230" xr3:uid="{C8653D00-C368-CD4A-891F-0BFAA6F15B5A}" name="Colonna230"/>
    <tableColumn id="231" xr3:uid="{81C7E3DB-5FC0-8E49-85CC-BC986D0A3AAB}" name="Colonna231"/>
    <tableColumn id="232" xr3:uid="{FB027A91-D643-6243-9AF1-63FF8090DD0B}" name="Colonna232"/>
    <tableColumn id="233" xr3:uid="{9FA6F031-21B8-834F-8A39-9D161728335E}" name="Colonna233"/>
    <tableColumn id="234" xr3:uid="{7F5CB24A-9B13-4441-9B2A-31BF1B9E615C}" name="Colonna234"/>
    <tableColumn id="235" xr3:uid="{701CA554-483D-B84F-AC8D-2C7609A02654}" name="Colonna235"/>
    <tableColumn id="236" xr3:uid="{CF926DA5-5DD5-654F-B266-5074102AB582}" name="Colonna236"/>
    <tableColumn id="237" xr3:uid="{73A43997-100B-434B-B242-27B1B869DE6A}" name="Colonna237"/>
    <tableColumn id="238" xr3:uid="{1729B76D-D272-734C-95F8-7FCC68D9B650}" name="Colonna238"/>
    <tableColumn id="239" xr3:uid="{560E1CA5-533C-C24F-A089-58A75D18C598}" name="Colonna239"/>
    <tableColumn id="240" xr3:uid="{199EE111-220C-C24E-8F84-3FBEB2E712DE}" name="Colonna240"/>
    <tableColumn id="241" xr3:uid="{218A4A89-315D-A14E-B40C-D7B2DCF8B41C}" name="Colonna241"/>
    <tableColumn id="242" xr3:uid="{9207721A-1263-4F48-A767-0D99029B221B}" name="Colonna242"/>
    <tableColumn id="243" xr3:uid="{1EF772C4-2B0F-394A-BEBA-48E9E776BFEE}" name="Colonna243"/>
    <tableColumn id="244" xr3:uid="{77B94851-05F6-814B-83FF-B8F9033C0C42}" name="Colonna244"/>
    <tableColumn id="245" xr3:uid="{FFD1A5E4-5B5D-2C43-991A-ADDD41B15374}" name="Colonna245"/>
    <tableColumn id="246" xr3:uid="{0D2D1F00-1C8D-7540-90D6-177531BDEB62}" name="Colonna246"/>
    <tableColumn id="247" xr3:uid="{A98D5039-6D24-A246-8EB6-2422A4DD7DF7}" name="Colonna247"/>
    <tableColumn id="248" xr3:uid="{128EF952-A8B4-6241-A588-E376704719F2}" name="Colonna248"/>
    <tableColumn id="249" xr3:uid="{3570D73D-C7AE-3C48-A630-B4AA20AA9D90}" name="Colonna249"/>
    <tableColumn id="250" xr3:uid="{37F909F5-50F7-E149-A57B-DDBFC4439280}" name="Colonna250"/>
    <tableColumn id="251" xr3:uid="{759FCABD-350E-4143-A34C-456E2A30020D}" name="Colonna251"/>
    <tableColumn id="252" xr3:uid="{B8F986CD-2918-DC43-9EAD-E39C8CB510C0}" name="Colonna252"/>
    <tableColumn id="253" xr3:uid="{64607315-37F5-FA41-9A22-F73C24112EBE}" name="Colonna253"/>
    <tableColumn id="254" xr3:uid="{9E8BEB72-E544-424A-BC56-DD621786965E}" name="Colonna254"/>
    <tableColumn id="255" xr3:uid="{2C95CA43-7944-9945-947F-7546CDDA2442}" name="Colonna255"/>
    <tableColumn id="256" xr3:uid="{E8E9009B-52C7-284B-8F26-69CF5B69C262}" name="Colonna256"/>
    <tableColumn id="257" xr3:uid="{7617ADBA-28E7-0C47-B7C0-E113E7CA8AF3}" name="Colonna257"/>
    <tableColumn id="258" xr3:uid="{9432C958-65AB-9A47-B857-7463A3DD01B5}" name="Colonna258"/>
    <tableColumn id="259" xr3:uid="{54BD2F8D-8C0B-0C44-AAE5-2510599B8725}" name="Colonna259"/>
    <tableColumn id="260" xr3:uid="{727AE4B3-D3A6-5240-A848-476CC5588C38}" name="Colonna260"/>
    <tableColumn id="261" xr3:uid="{85464B84-2E7C-384F-8A13-56F24685F677}" name="Colonna261"/>
    <tableColumn id="262" xr3:uid="{A6666CCF-B5A1-BB4D-BC02-82C95F95B019}" name="Colonna262"/>
    <tableColumn id="263" xr3:uid="{ACA23112-2640-734C-BAE5-BF31643EB681}" name="Colonna263"/>
    <tableColumn id="264" xr3:uid="{A6B2DB32-4899-0D42-B89F-38DF6FB75885}" name="Colonna264"/>
    <tableColumn id="265" xr3:uid="{DDC2B90B-07A2-AB46-8D5E-ADDF9A7FF55E}" name="Colonna265"/>
    <tableColumn id="266" xr3:uid="{C39A29C8-83DB-6A49-8968-2D827959E764}" name="Colonna266"/>
    <tableColumn id="267" xr3:uid="{953D70DD-7B53-EB4A-BBCA-80A3617BC60A}" name="Colonna267"/>
    <tableColumn id="268" xr3:uid="{5E2E1341-641A-1748-ABD1-1DA62383475C}" name="Colonna268"/>
    <tableColumn id="269" xr3:uid="{04ED597F-E1A7-AF4C-8512-1CAD34F30C37}" name="Colonna269"/>
    <tableColumn id="270" xr3:uid="{72320B1A-1E5A-9447-9462-AEDB4BB7C39F}" name="Colonna270"/>
    <tableColumn id="271" xr3:uid="{C4DE7460-B04D-8F41-BFD0-17026FEA63B6}" name="Colonna271"/>
    <tableColumn id="272" xr3:uid="{A855FFD6-225E-9E47-A27A-EA3C957E839F}" name="Colonna272"/>
    <tableColumn id="273" xr3:uid="{13C72E30-F3A9-8644-B912-9AE9C7044B84}" name="Colonna273"/>
    <tableColumn id="274" xr3:uid="{F8FED323-5DAB-164A-8BD6-1F9E4F134F39}" name="Colonna274"/>
    <tableColumn id="275" xr3:uid="{AD91A6B6-937A-954A-9DCD-31A878B56292}" name="Colonna275"/>
    <tableColumn id="276" xr3:uid="{E73DCB70-7B95-A243-9653-57985384CD63}" name="Colonna276"/>
    <tableColumn id="277" xr3:uid="{CDF1EBDD-BEB6-634F-862F-A7A515B16761}" name="Colonna277"/>
    <tableColumn id="278" xr3:uid="{E9500700-772A-E441-986C-8C4C19D8EB37}" name="Colonna278"/>
    <tableColumn id="279" xr3:uid="{D84F8F13-F4E6-624A-BDE0-70F8A3982587}" name="Colonna279"/>
    <tableColumn id="280" xr3:uid="{B72AD0AD-A7CD-E347-AEBE-F6F2FCFD46E2}" name="Colonna280"/>
    <tableColumn id="281" xr3:uid="{9FFDBEF1-1C75-164B-9B38-9652704C0DFC}" name="Colonna281"/>
    <tableColumn id="282" xr3:uid="{670AA33E-09EA-E948-8EA8-6742F7CFFC17}" name="Colonna282"/>
    <tableColumn id="283" xr3:uid="{E66BEA70-CF6F-1643-AA98-4E6AAAA20F4E}" name="Colonna283"/>
    <tableColumn id="284" xr3:uid="{E4D19EBE-7584-D045-B5DB-ADAB7D342595}" name="Colonna284"/>
    <tableColumn id="285" xr3:uid="{6691974F-AEB2-E947-878E-C70185B2A489}" name="Colonna285"/>
    <tableColumn id="286" xr3:uid="{392A1491-87F0-3144-BB0A-52E05700E996}" name="Colonna286"/>
    <tableColumn id="287" xr3:uid="{65E0FD68-D22D-B346-AE09-6BD46477D7C5}" name="Colonna287"/>
    <tableColumn id="288" xr3:uid="{1F647953-51B0-CD47-97ED-0E9638F68F29}" name="Colonna288"/>
    <tableColumn id="289" xr3:uid="{CED1A8B4-6CA9-8F49-AED1-7DD1940A7158}" name="Colonna289"/>
    <tableColumn id="290" xr3:uid="{3E362862-4FF1-AF4C-887B-FC2BD41A0A75}" name="Colonna290"/>
    <tableColumn id="291" xr3:uid="{DC09E542-8C13-E64B-A56B-DB68822D1E65}" name="Colonna291"/>
    <tableColumn id="292" xr3:uid="{1E9156CF-C6F3-CE4E-9C47-B04BFDF89DE3}" name="Colonna292"/>
    <tableColumn id="293" xr3:uid="{2C541D54-FF31-1348-8D48-BD05ED040569}" name="Colonna293"/>
    <tableColumn id="294" xr3:uid="{5C9C6DC1-0B40-3948-8F08-6AE2F08FE973}" name="Colonna294"/>
    <tableColumn id="295" xr3:uid="{57423DB4-2A09-1F43-A2F6-B63E470D5B1F}" name="Colonna295"/>
    <tableColumn id="296" xr3:uid="{07488BC0-4592-C54F-A5BE-478FD89F859B}" name="Colonna296"/>
    <tableColumn id="297" xr3:uid="{8227A7BB-A8C4-2D49-8752-FF14AA2EEFC9}" name="Colonna297"/>
    <tableColumn id="298" xr3:uid="{BD01FE9E-B062-E74F-BBA3-E131D8579881}" name="Colonna298"/>
    <tableColumn id="299" xr3:uid="{19368740-2F61-0E44-9186-2A1128C13BFF}" name="Colonna299"/>
    <tableColumn id="300" xr3:uid="{B0A54CFD-27C4-8448-8291-FAADABFBBAC8}" name="Colonna300"/>
    <tableColumn id="301" xr3:uid="{E0C8B1DA-2D8E-6E45-939E-BC8E7DF6BC8B}" name="Colonna301"/>
    <tableColumn id="302" xr3:uid="{6D771B98-2A48-C345-8F36-9ACB3B652591}" name="Colonna302"/>
    <tableColumn id="303" xr3:uid="{93251FDC-8000-C646-A5A3-3F5EFEE0312D}" name="Colonna303"/>
    <tableColumn id="304" xr3:uid="{9CEA430C-D1FE-B647-AE06-15C24044FB64}" name="Colonna304"/>
    <tableColumn id="305" xr3:uid="{16534135-F7D4-904E-873F-DA5351986B18}" name="Colonna305"/>
    <tableColumn id="306" xr3:uid="{EC0CD119-E726-EB42-9EDB-8BA0C543D52C}" name="Colonna306"/>
    <tableColumn id="307" xr3:uid="{BB037607-EFA5-1146-B595-621E5904BEEB}" name="Colonna307"/>
    <tableColumn id="308" xr3:uid="{36877E1A-9E8D-AA4E-9B05-B72DA5543428}" name="Colonna308"/>
    <tableColumn id="309" xr3:uid="{FCC21A78-603A-574C-852D-365717407A51}" name="Colonna309"/>
    <tableColumn id="310" xr3:uid="{37B5685A-43AF-DD4F-8FB7-27790AAE8094}" name="Colonna310"/>
    <tableColumn id="311" xr3:uid="{F5BC4B1E-7C58-FC4C-BA1F-FC437F6CF2E6}" name="Colonna311"/>
    <tableColumn id="312" xr3:uid="{CC2FD686-759F-534E-B14A-B23A4C7B59E8}" name="Colonna312"/>
    <tableColumn id="313" xr3:uid="{62590C5E-7B0F-A949-BCBC-F4B180730502}" name="Colonna313"/>
    <tableColumn id="314" xr3:uid="{4AF09C47-CDB0-074A-9FDD-3EA0AE38D288}" name="Colonna314"/>
    <tableColumn id="315" xr3:uid="{D4072AD9-447D-F642-9703-2B1D070AAD45}" name="Colonna315"/>
    <tableColumn id="316" xr3:uid="{EDE7F2E4-D0DE-4E41-9AB3-C77BF2D6A32D}" name="Colonna316"/>
    <tableColumn id="317" xr3:uid="{864C7DEA-1F39-434A-AF40-B1FABD5FE818}" name="Colonna317"/>
    <tableColumn id="318" xr3:uid="{0AC322BA-E6F4-0D4C-837A-B9F122092BE1}" name="Colonna318"/>
    <tableColumn id="319" xr3:uid="{4F6674BC-9DB8-4245-BDAD-4BC937D128DE}" name="Colonna319"/>
    <tableColumn id="320" xr3:uid="{13390127-1C7B-B24C-9B8B-8858CCD82AC3}" name="Colonna320"/>
    <tableColumn id="321" xr3:uid="{C4822A22-B4F9-2B43-A888-AF4A6FBDC56F}" name="Colonna321"/>
    <tableColumn id="322" xr3:uid="{C5633A22-2369-B343-9B60-629D2B0BB386}" name="Colonna322"/>
    <tableColumn id="323" xr3:uid="{38BA0021-50A0-C947-B773-CE449B18A286}" name="Colonna323"/>
    <tableColumn id="324" xr3:uid="{15007755-02C3-9344-8613-1798E7220251}" name="Colonna324"/>
    <tableColumn id="325" xr3:uid="{C896BDF7-1C51-2D40-B023-98C0C5E5A987}" name="Colonna325"/>
    <tableColumn id="326" xr3:uid="{DA9702DC-8EF3-6A47-B779-5B6542D5D3CD}" name="Colonna326"/>
    <tableColumn id="327" xr3:uid="{75F64114-12E2-FC4C-8D6E-2648AA1B9E93}" name="Colonna327"/>
    <tableColumn id="328" xr3:uid="{642AD582-1029-4E43-9160-00A3579F328F}" name="Colonna328"/>
    <tableColumn id="329" xr3:uid="{682137FB-560C-314C-9BAB-08F4D7A3F76F}" name="Colonna329"/>
    <tableColumn id="330" xr3:uid="{CD9EBA6D-B184-9845-B394-A4AF11A13AD2}" name="Colonna330"/>
    <tableColumn id="331" xr3:uid="{A5E402A9-DD42-204C-BE8E-CEDA41735141}" name="Colonna331"/>
    <tableColumn id="332" xr3:uid="{78049B37-CACE-4F43-A12D-A072DE7503B1}" name="Colonna332"/>
    <tableColumn id="333" xr3:uid="{861AD62A-BF4F-624A-9F3F-11419E435EB7}" name="Colonna333"/>
    <tableColumn id="334" xr3:uid="{697EF514-0A30-0642-AAED-FE3DA3C4FA0B}" name="Colonna334"/>
    <tableColumn id="335" xr3:uid="{5E40B870-4B09-D240-8A9A-39192B483FCA}" name="Colonna335"/>
    <tableColumn id="336" xr3:uid="{796AEF2D-600E-914A-9DA5-6C9876FC5EC4}" name="Colonna336"/>
    <tableColumn id="337" xr3:uid="{8D99F8E8-8DDD-0643-A211-177A3A60AD31}" name="Colonna337"/>
    <tableColumn id="338" xr3:uid="{4FBFE3F5-C7DD-464E-88B1-77FD2983B9CA}" name="Colonna338"/>
    <tableColumn id="339" xr3:uid="{226156FF-ED21-1549-A9EB-DD5B79456095}" name="Colonna339"/>
    <tableColumn id="340" xr3:uid="{CFC1A0E6-82E3-AA40-8A08-B415671F3079}" name="Colonna340"/>
    <tableColumn id="341" xr3:uid="{963DE0CF-5573-C740-8E66-77935E54BCB2}" name="Colonna341"/>
    <tableColumn id="342" xr3:uid="{9EC5AFC1-6126-9746-B70F-4FBE653D4B86}" name="Colonna342"/>
    <tableColumn id="343" xr3:uid="{C7EA1B5C-3639-F748-9AD7-7ED366490A2F}" name="Colonna343"/>
    <tableColumn id="344" xr3:uid="{94B62AA7-1A23-FE4A-AF53-DA786C646582}" name="Colonna344"/>
    <tableColumn id="345" xr3:uid="{68677681-386E-C946-924B-0C3B674867B7}" name="Colonna345"/>
    <tableColumn id="346" xr3:uid="{58809B71-85B7-3C45-8C85-D7ADA9A2C187}" name="Colonna346"/>
    <tableColumn id="347" xr3:uid="{21BEE108-9CEB-4346-AEF4-599100FB90E9}" name="Colonna347"/>
    <tableColumn id="348" xr3:uid="{8DE6F6A4-5FF7-2044-8DDC-E1C9144705E9}" name="Colonna348"/>
    <tableColumn id="349" xr3:uid="{2D2F2178-8A52-844C-A990-0B439D1F5866}" name="Colonna349"/>
    <tableColumn id="350" xr3:uid="{9C2AC836-2ED0-4445-BEC0-5BDD137411F6}" name="Colonna350"/>
    <tableColumn id="351" xr3:uid="{6D66529B-B785-9840-9A08-7481EDC6EC3D}" name="Colonna351"/>
    <tableColumn id="352" xr3:uid="{4FCE48E9-1003-824C-90A4-D91410B175BA}" name="Colonna352"/>
    <tableColumn id="353" xr3:uid="{EA64504F-C800-6A4A-BF03-7FAE756C2C84}" name="Colonna353"/>
    <tableColumn id="354" xr3:uid="{88DA4C8C-C23B-6648-978F-72D15F61F99B}" name="Colonna354"/>
    <tableColumn id="355" xr3:uid="{76F20B5D-7AD1-4740-AB01-77A1AD056E1D}" name="Colonna355"/>
    <tableColumn id="356" xr3:uid="{4E765415-6B8D-C74A-AA75-195CBFA36E9C}" name="Colonna356"/>
    <tableColumn id="357" xr3:uid="{555DA221-C683-6D40-B74B-13E1D2040545}" name="Colonna357"/>
    <tableColumn id="358" xr3:uid="{2402825B-BD7D-5B49-8EA1-55184EFBCF0B}" name="Colonna358"/>
    <tableColumn id="359" xr3:uid="{1443DF61-AA45-544A-B253-DF128401BAFA}" name="Colonna359"/>
    <tableColumn id="360" xr3:uid="{5753C000-8674-6642-9BFE-2BD8B9789F7D}" name="Colonna360"/>
    <tableColumn id="361" xr3:uid="{22C3DD4C-15A3-6647-882E-2DDBAE66C182}" name="Colonna361"/>
    <tableColumn id="362" xr3:uid="{7097D152-39BD-024B-9AA7-68FDAD597A8E}" name="Colonna362"/>
    <tableColumn id="363" xr3:uid="{3ADC536F-3512-504E-B7E4-D25832A4955A}" name="Colonna363"/>
    <tableColumn id="364" xr3:uid="{E36C3E4B-87DC-8F44-80C1-51BF2A301CB9}" name="Colonna364"/>
    <tableColumn id="365" xr3:uid="{7816B6A0-2846-BF44-B2AD-3B4EC4FA352F}" name="Colonna365"/>
    <tableColumn id="366" xr3:uid="{AD3A00AE-62EF-1E46-925C-265A6CFFC4E8}" name="Colonna366"/>
    <tableColumn id="367" xr3:uid="{8B946FD6-D162-6441-B6B9-42CC168B2DBD}" name="Colonna367"/>
    <tableColumn id="368" xr3:uid="{BAFBAB29-58F2-DA49-AD7D-36DE7C6A51BF}" name="Colonna368"/>
    <tableColumn id="369" xr3:uid="{87273AAB-91EE-9040-B9B5-57AF46783A18}" name="Colonna369"/>
    <tableColumn id="370" xr3:uid="{3315CF56-8DBE-844D-9754-D64090CEB3F6}" name="Colonna370"/>
    <tableColumn id="371" xr3:uid="{EB178CE5-BAD4-8A41-87F4-587A6F2768D9}" name="Colonna371"/>
    <tableColumn id="372" xr3:uid="{7169E472-0DBC-2243-BDAB-78C9DDF324CF}" name="Colonna372"/>
    <tableColumn id="373" xr3:uid="{5F59CB70-75F3-1445-9CF3-E0233A8732BD}" name="Colonna373"/>
    <tableColumn id="374" xr3:uid="{682E7070-0B0D-FD43-B2B0-E1CFAC07C026}" name="Colonna374"/>
    <tableColumn id="375" xr3:uid="{956A4EA8-9BB0-A746-B951-16FF2B3DD106}" name="Colonna375"/>
    <tableColumn id="376" xr3:uid="{13C43348-19CC-114A-AE92-51E86384D48B}" name="Colonna376"/>
    <tableColumn id="377" xr3:uid="{FCEDB7D6-AF7C-F94B-A5E5-D2D3C479BED0}" name="Colonna377"/>
    <tableColumn id="378" xr3:uid="{F2C84F07-B676-904C-B846-D8D90ABCB991}" name="Colonna378"/>
    <tableColumn id="379" xr3:uid="{30FD4D8D-28C2-9F47-86A2-5524A507228D}" name="Colonna379"/>
    <tableColumn id="380" xr3:uid="{85AB2DE0-3CE6-5D4E-8CBA-7353194B499A}" name="Colonna380"/>
    <tableColumn id="381" xr3:uid="{3D70B196-A98F-F445-8217-4B4489ACB424}" name="Colonna381"/>
    <tableColumn id="382" xr3:uid="{66675B11-14CB-F84D-800C-648B0263C4FB}" name="Colonna382"/>
    <tableColumn id="383" xr3:uid="{287F21ED-EE53-B14D-820E-BF0694F1CA82}" name="Colonna383"/>
    <tableColumn id="384" xr3:uid="{B53BC7FD-BE41-FC4E-883E-96E7CFE742C8}" name="Colonna384"/>
    <tableColumn id="385" xr3:uid="{DCA59A31-7A1E-D540-966F-F7D7F5AB6DB5}" name="Colonna385"/>
    <tableColumn id="386" xr3:uid="{661296CA-4BE7-6643-887D-2E2A82F3E27A}" name="Colonna386"/>
    <tableColumn id="387" xr3:uid="{1C87DECC-1C33-FB40-9144-81E373DC59F0}" name="Colonna387"/>
    <tableColumn id="388" xr3:uid="{F099A01B-A13B-454A-804F-651321E0D19D}" name="Colonna388"/>
    <tableColumn id="389" xr3:uid="{B0E14B8D-D5EA-8C4B-8F85-A7909A5326BD}" name="Colonna389"/>
    <tableColumn id="390" xr3:uid="{34424437-FA70-974F-9207-E7446686B1C0}" name="Colonna390"/>
    <tableColumn id="391" xr3:uid="{5D70F4FB-B918-954D-9BD6-3D1FDDABDBDD}" name="Colonna391"/>
    <tableColumn id="392" xr3:uid="{CBAFB36A-0C29-9F45-8ECE-2D6DDC2F426F}" name="Colonna392"/>
    <tableColumn id="393" xr3:uid="{456F3A1A-EB24-0C47-A4F7-1046693CEDC2}" name="Colonna393"/>
    <tableColumn id="394" xr3:uid="{461EBFFC-35CB-EE48-9C28-B0995B305BD2}" name="Colonna394"/>
    <tableColumn id="395" xr3:uid="{42D9951C-A3C7-5C4E-A3B5-4E56EE518607}" name="Colonna395"/>
    <tableColumn id="396" xr3:uid="{766641C5-4A83-A042-A6DD-4325C2893622}" name="Colonna396"/>
    <tableColumn id="397" xr3:uid="{066AC44D-6FFD-9D49-88E8-7A9CAB678660}" name="Colonna397"/>
    <tableColumn id="398" xr3:uid="{CD1E2F7F-677E-EE49-B583-9650A051BA05}" name="Colonna398"/>
    <tableColumn id="399" xr3:uid="{20A080A8-753E-E144-8A20-41EDDD45C3EE}" name="Colonna399"/>
    <tableColumn id="400" xr3:uid="{46A361F6-C638-CA48-889E-66AC30056E1B}" name="Colonna400"/>
    <tableColumn id="401" xr3:uid="{B3947669-22B8-374D-958E-16B4D2DE002E}" name="Colonna401"/>
    <tableColumn id="402" xr3:uid="{0CE8EECC-2FCD-EA40-BA99-4381689D1471}" name="Colonna402"/>
    <tableColumn id="403" xr3:uid="{E2072C19-8870-9540-BAC6-DF96FD278900}" name="Colonna403"/>
    <tableColumn id="404" xr3:uid="{4ABD0C18-7380-4E48-A84D-AF06B81CAF76}" name="Colonna404"/>
    <tableColumn id="405" xr3:uid="{AE7196F3-C1C5-1249-9085-F65E3872F135}" name="Colonna405"/>
    <tableColumn id="406" xr3:uid="{6930207F-B1DD-B742-9286-7EE38F56BBAB}" name="Colonna406"/>
    <tableColumn id="407" xr3:uid="{8B5471DC-2446-9A4E-AF67-CF35BD5687D5}" name="Colonna407"/>
    <tableColumn id="408" xr3:uid="{4F380E93-C3FC-2C4D-ABE1-A470AA562C26}" name="Colonna408"/>
    <tableColumn id="409" xr3:uid="{C03C9DC3-ABFA-3147-A4B4-4DC98E9FE55A}" name="Colonna409"/>
    <tableColumn id="410" xr3:uid="{1582B677-12C3-8D4F-86D9-50EE1F6BFB4E}" name="Colonna410"/>
    <tableColumn id="411" xr3:uid="{6DB4EF23-F2DD-054B-9254-E93926E514EC}" name="Colonna411"/>
    <tableColumn id="412" xr3:uid="{4D785796-063C-0F4B-93F4-0BECAC10C285}" name="Colonna412"/>
    <tableColumn id="413" xr3:uid="{727A46F4-E88B-6249-A91D-1819363BDF41}" name="Colonna413"/>
    <tableColumn id="414" xr3:uid="{B3D6296B-D0FD-6844-870E-1529C82AC405}" name="Colonna414"/>
    <tableColumn id="415" xr3:uid="{67C09743-3631-BB47-8F89-CE73F95E1CB4}" name="Colonna415"/>
    <tableColumn id="416" xr3:uid="{8384A1BB-1B40-C345-A3AD-6F382A2922B6}" name="Colonna416"/>
    <tableColumn id="417" xr3:uid="{A1128AB5-A974-5946-AC6A-3C64F5FAA9E2}" name="Colonna417"/>
    <tableColumn id="418" xr3:uid="{32AFC064-DBB8-6E41-89E1-69765685A4E8}" name="Colonna418"/>
    <tableColumn id="419" xr3:uid="{195751D0-B774-E747-B3C8-74335162E638}" name="Colonna419"/>
    <tableColumn id="420" xr3:uid="{9116B3AD-DCD4-A844-8C90-38285D167814}" name="Colonna420"/>
    <tableColumn id="421" xr3:uid="{438A5B3C-1C1A-AA4E-A61B-F9BC8614259D}" name="Colonna421"/>
    <tableColumn id="422" xr3:uid="{201B1B89-A866-3940-BB80-658234B8B5F3}" name="Colonna422"/>
    <tableColumn id="423" xr3:uid="{1BF5D583-1414-D944-89D1-2FC8FD9D3ED3}" name="Colonna423"/>
    <tableColumn id="424" xr3:uid="{87F03686-C828-124D-BE25-BBC9346321E1}" name="Colonna424"/>
    <tableColumn id="425" xr3:uid="{69537AAE-0DE0-F54E-8193-3CB8B8A8B890}" name="Colonna425"/>
    <tableColumn id="426" xr3:uid="{CD92FD80-9084-3B40-AB9E-D02097609871}" name="Colonna426"/>
    <tableColumn id="427" xr3:uid="{8F648D1E-8842-504F-BB67-FCE4EBFA7383}" name="Colonna427"/>
    <tableColumn id="428" xr3:uid="{0426127B-41DD-5E4A-8C1B-325BB6106734}" name="Colonna428"/>
    <tableColumn id="429" xr3:uid="{7CF736C7-AF1A-D743-9823-C1543D8BAB2F}" name="Colonna429"/>
    <tableColumn id="430" xr3:uid="{C6D0BC8A-7378-0140-83F8-DF550C64157E}" name="Colonna430"/>
    <tableColumn id="431" xr3:uid="{2E23A818-99DB-2040-A6AF-AFEE3D35CB24}" name="Colonna431"/>
    <tableColumn id="432" xr3:uid="{F2AE3D5C-4F7A-5544-97F7-C358A6565637}" name="Colonna432"/>
    <tableColumn id="433" xr3:uid="{1DF58444-82FA-2240-B17E-7776E476A5D1}" name="Colonna433"/>
    <tableColumn id="434" xr3:uid="{08B65C08-C9AF-3945-B560-8E6CD1B17346}" name="Colonna434"/>
    <tableColumn id="435" xr3:uid="{ACB33C69-97EB-E440-A0EA-2FE592C27F49}" name="Colonna435"/>
    <tableColumn id="436" xr3:uid="{78B7D4C5-F46A-DB49-902B-09406FEDAE3E}" name="Colonna436"/>
    <tableColumn id="437" xr3:uid="{3566E674-0C38-E547-AB60-184AEFD2B416}" name="Colonna437"/>
    <tableColumn id="438" xr3:uid="{EEFBEBFE-F03C-3A49-8D62-452665717F7E}" name="Colonna438"/>
    <tableColumn id="439" xr3:uid="{B46CF7DA-B51E-B14F-80D1-201ED4D32A5F}" name="Colonna439"/>
    <tableColumn id="440" xr3:uid="{9B6FBBC5-5C7B-1441-87E3-12119DBCA6EF}" name="Colonna440"/>
    <tableColumn id="441" xr3:uid="{60A119C3-5091-F343-9DF9-FFC84ACEE2B9}" name="Colonna441"/>
    <tableColumn id="442" xr3:uid="{82113E16-6F55-9F46-9CB1-D0CF2A9EA46A}" name="Colonna442"/>
    <tableColumn id="443" xr3:uid="{9906E58A-D968-A94B-B1BB-1E4287681CC2}" name="Colonna443"/>
    <tableColumn id="444" xr3:uid="{A9C84762-F045-C94D-B582-456B4C5E2971}" name="Colonna444"/>
    <tableColumn id="445" xr3:uid="{098B8ACC-A967-0744-A8D1-E837DBF6B5BC}" name="Colonna445"/>
    <tableColumn id="446" xr3:uid="{B41DC4F3-B4EA-474E-BB6E-0A4450270E8D}" name="Colonna446"/>
    <tableColumn id="447" xr3:uid="{3446D736-E9E5-CC49-8AD4-1E7EC078818B}" name="Colonna447"/>
    <tableColumn id="448" xr3:uid="{8ECBA0A3-3C3F-2A40-AF45-0E50CA028096}" name="Colonna448"/>
    <tableColumn id="449" xr3:uid="{B17F7743-2BC5-D94E-83CA-4866DEF4C149}" name="Colonna449"/>
    <tableColumn id="450" xr3:uid="{0508EE41-D4FF-8F4E-96F6-F7EC73B9AAAE}" name="Colonna450"/>
    <tableColumn id="451" xr3:uid="{363A6E86-538A-7940-9B55-A2FAEAEEF1B4}" name="Colonna451"/>
    <tableColumn id="452" xr3:uid="{8F0B4FCE-4F1C-E042-8D7B-73AA772FC600}" name="Colonna452"/>
    <tableColumn id="453" xr3:uid="{81627379-FCB0-314D-84F9-45E9F0A3F7D3}" name="Colonna453"/>
    <tableColumn id="454" xr3:uid="{1730BF69-1BE5-D84F-B429-808040D2AEAE}" name="Colonna454"/>
    <tableColumn id="455" xr3:uid="{24E0EA8A-40B2-344F-9CD5-EDD01C10C320}" name="Colonna455"/>
    <tableColumn id="456" xr3:uid="{6AFF04F3-AB32-1E40-927C-00DE7D78FE9B}" name="Colonna456"/>
    <tableColumn id="457" xr3:uid="{6657C8D9-A4EE-B643-A4C0-F848B46040B4}" name="Colonna457"/>
    <tableColumn id="458" xr3:uid="{C2E33A0B-DABC-3C43-A0BC-31C3F9E5D621}" name="Colonna458"/>
    <tableColumn id="459" xr3:uid="{CF00F06A-C8A8-004C-AFCB-7C6F7C4AC693}" name="Colonna459"/>
    <tableColumn id="460" xr3:uid="{3E8DBA85-5C6F-3E4D-957F-35FF9DD27F89}" name="Colonna460"/>
    <tableColumn id="461" xr3:uid="{A8AE61F8-02DA-E844-A39A-A83966D614A6}" name="Colonna461"/>
    <tableColumn id="462" xr3:uid="{B13CB89B-22B6-9A4F-82ED-69CA579DBFF7}" name="Colonna462"/>
    <tableColumn id="463" xr3:uid="{53736F77-C724-B944-9C9C-C3666E0B3360}" name="Colonna463"/>
    <tableColumn id="464" xr3:uid="{617FA8E2-B565-D945-AB54-703FD7181BF1}" name="Colonna464"/>
    <tableColumn id="465" xr3:uid="{7F38CF5E-3740-A340-9115-75ED686CB6F7}" name="Colonna465"/>
    <tableColumn id="466" xr3:uid="{D0782BCA-B552-1A47-AFC7-C88FBCCBF2E0}" name="Colonna466"/>
    <tableColumn id="467" xr3:uid="{4223897D-1A73-914C-B8A3-8EBC05FEFB38}" name="Colonna467"/>
    <tableColumn id="468" xr3:uid="{F8854172-DFD7-D044-8301-C420586DB942}" name="Colonna468"/>
    <tableColumn id="469" xr3:uid="{7B6A78AB-DC31-8C44-9C23-AC3B52953684}" name="Colonna469"/>
    <tableColumn id="470" xr3:uid="{C58F40F1-75F4-F846-802B-9A013F2C2CFE}" name="Colonna470"/>
    <tableColumn id="471" xr3:uid="{AC8E1791-4BD6-1D4B-A25A-2C5AFE55DA00}" name="Colonna471"/>
    <tableColumn id="472" xr3:uid="{873EF88F-5E1C-6547-9021-C01691758736}" name="Colonna472"/>
    <tableColumn id="473" xr3:uid="{9E55F75C-3F97-624B-80E1-7EADB0A948A7}" name="Colonna473"/>
    <tableColumn id="474" xr3:uid="{9EAC062E-9ED6-F746-8762-5CF65E85C779}" name="Colonna474"/>
    <tableColumn id="475" xr3:uid="{AC51E4BE-325B-D545-B610-CAD3D322D2BD}" name="Colonna475"/>
    <tableColumn id="476" xr3:uid="{9A6CFD35-CEC7-D84A-8E0D-452B5C176CB9}" name="Colonna476"/>
    <tableColumn id="477" xr3:uid="{B12017FE-C40B-D74C-BBA7-4FF603113728}" name="Colonna477"/>
    <tableColumn id="478" xr3:uid="{C63C188E-F19A-B045-AE3F-B37E7C276ED3}" name="Colonna478"/>
    <tableColumn id="479" xr3:uid="{F712080A-036D-DB4A-B1DC-E8D478DDFDEF}" name="Colonna479"/>
    <tableColumn id="480" xr3:uid="{4A71D95E-329B-8B4D-9E92-B1F2C2499E92}" name="Colonna480"/>
    <tableColumn id="481" xr3:uid="{0CA6DDA7-FE1D-2849-86DE-C2D1BB387AB9}" name="Colonna481"/>
    <tableColumn id="482" xr3:uid="{1689C040-733C-F449-B74F-3FD250F04B5D}" name="Colonna482"/>
    <tableColumn id="483" xr3:uid="{EB1DA73F-84D0-8A49-BC7E-EF61F761645A}" name="Colonna483"/>
    <tableColumn id="484" xr3:uid="{6B677921-BD11-7842-901B-B664DD040FF5}" name="Colonna484"/>
    <tableColumn id="485" xr3:uid="{3C9BE76F-BE30-2B46-B880-18F90B2F3F64}" name="Colonna485"/>
    <tableColumn id="486" xr3:uid="{E4F4D0F8-AE4E-D745-A37A-78B22DC99C15}" name="Colonna486"/>
    <tableColumn id="487" xr3:uid="{D5DEC6BF-0A10-E440-99D4-BBE49C45EFB4}" name="Colonna487"/>
    <tableColumn id="488" xr3:uid="{AB98760E-2C52-2C47-8F04-98BE9D5796C9}" name="Colonna488"/>
    <tableColumn id="489" xr3:uid="{5D291A7F-AAC1-EC43-8897-3BC1616462C6}" name="Colonna489"/>
    <tableColumn id="490" xr3:uid="{3BAD3A30-FC9A-934E-A19D-EEA276E75220}" name="Colonna490"/>
    <tableColumn id="491" xr3:uid="{7EBEDBEC-7B8B-A34F-BF48-31EC1288A0DD}" name="Colonna491"/>
    <tableColumn id="492" xr3:uid="{A40076D7-A731-A44B-82C6-601B5147E475}" name="Colonna492"/>
    <tableColumn id="493" xr3:uid="{AE2FD51D-73B5-0743-A1FC-083A0DD32501}" name="Colonna493"/>
    <tableColumn id="494" xr3:uid="{D05EA783-4FEA-654E-8415-E2246A5BD988}" name="Colonna494"/>
    <tableColumn id="495" xr3:uid="{FEB1F3C9-348E-F84D-9A78-ECA80DF6C50E}" name="Colonna495"/>
    <tableColumn id="496" xr3:uid="{89B50E53-2B00-2C4E-B3C3-3A477A4B74A7}" name="Colonna496"/>
    <tableColumn id="497" xr3:uid="{AF6B7EA5-C059-F242-A133-FFD986D9B587}" name="Colonna497"/>
    <tableColumn id="498" xr3:uid="{94748C9F-171C-4143-B504-2F8B44E79306}" name="Colonna498"/>
    <tableColumn id="499" xr3:uid="{23796D99-D113-6748-9D56-9318F852FF68}" name="Colonna499"/>
    <tableColumn id="500" xr3:uid="{7C2A0209-879B-6B4F-85CB-59FFC8025C33}" name="Colonna500"/>
    <tableColumn id="501" xr3:uid="{E9ABD7DB-9903-374C-A44B-A226BA1714B5}" name="Colonna501"/>
    <tableColumn id="502" xr3:uid="{86C340FC-AE26-6245-8987-92D5C65489E6}" name="Colonna502"/>
    <tableColumn id="503" xr3:uid="{AA7BD736-C34E-FA41-AFD2-6F782FDC15AC}" name="Colonna503"/>
    <tableColumn id="504" xr3:uid="{176938B8-EEF7-C04F-82D9-C708394762AB}" name="Colonna504"/>
    <tableColumn id="505" xr3:uid="{EABDAA36-43C8-AA40-8235-9CFE90A9FDB1}" name="Colonna505"/>
    <tableColumn id="506" xr3:uid="{EC9DF6B5-F0D5-3D4A-880B-F17A0534C03B}" name="Colonna506"/>
    <tableColumn id="507" xr3:uid="{66F38BCD-6A9E-2D4C-ABC2-88C580C35572}" name="Colonna507"/>
    <tableColumn id="508" xr3:uid="{0244D565-E85D-954B-95DE-309F2BBC136A}" name="Colonna508"/>
    <tableColumn id="509" xr3:uid="{1C8EF541-9755-294D-A81E-356FEFA1D751}" name="Colonna509"/>
    <tableColumn id="510" xr3:uid="{FF71847A-4975-EC4E-A886-44058647CA95}" name="Colonna510"/>
    <tableColumn id="511" xr3:uid="{F9CDE85E-3061-CC4F-A55D-38AC2338C00A}" name="Colonna511"/>
    <tableColumn id="512" xr3:uid="{1801B41E-DCC5-834B-AF7A-363F2854D692}" name="Colonna512"/>
    <tableColumn id="513" xr3:uid="{E6FA7DF5-E553-2842-9FFF-E5EF4A3F57BA}" name="Colonna513"/>
    <tableColumn id="514" xr3:uid="{12925B9F-7781-6C4D-A53B-F6394642620F}" name="Colonna514"/>
    <tableColumn id="515" xr3:uid="{5900F526-9315-3346-AF74-B4487B55EB77}" name="Colonna515"/>
    <tableColumn id="516" xr3:uid="{8EEE754B-2561-554F-9706-6FC2FE6CDA3B}" name="Colonna516"/>
    <tableColumn id="517" xr3:uid="{9EEE9040-47C8-AC4D-A170-B5F535D8B4E1}" name="Colonna517"/>
    <tableColumn id="518" xr3:uid="{86587914-97D7-8D41-BCB0-B40F03C14BFC}" name="Colonna518"/>
    <tableColumn id="519" xr3:uid="{3AFDE75F-B333-0541-843B-7B261097F8EF}" name="Colonna519"/>
    <tableColumn id="520" xr3:uid="{23E99254-B43E-ED4D-A0F8-2A44971B7B79}" name="Colonna520"/>
    <tableColumn id="521" xr3:uid="{DA3EB401-0B97-E241-ADD7-C7986468527D}" name="Colonna521"/>
    <tableColumn id="522" xr3:uid="{B7D5945B-17E6-9743-B908-CFC7185C0C5F}" name="Colonna522"/>
    <tableColumn id="523" xr3:uid="{10A72CCA-02A2-E148-A87C-805D0F829310}" name="Colonna523"/>
    <tableColumn id="524" xr3:uid="{94C2586E-D4E7-384C-B41F-70AE0CFAC898}" name="Colonna524"/>
    <tableColumn id="525" xr3:uid="{86762FA4-AAEE-B141-A662-3B6C4BF71C3C}" name="Colonna525"/>
    <tableColumn id="526" xr3:uid="{95CF008C-85AE-9B48-B5FD-3F5CC515C851}" name="Colonna526"/>
    <tableColumn id="527" xr3:uid="{392C325E-B2B7-6E41-BA86-1B5355C2D8C5}" name="Colonna527"/>
    <tableColumn id="528" xr3:uid="{3FF5CC86-7054-3B43-AE8F-957E0FFFCE91}" name="Colonna528"/>
    <tableColumn id="529" xr3:uid="{86E137AF-FA64-074B-821B-AC75388F1347}" name="Colonna529"/>
    <tableColumn id="530" xr3:uid="{F4D5D909-77F4-6043-A327-C8B2A01866B7}" name="Colonna530"/>
    <tableColumn id="531" xr3:uid="{152863E3-35EC-3F40-B0E3-BDDF5EE2BC7F}" name="Colonna531"/>
    <tableColumn id="532" xr3:uid="{81DCED23-BA1E-254C-8010-D8ED5D5F6D1E}" name="Colonna532"/>
    <tableColumn id="533" xr3:uid="{948A6FCF-2B4C-9747-AC82-B3E7DEA5F0DB}" name="Colonna533"/>
    <tableColumn id="534" xr3:uid="{EF89B0D9-1F85-E640-8C19-F18304B8A28C}" name="Colonna534"/>
    <tableColumn id="535" xr3:uid="{5E86A466-6648-484E-A1B4-F24EC7C53148}" name="Colonna535"/>
    <tableColumn id="536" xr3:uid="{2682B9C1-0CE9-FD4C-B074-AC104E661824}" name="Colonna536"/>
    <tableColumn id="537" xr3:uid="{E7A4FB7A-A02C-B34A-A098-0A188B5C917F}" name="Colonna537"/>
    <tableColumn id="538" xr3:uid="{E306820B-7BF8-BC45-8E70-159DDEB7832B}" name="Colonna538"/>
    <tableColumn id="539" xr3:uid="{B33A0C29-E351-2447-9A98-8B7A1D858566}" name="Colonna539"/>
    <tableColumn id="540" xr3:uid="{0C256717-FAE1-4A4C-BDBA-9C546A9F28F2}" name="Colonna540"/>
    <tableColumn id="541" xr3:uid="{17C7AD30-49C7-9E4F-BD7A-F6A7A9B70D36}" name="Colonna541"/>
    <tableColumn id="542" xr3:uid="{969F3FF1-92C4-CC4F-A918-5006DB622B1F}" name="Colonna542"/>
    <tableColumn id="543" xr3:uid="{ECEC2E86-EB78-5943-A492-A3E37708B346}" name="Colonna543"/>
    <tableColumn id="544" xr3:uid="{AD4BA536-DE3D-4243-B610-849337B76D3B}" name="Colonna544"/>
    <tableColumn id="545" xr3:uid="{BA82C1EA-4ED6-C346-87B4-D2A30001693F}" name="Colonna545"/>
    <tableColumn id="546" xr3:uid="{81254309-34C4-D648-80A6-7C5F6BF67396}" name="Colonna546"/>
    <tableColumn id="547" xr3:uid="{56F0754E-0518-AC4C-88C8-9CB4D1D4DC2B}" name="Colonna547"/>
    <tableColumn id="548" xr3:uid="{FE401F95-37CF-EE42-820F-975A884DAE84}" name="Colonna548"/>
    <tableColumn id="549" xr3:uid="{A6825F04-1AEA-C947-8A90-6EE88DCD1CAB}" name="Colonna549"/>
    <tableColumn id="550" xr3:uid="{153B0E05-4EE8-2949-B3BB-20F83D1D0935}" name="Colonna550"/>
    <tableColumn id="551" xr3:uid="{F38D23DF-C32F-1846-B51B-C3029D418D2F}" name="Colonna551"/>
    <tableColumn id="552" xr3:uid="{A5DABEEC-D15C-6845-BFA2-CF44FF902C5B}" name="Colonna552"/>
    <tableColumn id="553" xr3:uid="{F895E168-7288-9A4F-B975-B9200D79E3C9}" name="Colonna553"/>
    <tableColumn id="554" xr3:uid="{24AED0BD-047B-F440-A647-9C9C05AD9753}" name="Colonna554"/>
    <tableColumn id="555" xr3:uid="{A9E2E205-4D85-134B-8AA4-C1751CFE2C97}" name="Colonna555"/>
    <tableColumn id="556" xr3:uid="{CF899E49-E6A9-9346-940F-2F1946DCC430}" name="Colonna556"/>
    <tableColumn id="557" xr3:uid="{42329AEF-631A-0A45-97E8-98A97D9FD5D4}" name="Colonna557"/>
    <tableColumn id="558" xr3:uid="{46BBF470-E23D-B846-A073-707CA14C6188}" name="Colonna558"/>
    <tableColumn id="559" xr3:uid="{4044649E-6757-C24C-9FE9-0CE2D902ED96}" name="Colonna559"/>
    <tableColumn id="560" xr3:uid="{F5189898-5237-B94B-B7D5-F0A4207CE247}" name="Colonna560"/>
    <tableColumn id="561" xr3:uid="{0044BABB-8EC7-F941-A385-111787AC72DA}" name="Colonna561"/>
    <tableColumn id="562" xr3:uid="{06928799-AF3D-2B4F-923A-084E5DDB66DD}" name="Colonna562"/>
    <tableColumn id="563" xr3:uid="{2C421933-CB99-7741-A7D6-0DAEC2DFFA62}" name="Colonna563"/>
    <tableColumn id="564" xr3:uid="{A1EE4431-323C-8346-9BDF-7C75195BE2EA}" name="Colonna564"/>
    <tableColumn id="565" xr3:uid="{C1590CD6-312E-2444-A8BE-C63EAEADEBD7}" name="Colonna565"/>
    <tableColumn id="566" xr3:uid="{D7A311AA-9FEF-2748-9D83-2CAB9CEF0D3A}" name="Colonna566"/>
    <tableColumn id="567" xr3:uid="{3FE42807-54DA-FE43-B581-1E87CB4DFA74}" name="Colonna567"/>
    <tableColumn id="568" xr3:uid="{D49ACF9C-D4E9-AC44-B0AC-0C92BF60F665}" name="Colonna568"/>
    <tableColumn id="569" xr3:uid="{F8766198-EC9F-6148-816F-AA65A192C89A}" name="Colonna569"/>
    <tableColumn id="570" xr3:uid="{4520006C-32F4-3C4E-8C89-D2EBBE8EB697}" name="Colonna570"/>
    <tableColumn id="571" xr3:uid="{D50C87DC-EA96-EE4D-8AB2-835E676088CD}" name="Colonna571"/>
    <tableColumn id="572" xr3:uid="{52D715C3-7BAE-8D42-ACA8-A662A7FC6BA8}" name="Colonna572"/>
    <tableColumn id="573" xr3:uid="{291DF5D4-FB57-D343-AC64-11E41B224BCA}" name="Colonna573"/>
    <tableColumn id="574" xr3:uid="{8FC7D335-A8F5-F641-B2B3-BD69652663A2}" name="Colonna574"/>
    <tableColumn id="575" xr3:uid="{1B4488CC-0D36-EE4D-9B00-FBBE7D8C9F85}" name="Colonna575"/>
    <tableColumn id="576" xr3:uid="{2641F5C1-4FBA-DB4B-A7F9-FD6951E4C5A8}" name="Colonna576"/>
    <tableColumn id="577" xr3:uid="{A8339C6B-D703-3049-BD86-09D6F6CC3124}" name="Colonna577"/>
    <tableColumn id="578" xr3:uid="{86F0806B-651F-C64E-B03F-78B9BDF145B0}" name="Colonna578"/>
    <tableColumn id="579" xr3:uid="{C82603A2-9AE5-2044-8BE7-4A3C1C7AF983}" name="Colonna579"/>
    <tableColumn id="580" xr3:uid="{45096BBD-3B4D-824C-8962-D639BC0984BA}" name="Colonna580"/>
    <tableColumn id="581" xr3:uid="{21C0CCA8-BC6C-E847-9E8E-FD5045DA08F5}" name="Colonna581"/>
    <tableColumn id="582" xr3:uid="{9D5EAC74-4070-9D4F-BD65-573B195B79BC}" name="Colonna582"/>
    <tableColumn id="583" xr3:uid="{19E4D10C-6F81-3D42-BD3C-00C222B4FAE3}" name="Colonna583"/>
    <tableColumn id="584" xr3:uid="{9310497B-CCB8-CE41-A44E-C794C9D5337E}" name="Colonna584"/>
    <tableColumn id="585" xr3:uid="{F6E07E5B-04C9-4441-A5EF-18A2FE55A1F8}" name="Colonna585"/>
    <tableColumn id="586" xr3:uid="{7BA9305C-5B2C-234A-9A5D-E2C0687DEBCF}" name="Colonna586"/>
    <tableColumn id="587" xr3:uid="{6D423B6D-193F-C940-9035-26739B642915}" name="Colonna587"/>
    <tableColumn id="588" xr3:uid="{8EBD6FA4-0DCF-5F4C-98DA-6493F165395D}" name="Colonna588"/>
    <tableColumn id="589" xr3:uid="{B759D1DA-1F2B-AA4F-A0B5-E23BCA7D1C60}" name="Colonna589"/>
    <tableColumn id="590" xr3:uid="{A7F44A24-6597-FC45-8E70-6A2127509EAF}" name="Colonna590"/>
    <tableColumn id="591" xr3:uid="{0651FE30-7191-4941-B015-4EF933BC5887}" name="Colonna591"/>
    <tableColumn id="592" xr3:uid="{C2107809-47A4-6142-87CD-28B33B972C65}" name="Colonna592"/>
    <tableColumn id="593" xr3:uid="{4991D18E-4CB9-5D45-BA10-F5AB62A62E33}" name="Colonna593"/>
    <tableColumn id="594" xr3:uid="{DE4E4E5F-3B8E-7644-8387-CCF6A1FBCC47}" name="Colonna594"/>
    <tableColumn id="595" xr3:uid="{6EE7AAEA-664B-254D-AA09-7BEDC711E73C}" name="Colonna595"/>
    <tableColumn id="596" xr3:uid="{ABB935FC-CADC-5647-9180-E7FCC44A8693}" name="Colonna596"/>
    <tableColumn id="597" xr3:uid="{267AB8A1-9C9D-184E-98DC-6C25773C39DB}" name="Colonna597"/>
    <tableColumn id="598" xr3:uid="{A1133180-B963-FE45-AAB3-19E2E26FE7DB}" name="Colonna598"/>
    <tableColumn id="599" xr3:uid="{96E3A356-889A-894C-AEA7-F3A9BE1CEF4C}" name="Colonna599"/>
    <tableColumn id="600" xr3:uid="{E7B4A325-7117-5B44-9501-D53EDE64ECDF}" name="Colonna600"/>
    <tableColumn id="601" xr3:uid="{4288D7A3-D471-F741-BBFB-22347220B02D}" name="Colonna601"/>
    <tableColumn id="602" xr3:uid="{4F27463A-89E8-AA46-844A-F0D56B762D88}" name="Colonna602"/>
    <tableColumn id="603" xr3:uid="{508EEF42-39A7-0E4C-82AF-4E14B7F592FB}" name="Colonna603"/>
    <tableColumn id="604" xr3:uid="{2B761CE2-5390-8644-8C57-275F726F737F}" name="Colonna604"/>
    <tableColumn id="605" xr3:uid="{B9F06842-0AFA-9741-93A0-C57A3A171733}" name="Colonna605"/>
    <tableColumn id="606" xr3:uid="{DE6EF378-0319-0345-A898-710A86C4CC4B}" name="Colonna606"/>
    <tableColumn id="607" xr3:uid="{E28BD0DA-986C-554C-99A0-19536B3A9E23}" name="Colonna607"/>
    <tableColumn id="608" xr3:uid="{8235DD96-B916-A843-8A61-317EA26061AD}" name="Colonna608"/>
    <tableColumn id="609" xr3:uid="{0B9761A9-B3C7-944E-AA2C-CA75CEBA8DC0}" name="Colonna609"/>
    <tableColumn id="610" xr3:uid="{EBB109F3-744F-C24D-BA82-465AA31C895A}" name="Colonna610"/>
    <tableColumn id="611" xr3:uid="{CFA13C00-2B85-C04B-9B22-2B741E6386C6}" name="Colonna611"/>
    <tableColumn id="612" xr3:uid="{7BC11869-DEC1-7240-A784-6B9236F6F9D6}" name="Colonna612"/>
    <tableColumn id="613" xr3:uid="{41F88B6F-AA37-3440-8A7F-5E324B2A8F2C}" name="Colonna613"/>
    <tableColumn id="614" xr3:uid="{96ED1E5D-0BF4-9D4A-AD94-A18B6F7A3625}" name="Colonna614"/>
    <tableColumn id="615" xr3:uid="{EDCDADE8-7B92-AF47-8D35-AA710499CEAF}" name="Colonna615"/>
    <tableColumn id="616" xr3:uid="{15953347-D386-2D42-9650-E90BDC7AF993}" name="Colonna616"/>
    <tableColumn id="617" xr3:uid="{BD0B62A9-4FF3-D849-8EB8-6040C1CBD890}" name="Colonna617"/>
    <tableColumn id="618" xr3:uid="{A7D428DA-97AE-E64E-8BC1-6A6CFE076F0E}" name="Colonna618"/>
    <tableColumn id="619" xr3:uid="{EE5960ED-09EA-934F-8D41-53E9A310D4DA}" name="Colonna619"/>
    <tableColumn id="620" xr3:uid="{CA2120C2-9D00-6F47-AD08-6D51172A1EBA}" name="Colonna620"/>
    <tableColumn id="621" xr3:uid="{BDAE04C1-906A-C540-B014-8254F2F99387}" name="Colonna621"/>
    <tableColumn id="622" xr3:uid="{4A0A8B4F-76CD-2349-8FD2-E45E8D0A4F7A}" name="Colonna622"/>
    <tableColumn id="623" xr3:uid="{D197C7DA-6C54-2D4E-B9E7-5A6006A4BC6B}" name="Colonna623"/>
    <tableColumn id="624" xr3:uid="{5B3CA8F8-9B18-044A-B5A1-4A3B9D4EBCFA}" name="Colonna624"/>
    <tableColumn id="625" xr3:uid="{C8966A72-E8AB-D343-ABFF-3EE49096574A}" name="Colonna625"/>
    <tableColumn id="626" xr3:uid="{5828AE24-A9FE-BE46-826D-4161D7AB776F}" name="Colonna626"/>
    <tableColumn id="627" xr3:uid="{D992DD53-DA69-BF44-A975-8038D3A4462B}" name="Colonna627"/>
    <tableColumn id="628" xr3:uid="{96F3D6E6-A221-6A43-9414-309403AEA0B3}" name="Colonna628"/>
    <tableColumn id="629" xr3:uid="{AADAF2E2-E6E7-CA47-99C2-917AA6207817}" name="Colonna629"/>
    <tableColumn id="630" xr3:uid="{A0F79946-A59A-684B-A906-58E42591E177}" name="Colonna630"/>
    <tableColumn id="631" xr3:uid="{F6C62E29-F967-8941-BF39-4F9A4E6150B9}" name="Colonna631"/>
    <tableColumn id="632" xr3:uid="{6DD21A76-A3E4-4947-B526-25AE05AFE3F8}" name="Colonna632"/>
    <tableColumn id="633" xr3:uid="{C8678FD7-7E26-6049-B75E-8F9F656828B5}" name="Colonna633"/>
    <tableColumn id="634" xr3:uid="{DBBE5780-59C6-4E46-B640-A2D54A77F9B3}" name="Colonna634"/>
    <tableColumn id="635" xr3:uid="{FE9559B0-FC53-964B-8E32-3BAD263D0E28}" name="Colonna635"/>
    <tableColumn id="636" xr3:uid="{79F616D4-E1B4-6448-BB16-8A26CE65A77E}" name="Colonna636"/>
    <tableColumn id="637" xr3:uid="{0AC86903-3550-9445-BADA-6D1854CDCA1C}" name="Colonna637"/>
    <tableColumn id="638" xr3:uid="{2D7D302C-2DDB-EB49-8AA2-12B8F29F337B}" name="Colonna638"/>
    <tableColumn id="639" xr3:uid="{4176A29D-716F-314E-A5F4-B2C43AAE1906}" name="Colonna639"/>
    <tableColumn id="640" xr3:uid="{8C621233-6E77-644D-A324-BDE422008D32}" name="Colonna640"/>
    <tableColumn id="641" xr3:uid="{6D3F7C83-EDB3-274D-96A0-86CD79F2EB08}" name="Colonna641"/>
    <tableColumn id="642" xr3:uid="{A1E232EB-B94F-C149-B26B-2AF41DF7E7D3}" name="Colonna642"/>
    <tableColumn id="643" xr3:uid="{91155758-BAEC-DE4A-8713-75B532DDFA16}" name="Colonna643"/>
    <tableColumn id="644" xr3:uid="{CD83A37B-058C-FF41-A798-E795D715EE11}" name="Colonna644"/>
    <tableColumn id="645" xr3:uid="{636012C4-392D-4349-A14F-DF6D854A0A73}" name="Colonna645"/>
    <tableColumn id="646" xr3:uid="{C1E41548-E460-CD43-B5B3-D254FF06C01D}" name="Colonna646"/>
    <tableColumn id="647" xr3:uid="{2B6265D4-5E87-6342-B6C8-2BBCAE99A5E9}" name="Colonna647"/>
    <tableColumn id="648" xr3:uid="{5F62C3BA-0EEA-0A42-AF95-CC5115668177}" name="Colonna648"/>
    <tableColumn id="649" xr3:uid="{4C2E8382-A1FF-E84C-B8E2-6559E93D9DF3}" name="Colonna649"/>
    <tableColumn id="650" xr3:uid="{967394F0-15D3-174A-8C98-A03BC4EF1295}" name="Colonna650"/>
    <tableColumn id="651" xr3:uid="{AFFEBB03-BDBD-6D46-AEB4-1557D5CE976E}" name="Colonna651"/>
    <tableColumn id="652" xr3:uid="{A7B2611E-2A44-4348-805C-5DA4484443A1}" name="Colonna652"/>
    <tableColumn id="653" xr3:uid="{5828BC87-C714-5441-B3AC-771D24552649}" name="Colonna653"/>
    <tableColumn id="654" xr3:uid="{085790CB-B7D5-DF4F-AF47-723ED495D38E}" name="Colonna654"/>
    <tableColumn id="655" xr3:uid="{08C3444B-8841-364C-89E5-234D662D04B7}" name="Colonna655"/>
    <tableColumn id="656" xr3:uid="{23DECCB4-8874-DB40-8BFB-783E2284C905}" name="Colonna656"/>
    <tableColumn id="657" xr3:uid="{636B9E26-3738-1549-9024-2C46923EC8B1}" name="Colonna657"/>
    <tableColumn id="658" xr3:uid="{04BD4CD4-073C-2340-A6F1-9E3165253E31}" name="Colonna658"/>
    <tableColumn id="659" xr3:uid="{2B1A7509-7864-814B-87E9-F9E3F0CD5D7D}" name="Colonna659"/>
    <tableColumn id="660" xr3:uid="{C38E51CB-AB8E-6E48-99FA-AEDE507145D7}" name="Colonna660"/>
    <tableColumn id="661" xr3:uid="{21662622-4BC5-8843-A54F-253A4E383494}" name="Colonna661"/>
    <tableColumn id="662" xr3:uid="{A35CDB5B-D77D-624E-80E8-8C6B2CA58AFA}" name="Colonna662"/>
    <tableColumn id="663" xr3:uid="{40763E70-13AE-5E49-902F-AB373D39C464}" name="Colonna663"/>
    <tableColumn id="664" xr3:uid="{B1B7508E-ED48-F74D-98EF-E52DAD15DDBF}" name="Colonna664"/>
    <tableColumn id="665" xr3:uid="{5127687A-9BC4-2A4D-B519-25FCDC20CB61}" name="Colonna665"/>
    <tableColumn id="666" xr3:uid="{24D59C7E-0B16-F241-8375-F707CF89E12C}" name="Colonna666"/>
    <tableColumn id="667" xr3:uid="{D80C47CC-26FE-A04C-967F-574B40B18C00}" name="Colonna667"/>
    <tableColumn id="668" xr3:uid="{C26C1945-BFBD-6749-B1CC-48A94377D3E6}" name="Colonna668"/>
    <tableColumn id="669" xr3:uid="{956B788F-11AB-634A-9C48-ADD956436B30}" name="Colonna669"/>
    <tableColumn id="670" xr3:uid="{4B987EB1-7FCB-BC4F-8478-FF95D67A9DA9}" name="Colonna670"/>
    <tableColumn id="671" xr3:uid="{5A3F2003-5CBC-2A4A-AA25-34F1AF45C80D}" name="Colonna671"/>
    <tableColumn id="672" xr3:uid="{216B3C21-B3CE-4049-92A1-BE42EA766EB1}" name="Colonna672"/>
    <tableColumn id="673" xr3:uid="{244EE276-E5CA-F748-9917-E61C28A50177}" name="Colonna673"/>
    <tableColumn id="674" xr3:uid="{94B8F0F5-136C-8B41-ABD3-1882B5116366}" name="Colonna674"/>
    <tableColumn id="675" xr3:uid="{EC692A90-63A3-6842-8744-1DBDF3BEEE45}" name="Colonna675"/>
    <tableColumn id="676" xr3:uid="{86EE287F-D71C-A743-B028-DB945B0BC947}" name="Colonna676"/>
    <tableColumn id="677" xr3:uid="{150A2731-63A8-5548-A957-C838743EE5FF}" name="Colonna677"/>
    <tableColumn id="678" xr3:uid="{DC6FA267-C67D-3B4C-AE10-F5180658E14C}" name="Colonna678"/>
    <tableColumn id="679" xr3:uid="{4DF9D662-6131-9F4C-A8E6-0C785C06C43C}" name="Colonna679"/>
    <tableColumn id="680" xr3:uid="{386A6832-8A24-574B-BE9B-7CE5C0B18426}" name="Colonna680"/>
    <tableColumn id="681" xr3:uid="{1CD9C403-D48B-0849-AFD0-E0AB6D9FB667}" name="Colonna681"/>
    <tableColumn id="682" xr3:uid="{A3EB10D0-7B4D-704D-9102-ECA201D0E640}" name="Colonna682"/>
    <tableColumn id="683" xr3:uid="{04806553-745F-754F-B137-412792DB6878}" name="Colonna683"/>
    <tableColumn id="684" xr3:uid="{20308A2D-29E7-2048-B0AB-11E2FF84B0BA}" name="Colonna684"/>
    <tableColumn id="685" xr3:uid="{E9FB000F-650F-2140-997C-987F2673A158}" name="Colonna685"/>
    <tableColumn id="686" xr3:uid="{4A85A203-BC25-674F-83C9-8FCAFDBA0DBF}" name="Colonna686"/>
    <tableColumn id="687" xr3:uid="{8ED7C953-37F2-FE40-9928-61BDA21B7DFF}" name="Colonna687"/>
    <tableColumn id="688" xr3:uid="{82C42BF6-CFD2-284A-98D1-2E4B55E84763}" name="Colonna688"/>
    <tableColumn id="689" xr3:uid="{E6F3BF9F-D4F6-D245-B1E4-7F0D7B382F75}" name="Colonna689"/>
    <tableColumn id="690" xr3:uid="{0B81F2D6-660E-1744-8EB4-283AF239D8ED}" name="Colonna690"/>
    <tableColumn id="691" xr3:uid="{3564692C-1221-2347-8AD6-3D8EEB593F48}" name="Colonna691"/>
    <tableColumn id="692" xr3:uid="{39C15B41-00BD-D348-B4C1-7B2114010F31}" name="Colonna692"/>
    <tableColumn id="693" xr3:uid="{F5DDAD65-1C1B-7840-A444-628D3A963586}" name="Colonna693"/>
    <tableColumn id="694" xr3:uid="{9B41677D-9285-E14A-94E4-99B70611A96F}" name="Colonna694"/>
    <tableColumn id="695" xr3:uid="{6B3A9050-9FD2-214B-AB2A-9F9F75947AA1}" name="Colonna695"/>
    <tableColumn id="696" xr3:uid="{E466A8D2-3DB0-D740-9FCE-0FB28627570F}" name="Colonna696"/>
    <tableColumn id="697" xr3:uid="{FA8304D6-BD49-7844-80C8-FBEABFC41B46}" name="Colonna697"/>
    <tableColumn id="698" xr3:uid="{ED1189BC-AB43-F845-A206-D0B38BBB8141}" name="Colonna698"/>
    <tableColumn id="699" xr3:uid="{4EF6BDD4-4E9F-7846-829B-DF96763CE77C}" name="Colonna699"/>
    <tableColumn id="700" xr3:uid="{6FF4B68D-013B-474F-A4BE-EECDB4FF9A7B}" name="Colonna700"/>
    <tableColumn id="701" xr3:uid="{9BAFD92E-7EB3-2448-BF0B-80B121024244}" name="Colonna701"/>
    <tableColumn id="702" xr3:uid="{D1F8767A-E7CC-1141-8DD1-794248C568EC}" name="Colonna702"/>
    <tableColumn id="703" xr3:uid="{8A4A121E-A913-5F49-A070-B1F7454C650C}" name="Colonna703"/>
    <tableColumn id="704" xr3:uid="{968AD6A7-7C02-8243-8F02-408668985031}" name="Colonna704"/>
    <tableColumn id="705" xr3:uid="{1BBFBB5F-5976-F64D-8132-B7292F11D6BC}" name="Colonna705"/>
    <tableColumn id="706" xr3:uid="{CFE312AA-BE42-3F47-8ED8-893E08C839D7}" name="Colonna706"/>
    <tableColumn id="707" xr3:uid="{72689E62-9870-C249-8C5C-7A768F7B1ECD}" name="Colonna707"/>
    <tableColumn id="708" xr3:uid="{EFBB96EA-AEA7-F648-B0F9-707756FFC304}" name="Colonna708"/>
    <tableColumn id="709" xr3:uid="{CCF74D9E-EEBF-3242-97BE-718EED2BBDF0}" name="Colonna709"/>
    <tableColumn id="710" xr3:uid="{C4CC4432-8486-2C40-8825-57C8BD0E36B1}" name="Colonna710"/>
    <tableColumn id="711" xr3:uid="{5C974D3D-3EDA-7344-913B-1B48D594C80D}" name="Colonna711"/>
    <tableColumn id="712" xr3:uid="{92855B67-01F0-1144-AF32-47B10CCBA2E1}" name="Colonna712"/>
    <tableColumn id="713" xr3:uid="{B88393D3-BC72-804C-ADE0-7970B8124459}" name="Colonna713"/>
    <tableColumn id="714" xr3:uid="{58B4D61E-FF6C-204D-8CAC-9B3C8CFFA61F}" name="Colonna714"/>
    <tableColumn id="715" xr3:uid="{86BF6E9C-35F1-6549-B3A4-EFD6517FF34D}" name="Colonna715"/>
    <tableColumn id="716" xr3:uid="{63FA3D71-CAC1-9A47-B8A2-9CD21A3A6D40}" name="Colonna716"/>
    <tableColumn id="717" xr3:uid="{54835EF6-4AAA-AB43-88E5-E81506122441}" name="Colonna717"/>
    <tableColumn id="718" xr3:uid="{A38924F8-7581-6949-BCA4-E52EC78058BE}" name="Colonna718"/>
    <tableColumn id="719" xr3:uid="{2D48860B-C647-BF4A-8DE2-EBEA7768BB59}" name="Colonna719"/>
    <tableColumn id="720" xr3:uid="{E92CC3A8-B9BA-964E-A5C0-1FABCDF8D67A}" name="Colonna720"/>
    <tableColumn id="721" xr3:uid="{9DC586A3-B4BC-364F-80C3-7E077A8E12B9}" name="Colonna721"/>
    <tableColumn id="722" xr3:uid="{E043BC1D-46AF-9346-9DB8-7F7DC846A6A7}" name="Colonna722"/>
    <tableColumn id="723" xr3:uid="{CD8C2BFF-46E6-CB44-AD42-8DB73F9F0701}" name="Colonna723"/>
    <tableColumn id="724" xr3:uid="{B9866663-52F9-934F-A63A-11B3E2927204}" name="Colonna724"/>
    <tableColumn id="725" xr3:uid="{C10068C0-3E19-FC48-9D76-DA20B0FDD5FC}" name="Colonna725"/>
    <tableColumn id="726" xr3:uid="{719A07EE-D7C5-EB42-8F57-B1A620DE93A2}" name="Colonna726"/>
    <tableColumn id="727" xr3:uid="{62F2F89E-C908-D245-AC6C-ABDA131CB9A1}" name="Colonna727"/>
    <tableColumn id="728" xr3:uid="{649C3657-EF35-EA41-B97B-96920ABA47CB}" name="Colonna728"/>
    <tableColumn id="729" xr3:uid="{D1CA6258-6FF5-8446-90A9-2FE84939107A}" name="Colonna729"/>
    <tableColumn id="730" xr3:uid="{67FF2490-F672-8640-AA96-E082E510D544}" name="Colonna730"/>
    <tableColumn id="731" xr3:uid="{F81826BC-35FD-DA45-A8F2-602764007188}" name="Colonna731"/>
    <tableColumn id="732" xr3:uid="{C37EF0CF-673F-BB4F-B8CB-A554A7F43995}" name="Colonna732"/>
    <tableColumn id="733" xr3:uid="{C83F51BA-C758-EE49-8C1A-86AD6574507E}" name="Colonna733"/>
    <tableColumn id="734" xr3:uid="{CEA279E2-9053-494A-9E62-38BE11840627}" name="Colonna734"/>
    <tableColumn id="735" xr3:uid="{9C3E096A-8595-BA47-9F0F-7A063DC99E80}" name="Colonna735"/>
    <tableColumn id="736" xr3:uid="{472A2EB6-940C-1A4B-BD25-8563E80F9AC0}" name="Colonna736"/>
    <tableColumn id="737" xr3:uid="{DE680110-D448-4A4D-B89A-5D910792A5FF}" name="Colonna737"/>
    <tableColumn id="738" xr3:uid="{86ADCCCC-5F8D-7443-A225-2B3950404906}" name="Colonna738"/>
    <tableColumn id="739" xr3:uid="{838A40D3-C0F3-9041-8679-0AFC1EC905AD}" name="Colonna739"/>
    <tableColumn id="740" xr3:uid="{AA5942D8-470E-3941-8732-BA5C357F1EA0}" name="Colonna740"/>
    <tableColumn id="741" xr3:uid="{0B470E49-8864-E446-B1FB-3A0ECE6A70CE}" name="Colonna741"/>
    <tableColumn id="742" xr3:uid="{BBFD81D9-B3E4-FC41-9756-7C7AB880D3FA}" name="Colonna742"/>
    <tableColumn id="743" xr3:uid="{A5C685FD-17D7-4E4D-8FA5-9A054984F2B1}" name="Colonna743"/>
    <tableColumn id="744" xr3:uid="{2FF81DCC-69FA-8D45-89BC-877873785241}" name="Colonna744"/>
    <tableColumn id="745" xr3:uid="{25CC5330-0154-3C48-B33F-D5F2753744B8}" name="Colonna745"/>
    <tableColumn id="746" xr3:uid="{D579D6DE-171C-C249-AD99-E7D36505678C}" name="Colonna746"/>
    <tableColumn id="747" xr3:uid="{F2CA8F5D-89FD-6E40-98A2-E0D8F2D8A255}" name="Colonna747"/>
    <tableColumn id="748" xr3:uid="{6AAAC2CF-087D-2743-93D6-09272028AF5A}" name="Colonna748"/>
    <tableColumn id="749" xr3:uid="{4D66D277-350A-7E49-97AE-1FA36E31934C}" name="Colonna749"/>
    <tableColumn id="750" xr3:uid="{D6ACC11F-48B0-9941-9D11-A1AABBBE3C18}" name="Colonna750"/>
    <tableColumn id="751" xr3:uid="{19033B37-DFB9-5E46-9B2D-5C2C1CEF3CBB}" name="Colonna751"/>
    <tableColumn id="752" xr3:uid="{AC5E91D3-CE1F-8B45-BBCB-67D507874E5D}" name="Colonna752"/>
    <tableColumn id="753" xr3:uid="{7672DAD4-55DC-A044-A5F9-28A1CA92C1AC}" name="Colonna753"/>
    <tableColumn id="754" xr3:uid="{ED6F82E2-3A82-AC4B-A30F-A1F242421102}" name="Colonna754"/>
    <tableColumn id="755" xr3:uid="{306EB44A-F454-1A41-BE7E-1361B43709D4}" name="Colonna755"/>
    <tableColumn id="756" xr3:uid="{139075B9-30FF-1643-B35B-B8343B7AD26B}" name="Colonna756"/>
    <tableColumn id="757" xr3:uid="{F698EC89-6508-8D47-A84C-1F733F2645D4}" name="Colonna757"/>
    <tableColumn id="758" xr3:uid="{540240BD-8D39-1A4D-A1E3-590BF2D06B99}" name="Colonna758"/>
    <tableColumn id="759" xr3:uid="{91300877-EE60-3445-B1D9-C90E009904F2}" name="Colonna759"/>
    <tableColumn id="760" xr3:uid="{7042F336-6AEE-1044-9B95-562CF6BE5F55}" name="Colonna760"/>
    <tableColumn id="761" xr3:uid="{43540B9D-3922-D64D-9CE5-4A75880F49C8}" name="Colonna761"/>
    <tableColumn id="762" xr3:uid="{E2627B27-66FA-284F-B0ED-A70B1DC2018E}" name="Colonna762"/>
    <tableColumn id="763" xr3:uid="{9CD74C10-BF20-5A4D-9CA1-3564FC717F87}" name="Colonna763"/>
    <tableColumn id="764" xr3:uid="{F8E6D97C-D749-6445-B41E-3B892E33F596}" name="Colonna764"/>
    <tableColumn id="765" xr3:uid="{350A6838-E4CD-4E42-9BAF-8E5391FAACC7}" name="Colonna765"/>
    <tableColumn id="766" xr3:uid="{BFCA4347-2DE2-3F4E-A297-005E3243C768}" name="Colonna766"/>
    <tableColumn id="767" xr3:uid="{C1F00171-3450-CA4D-A38A-C1C0165E0A0E}" name="Colonna767"/>
    <tableColumn id="768" xr3:uid="{6B8130DD-2D77-9746-9909-E98A7CD21AB7}" name="Colonna768"/>
    <tableColumn id="769" xr3:uid="{80AAD22A-42A2-3144-93E7-2A87FF305B6A}" name="Colonna769"/>
    <tableColumn id="770" xr3:uid="{15B8C4C7-23FC-374D-A7FE-376E25F5383A}" name="Colonna770"/>
    <tableColumn id="771" xr3:uid="{C4AFF816-9B77-E44B-B2F1-757F9B5953F7}" name="Colonna771"/>
    <tableColumn id="772" xr3:uid="{F7A5422C-CBE8-D348-A3BB-5EDBCA88F7CF}" name="Colonna772"/>
    <tableColumn id="773" xr3:uid="{8ADE59A2-C826-9C42-862E-136F3FC76AF2}" name="Colonna773"/>
    <tableColumn id="774" xr3:uid="{29DFEE0E-96E4-9C40-8526-4A40604B9293}" name="Colonna774"/>
    <tableColumn id="775" xr3:uid="{83DAD360-0305-9F4D-B3C2-A4C7F6CF6663}" name="Colonna775"/>
    <tableColumn id="776" xr3:uid="{B31F0519-1097-904B-841F-40D5DC0801D8}" name="Colonna776"/>
    <tableColumn id="777" xr3:uid="{5181C0B7-D366-044A-8523-DD339B188DE0}" name="Colonna777"/>
    <tableColumn id="778" xr3:uid="{25578A9F-278A-C649-B072-633E16787813}" name="Colonna778"/>
    <tableColumn id="779" xr3:uid="{92F50E40-3501-E145-BA74-D0F916544169}" name="Colonna779"/>
    <tableColumn id="780" xr3:uid="{B2351955-6752-0A47-9165-6AA9C398ECBA}" name="Colonna780"/>
    <tableColumn id="781" xr3:uid="{A68A61E8-6797-1547-872A-D7727948DDFA}" name="Colonna781"/>
    <tableColumn id="782" xr3:uid="{0A6C2217-C6C6-194D-B521-7DBE940F01B1}" name="Colonna782"/>
    <tableColumn id="783" xr3:uid="{DAB19467-BE26-9F42-A10D-4B079012815A}" name="Colonna783"/>
    <tableColumn id="784" xr3:uid="{5FE5393C-EE6A-A341-B285-EA78AE299DD6}" name="Colonna784"/>
    <tableColumn id="785" xr3:uid="{2AAD53BF-8904-A44E-8238-4F1757D6356F}" name="Colonna785"/>
    <tableColumn id="786" xr3:uid="{27149F04-B1B0-1644-8A61-60CA9DF82EFB}" name="Colonna786"/>
    <tableColumn id="787" xr3:uid="{BE82A23B-AA0B-914D-A85D-042240B5DEB0}" name="Colonna787"/>
    <tableColumn id="788" xr3:uid="{A027B1D5-3949-A142-A9A6-8E9E9481472E}" name="Colonna788"/>
    <tableColumn id="789" xr3:uid="{BE37F90C-B114-8544-AB64-201CD8DDF81A}" name="Colonna789"/>
    <tableColumn id="790" xr3:uid="{451E2E04-88D2-AD4E-B54E-EE74F68C6996}" name="Colonna790"/>
    <tableColumn id="791" xr3:uid="{146063E6-B8E4-5044-B717-34220B80CBAD}" name="Colonna791"/>
    <tableColumn id="792" xr3:uid="{876EC766-CBD2-5544-BFC9-7B2E7F27D892}" name="Colonna792"/>
    <tableColumn id="793" xr3:uid="{9D19D6D8-2F9B-EC4B-A8F3-BE27D6D54DB2}" name="Colonna793"/>
    <tableColumn id="794" xr3:uid="{2E1233E5-EEA5-D649-8423-81D4447DC88C}" name="Colonna794"/>
    <tableColumn id="795" xr3:uid="{DD65BA5D-0E0F-7A4C-B901-28750C708195}" name="Colonna795"/>
    <tableColumn id="796" xr3:uid="{3D72E5B9-4D1A-2F4F-995E-71DEDABBC354}" name="Colonna796"/>
    <tableColumn id="797" xr3:uid="{ECD01A9A-11A1-B548-949F-3A4186ECD063}" name="Colonna797"/>
    <tableColumn id="798" xr3:uid="{6EBD279C-3601-5A4B-8543-D829877F6844}" name="Colonna798"/>
    <tableColumn id="799" xr3:uid="{A10ADE1E-0DB4-654A-9E69-4C47D87A6FE9}" name="Colonna799"/>
    <tableColumn id="800" xr3:uid="{BEA523AA-A9C2-784E-9B52-E4BD2BA772BD}" name="Colonna800"/>
    <tableColumn id="801" xr3:uid="{DEBE3D0E-158B-BA4B-B840-E4D05DC1D256}" name="Colonna801"/>
    <tableColumn id="802" xr3:uid="{DFDA4284-2C01-D443-BAFC-C60875E44F56}" name="Colonna802"/>
    <tableColumn id="803" xr3:uid="{1C3FABDD-32DA-8D41-8221-4B3CDB8F77CC}" name="Colonna803"/>
    <tableColumn id="804" xr3:uid="{18B2F6BB-C660-604E-96E3-B5339A20588B}" name="Colonna804"/>
    <tableColumn id="805" xr3:uid="{814522F5-D858-7B46-AEE1-46F3FA6A6CB9}" name="Colonna805"/>
    <tableColumn id="806" xr3:uid="{74C5DC3B-85EB-1F4C-ABEF-E3D68A33D05B}" name="Colonna806"/>
    <tableColumn id="807" xr3:uid="{2EADFDC9-6173-5345-8646-4237BCAC1D3E}" name="Colonna807"/>
    <tableColumn id="808" xr3:uid="{34A5E07C-F73D-9A4C-A941-EEF4E45471D8}" name="Colonna808"/>
    <tableColumn id="809" xr3:uid="{1B500F6C-90E6-6142-92E1-5899EEA0CD5F}" name="Colonna809"/>
    <tableColumn id="810" xr3:uid="{3630EC64-59B0-5040-910E-F239BE17A8A4}" name="Colonna810"/>
    <tableColumn id="811" xr3:uid="{BEFBCB19-FEF1-E84B-8941-6320AAF13CC5}" name="Colonna811"/>
    <tableColumn id="812" xr3:uid="{8E02637B-9CF2-3641-8A76-BA9FBD350CCD}" name="Colonna812"/>
    <tableColumn id="813" xr3:uid="{E56CB926-21B4-4347-B091-DCE38ECA4533}" name="Colonna813"/>
    <tableColumn id="814" xr3:uid="{F461E346-AD6F-0741-8A99-9410B21E30D9}" name="Colonna814"/>
    <tableColumn id="815" xr3:uid="{D696929C-B460-BE4D-8E1F-484A0E7BFD88}" name="Colonna815"/>
    <tableColumn id="816" xr3:uid="{CD5EE951-A679-6140-9EBE-FC6A870C9BE7}" name="Colonna816"/>
    <tableColumn id="817" xr3:uid="{31D8CEC6-427E-1C40-9C52-5DD5196CEDA7}" name="Colonna817"/>
    <tableColumn id="818" xr3:uid="{E01E6C85-F6DA-ED43-8645-978A0471CA7B}" name="Colonna818"/>
    <tableColumn id="819" xr3:uid="{E05644D1-FF85-6C41-9101-398CF6381B0B}" name="Colonna819"/>
    <tableColumn id="820" xr3:uid="{0BEB6879-72AB-5D4A-BBDB-2A2F135A302F}" name="Colonna820"/>
    <tableColumn id="821" xr3:uid="{9D36982E-A5EC-3E49-9AA4-6A5167CD45C2}" name="Colonna821"/>
    <tableColumn id="822" xr3:uid="{FCE8BB8B-8F94-804B-917F-1CC29BE31EEA}" name="Colonna822"/>
    <tableColumn id="823" xr3:uid="{B15611B0-A4C6-9641-9268-3728EBE6DAE9}" name="Colonna823"/>
    <tableColumn id="824" xr3:uid="{41E0E779-4EDC-7A4A-BB7D-A14BFB2BF11F}" name="Colonna824"/>
    <tableColumn id="825" xr3:uid="{A809FFD9-0FD2-1D41-9C63-AE62A1517DCD}" name="Colonna825"/>
    <tableColumn id="826" xr3:uid="{6B652332-A150-C744-84A9-2E2C2875D10B}" name="Colonna826"/>
    <tableColumn id="827" xr3:uid="{7A968875-DB34-3A4D-B0B6-BA57553D4EA1}" name="Colonna827"/>
    <tableColumn id="828" xr3:uid="{991E4877-B3E9-D04B-9116-067C223440BB}" name="Colonna828"/>
    <tableColumn id="829" xr3:uid="{DE1D41EA-1C61-A842-A6AA-197C5ECCBB73}" name="Colonna829"/>
    <tableColumn id="830" xr3:uid="{7CC274EE-0B3E-114A-936D-2267822EF96E}" name="Colonna830"/>
    <tableColumn id="831" xr3:uid="{2A80A2F6-F860-F442-8E57-AF2C54C64362}" name="Colonna831"/>
    <tableColumn id="832" xr3:uid="{F343352C-83D7-4442-8025-E065791F141C}" name="Colonna832"/>
    <tableColumn id="833" xr3:uid="{4A94A099-4225-C242-83F5-68A9E3172281}" name="Colonna833"/>
    <tableColumn id="834" xr3:uid="{8452254F-CA61-6140-8D8A-3691169B383F}" name="Colonna834"/>
    <tableColumn id="835" xr3:uid="{71DB661E-8D54-A747-8F38-B755AC11B38E}" name="Colonna835"/>
    <tableColumn id="836" xr3:uid="{45F58D35-3005-1648-BEE9-CCC0CEB1FEF5}" name="Colonna836"/>
    <tableColumn id="837" xr3:uid="{68E675BC-F24B-5D4B-97A1-907C929FED32}" name="Colonna837"/>
    <tableColumn id="838" xr3:uid="{91D5FF79-B05C-084C-9FC1-38CAAF23A9F8}" name="Colonna838"/>
    <tableColumn id="839" xr3:uid="{F245CA9E-833D-9543-AECC-24142DEDADC6}" name="Colonna839"/>
    <tableColumn id="840" xr3:uid="{3B6A44BB-1548-9047-AAA4-A25659E0545E}" name="Colonna840"/>
    <tableColumn id="841" xr3:uid="{27C92889-5B97-A94E-BBE2-09EB02BACA97}" name="Colonna841"/>
    <tableColumn id="842" xr3:uid="{3F30A76A-5D54-9044-BFB4-1C094DBA941C}" name="Colonna842"/>
    <tableColumn id="843" xr3:uid="{CBFB23D9-7693-3A4B-AF4B-7FD127AB34AA}" name="Colonna843"/>
    <tableColumn id="844" xr3:uid="{20A38E58-FDC3-8F48-8FF3-2F690E2A1B3D}" name="Colonna844"/>
    <tableColumn id="845" xr3:uid="{9FA104E7-C510-494D-8B26-A6DB8364DCEE}" name="Colonna845"/>
    <tableColumn id="846" xr3:uid="{33623352-A0CE-CC44-A834-534D0226245B}" name="Colonna846"/>
    <tableColumn id="847" xr3:uid="{999B0D00-FC2E-DD49-B936-D4EA01F7AF3B}" name="Colonna847"/>
    <tableColumn id="848" xr3:uid="{1BDD982F-357B-B34D-A717-A7117AF56AE8}" name="Colonna848"/>
    <tableColumn id="849" xr3:uid="{AC6052BB-C938-F546-90BF-306E84DC66AA}" name="Colonna849"/>
    <tableColumn id="850" xr3:uid="{1C81A17B-E9F1-5F41-BD62-CF4FDD3FA148}" name="Colonna850"/>
    <tableColumn id="851" xr3:uid="{0ED55C0B-BEF8-8F40-8D69-B9095AC53DBF}" name="Colonna851"/>
    <tableColumn id="852" xr3:uid="{9E1A8C36-A0E9-B349-841E-C94B69B3A9BA}" name="Colonna852"/>
    <tableColumn id="853" xr3:uid="{7B75745F-DBEB-F441-8A7C-8F2B9369A96D}" name="Colonna853"/>
    <tableColumn id="854" xr3:uid="{E3DF9FB3-62FB-C14F-A38F-A656030E58EE}" name="Colonna854"/>
    <tableColumn id="855" xr3:uid="{37EBDECC-BB93-8149-979E-14CADD63D816}" name="Colonna855"/>
    <tableColumn id="856" xr3:uid="{0A949A94-42ED-5F45-8C80-DAAFD29F9E84}" name="Colonna856"/>
    <tableColumn id="857" xr3:uid="{CB50F4F2-7056-924B-A576-CA59D1F711CC}" name="Colonna857"/>
    <tableColumn id="858" xr3:uid="{71DE846A-3EA2-704F-A2C6-E8E78E5BA951}" name="Colonna858"/>
    <tableColumn id="859" xr3:uid="{D90589A7-CE3B-5240-854D-7E936C3485BE}" name="Colonna859"/>
    <tableColumn id="860" xr3:uid="{BC1E268C-A290-5447-98B0-DD22842CAB57}" name="Colonna860"/>
    <tableColumn id="861" xr3:uid="{72BD3119-AC1A-9B4A-A3B2-564D095EE7EF}" name="Colonna861"/>
    <tableColumn id="862" xr3:uid="{67A4E928-7F21-0E45-8DC4-06DD1CF285F5}" name="Colonna862"/>
    <tableColumn id="863" xr3:uid="{80BC4EA3-FB4B-5B4C-8589-CFD031ADF45F}" name="Colonna863"/>
    <tableColumn id="864" xr3:uid="{471D2DF8-FE1C-ED47-94D0-7E1599FD9EA4}" name="Colonna864"/>
    <tableColumn id="865" xr3:uid="{164AA81E-9C2F-0140-9855-8C10D11501CE}" name="Colonna865"/>
    <tableColumn id="866" xr3:uid="{E5A4E340-8844-C448-A68C-3F64776EC4B8}" name="Colonna866"/>
    <tableColumn id="867" xr3:uid="{46AC003C-C10D-4743-B523-FBFA1490D19B}" name="Colonna867"/>
    <tableColumn id="868" xr3:uid="{9A0A14B0-B67B-2446-843B-DF0124980704}" name="Colonna868"/>
    <tableColumn id="869" xr3:uid="{35047E56-89CF-8149-B497-2C4E3A06A6BB}" name="Colonna869"/>
    <tableColumn id="870" xr3:uid="{01A70A1A-1503-C848-8566-CD589F501079}" name="Colonna870"/>
    <tableColumn id="871" xr3:uid="{2138BAF9-EB98-3443-9C18-69AE0905C475}" name="Colonna871"/>
    <tableColumn id="872" xr3:uid="{B2D5E14B-0F37-4244-9545-48C8F45760C0}" name="Colonna872"/>
    <tableColumn id="873" xr3:uid="{FEB11AA2-D4A9-024A-97F3-1DC66DB2CAAD}" name="Colonna873"/>
    <tableColumn id="874" xr3:uid="{1A5F11C9-A914-B44F-9EE5-5E4DB970A49C}" name="Colonna874"/>
    <tableColumn id="875" xr3:uid="{9FCDED9B-B595-A945-92BC-99DB84C38E28}" name="Colonna875"/>
    <tableColumn id="876" xr3:uid="{1ED7ED27-02D6-7048-B062-F6CA97F6E136}" name="Colonna876"/>
    <tableColumn id="877" xr3:uid="{D8842336-7B53-1840-A738-90DB7DDA8365}" name="Colonna877"/>
    <tableColumn id="878" xr3:uid="{882181C3-DD21-7547-8E34-D460C0660000}" name="Colonna878"/>
    <tableColumn id="879" xr3:uid="{55127FCB-6A7E-D44F-8BF1-1522F7B39C66}" name="Colonna879"/>
    <tableColumn id="880" xr3:uid="{4335C483-F09A-2C49-9EDE-A64B0E26D813}" name="Colonna880"/>
    <tableColumn id="881" xr3:uid="{18430D4D-E1F6-AC42-BA49-59EDD201FADA}" name="Colonna881"/>
    <tableColumn id="882" xr3:uid="{F255E046-5161-D647-8213-0F6DEC550176}" name="Colonna882"/>
    <tableColumn id="883" xr3:uid="{07D29774-2569-5246-80A7-9A6F0851E405}" name="Colonna883"/>
    <tableColumn id="884" xr3:uid="{9FFD42CE-F761-6E47-9D00-9E6D5CD020AD}" name="Colonna884"/>
    <tableColumn id="885" xr3:uid="{A90BEB8E-0756-9D4C-8BE8-11317498A381}" name="Colonna885"/>
    <tableColumn id="886" xr3:uid="{2758A9F3-B852-6A46-B6AE-A23A3F5583BF}" name="Colonna886"/>
    <tableColumn id="887" xr3:uid="{5FB398EA-653F-3143-969A-D14206A9664B}" name="Colonna887"/>
    <tableColumn id="888" xr3:uid="{A7BE58E7-E166-5C41-9376-7DD6732B4A9F}" name="Colonna888"/>
    <tableColumn id="889" xr3:uid="{847B999D-0C17-D04E-A448-089CEE58E6D4}" name="Colonna889"/>
    <tableColumn id="890" xr3:uid="{0E528B92-130D-CB41-A3AF-536EE3FE4C2E}" name="Colonna890"/>
    <tableColumn id="891" xr3:uid="{51D6B0E7-7F60-B34B-9235-355C9079BC64}" name="Colonna891"/>
    <tableColumn id="892" xr3:uid="{FE08D7BA-0BAE-EF46-A08F-CF680DED6797}" name="Colonna892"/>
    <tableColumn id="893" xr3:uid="{E1DFDD50-CF2B-6F49-A80D-6F481F3308E5}" name="Colonna893"/>
    <tableColumn id="894" xr3:uid="{560F9E01-B63D-2C4E-8DC5-F0AEAD65EB33}" name="Colonna894"/>
    <tableColumn id="895" xr3:uid="{ECDB8BAD-10E2-9846-AB2B-8F2A8A7A11DB}" name="Colonna895"/>
    <tableColumn id="896" xr3:uid="{A3D6E60B-6440-934D-B5E9-0BD57AB5C0D6}" name="Colonna896"/>
    <tableColumn id="897" xr3:uid="{FB5C43BD-BFD3-0348-99FC-90342E78F07C}" name="Colonna897"/>
    <tableColumn id="898" xr3:uid="{ACEA39BA-9569-5B4D-8385-400028CB1884}" name="Colonna898"/>
    <tableColumn id="899" xr3:uid="{823A5C5A-5F79-9B49-BD1D-2AE379409949}" name="Colonna899"/>
    <tableColumn id="900" xr3:uid="{CD9C321D-06D5-8B4A-AF11-85EC1C9F0A3B}" name="Colonna900"/>
    <tableColumn id="901" xr3:uid="{804DB0C7-AB21-8043-8750-156018601540}" name="Colonna901"/>
    <tableColumn id="902" xr3:uid="{4D52C559-8AA6-104F-90DA-DC3FC738E897}" name="Colonna902"/>
    <tableColumn id="903" xr3:uid="{41DB8A8D-8F4D-1847-BC3E-A2D26B6379C9}" name="Colonna903"/>
    <tableColumn id="904" xr3:uid="{5011D813-425B-D540-A70E-FBB536F761A0}" name="Colonna904"/>
    <tableColumn id="905" xr3:uid="{F1EAB5BB-0A78-E14B-B2A6-3F3C2006100C}" name="Colonna905"/>
    <tableColumn id="906" xr3:uid="{0DC69EAD-3873-374A-B020-A46723B38D41}" name="Colonna906"/>
    <tableColumn id="907" xr3:uid="{44731B3C-FABC-9248-A756-2B93A9F74373}" name="Colonna907"/>
    <tableColumn id="908" xr3:uid="{1A726013-333F-D64F-8A57-A2A19DFAD40A}" name="Colonna908"/>
    <tableColumn id="909" xr3:uid="{AC815E86-C795-B842-94FD-7C425A1FC325}" name="Colonna909"/>
    <tableColumn id="910" xr3:uid="{40EA89EE-705D-C04F-A6C8-1874C058D958}" name="Colonna910"/>
    <tableColumn id="911" xr3:uid="{CC2243ED-AFB2-584A-A3F6-A09F6351E26D}" name="Colonna911"/>
    <tableColumn id="912" xr3:uid="{2FB09EF1-3B5D-CE47-859E-2A5E65EFB543}" name="Colonna912"/>
    <tableColumn id="913" xr3:uid="{040F4514-8D89-A041-99F2-B55D42301052}" name="Colonna913"/>
    <tableColumn id="914" xr3:uid="{66ABE15B-3E3F-2246-BB20-A853ECF7170F}" name="Colonna914"/>
    <tableColumn id="915" xr3:uid="{32B77833-7E0F-B342-8CFA-26FD9A2D16C8}" name="Colonna915"/>
    <tableColumn id="916" xr3:uid="{E7D22F44-6B08-8643-9F81-31B542306B2A}" name="Colonna916"/>
    <tableColumn id="917" xr3:uid="{A2F7B846-05E1-F146-BB25-1263782483A0}" name="Colonna917"/>
    <tableColumn id="918" xr3:uid="{9161FBDF-EE5E-2748-AEAE-B1E0D5B29E78}" name="Colonna918"/>
    <tableColumn id="919" xr3:uid="{B7000483-6496-B641-B29A-A43F7770850D}" name="Colonna919"/>
    <tableColumn id="920" xr3:uid="{27C6B4EB-7BC8-1B49-B278-22C71CA90DA0}" name="Colonna920"/>
    <tableColumn id="921" xr3:uid="{BD6A6F7B-19B9-3E47-9A99-DFFB295EFECD}" name="Colonna921"/>
    <tableColumn id="922" xr3:uid="{EE0C8E2F-053D-9243-AA66-61922051933E}" name="Colonna922"/>
    <tableColumn id="923" xr3:uid="{88CE085D-171A-AC4B-BDAB-B83055E6CACA}" name="Colonna923"/>
    <tableColumn id="924" xr3:uid="{761A0C36-5984-444B-B774-87C6CE5B3226}" name="Colonna924"/>
    <tableColumn id="925" xr3:uid="{F114AB8B-FF4C-7C4A-B690-85AE82E4CF00}" name="Colonna925"/>
    <tableColumn id="926" xr3:uid="{668BCC62-7A31-0A42-8078-AF0E6C72A41C}" name="Colonna926"/>
    <tableColumn id="927" xr3:uid="{E4C117CC-C229-314F-90CA-F601B3EA6833}" name="Colonna927"/>
    <tableColumn id="928" xr3:uid="{D6348D98-97D3-1340-8047-31C981518331}" name="Colonna928"/>
    <tableColumn id="929" xr3:uid="{637C914F-1E50-A24E-AB78-A9FBABB12024}" name="Colonna929"/>
    <tableColumn id="930" xr3:uid="{AC57963C-439D-C145-994C-DD13EDA1D8CD}" name="Colonna930"/>
    <tableColumn id="931" xr3:uid="{806F4A0F-E57A-6644-B74D-A1DEDDC73EBF}" name="Colonna931"/>
    <tableColumn id="932" xr3:uid="{F28EA148-F7D3-7547-A68E-B93B6B4045D9}" name="Colonna932"/>
    <tableColumn id="933" xr3:uid="{C4E54052-69F6-2843-A5DC-3A4D6902C92B}" name="Colonna933"/>
    <tableColumn id="934" xr3:uid="{379E4B0F-EE88-1F44-B0EC-444C25BA6FD6}" name="Colonna934"/>
    <tableColumn id="935" xr3:uid="{279A4B17-CB31-1F4E-9837-B7E61CBE3FF8}" name="Colonna935"/>
    <tableColumn id="936" xr3:uid="{5FF4E87C-5174-7449-88C3-D883464CB9DE}" name="Colonna936"/>
    <tableColumn id="937" xr3:uid="{CB9F1093-2326-4A47-93E0-F242F841F044}" name="Colonna937"/>
    <tableColumn id="938" xr3:uid="{EBFB9032-7116-FC41-A848-0658E558FA61}" name="Colonna938"/>
    <tableColumn id="939" xr3:uid="{3377FC79-901C-8747-8C94-0601D13801B0}" name="Colonna939"/>
    <tableColumn id="940" xr3:uid="{8CF699CA-9EF3-B040-8EBE-1745BFEEC9F7}" name="Colonna940"/>
    <tableColumn id="941" xr3:uid="{84610345-9BE2-CD45-BBE7-BA5D125B9347}" name="Colonna941"/>
    <tableColumn id="942" xr3:uid="{314C1B98-385D-D043-B771-FC9E631A0F4D}" name="Colonna942"/>
    <tableColumn id="943" xr3:uid="{3ADC8159-9232-6343-BC33-749E353CB74F}" name="Colonna943"/>
    <tableColumn id="944" xr3:uid="{872326A8-29DA-034B-B98C-227125DBC400}" name="Colonna944"/>
    <tableColumn id="945" xr3:uid="{5EF9DF52-1D7C-C245-AD1B-0C7A19B7C8A8}" name="Colonna945"/>
    <tableColumn id="946" xr3:uid="{E803844A-3A40-5349-95E7-5F12D612DC07}" name="Colonna946"/>
    <tableColumn id="947" xr3:uid="{E7ABA7E9-69C4-F84E-B31B-B3406371CE3D}" name="Colonna947"/>
    <tableColumn id="948" xr3:uid="{7A3F11C9-602C-A64F-881D-6C2EFC3A5707}" name="Colonna948"/>
    <tableColumn id="949" xr3:uid="{6651165E-2EE1-064F-AE39-B9CBE83185F3}" name="Colonna949"/>
    <tableColumn id="950" xr3:uid="{26BFAFF3-A0CA-F74B-BB05-CE76CCDB231B}" name="Colonna950"/>
    <tableColumn id="951" xr3:uid="{B7E6777D-377F-C24C-968D-D5BC56F83066}" name="Colonna951"/>
    <tableColumn id="952" xr3:uid="{F670508F-9BC5-AE46-A7B2-E64AFC43E802}" name="Colonna952"/>
    <tableColumn id="953" xr3:uid="{C8A2027B-EF81-3E40-A4E3-421B3CED729C}" name="Colonna953"/>
    <tableColumn id="954" xr3:uid="{9860A329-063D-F649-A34D-9F34FE7C81CA}" name="Colonna954"/>
    <tableColumn id="955" xr3:uid="{AFD37980-1F0E-4948-AC42-2B03B1ED45B3}" name="Colonna955"/>
    <tableColumn id="956" xr3:uid="{8268982D-B8A5-B64B-97DD-145FEBACCB5F}" name="Colonna956"/>
    <tableColumn id="957" xr3:uid="{5DE87A1C-8FB1-8A43-A777-1561AD575D2D}" name="Colonna957"/>
    <tableColumn id="958" xr3:uid="{79F4EDA4-B095-264B-9D38-4E9437FD5B74}" name="Colonna958"/>
    <tableColumn id="959" xr3:uid="{7C37E486-4787-6D49-8A99-EC364727ABC7}" name="Colonna959"/>
    <tableColumn id="960" xr3:uid="{90A868DF-E695-EF4B-B26B-5013E6B24780}" name="Colonna960"/>
    <tableColumn id="961" xr3:uid="{C6C8C2E1-499B-9941-B488-68076A068B41}" name="Colonna961"/>
    <tableColumn id="962" xr3:uid="{831A075D-A883-E744-8C0B-E826B35E5AC2}" name="Colonna962"/>
    <tableColumn id="963" xr3:uid="{987347FA-ECC2-7C43-B06E-742F0473F4BC}" name="Colonna963"/>
    <tableColumn id="964" xr3:uid="{737883E6-083E-574C-8114-0A15D39AEF1D}" name="Colonna964"/>
    <tableColumn id="965" xr3:uid="{FF5B513B-28C4-E34D-B44D-E5A430EF2A5A}" name="Colonna965"/>
    <tableColumn id="966" xr3:uid="{93853EF8-8ACD-1B40-A88D-ABAC9BBD8043}" name="Colonna966"/>
    <tableColumn id="967" xr3:uid="{9101B606-2698-6E4F-BCA0-3BB857F393B4}" name="Colonna967"/>
    <tableColumn id="968" xr3:uid="{9266F648-5D9F-B14A-8ADC-CF42EEE0BDC7}" name="Colonna968"/>
    <tableColumn id="969" xr3:uid="{6BD362FF-A23F-CD46-A935-69ED9C791ED0}" name="Colonna969"/>
    <tableColumn id="970" xr3:uid="{F05F907B-91B3-2547-B757-2350724B98C7}" name="Colonna970"/>
    <tableColumn id="971" xr3:uid="{71A67A80-6F58-2E47-9405-61215FCAA4A6}" name="Colonna971"/>
    <tableColumn id="972" xr3:uid="{80931065-A165-E643-BE10-38C3BBF766F1}" name="Colonna972"/>
    <tableColumn id="973" xr3:uid="{72B1498C-BEFB-C64D-AAF6-2F20CCE1A633}" name="Colonna973"/>
    <tableColumn id="974" xr3:uid="{0F7ECB1A-8F07-BB47-BA7C-714EDAB13867}" name="Colonna974"/>
    <tableColumn id="975" xr3:uid="{8C58E43E-A45B-1642-A47B-1A9306D6E35B}" name="Colonna975"/>
    <tableColumn id="976" xr3:uid="{A4BE8C9E-CB14-E245-95DF-7BECD9D9A9C2}" name="Colonna976"/>
    <tableColumn id="977" xr3:uid="{5B4F5C0E-7E56-024E-89E3-DCFB06ED1B55}" name="Colonna977"/>
    <tableColumn id="978" xr3:uid="{D0A46BC0-B8A6-F648-9ACA-630DE0FD20A8}" name="Colonna978"/>
    <tableColumn id="979" xr3:uid="{A072B0C9-B364-FA41-9B67-670CC2A9CAC4}" name="Colonna979"/>
    <tableColumn id="980" xr3:uid="{CCDD65C1-A0C9-784A-8FC7-1564D32D4A64}" name="Colonna980"/>
    <tableColumn id="981" xr3:uid="{81019059-BFFD-E341-BDC4-A6DD24DD025F}" name="Colonna981"/>
    <tableColumn id="982" xr3:uid="{C084EA01-5EE3-6C4C-B418-EDB4B9A73901}" name="Colonna982"/>
    <tableColumn id="983" xr3:uid="{BF9D7346-F8FE-1C45-8435-0E40504BCB13}" name="Colonna983"/>
    <tableColumn id="984" xr3:uid="{16B5F553-C379-0045-B279-C0EFDA9C0D99}" name="Colonna984"/>
    <tableColumn id="985" xr3:uid="{885334F8-D1A6-3345-A382-0D2C5C27A1F2}" name="Colonna985"/>
    <tableColumn id="986" xr3:uid="{527046DE-F720-0944-A05D-3BCF1AE19D6F}" name="Colonna986"/>
    <tableColumn id="987" xr3:uid="{D2535842-BA7C-4B4B-935E-55F60A21229C}" name="Colonna987"/>
    <tableColumn id="988" xr3:uid="{D5CBD2AD-D1B9-4247-A8C7-6EA8674F9BE3}" name="Colonna988"/>
    <tableColumn id="989" xr3:uid="{91C413D6-BA1D-9F4B-B18B-37C626BF930A}" name="Colonna989"/>
    <tableColumn id="990" xr3:uid="{AF81840E-D103-6841-871E-54BA1854E6D3}" name="Colonna990"/>
    <tableColumn id="991" xr3:uid="{32481E3A-7C0A-AE44-95E3-82AD614E6EDE}" name="Colonna991"/>
    <tableColumn id="992" xr3:uid="{025CD551-4E9D-7E43-A104-A2A9A6815B1F}" name="Colonna992"/>
    <tableColumn id="993" xr3:uid="{99D3EB20-9428-0D47-AAF2-19335CBA0B3A}" name="Colonna993"/>
    <tableColumn id="994" xr3:uid="{288666DA-97DD-724D-B4A4-7C3879446292}" name="Colonna994"/>
    <tableColumn id="995" xr3:uid="{6D8B9414-EFC5-B248-BD6C-0C62AF2C1090}" name="Colonna995"/>
    <tableColumn id="996" xr3:uid="{98B8939D-2C85-694B-BB05-3207D8730EE3}" name="Colonna996"/>
    <tableColumn id="997" xr3:uid="{BD01C065-9880-5443-84A2-79854EE965AC}" name="Colonna997"/>
    <tableColumn id="998" xr3:uid="{8963630E-8193-694C-9DC2-1A1C17647CC0}" name="Colonna998"/>
    <tableColumn id="999" xr3:uid="{430F5A4F-7E31-5C42-829E-4E0BBFD3B107}" name="Colonna999"/>
    <tableColumn id="1000" xr3:uid="{3BA851AF-A3F6-F64A-902D-064DDB35EE8B}" name="Colonna1000"/>
    <tableColumn id="1001" xr3:uid="{3B5FAA9C-77F3-E445-AFB1-DD304DC2A1CF}" name="Colonna1001"/>
    <tableColumn id="1002" xr3:uid="{3BCC6FC2-010F-084C-B026-FC0DF1D6D664}" name="Colonna1002"/>
    <tableColumn id="1003" xr3:uid="{F122396B-68BD-594A-9884-DF820DFCCD10}" name="Colonna1003"/>
    <tableColumn id="1004" xr3:uid="{9870B910-AD4F-9D4A-813B-640BFF46F6C4}" name="Colonna1004"/>
    <tableColumn id="1005" xr3:uid="{6B7A5E6D-0C9A-2A4E-9FDE-07D570C095F2}" name="Colonna1005"/>
    <tableColumn id="1006" xr3:uid="{1D501AC8-3D17-7243-8ED9-947791FC7104}" name="Colonna1006"/>
    <tableColumn id="1007" xr3:uid="{A087FE24-1141-6148-A10F-A2E490D07BE7}" name="Colonna1007"/>
    <tableColumn id="1008" xr3:uid="{197937F6-B39B-874F-A693-4A47285921FE}" name="Colonna1008"/>
    <tableColumn id="1009" xr3:uid="{BD6CB0C1-B415-8841-81D6-0ECE2CA0E8B3}" name="Colonna1009"/>
    <tableColumn id="1010" xr3:uid="{6AA28AB5-D211-A14A-BA7B-4227B36CEEB5}" name="Colonna1010"/>
    <tableColumn id="1011" xr3:uid="{8776282C-5507-364C-A8CC-F33A012104E3}" name="Colonna1011"/>
    <tableColumn id="1012" xr3:uid="{A6CE77CD-E270-C243-AAAF-3279B9649CA4}" name="Colonna1012"/>
    <tableColumn id="1013" xr3:uid="{1ABD2251-5326-2A4D-9D71-9DFCC1C23332}" name="Colonna1013"/>
    <tableColumn id="1014" xr3:uid="{E7C717CC-8539-FC4C-916C-49D46865BC18}" name="Colonna1014"/>
    <tableColumn id="1015" xr3:uid="{86DA4A61-DBFC-4044-A35D-DC808DBBD7AF}" name="Colonna1015"/>
    <tableColumn id="1016" xr3:uid="{D2F9DEA8-583C-4F41-A258-CD9D8B56A815}" name="Colonna1016"/>
    <tableColumn id="1017" xr3:uid="{31D743A2-626F-3048-9862-1A0BF83DDB73}" name="Colonna1017"/>
    <tableColumn id="1018" xr3:uid="{1AA4DF2C-6CDB-2147-84DD-F5CABEE4DCD8}" name="Colonna1018"/>
    <tableColumn id="1019" xr3:uid="{88F551A0-7241-4943-9AA6-4EDC0BDDAB8E}" name="Colonna1019"/>
    <tableColumn id="1020" xr3:uid="{6E705D5D-3BD2-3E45-A1C4-506B0C90ADA2}" name="Colonna1020"/>
    <tableColumn id="1021" xr3:uid="{3ED85DDD-6B83-054D-9A80-B8BECFC90220}" name="Colonna1021"/>
    <tableColumn id="1022" xr3:uid="{54A39700-BD75-5A46-ABCB-7E12F7DECA68}" name="Colonna1022"/>
    <tableColumn id="1023" xr3:uid="{117D9051-AC2A-B848-B20B-53F68D812307}" name="Colonna1023"/>
    <tableColumn id="1024" xr3:uid="{51DEBDC7-AEB9-534A-9721-D1C0C08B0F11}" name="Colonna1024"/>
    <tableColumn id="1025" xr3:uid="{B7A22095-22E7-C64B-A55B-9B40777A573F}" name="Colonna1025"/>
    <tableColumn id="1026" xr3:uid="{8A3C56B2-41E3-E04C-87E0-B8684E89E40D}" name="Colonna1026"/>
    <tableColumn id="1027" xr3:uid="{98FC1F3D-AECF-DB42-B7CD-38A79F995500}" name="Colonna1027"/>
    <tableColumn id="1028" xr3:uid="{58510A46-1130-B24A-9AFF-5B603D61D6A5}" name="Colonna1028"/>
    <tableColumn id="1029" xr3:uid="{F6B403FA-B21E-084D-8C21-CB495718231C}" name="Colonna1029"/>
    <tableColumn id="1030" xr3:uid="{0BBA9BE7-7CEF-544A-B39F-3F8B7EE23B01}" name="Colonna1030"/>
    <tableColumn id="1031" xr3:uid="{BB7BA677-7239-4540-B049-33A96A85564B}" name="Colonna1031"/>
    <tableColumn id="1032" xr3:uid="{FADFCDDC-A043-904D-B83B-55249BD376CF}" name="Colonna1032"/>
    <tableColumn id="1033" xr3:uid="{AFF94CBD-7B67-924A-9054-28A3A3A7ABB4}" name="Colonna1033"/>
    <tableColumn id="1034" xr3:uid="{5AAF8C0C-8E64-E34E-A92A-7130AC10160C}" name="Colonna1034"/>
    <tableColumn id="1035" xr3:uid="{7C9074D9-891F-BE49-8D75-6327DF445805}" name="Colonna1035"/>
    <tableColumn id="1036" xr3:uid="{69C898FE-9148-CA4F-ACE1-445EF61E0765}" name="Colonna1036"/>
    <tableColumn id="1037" xr3:uid="{EF46543A-8F27-8048-B147-B80045F86EF2}" name="Colonna1037"/>
    <tableColumn id="1038" xr3:uid="{83C4CB7A-7F04-224B-BF40-1372B517501F}" name="Colonna1038"/>
    <tableColumn id="1039" xr3:uid="{1AE92D71-6AFC-3945-8A79-4F39603DB46A}" name="Colonna1039"/>
    <tableColumn id="1040" xr3:uid="{180448E5-E2DF-0D48-B512-13F626DDA8D0}" name="Colonna1040"/>
    <tableColumn id="1041" xr3:uid="{2FABFC98-7EE7-B94D-80A3-C85AF2CD19D0}" name="Colonna1041"/>
    <tableColumn id="1042" xr3:uid="{CEAAF40B-0C70-4748-B9B9-E08537AD9119}" name="Colonna1042"/>
    <tableColumn id="1043" xr3:uid="{C28F156F-10F2-CD4D-83E7-0997DE371089}" name="Colonna1043"/>
    <tableColumn id="1044" xr3:uid="{59ACC0D7-6483-4244-B01C-262E7E511AFF}" name="Colonna1044"/>
    <tableColumn id="1045" xr3:uid="{2175E9DD-955D-FA44-B76F-A8DB7567DB7D}" name="Colonna1045"/>
    <tableColumn id="1046" xr3:uid="{D15B37D4-D501-C24F-BFEB-DEA97ED987C5}" name="Colonna1046"/>
    <tableColumn id="1047" xr3:uid="{CB107C58-FD1A-C041-8EE3-34E2EA08CE2D}" name="Colonna1047"/>
    <tableColumn id="1048" xr3:uid="{1CD8549B-22EE-AE44-8D49-EE404EBA2E0E}" name="Colonna1048"/>
    <tableColumn id="1049" xr3:uid="{278F2E3F-7DCE-7740-AC96-10C85FF5E73D}" name="Colonna1049"/>
    <tableColumn id="1050" xr3:uid="{D94E1046-A650-7947-A55D-89EC2795CD79}" name="Colonna1050"/>
    <tableColumn id="1051" xr3:uid="{DCA279C7-9CE3-4D44-BB0B-52CD038F3FC4}" name="Colonna1051"/>
    <tableColumn id="1052" xr3:uid="{56EFAE34-379C-2D4B-8231-49670D3BEEA9}" name="Colonna1052"/>
    <tableColumn id="1053" xr3:uid="{9EE80955-9614-FA4F-AFEB-A527C486225C}" name="Colonna1053"/>
    <tableColumn id="1054" xr3:uid="{3414833F-176F-074D-B0B4-1ED884C967B2}" name="Colonna1054"/>
    <tableColumn id="1055" xr3:uid="{DA5DA7AB-0FDA-F446-8670-D7A261C85105}" name="Colonna1055"/>
    <tableColumn id="1056" xr3:uid="{57AA44A3-ACBB-324A-8013-86F7277EA0CF}" name="Colonna1056"/>
    <tableColumn id="1057" xr3:uid="{9B83444A-32C2-7349-8E5D-08E07B74534F}" name="Colonna1057"/>
    <tableColumn id="1058" xr3:uid="{90B46CFD-30D8-0D4D-9436-1705F54E4F21}" name="Colonna1058"/>
    <tableColumn id="1059" xr3:uid="{100623BB-A0ED-BD49-9603-5B06C1AA99E4}" name="Colonna1059"/>
    <tableColumn id="1060" xr3:uid="{FDD878B5-CC88-B244-83CC-2DBFF59E1335}" name="Colonna1060"/>
    <tableColumn id="1061" xr3:uid="{07A54E10-9099-954C-9B7E-9A5F941175CE}" name="Colonna1061"/>
    <tableColumn id="1062" xr3:uid="{88751AE4-4DC6-604D-81D5-6F01710C13AD}" name="Colonna1062"/>
    <tableColumn id="1063" xr3:uid="{59388897-AF43-A644-A28D-9A511B8C3134}" name="Colonna1063"/>
    <tableColumn id="1064" xr3:uid="{2716C8B7-1A72-E14F-A7F0-8471D01AF480}" name="Colonna1064"/>
    <tableColumn id="1065" xr3:uid="{5942FDD4-0DC0-7B47-8515-49C18E226E97}" name="Colonna1065"/>
    <tableColumn id="1066" xr3:uid="{7AD00FDD-448B-D245-8C13-159FC019A8B0}" name="Colonna1066"/>
    <tableColumn id="1067" xr3:uid="{6CA41EE0-CBA6-594E-89FA-4B8D01D57608}" name="Colonna1067"/>
    <tableColumn id="1068" xr3:uid="{4A82D3E2-9966-7448-AD0D-D71A12B809B2}" name="Colonna1068"/>
    <tableColumn id="1069" xr3:uid="{6F06A648-6855-1B45-9112-BCF9C3FBDCAE}" name="Colonna1069"/>
    <tableColumn id="1070" xr3:uid="{05DF65A4-F6CB-2640-8EA0-B159B5866395}" name="Colonna1070"/>
    <tableColumn id="1071" xr3:uid="{1DA5F8C2-D805-4C48-8739-91292924D9AD}" name="Colonna1071"/>
    <tableColumn id="1072" xr3:uid="{2D40EFF5-5476-4842-A744-FEEF7C8077F9}" name="Colonna1072"/>
    <tableColumn id="1073" xr3:uid="{E438D9D8-7999-3341-B7BD-C81157FEFD61}" name="Colonna1073"/>
    <tableColumn id="1074" xr3:uid="{38425725-60BA-5D4E-988A-7950245948CA}" name="Colonna1074"/>
    <tableColumn id="1075" xr3:uid="{DF6479D3-09E4-DC4D-AF0D-3F36AF752EA9}" name="Colonna1075"/>
    <tableColumn id="1076" xr3:uid="{36AD1676-FBE3-BD45-9D8A-0577E27621BC}" name="Colonna1076"/>
    <tableColumn id="1077" xr3:uid="{5206C149-6B8E-6C4E-88A9-77EA22969F90}" name="Colonna1077"/>
    <tableColumn id="1078" xr3:uid="{2BD80872-529E-C443-8A20-0ABD93D3BD50}" name="Colonna1078"/>
    <tableColumn id="1079" xr3:uid="{C415F3C6-EF60-1C4F-988D-D6EE3205198C}" name="Colonna1079"/>
    <tableColumn id="1080" xr3:uid="{3D1CDB6D-AB97-3A4A-9728-39A25878FDA3}" name="Colonna1080"/>
    <tableColumn id="1081" xr3:uid="{D9E6106C-C726-574A-A731-BBDA946AAF92}" name="Colonna1081"/>
    <tableColumn id="1082" xr3:uid="{6D494E30-CC34-964D-8E6F-04E7D30AAD11}" name="Colonna1082"/>
    <tableColumn id="1083" xr3:uid="{F6F4655D-2FF9-7743-914C-59AB6287B7CE}" name="Colonna1083"/>
    <tableColumn id="1084" xr3:uid="{D09EB84D-6409-134F-93C4-877CC6BD61F2}" name="Colonna1084"/>
    <tableColumn id="1085" xr3:uid="{82EFB199-B21B-AD47-9150-CF648C81D969}" name="Colonna1085"/>
    <tableColumn id="1086" xr3:uid="{79E8A59C-B9C5-6148-92D5-C5D2E5007C66}" name="Colonna1086"/>
    <tableColumn id="1087" xr3:uid="{A5CC5579-3BBC-344C-AECF-E1CA75F769D9}" name="Colonna1087"/>
    <tableColumn id="1088" xr3:uid="{2193949E-24E8-4449-A169-19B83AE5B43A}" name="Colonna1088"/>
    <tableColumn id="1089" xr3:uid="{F3EC511B-0BED-0A45-9A0C-8B74DB3FD501}" name="Colonna1089"/>
    <tableColumn id="1090" xr3:uid="{FAFCFDE7-1D51-8B42-8E24-0D7DBAA417B9}" name="Colonna1090"/>
    <tableColumn id="1091" xr3:uid="{E4DF462F-CF7F-5A47-9407-16F7FDC9990E}" name="Colonna1091"/>
    <tableColumn id="1092" xr3:uid="{90753868-EAA9-654F-9D86-C3138A400EB1}" name="Colonna1092"/>
    <tableColumn id="1093" xr3:uid="{8F18E1B8-04BE-7847-9B8C-1F7B69E54085}" name="Colonna1093"/>
    <tableColumn id="1094" xr3:uid="{463AFBD4-4805-DE40-B32D-CFC96153961D}" name="Colonna1094"/>
    <tableColumn id="1095" xr3:uid="{36A3A0ED-7870-9E4B-AD45-15BF1023A1F9}" name="Colonna1095"/>
    <tableColumn id="1096" xr3:uid="{8D351223-447E-8C4C-BCD8-84E33974657B}" name="Colonna1096"/>
    <tableColumn id="1097" xr3:uid="{A2FCBF92-28F0-AC46-836F-4337A47D2685}" name="Colonna1097"/>
    <tableColumn id="1098" xr3:uid="{DD7742CD-DE7D-6E40-B923-5BE81D44CFD7}" name="Colonna1098"/>
    <tableColumn id="1099" xr3:uid="{409D0553-0E0C-1944-97C2-9499FF13A536}" name="Colonna1099"/>
    <tableColumn id="1100" xr3:uid="{3F8AE2C9-971C-E34D-8DD0-2E2AB6A6AD9A}" name="Colonna1100"/>
    <tableColumn id="1101" xr3:uid="{D6C7E321-5A87-6E4D-A8F4-C07732306A7A}" name="Colonna1101"/>
    <tableColumn id="1102" xr3:uid="{A64DCB56-3B7A-7247-99C2-2244C40DFB80}" name="Colonna1102"/>
    <tableColumn id="1103" xr3:uid="{7BB35EDA-072E-684C-B870-A981F0EE3F87}" name="Colonna1103"/>
    <tableColumn id="1104" xr3:uid="{67ACEEFA-A09D-7A48-8D35-B42D8B0C7A62}" name="Colonna1104"/>
    <tableColumn id="1105" xr3:uid="{0D4D8503-303F-EC4E-8CC4-68BF823C61E2}" name="Colonna1105"/>
    <tableColumn id="1106" xr3:uid="{DF69BE03-AC14-824C-95BE-04A18AF68189}" name="Colonna1106"/>
    <tableColumn id="1107" xr3:uid="{51DA475D-D52A-544B-A524-DE3AFD280B4F}" name="Colonna1107"/>
    <tableColumn id="1108" xr3:uid="{50101BD3-051E-914F-A37C-D7E4DD60F086}" name="Colonna1108"/>
    <tableColumn id="1109" xr3:uid="{3FC88F0C-D0B3-674E-A9D4-FF0BC0C936E0}" name="Colonna1109"/>
    <tableColumn id="1110" xr3:uid="{AA87CB7B-C9CF-424E-85C6-9E0CD73C9742}" name="Colonna1110"/>
    <tableColumn id="1111" xr3:uid="{6B44799A-2BE1-0B46-94E7-E353F0C32BB8}" name="Colonna1111"/>
    <tableColumn id="1112" xr3:uid="{CC6C85B9-CEED-9943-8C76-EAAEA1F3AA75}" name="Colonna1112"/>
    <tableColumn id="1113" xr3:uid="{2F6E192D-B3F0-3D4C-BBDD-347B54C8353C}" name="Colonna1113"/>
    <tableColumn id="1114" xr3:uid="{64059DC7-F8BB-2445-91F7-1E4504C43FDF}" name="Colonna1114"/>
    <tableColumn id="1115" xr3:uid="{F9E1F362-68DB-2443-9C50-7B7BC7139C7B}" name="Colonna1115"/>
    <tableColumn id="1116" xr3:uid="{C7BCDE96-78DC-A147-AA46-44AF2D5825C2}" name="Colonna1116"/>
    <tableColumn id="1117" xr3:uid="{E8D8C7F8-FA15-6E4F-8680-01FDD1B53EFE}" name="Colonna1117"/>
    <tableColumn id="1118" xr3:uid="{5022D8C0-D9BB-744A-B764-3B3FA09ABBC9}" name="Colonna1118"/>
    <tableColumn id="1119" xr3:uid="{28FEE5CC-D396-544E-9DD2-AEBEF15FA8B4}" name="Colonna1119"/>
    <tableColumn id="1120" xr3:uid="{FB5B2DEF-1139-384E-BA1C-5D80144F0A4D}" name="Colonna1120"/>
    <tableColumn id="1121" xr3:uid="{86AC1397-0AC2-0F4F-86A8-A01F0B6B93A7}" name="Colonna1121"/>
    <tableColumn id="1122" xr3:uid="{5DE28F17-692F-7F44-8FFF-C331ED90B5EA}" name="Colonna1122"/>
    <tableColumn id="1123" xr3:uid="{954E7233-EE83-6B43-927F-D2CC9D112F49}" name="Colonna1123"/>
    <tableColumn id="1124" xr3:uid="{6AD17442-AAAE-9B4D-8EA2-1990A975FDA8}" name="Colonna1124"/>
    <tableColumn id="1125" xr3:uid="{6A6B0DB2-1007-A240-AD2D-B21E5F9E880A}" name="Colonna1125"/>
    <tableColumn id="1126" xr3:uid="{E496722E-8845-8F4E-A57F-B6E8C918BA52}" name="Colonna1126"/>
    <tableColumn id="1127" xr3:uid="{13179482-3441-3445-9667-00ED4C7710FB}" name="Colonna1127"/>
    <tableColumn id="1128" xr3:uid="{FF28F906-88BA-644D-8258-1BC54C4F258B}" name="Colonna1128"/>
    <tableColumn id="1129" xr3:uid="{F9E59295-207C-5040-AE35-EB3E5BB8134F}" name="Colonna1129"/>
    <tableColumn id="1130" xr3:uid="{69F829D5-280D-4845-A635-AB3C108C4D12}" name="Colonna1130"/>
    <tableColumn id="1131" xr3:uid="{1A1C2526-BDAE-DD40-8709-B40AF37F3376}" name="Colonna1131"/>
    <tableColumn id="1132" xr3:uid="{6B6352EA-2CEE-164E-9C25-5E9656D16017}" name="Colonna1132"/>
    <tableColumn id="1133" xr3:uid="{ACCC532B-CFD2-6B45-A24E-C9D24294ECB2}" name="Colonna1133"/>
    <tableColumn id="1134" xr3:uid="{6BDE5685-40A6-F943-A727-3C30706737C5}" name="Colonna1134"/>
    <tableColumn id="1135" xr3:uid="{F1F99478-886C-F84F-9F05-66666D7DD45A}" name="Colonna1135"/>
    <tableColumn id="1136" xr3:uid="{B5D7C6BD-2E1E-4A45-A18A-1C99EE69B556}" name="Colonna1136"/>
    <tableColumn id="1137" xr3:uid="{3A17FCF3-2529-B04E-8A8E-3A5C69D5585F}" name="Colonna1137"/>
    <tableColumn id="1138" xr3:uid="{93734EA6-0B4D-3347-AE2D-FD44AADCE63B}" name="Colonna1138"/>
    <tableColumn id="1139" xr3:uid="{2123F6A8-0859-A14E-BD2C-52CEC080BF6D}" name="Colonna1139"/>
    <tableColumn id="1140" xr3:uid="{916F0DE6-D6C2-FB4E-A26A-22857C788BF3}" name="Colonna1140"/>
    <tableColumn id="1141" xr3:uid="{2B3DF589-DB10-BF47-8185-B8510D693599}" name="Colonna1141"/>
    <tableColumn id="1142" xr3:uid="{258DCED0-6ABD-9348-B524-8FA06A399478}" name="Colonna1142"/>
    <tableColumn id="1143" xr3:uid="{CE4514D2-4355-654D-A1DB-2F2A84694CCD}" name="Colonna1143"/>
    <tableColumn id="1144" xr3:uid="{853CD2F5-2353-BC42-B425-EF704184226D}" name="Colonna1144"/>
    <tableColumn id="1145" xr3:uid="{C1EC9A24-CAE0-2A45-AA14-735373052AEA}" name="Colonna1145"/>
    <tableColumn id="1146" xr3:uid="{2A32B49E-C020-194B-A9AB-AA87F729A7D7}" name="Colonna1146"/>
    <tableColumn id="1147" xr3:uid="{D5E0006A-4E61-E44B-9B15-763220FC06B9}" name="Colonna1147"/>
    <tableColumn id="1148" xr3:uid="{AFF6A676-EEB5-3244-A45B-8F4873C69B35}" name="Colonna1148"/>
    <tableColumn id="1149" xr3:uid="{6369AAF0-58C4-1D4F-B352-F515A09AFB03}" name="Colonna1149"/>
    <tableColumn id="1150" xr3:uid="{D6821940-2895-C047-9157-09CA9DC3D712}" name="Colonna1150"/>
    <tableColumn id="1151" xr3:uid="{E0394660-BB33-3646-A5B2-050DCB43BB0E}" name="Colonna1151"/>
    <tableColumn id="1152" xr3:uid="{BCEF92CD-BBD1-EE4A-A62B-61D660176B21}" name="Colonna1152"/>
    <tableColumn id="1153" xr3:uid="{78B45E6F-C8F3-BA44-B791-D0757356F755}" name="Colonna1153"/>
    <tableColumn id="1154" xr3:uid="{A4358304-2D4C-DB40-8E1E-556A35A5D705}" name="Colonna1154"/>
    <tableColumn id="1155" xr3:uid="{1FDA4F69-9E0D-5D4B-A1B9-9CE2C0256915}" name="Colonna1155"/>
    <tableColumn id="1156" xr3:uid="{B7A0E070-5FA1-CD4A-A48A-501F5E54DDED}" name="Colonna1156"/>
    <tableColumn id="1157" xr3:uid="{1416CE54-EDA2-3445-8A7C-23558278622D}" name="Colonna1157"/>
    <tableColumn id="1158" xr3:uid="{CD2B5458-EE9F-684B-819A-2A3DFDD70C37}" name="Colonna1158"/>
    <tableColumn id="1159" xr3:uid="{BE3B4E20-F3FE-A049-9684-94540FCD6F84}" name="Colonna1159"/>
    <tableColumn id="1160" xr3:uid="{7151AD22-DA69-334E-8CD5-F81714B9664F}" name="Colonna1160"/>
    <tableColumn id="1161" xr3:uid="{EB01C384-4E1D-2E4B-8E6D-41C42AF9047B}" name="Colonna1161"/>
    <tableColumn id="1162" xr3:uid="{693E14FA-4D74-A642-ADC1-4BBDBA070DE5}" name="Colonna1162"/>
    <tableColumn id="1163" xr3:uid="{5A36FCA3-DD74-C64C-8F8D-BD847A66CA2E}" name="Colonna1163"/>
    <tableColumn id="1164" xr3:uid="{BCC5D77F-1822-2646-9264-ECFEAFFF2FCB}" name="Colonna1164"/>
    <tableColumn id="1165" xr3:uid="{29CD9BC9-536E-C94A-B575-312A9401AFCC}" name="Colonna1165"/>
    <tableColumn id="1166" xr3:uid="{5A451E3D-B39A-5144-8B13-A3E8F7EF5377}" name="Colonna1166"/>
    <tableColumn id="1167" xr3:uid="{BC3A030F-D91C-0B46-A97F-59C56C6C0731}" name="Colonna1167"/>
    <tableColumn id="1168" xr3:uid="{3281301D-886C-2E4F-81E1-91F92F7B03E6}" name="Colonna1168"/>
    <tableColumn id="1169" xr3:uid="{F1421D70-891D-7E4F-B626-8A3A90002F77}" name="Colonna1169"/>
    <tableColumn id="1170" xr3:uid="{61C3CE2C-B442-1D47-91ED-CA95B00B92F4}" name="Colonna1170"/>
    <tableColumn id="1171" xr3:uid="{147CD8FD-3695-1D44-B02C-2C51DB78C3EC}" name="Colonna1171"/>
    <tableColumn id="1172" xr3:uid="{844700F2-E29A-6848-B3C3-D9DEA57E4CD8}" name="Colonna1172"/>
    <tableColumn id="1173" xr3:uid="{431DB2B8-2836-B94F-9DC7-317E4BF8682B}" name="Colonna1173"/>
    <tableColumn id="1174" xr3:uid="{369B2500-C448-8C4A-A8E0-893A3CE017E6}" name="Colonna1174"/>
    <tableColumn id="1175" xr3:uid="{E55EAC08-BDFB-B94B-AF38-F10EDBF0B4FF}" name="Colonna1175"/>
    <tableColumn id="1176" xr3:uid="{9F6D84AF-7E09-DD42-9D3A-7F800AFB30D0}" name="Colonna1176"/>
    <tableColumn id="1177" xr3:uid="{4C4C95A3-8BB9-A647-AEE9-12AA51C1B6E2}" name="Colonna1177"/>
    <tableColumn id="1178" xr3:uid="{A23499E5-6000-1340-B078-5084E6DCC1D1}" name="Colonna1178"/>
    <tableColumn id="1179" xr3:uid="{44EA175A-21E2-4D4C-9243-B55A3B8D5689}" name="Colonna1179"/>
    <tableColumn id="1180" xr3:uid="{289D6168-402D-BF43-8B61-90C020C38492}" name="Colonna1180"/>
    <tableColumn id="1181" xr3:uid="{B06C8478-E804-1649-A821-95A0DB71359C}" name="Colonna1181"/>
    <tableColumn id="1182" xr3:uid="{AEBBA212-AA5F-1740-A8D0-856A318D61B5}" name="Colonna1182"/>
    <tableColumn id="1183" xr3:uid="{C0022537-D9D7-3E49-9A53-975612DCB320}" name="Colonna1183"/>
    <tableColumn id="1184" xr3:uid="{D6FA43EB-D1FC-B44D-96E9-435C6F412E66}" name="Colonna1184"/>
    <tableColumn id="1185" xr3:uid="{A1F9F74F-A415-B94F-BF5D-62A721DDDF95}" name="Colonna1185"/>
    <tableColumn id="1186" xr3:uid="{75ED7A44-4667-8443-B09B-3A5614ED2616}" name="Colonna1186"/>
    <tableColumn id="1187" xr3:uid="{791D9526-247E-4A4B-A491-1FA20519ED16}" name="Colonna1187"/>
    <tableColumn id="1188" xr3:uid="{3225AE2A-AC7A-E34B-B10B-7810842458B2}" name="Colonna1188"/>
    <tableColumn id="1189" xr3:uid="{851CC817-B0F5-E743-A36D-0647F41A178F}" name="Colonna1189"/>
    <tableColumn id="1190" xr3:uid="{89AB275F-3E3D-8E47-B353-7D6FA401248B}" name="Colonna1190"/>
    <tableColumn id="1191" xr3:uid="{13481283-10A7-BC43-98EA-F4B4EA2E2635}" name="Colonna1191"/>
    <tableColumn id="1192" xr3:uid="{228D12AB-5A4F-A847-B601-56D2A32FC8EA}" name="Colonna1192"/>
    <tableColumn id="1193" xr3:uid="{C387D3F1-F580-9547-AD4D-785CE9098F5D}" name="Colonna1193"/>
    <tableColumn id="1194" xr3:uid="{C0973F5C-A60E-384C-9856-259693D60CE8}" name="Colonna1194"/>
    <tableColumn id="1195" xr3:uid="{2BCF9084-B905-1E4C-8844-A28EE8E4CBB8}" name="Colonna1195"/>
    <tableColumn id="1196" xr3:uid="{F7BB1C56-2D83-8543-B722-A65B23BC9CB2}" name="Colonna1196"/>
    <tableColumn id="1197" xr3:uid="{260B6349-3CC0-C945-974E-08C2062EA978}" name="Colonna1197"/>
    <tableColumn id="1198" xr3:uid="{44B7F8F3-96F5-484E-84B9-A5BDC9E7B795}" name="Colonna1198"/>
    <tableColumn id="1199" xr3:uid="{11575100-9D70-EA40-B661-5E71CB72F545}" name="Colonna1199"/>
    <tableColumn id="1200" xr3:uid="{435438D2-03CC-B547-A099-924786427494}" name="Colonna1200"/>
    <tableColumn id="1201" xr3:uid="{467CCEFB-2811-974D-85A1-5DFCD325D320}" name="Colonna1201"/>
    <tableColumn id="1202" xr3:uid="{093746E1-28F0-434B-9E40-BB595157097C}" name="Colonna1202"/>
    <tableColumn id="1203" xr3:uid="{6DFB390B-0FB3-6949-8923-976FCB4AC792}" name="Colonna1203"/>
    <tableColumn id="1204" xr3:uid="{4E15C516-6B1E-9F42-8E2A-8B64BBEF95C1}" name="Colonna1204"/>
    <tableColumn id="1205" xr3:uid="{4B765BF5-A09C-3B4E-9CC5-888B47FADAF4}" name="Colonna1205"/>
    <tableColumn id="1206" xr3:uid="{465C67A7-CD7D-7A43-9BE7-6B083DC7C5FB}" name="Colonna1206"/>
    <tableColumn id="1207" xr3:uid="{505C88DD-CA79-4A4B-884B-32C267E82012}" name="Colonna1207"/>
    <tableColumn id="1208" xr3:uid="{D24A1F37-0F67-9E40-B53D-01F321C3B77D}" name="Colonna1208"/>
    <tableColumn id="1209" xr3:uid="{4EE2FB1E-FF29-3F4A-B538-44A85B995CB0}" name="Colonna1209"/>
    <tableColumn id="1210" xr3:uid="{59DF2301-7A08-F94F-879C-8134F687EA56}" name="Colonna1210"/>
    <tableColumn id="1211" xr3:uid="{6383F71B-8AC0-9540-8D9F-2C31FFBAB286}" name="Colonna1211"/>
    <tableColumn id="1212" xr3:uid="{CDA9D8E1-BC7B-AA4E-B99D-A9D04B6EC315}" name="Colonna1212"/>
    <tableColumn id="1213" xr3:uid="{5F85C739-4F78-AE4E-A0A5-98C6BF0D57F0}" name="Colonna1213"/>
    <tableColumn id="1214" xr3:uid="{B6350314-4E56-9A42-ACFB-C58D62705B79}" name="Colonna1214"/>
    <tableColumn id="1215" xr3:uid="{EC0FE5E1-026D-504E-B621-4506542AE7F4}" name="Colonna1215"/>
    <tableColumn id="1216" xr3:uid="{27E09D55-5B65-614D-9A51-F31A83A39FE9}" name="Colonna1216"/>
    <tableColumn id="1217" xr3:uid="{75C498ED-3C9E-B941-BB9B-413702DA1633}" name="Colonna1217"/>
    <tableColumn id="1218" xr3:uid="{D29D8EF7-6AD6-DD4F-BAF5-3A1CDD4434ED}" name="Colonna1218"/>
    <tableColumn id="1219" xr3:uid="{C51748EA-1CD7-E642-9483-B6961C0AFB22}" name="Colonna1219"/>
    <tableColumn id="1220" xr3:uid="{07BB6DF9-DBE2-574D-BCEA-81276C72E8E6}" name="Colonna1220"/>
    <tableColumn id="1221" xr3:uid="{8E00037C-2157-134C-8801-FF30C90F3F91}" name="Colonna1221"/>
    <tableColumn id="1222" xr3:uid="{BADA67E7-BD21-9D49-BE17-59D40BA10329}" name="Colonna1222"/>
    <tableColumn id="1223" xr3:uid="{CD6D4869-F6AB-084E-80E4-FDC0040D3663}" name="Colonna1223"/>
    <tableColumn id="1224" xr3:uid="{CF3FB597-DE5B-EF43-8BE6-B80AD48FFED1}" name="Colonna1224"/>
    <tableColumn id="1225" xr3:uid="{98644A4B-4292-994D-AE74-BCB2A2E42BCB}" name="Colonna1225"/>
    <tableColumn id="1226" xr3:uid="{9BE99411-AE0F-164B-B066-CC44965BEA87}" name="Colonna1226"/>
    <tableColumn id="1227" xr3:uid="{D472A9E5-9641-6D4B-B298-48EDF9F848C3}" name="Colonna1227"/>
    <tableColumn id="1228" xr3:uid="{DC2F9683-13AB-AD41-8274-E3C52AC88DE1}" name="Colonna1228"/>
    <tableColumn id="1229" xr3:uid="{C16631A6-7455-E249-B8DE-CB01BB9C14A2}" name="Colonna1229"/>
    <tableColumn id="1230" xr3:uid="{EE82B253-CEDE-8144-BF18-C514728AA4AE}" name="Colonna1230"/>
    <tableColumn id="1231" xr3:uid="{03741E43-881F-194D-8BB4-3ED7847A5409}" name="Colonna1231"/>
    <tableColumn id="1232" xr3:uid="{C11F1476-FAE4-0A40-8973-0D7D8A8F4604}" name="Colonna1232"/>
    <tableColumn id="1233" xr3:uid="{6B5B581B-F515-3047-96DB-514200D01EDE}" name="Colonna1233"/>
    <tableColumn id="1234" xr3:uid="{FA8B7545-3E20-5D46-8342-E11B9459A7F4}" name="Colonna1234"/>
    <tableColumn id="1235" xr3:uid="{479DFFBA-394E-EE4A-94C4-63021068BFC8}" name="Colonna1235"/>
    <tableColumn id="1236" xr3:uid="{273EBA98-1097-5B4A-B039-C7BF4856DE1F}" name="Colonna1236"/>
    <tableColumn id="1237" xr3:uid="{B26EE22E-D22F-B541-8071-1E649C67B319}" name="Colonna1237"/>
    <tableColumn id="1238" xr3:uid="{1E1ECC4B-BE1E-F24D-92E6-53B383C757ED}" name="Colonna1238"/>
    <tableColumn id="1239" xr3:uid="{648EA00B-3AE3-0647-8F9D-FC57762C0D1D}" name="Colonna1239"/>
    <tableColumn id="1240" xr3:uid="{CAA26EDE-1B84-914B-9F40-AF9B0E9ECDD8}" name="Colonna1240"/>
    <tableColumn id="1241" xr3:uid="{0376B724-EB0A-7549-9092-71B9BE003A38}" name="Colonna1241"/>
    <tableColumn id="1242" xr3:uid="{1F7C37EC-3F16-A245-9BA0-B9292E4CB9E4}" name="Colonna1242"/>
    <tableColumn id="1243" xr3:uid="{96516F1B-145F-2C46-8E6C-8CA3B142F6F5}" name="Colonna1243"/>
    <tableColumn id="1244" xr3:uid="{CC4D9B95-2A90-DC4C-92C8-76A10B579A4B}" name="Colonna1244"/>
    <tableColumn id="1245" xr3:uid="{782132D6-CF3F-2C40-A613-2DA4E2124C25}" name="Colonna1245"/>
    <tableColumn id="1246" xr3:uid="{F74558F3-1B08-3340-8198-6188BAF05919}" name="Colonna1246"/>
    <tableColumn id="1247" xr3:uid="{AC4AB6D6-2DA0-014A-ACC7-7ADA6D5ADDE6}" name="Colonna1247"/>
    <tableColumn id="1248" xr3:uid="{86D5D765-997B-C54B-9286-139D86AB46A6}" name="Colonna1248"/>
    <tableColumn id="1249" xr3:uid="{B61D19D6-0637-774F-8AF1-7FD6F3A30127}" name="Colonna1249"/>
    <tableColumn id="1250" xr3:uid="{704EF99E-D4D4-8148-991D-8E6BB152CACE}" name="Colonna1250"/>
    <tableColumn id="1251" xr3:uid="{39ABE5AB-D1FE-654F-80AC-B26862200EDA}" name="Colonna1251"/>
    <tableColumn id="1252" xr3:uid="{C41989C8-A898-1044-9FE7-0D02F65674E7}" name="Colonna1252"/>
    <tableColumn id="1253" xr3:uid="{C7DCE80F-9F99-2749-AB82-CD2757DC2A26}" name="Colonna1253"/>
    <tableColumn id="1254" xr3:uid="{9650865C-1821-3A4A-A0F1-5E8D9B1A6404}" name="Colonna1254"/>
    <tableColumn id="1255" xr3:uid="{CFC3C0AD-0377-654B-AA56-F394DD522D20}" name="Colonna1255"/>
    <tableColumn id="1256" xr3:uid="{58D82D9A-1456-7D40-B2CE-341D6FB592A6}" name="Colonna1256"/>
    <tableColumn id="1257" xr3:uid="{6E6D4B6B-0173-7849-8116-9D6A00762B7A}" name="Colonna1257"/>
    <tableColumn id="1258" xr3:uid="{5F10D2AE-5058-2047-AF26-FA48140179A0}" name="Colonna1258"/>
    <tableColumn id="1259" xr3:uid="{6FF7D1DE-70E4-DE4F-95A9-B0AC918B08F4}" name="Colonna1259"/>
    <tableColumn id="1260" xr3:uid="{A99549B6-7793-4143-8A55-06C7530B2054}" name="Colonna1260"/>
    <tableColumn id="1261" xr3:uid="{82CEB7A6-FB48-BA44-AA34-7DF1F66F1315}" name="Colonna1261"/>
    <tableColumn id="1262" xr3:uid="{9A23C1B5-03D3-724C-9CF4-6229A1CB2677}" name="Colonna1262"/>
    <tableColumn id="1263" xr3:uid="{4007B0A0-EABF-A54A-894D-7371E7DF7786}" name="Colonna1263"/>
    <tableColumn id="1264" xr3:uid="{DF24473B-23E6-F644-ACCB-A1A7F3ACE399}" name="Colonna1264"/>
    <tableColumn id="1265" xr3:uid="{94232E85-4E6C-C24F-8A02-FCFE8432E6BA}" name="Colonna1265"/>
    <tableColumn id="1266" xr3:uid="{D5173A7D-1754-FA49-A9E3-6B6979BAA7D8}" name="Colonna1266"/>
    <tableColumn id="1267" xr3:uid="{7F02D6D6-2D6A-C241-93DC-D693AFD27656}" name="Colonna1267"/>
    <tableColumn id="1268" xr3:uid="{672E692B-5FD5-0445-98B7-7C81C3141BBD}" name="Colonna1268"/>
    <tableColumn id="1269" xr3:uid="{A865A449-C021-2D43-A016-D7A4966983AB}" name="Colonna1269"/>
    <tableColumn id="1270" xr3:uid="{FFA42F55-5670-794F-A88E-CE6F065CAA8A}" name="Colonna1270"/>
    <tableColumn id="1271" xr3:uid="{44BC7C47-E7A6-D342-91FD-C29A2F917560}" name="Colonna1271"/>
    <tableColumn id="1272" xr3:uid="{8416984E-1842-4E49-A2DE-4BD9EBE0788E}" name="Colonna1272"/>
    <tableColumn id="1273" xr3:uid="{2E1AF544-9CEB-0E4F-9936-899E25ECA269}" name="Colonna1273"/>
    <tableColumn id="1274" xr3:uid="{EF7344AA-8186-4041-81D0-760CA8704B72}" name="Colonna1274"/>
    <tableColumn id="1275" xr3:uid="{AE05C220-56B7-FD4D-9199-2A134D045BE8}" name="Colonna1275"/>
    <tableColumn id="1276" xr3:uid="{880DB2C1-FE31-7E49-9DA0-467693B1264E}" name="Colonna1276"/>
    <tableColumn id="1277" xr3:uid="{CA88366B-1C8B-6B4F-A5B2-A5237A848C43}" name="Colonna1277"/>
    <tableColumn id="1278" xr3:uid="{85BC5B47-C38E-CA4C-B995-3501A28ADC1B}" name="Colonna1278"/>
    <tableColumn id="1279" xr3:uid="{E6EDEAE0-09DD-034F-A59B-33CC9A386ED5}" name="Colonna1279"/>
    <tableColumn id="1280" xr3:uid="{6220567E-723A-0D4A-82A9-69CE91C0028D}" name="Colonna1280"/>
    <tableColumn id="1281" xr3:uid="{8AE19410-7967-774F-8008-2085AB442050}" name="Colonna1281"/>
    <tableColumn id="1282" xr3:uid="{326DB6BD-339D-1248-B986-4C66E5CDE926}" name="Colonna1282"/>
    <tableColumn id="1283" xr3:uid="{3A12F18D-88EF-AD46-8EEA-F176CDC0062A}" name="Colonna1283"/>
    <tableColumn id="1284" xr3:uid="{444EEAD8-BCFD-474B-9ED0-FF90CD3242FD}" name="Colonna1284"/>
    <tableColumn id="1285" xr3:uid="{B4AA578D-14C2-634E-B6EB-A2C10ADF9F7F}" name="Colonna1285"/>
    <tableColumn id="1286" xr3:uid="{FBD145F8-AC2F-CF46-934E-E4762BAC5AA4}" name="Colonna1286"/>
    <tableColumn id="1287" xr3:uid="{99A492FE-9407-D344-950B-323DBB66232D}" name="Colonna1287"/>
    <tableColumn id="1288" xr3:uid="{3A499BA4-B0FD-A541-A32D-B33340EB4F5A}" name="Colonna1288"/>
    <tableColumn id="1289" xr3:uid="{876BC91C-A2D7-9047-BAAB-3593B79D76E9}" name="Colonna1289"/>
    <tableColumn id="1290" xr3:uid="{694939B5-2E62-DC41-8C4A-9408F69FA671}" name="Colonna1290"/>
    <tableColumn id="1291" xr3:uid="{EE49310E-8093-D049-9B3B-EB09A73089A7}" name="Colonna1291"/>
    <tableColumn id="1292" xr3:uid="{1312F023-0242-8947-8E5A-53E09514087C}" name="Colonna1292"/>
    <tableColumn id="1293" xr3:uid="{80D85204-201C-A44B-B29A-69C18AA50600}" name="Colonna1293"/>
    <tableColumn id="1294" xr3:uid="{C8E94737-8481-3B45-AFF5-C58E9B199D84}" name="Colonna1294"/>
    <tableColumn id="1295" xr3:uid="{09BAE14E-8287-0647-9DDE-11C20E6F31CD}" name="Colonna1295"/>
    <tableColumn id="1296" xr3:uid="{BC419DEB-B663-004B-85CF-D6C4D150ED0C}" name="Colonna1296"/>
    <tableColumn id="1297" xr3:uid="{CC8403F4-7F59-DF48-A1DD-057A697F6C70}" name="Colonna1297"/>
    <tableColumn id="1298" xr3:uid="{230A8A5A-67E0-5D48-8B90-234348021ABB}" name="Colonna1298"/>
    <tableColumn id="1299" xr3:uid="{56B0983B-7A42-BE48-97C5-DD469223F400}" name="Colonna1299"/>
    <tableColumn id="1300" xr3:uid="{4E3B6C91-5BCD-EE4D-BB75-1D8BCA16B2E0}" name="Colonna1300"/>
    <tableColumn id="1301" xr3:uid="{240F5D11-789D-FF49-80A7-A88BFA85C0E7}" name="Colonna1301"/>
    <tableColumn id="1302" xr3:uid="{F23E181A-FB1B-A94F-85DE-A62D3B3E0838}" name="Colonna1302"/>
    <tableColumn id="1303" xr3:uid="{B3172481-D625-6146-BA85-AE7BAE499934}" name="Colonna1303"/>
    <tableColumn id="1304" xr3:uid="{7F8E79C9-73E0-8A4A-97DE-1380E9207544}" name="Colonna1304"/>
    <tableColumn id="1305" xr3:uid="{AEC26433-F741-F243-A8BA-6EA174E05675}" name="Colonna1305"/>
    <tableColumn id="1306" xr3:uid="{8E7E1A18-5336-7D42-9F55-0C7C8C9E85A2}" name="Colonna1306"/>
    <tableColumn id="1307" xr3:uid="{40BBE186-43D1-2844-A325-675C4C2BBFF8}" name="Colonna1307"/>
    <tableColumn id="1308" xr3:uid="{92680BCC-9DDB-844A-BAD9-9BB68C8A7B3F}" name="Colonna1308"/>
    <tableColumn id="1309" xr3:uid="{2CB97AE9-E1F9-C84C-BF07-EE106A279782}" name="Colonna1309"/>
    <tableColumn id="1310" xr3:uid="{9423E007-BE80-2C41-8EED-4E0D5907E3E8}" name="Colonna1310"/>
    <tableColumn id="1311" xr3:uid="{E3B7661F-F00D-0247-886D-B0EEAC56A3B3}" name="Colonna1311"/>
    <tableColumn id="1312" xr3:uid="{06C7F5F5-B6BC-7C45-8E9E-1DFA7AA70ED8}" name="Colonna1312"/>
    <tableColumn id="1313" xr3:uid="{3DB7C8DD-8C50-B641-914D-23A52E3EE330}" name="Colonna1313"/>
    <tableColumn id="1314" xr3:uid="{204C6F30-76E5-164B-9C6A-A81E91DB9EBC}" name="Colonna1314"/>
    <tableColumn id="1315" xr3:uid="{A102328A-D95A-DE48-91E9-FAC2E444202E}" name="Colonna1315"/>
    <tableColumn id="1316" xr3:uid="{61440A9A-0535-7644-853A-7754733409A5}" name="Colonna1316"/>
    <tableColumn id="1317" xr3:uid="{02F4C134-7515-3D47-8E96-2CE0BC076E77}" name="Colonna1317"/>
    <tableColumn id="1318" xr3:uid="{184310F9-2BCF-044A-B989-1AEB6DFCFCBA}" name="Colonna1318"/>
    <tableColumn id="1319" xr3:uid="{ED9A60ED-32DD-9443-82A7-2417AEDA8D3A}" name="Colonna1319"/>
    <tableColumn id="1320" xr3:uid="{A65B319C-F549-774D-BA0C-203210BE9BDD}" name="Colonna1320"/>
    <tableColumn id="1321" xr3:uid="{DCCB3E83-F606-2740-8FC7-0E29A7939D8A}" name="Colonna1321"/>
    <tableColumn id="1322" xr3:uid="{003B6530-7103-0442-A74A-5CB40B1114B8}" name="Colonna1322"/>
    <tableColumn id="1323" xr3:uid="{218C957C-9A41-C64F-989B-AE641FEAD2E9}" name="Colonna1323"/>
    <tableColumn id="1324" xr3:uid="{3F09E205-449D-0049-943F-7C5B3A55E145}" name="Colonna1324"/>
    <tableColumn id="1325" xr3:uid="{B767A223-A519-C447-BFDF-AA46976DE6A8}" name="Colonna1325"/>
    <tableColumn id="1326" xr3:uid="{4D667C48-4A15-5146-9966-98757345D93D}" name="Colonna1326"/>
    <tableColumn id="1327" xr3:uid="{E0FAF17A-7642-8E48-B9CE-D7FDF1B984F8}" name="Colonna1327"/>
    <tableColumn id="1328" xr3:uid="{15FD7031-924A-3F40-82D8-0E567F0BD966}" name="Colonna1328"/>
    <tableColumn id="1329" xr3:uid="{06ACF268-B1E7-9242-92CE-C401D10CF480}" name="Colonna1329"/>
    <tableColumn id="1330" xr3:uid="{7BA0C198-021B-044E-8547-95E867493E32}" name="Colonna1330"/>
    <tableColumn id="1331" xr3:uid="{57E4365C-2C23-E04A-A7F2-E491BC1D1AFE}" name="Colonna1331"/>
    <tableColumn id="1332" xr3:uid="{432A8B68-ACF4-B448-BCFE-9229B3FA338F}" name="Colonna1332"/>
    <tableColumn id="1333" xr3:uid="{EE7F780F-3A96-9044-A44F-E667E69E2AF8}" name="Colonna1333"/>
    <tableColumn id="1334" xr3:uid="{92A4BA20-50A7-A14F-93A5-07A3FE8F6351}" name="Colonna1334"/>
    <tableColumn id="1335" xr3:uid="{B7A3BFCF-3D76-D64A-BC64-82122BED06F2}" name="Colonna1335"/>
    <tableColumn id="1336" xr3:uid="{16391398-1859-5645-9501-E6AF4D9317F4}" name="Colonna1336"/>
    <tableColumn id="1337" xr3:uid="{E6CF4D78-0185-1140-8B7E-DE6517F01527}" name="Colonna1337"/>
    <tableColumn id="1338" xr3:uid="{8FE7D7EF-079F-414D-9B6F-66E16D65D4BF}" name="Colonna1338"/>
    <tableColumn id="1339" xr3:uid="{5FC1B49D-CFFE-B049-99D9-7EC9E0C481D1}" name="Colonna1339"/>
    <tableColumn id="1340" xr3:uid="{4D2DFBE7-7A2B-844E-9B18-69B2E024EA84}" name="Colonna1340"/>
    <tableColumn id="1341" xr3:uid="{93D5DA50-5531-AE41-A2BF-56C8DA42A4B5}" name="Colonna1341"/>
    <tableColumn id="1342" xr3:uid="{B1C50749-406B-8040-B66B-BCC393A4C614}" name="Colonna1342"/>
    <tableColumn id="1343" xr3:uid="{5F06D0E0-2FFC-B542-9CFF-432A021F66FE}" name="Colonna1343"/>
    <tableColumn id="1344" xr3:uid="{423D289E-4238-9A42-9B5D-899AF2158361}" name="Colonna1344"/>
    <tableColumn id="1345" xr3:uid="{5D384051-8ADC-0A4B-A15C-9E5BC0FD05AC}" name="Colonna1345"/>
    <tableColumn id="1346" xr3:uid="{B6A8A173-0582-4F4A-8D35-F9B016B84BA1}" name="Colonna1346"/>
    <tableColumn id="1347" xr3:uid="{D08520E6-A4BA-D14E-9705-A8237CC175E6}" name="Colonna1347"/>
    <tableColumn id="1348" xr3:uid="{4692B6B3-D477-3046-8D9D-20048B2D44DE}" name="Colonna1348"/>
    <tableColumn id="1349" xr3:uid="{9DA93A01-6698-4A40-85CD-5508249F032F}" name="Colonna1349"/>
    <tableColumn id="1350" xr3:uid="{CAB5B952-290A-C54F-BB2E-324BFC384DEC}" name="Colonna1350"/>
    <tableColumn id="1351" xr3:uid="{CD0376AA-6D49-D246-AF8E-550AC8C27D9A}" name="Colonna1351"/>
    <tableColumn id="1352" xr3:uid="{E4E18D6C-A97E-3C4C-BA33-39CF2B74AC1D}" name="Colonna1352"/>
    <tableColumn id="1353" xr3:uid="{006953EF-295C-2645-84D5-3C6C7BA5705A}" name="Colonna1353"/>
    <tableColumn id="1354" xr3:uid="{D954DCEF-E7CF-664E-9E7A-03DF0DDD73CB}" name="Colonna1354"/>
    <tableColumn id="1355" xr3:uid="{348CCCEC-90CC-BD47-A957-C758DC3B92DE}" name="Colonna1355"/>
    <tableColumn id="1356" xr3:uid="{BDA31B27-0D7F-F247-BF75-82EDDC26DFF4}" name="Colonna1356"/>
    <tableColumn id="1357" xr3:uid="{4CAA89FD-6FA4-D840-B775-63228F45E6B6}" name="Colonna1357"/>
    <tableColumn id="1358" xr3:uid="{2E52A770-68CE-CB46-B942-B3CB5E43E2A2}" name="Colonna1358"/>
    <tableColumn id="1359" xr3:uid="{7A28763C-373A-3546-B293-9EB7FAE0DC28}" name="Colonna1359"/>
    <tableColumn id="1360" xr3:uid="{C4D5B2B6-8B77-BA4E-80E7-2F131D9E6249}" name="Colonna1360"/>
    <tableColumn id="1361" xr3:uid="{DCF16F36-8302-FA47-A00C-C8E149B9C488}" name="Colonna1361"/>
    <tableColumn id="1362" xr3:uid="{445C04F0-5DF6-B845-91A9-477808C717AF}" name="Colonna1362"/>
    <tableColumn id="1363" xr3:uid="{95D84C2D-6476-AD4E-98B5-1F2FF46DE420}" name="Colonna1363"/>
    <tableColumn id="1364" xr3:uid="{E52A7FC3-3CD9-264E-89C6-40ED206A49F0}" name="Colonna1364"/>
    <tableColumn id="1365" xr3:uid="{9CF68801-F01D-4644-8DF2-C5B7AB61D156}" name="Colonna1365"/>
    <tableColumn id="1366" xr3:uid="{377363F6-12C5-214A-A733-2915E2CAE58E}" name="Colonna1366"/>
    <tableColumn id="1367" xr3:uid="{DA6928F4-3C9D-0948-B90A-E8AE5CEB2404}" name="Colonna1367"/>
    <tableColumn id="1368" xr3:uid="{91F5E398-DA13-7342-B579-3F4B9EF9565E}" name="Colonna1368"/>
    <tableColumn id="1369" xr3:uid="{8F45F856-5971-344A-A45B-E0F28303536E}" name="Colonna1369"/>
    <tableColumn id="1370" xr3:uid="{079B96BA-1136-5F41-B059-00F54261AF10}" name="Colonna1370"/>
    <tableColumn id="1371" xr3:uid="{BCCA5AB5-B9EC-AC49-813E-60A3D3180CBA}" name="Colonna1371"/>
    <tableColumn id="1372" xr3:uid="{949EFC86-2E55-8C45-A245-537457C5F708}" name="Colonna1372"/>
    <tableColumn id="1373" xr3:uid="{DF99A902-BFEF-A44E-9A8B-F9B1068D884E}" name="Colonna1373"/>
    <tableColumn id="1374" xr3:uid="{FBB9349E-A842-E842-96F9-4C4D882A2CEF}" name="Colonna1374"/>
    <tableColumn id="1375" xr3:uid="{A10A55D0-43A7-6C40-8173-9CC0174AE049}" name="Colonna1375"/>
    <tableColumn id="1376" xr3:uid="{366556E8-32DA-B348-AABA-81EEEB287C71}" name="Colonna1376"/>
    <tableColumn id="1377" xr3:uid="{4CEC2080-945C-6E47-A76F-8CEDC0035C3D}" name="Colonna1377"/>
    <tableColumn id="1378" xr3:uid="{960FEB7F-F2DA-EF42-881F-3ADCB8F48035}" name="Colonna1378"/>
    <tableColumn id="1379" xr3:uid="{0B1D058C-C847-9D40-B80F-FE2CF61B29CD}" name="Colonna1379"/>
    <tableColumn id="1380" xr3:uid="{7427F8D6-AA35-C648-B054-ED02D80A727F}" name="Colonna1380"/>
    <tableColumn id="1381" xr3:uid="{94ABF037-3D36-D748-B749-588DE70908A3}" name="Colonna1381"/>
    <tableColumn id="1382" xr3:uid="{BCB525A3-7902-8148-9999-092C991BD131}" name="Colonna1382"/>
    <tableColumn id="1383" xr3:uid="{FC8FB9CD-2313-5C4C-8C10-C0CB3E0F7239}" name="Colonna1383"/>
    <tableColumn id="1384" xr3:uid="{09DD87A6-35B0-9142-8157-DB2727C59BB4}" name="Colonna1384"/>
    <tableColumn id="1385" xr3:uid="{916337E5-AE3A-FF43-BF44-E89D9B746E75}" name="Colonna1385"/>
    <tableColumn id="1386" xr3:uid="{217CFC73-AE69-674F-A5AA-DA7A6346A636}" name="Colonna1386"/>
    <tableColumn id="1387" xr3:uid="{25265141-C712-B54A-A98E-EDD872F35EFB}" name="Colonna1387"/>
    <tableColumn id="1388" xr3:uid="{128D8B9A-1328-9044-8091-257433D68BE8}" name="Colonna1388"/>
    <tableColumn id="1389" xr3:uid="{8E4C0BCD-903A-704C-AF08-1347D64459D4}" name="Colonna1389"/>
    <tableColumn id="1390" xr3:uid="{5773B33A-44C6-E544-8B0C-88A1334CE6FF}" name="Colonna1390"/>
    <tableColumn id="1391" xr3:uid="{CFD5A09D-F02F-D44E-BC00-12AA9C7EB18C}" name="Colonna1391"/>
    <tableColumn id="1392" xr3:uid="{607F991F-7BAB-CD46-973C-708C7E55C295}" name="Colonna1392"/>
    <tableColumn id="1393" xr3:uid="{A55CB395-C9B9-6148-8F35-94F73C9C79AA}" name="Colonna1393"/>
    <tableColumn id="1394" xr3:uid="{3E6D3613-C58D-D34F-AB4D-D8C5C88F2E32}" name="Colonna1394"/>
    <tableColumn id="1395" xr3:uid="{C32CF768-49F1-5245-91C1-3313B7181DEF}" name="Colonna1395"/>
    <tableColumn id="1396" xr3:uid="{E1E0B157-77CF-4A42-B3AC-3BFF40B50E5C}" name="Colonna1396"/>
    <tableColumn id="1397" xr3:uid="{58640052-A968-8D44-8951-85F5BA60C03C}" name="Colonna1397"/>
    <tableColumn id="1398" xr3:uid="{D9E792E9-4968-464B-9843-E347BEBE36D9}" name="Colonna1398"/>
    <tableColumn id="1399" xr3:uid="{88E090CB-5D7B-1242-B402-E7BEB47FC260}" name="Colonna1399"/>
    <tableColumn id="1400" xr3:uid="{13751D90-320A-BE4B-955E-1A793255EEF4}" name="Colonna1400"/>
    <tableColumn id="1401" xr3:uid="{44DF0359-A402-4440-B222-D840333C5B7D}" name="Colonna1401"/>
    <tableColumn id="1402" xr3:uid="{AFAAC6F9-4175-C84E-B365-75D717370D52}" name="Colonna1402"/>
    <tableColumn id="1403" xr3:uid="{40ED7B96-E14A-CE4E-B315-CAB8DE544EA0}" name="Colonna1403"/>
    <tableColumn id="1404" xr3:uid="{A6159CAE-28BF-F347-A16A-8BA8E4772CDD}" name="Colonna1404"/>
    <tableColumn id="1405" xr3:uid="{FB485F91-AFC5-EA4B-B31E-E2AD848DE8DA}" name="Colonna1405"/>
    <tableColumn id="1406" xr3:uid="{7812A1D1-E7FD-2241-A2A0-2B247D95826E}" name="Colonna1406"/>
    <tableColumn id="1407" xr3:uid="{98CB047D-B28C-9C42-98CF-1F90BD7A3B19}" name="Colonna1407"/>
    <tableColumn id="1408" xr3:uid="{80F560CC-C12A-0F43-BD22-FEED047CB0B9}" name="Colonna1408"/>
    <tableColumn id="1409" xr3:uid="{C414B999-08DC-C34D-BF75-4DBFB5B95094}" name="Colonna1409"/>
    <tableColumn id="1410" xr3:uid="{7EE42CB0-C4F7-BB47-865E-AF61DC6CA7BF}" name="Colonna1410"/>
    <tableColumn id="1411" xr3:uid="{55761F12-A1C6-D846-916E-D4DCF440C40F}" name="Colonna1411"/>
    <tableColumn id="1412" xr3:uid="{FEABE039-4F54-9844-BECE-ACA495595479}" name="Colonna1412"/>
    <tableColumn id="1413" xr3:uid="{43951EF5-2481-0B4E-9CA0-20BED50A8B96}" name="Colonna1413"/>
    <tableColumn id="1414" xr3:uid="{AC2C8E2F-EA47-7A44-9ED3-F375B530F403}" name="Colonna1414"/>
    <tableColumn id="1415" xr3:uid="{25DB04FC-50E3-E64A-9A39-7CE75350A696}" name="Colonna1415"/>
    <tableColumn id="1416" xr3:uid="{9C98BECD-3F07-524C-A6A9-1DEBD9E5A8BE}" name="Colonna1416"/>
    <tableColumn id="1417" xr3:uid="{519AA942-D207-A14D-8794-667113B74F00}" name="Colonna1417"/>
    <tableColumn id="1418" xr3:uid="{A2B32D14-17C6-EE43-A285-5190DD939AD3}" name="Colonna1418"/>
    <tableColumn id="1419" xr3:uid="{12B471C5-75E6-A941-B99E-75214D39A406}" name="Colonna1419"/>
    <tableColumn id="1420" xr3:uid="{DBB609BC-6CC1-BC49-9F23-C277C331472B}" name="Colonna1420"/>
    <tableColumn id="1421" xr3:uid="{41927AE0-6FCF-8B4E-94B0-9486D8F5E5C5}" name="Colonna1421"/>
    <tableColumn id="1422" xr3:uid="{C399F988-12C5-CD4B-85B7-990796A2B106}" name="Colonna1422"/>
    <tableColumn id="1423" xr3:uid="{228DFB41-5AF3-0643-99B5-13CD646CBC5B}" name="Colonna1423"/>
    <tableColumn id="1424" xr3:uid="{1B3F1928-A03E-FF41-95D7-513CFF82E257}" name="Colonna1424"/>
    <tableColumn id="1425" xr3:uid="{14A48EA4-2EF4-8E40-A959-1328CBFDFDEF}" name="Colonna1425"/>
    <tableColumn id="1426" xr3:uid="{9C8CC7CA-8029-1D45-8955-B1C893F230FF}" name="Colonna1426"/>
    <tableColumn id="1427" xr3:uid="{F46B5E55-FB27-D94C-8D75-ECAD78E10582}" name="Colonna1427"/>
    <tableColumn id="1428" xr3:uid="{DD20C9A2-2A86-7E4B-94EC-0B28AAD2B9C6}" name="Colonna1428"/>
    <tableColumn id="1429" xr3:uid="{E9939840-78F5-E249-AF49-D61D3B852FD2}" name="Colonna1429"/>
    <tableColumn id="1430" xr3:uid="{B482718F-A873-3346-85C9-9AE0BD72B619}" name="Colonna1430"/>
    <tableColumn id="1431" xr3:uid="{13CDA494-39ED-A241-98FC-0C910996E83F}" name="Colonna1431"/>
    <tableColumn id="1432" xr3:uid="{9A7E7AB1-6F77-3449-98EA-4761E4772A46}" name="Colonna1432"/>
    <tableColumn id="1433" xr3:uid="{6E67C826-1B11-DB44-95D7-18EA00A9A209}" name="Colonna1433"/>
    <tableColumn id="1434" xr3:uid="{43CF2AC2-686E-0647-9037-68C401C38699}" name="Colonna1434"/>
    <tableColumn id="1435" xr3:uid="{F4050036-FD9A-B443-95EA-55FEEBE392F5}" name="Colonna1435"/>
    <tableColumn id="1436" xr3:uid="{7A789D55-0DBE-DB42-AAC9-FB43B659AF69}" name="Colonna1436"/>
    <tableColumn id="1437" xr3:uid="{BF6D5ED9-F167-C74F-9271-E3BCBC7BA962}" name="Colonna1437"/>
    <tableColumn id="1438" xr3:uid="{C3A60978-08C2-2A4E-8019-80A1F3B29630}" name="Colonna1438"/>
    <tableColumn id="1439" xr3:uid="{9E1A195C-F23A-734E-9402-DBC15A090B46}" name="Colonna1439"/>
    <tableColumn id="1440" xr3:uid="{A8804D9F-6539-D044-BD8D-B30C2881CF79}" name="Colonna1440"/>
    <tableColumn id="1441" xr3:uid="{1B9ADC95-3211-D848-8318-9583D2EA0FE9}" name="Colonna1441"/>
    <tableColumn id="1442" xr3:uid="{F5CE4F87-B8EB-CE46-AE7D-9B9A3294D6B9}" name="Colonna1442"/>
    <tableColumn id="1443" xr3:uid="{86ED31AE-00AA-A449-8BA6-AA93B924DE8C}" name="Colonna1443"/>
    <tableColumn id="1444" xr3:uid="{CB37F6E3-FB18-7446-82B4-2B53B3DF83E3}" name="Colonna1444"/>
    <tableColumn id="1445" xr3:uid="{6E97AAD3-6EA2-4747-8E0E-BB3C3BD0CF71}" name="Colonna1445"/>
    <tableColumn id="1446" xr3:uid="{282D8FB3-16D9-0940-A32C-21CA75A32B8A}" name="Colonna1446"/>
    <tableColumn id="1447" xr3:uid="{DD0C26D2-B299-A548-AE47-14360C514440}" name="Colonna1447"/>
    <tableColumn id="1448" xr3:uid="{C7690C5E-76A4-1043-AA33-5F48C3DB311A}" name="Colonna1448"/>
    <tableColumn id="1449" xr3:uid="{D0D207FC-268C-B04F-A4B1-0D619341961E}" name="Colonna1449"/>
    <tableColumn id="1450" xr3:uid="{6CDC9A0E-ECD6-2845-93EB-73C0B4B08A95}" name="Colonna1450"/>
    <tableColumn id="1451" xr3:uid="{5F1972B5-08CA-8D43-A887-4AC379BE10E0}" name="Colonna1451"/>
    <tableColumn id="1452" xr3:uid="{2389360D-35E5-8E4A-8BA9-9597EC7ABDD3}" name="Colonna1452"/>
    <tableColumn id="1453" xr3:uid="{3D7FA6B6-89DF-014D-A4C1-8C92C7934A74}" name="Colonna1453"/>
    <tableColumn id="1454" xr3:uid="{A9ADC35C-5A8B-7846-8687-416900F51419}" name="Colonna1454"/>
    <tableColumn id="1455" xr3:uid="{AF9DEF38-0AE1-EC4B-849C-EF5C79947C00}" name="Colonna1455"/>
    <tableColumn id="1456" xr3:uid="{F75D8155-2EDA-1D44-B2C7-E3CE14496A5E}" name="Colonna1456"/>
    <tableColumn id="1457" xr3:uid="{AAED0088-C758-754D-A973-4EB207E5094F}" name="Colonna1457"/>
    <tableColumn id="1458" xr3:uid="{5C5E350E-7EB8-FB4E-9B4B-EA5A1CAFFCA4}" name="Colonna1458"/>
    <tableColumn id="1459" xr3:uid="{5F6DBE5B-CB2A-6340-BE6A-5B304E1A64FC}" name="Colonna1459"/>
    <tableColumn id="1460" xr3:uid="{26593CDD-E203-0A44-9F6A-AF7B04C01E27}" name="Colonna1460"/>
    <tableColumn id="1461" xr3:uid="{39725086-A8CA-E940-A3F7-DAFA9E824182}" name="Colonna1461"/>
    <tableColumn id="1462" xr3:uid="{283CA72A-4E91-1B4D-B587-86C0486D71EA}" name="Colonna1462"/>
    <tableColumn id="1463" xr3:uid="{C715C0C9-976F-504C-A81A-8117976636F0}" name="Colonna1463"/>
    <tableColumn id="1464" xr3:uid="{F5AD4A67-EDB2-A44B-963D-593C30BC5943}" name="Colonna1464"/>
    <tableColumn id="1465" xr3:uid="{45E8C531-78B1-0149-881D-AA012DFD2DE2}" name="Colonna1465"/>
    <tableColumn id="1466" xr3:uid="{6CE1F0CF-40F8-F54C-8D07-608D41DBC63F}" name="Colonna1466"/>
    <tableColumn id="1467" xr3:uid="{95D5F2C7-5AC7-E642-A077-D70082989D17}" name="Colonna1467"/>
    <tableColumn id="1468" xr3:uid="{DB9EE4DF-C88F-9F48-8DAC-69971735230A}" name="Colonna1468"/>
    <tableColumn id="1469" xr3:uid="{E9D5A06F-D474-2D46-B1BF-2EE0E99315D0}" name="Colonna1469"/>
    <tableColumn id="1470" xr3:uid="{464CFC9A-5F6D-D746-B3BF-04E877FC06F9}" name="Colonna1470"/>
    <tableColumn id="1471" xr3:uid="{D712AB27-1DC2-0748-B2C7-B13B3BEC3E95}" name="Colonna1471"/>
    <tableColumn id="1472" xr3:uid="{AAC937A8-A833-AF48-A7A8-647A6A54F0A5}" name="Colonna1472"/>
    <tableColumn id="1473" xr3:uid="{0EB6FB39-8001-9B4F-952C-DF634FC34C17}" name="Colonna1473"/>
    <tableColumn id="1474" xr3:uid="{9D485AD6-800A-9241-A40E-4E0FCF5FE9AA}" name="Colonna1474"/>
    <tableColumn id="1475" xr3:uid="{87E8754C-A8E0-5B49-867F-5133EE8C52E6}" name="Colonna1475"/>
    <tableColumn id="1476" xr3:uid="{440656E5-BCA5-AA4B-8CF9-8DE5F222CA4F}" name="Colonna1476"/>
    <tableColumn id="1477" xr3:uid="{9D64985A-5E7F-074E-B57A-DE3CBAC0BBF5}" name="Colonna1477"/>
    <tableColumn id="1478" xr3:uid="{40DA0BA3-13B6-F443-9B51-91DA9B01D00C}" name="Colonna1478"/>
    <tableColumn id="1479" xr3:uid="{01F3C86E-4BFC-E34B-8797-3774B81003C9}" name="Colonna1479"/>
    <tableColumn id="1480" xr3:uid="{DD77FAED-778A-C640-8E3D-08EFA7A4ACE4}" name="Colonna1480"/>
    <tableColumn id="1481" xr3:uid="{03697753-E304-9148-8329-81A0C2F353FF}" name="Colonna1481"/>
    <tableColumn id="1482" xr3:uid="{088B7B98-2E8A-5B45-AEEE-576E38DBFD52}" name="Colonna1482"/>
    <tableColumn id="1483" xr3:uid="{B18C0856-E02A-9841-86C8-5FB6345F84AC}" name="Colonna1483"/>
    <tableColumn id="1484" xr3:uid="{0D92137F-D0DB-CB4F-AA2F-52205EF472E8}" name="Colonna1484"/>
    <tableColumn id="1485" xr3:uid="{54A0311D-E9A3-CC4A-AEF2-69FDCF304D77}" name="Colonna1485"/>
    <tableColumn id="1486" xr3:uid="{228971E4-6471-B74C-8909-9812D9F78CCC}" name="Colonna1486"/>
    <tableColumn id="1487" xr3:uid="{71B38F07-DCCE-B04A-99F7-461C2194D179}" name="Colonna1487"/>
    <tableColumn id="1488" xr3:uid="{EE695097-BC03-0043-8678-E98D9449AE26}" name="Colonna1488"/>
    <tableColumn id="1489" xr3:uid="{672B0A7E-7626-E44F-9B81-9F944FF7B343}" name="Colonna1489"/>
    <tableColumn id="1490" xr3:uid="{4368A253-AC15-1047-AB06-1370946F5F0B}" name="Colonna1490"/>
    <tableColumn id="1491" xr3:uid="{3215B08B-61DB-3743-BFE7-E205A2D1816D}" name="Colonna1491"/>
    <tableColumn id="1492" xr3:uid="{2BCB94FE-E6DF-6A47-9FA4-3251D06918DE}" name="Colonna1492"/>
    <tableColumn id="1493" xr3:uid="{A9B23102-781D-B347-A98D-D841489F4227}" name="Colonna1493"/>
    <tableColumn id="1494" xr3:uid="{C8AFCE5C-5030-A74E-8185-BB786A13079C}" name="Colonna1494"/>
    <tableColumn id="1495" xr3:uid="{62E84CC5-97B2-EA45-89BE-5E18578CAF29}" name="Colonna1495"/>
    <tableColumn id="1496" xr3:uid="{A9AB9469-DF6E-3F4F-B91F-09377BFC016E}" name="Colonna1496"/>
    <tableColumn id="1497" xr3:uid="{59A9AC35-8085-4E43-9A88-66558FB16A3A}" name="Colonna1497"/>
    <tableColumn id="1498" xr3:uid="{E5366C60-D417-CD49-AE53-103427FFB06D}" name="Colonna1498"/>
    <tableColumn id="1499" xr3:uid="{86D32727-76E4-9E4F-A3C3-33FF75E4C475}" name="Colonna1499"/>
    <tableColumn id="1500" xr3:uid="{34E9338F-B7FD-224C-927A-254CF6C9B447}" name="Colonna1500"/>
    <tableColumn id="1501" xr3:uid="{56BFC926-209F-1F42-9011-2374F2C87108}" name="Colonna1501"/>
    <tableColumn id="1502" xr3:uid="{318AFCE8-6AA8-2147-9540-9447102B9E27}" name="Colonna1502"/>
    <tableColumn id="1503" xr3:uid="{559B9835-5D5F-4146-9881-4802EEB1932C}" name="Colonna1503"/>
    <tableColumn id="1504" xr3:uid="{CD10F710-3FC2-A648-B701-408E33F024BE}" name="Colonna1504"/>
    <tableColumn id="1505" xr3:uid="{6B802167-D0C6-E349-91F5-3EC8A43471DC}" name="Colonna1505"/>
    <tableColumn id="1506" xr3:uid="{B7C05EBE-3736-1749-8CE5-96795CE3504E}" name="Colonna1506"/>
    <tableColumn id="1507" xr3:uid="{B11AFE9D-5B43-564C-A63D-81063268A44C}" name="Colonna1507"/>
    <tableColumn id="1508" xr3:uid="{A00FFEE9-F040-D543-9FB0-21487EE4FFFE}" name="Colonna1508"/>
    <tableColumn id="1509" xr3:uid="{489E2E02-E486-A945-AE77-A8981A1BBCD5}" name="Colonna1509"/>
    <tableColumn id="1510" xr3:uid="{5AF8572F-92DE-DE4A-A1D8-5BD36CA63B51}" name="Colonna1510"/>
    <tableColumn id="1511" xr3:uid="{CE5E940C-FA24-E04C-B7F9-FA066A323C77}" name="Colonna1511"/>
    <tableColumn id="1512" xr3:uid="{1D07F5F6-2183-6846-B4C6-CF189E1BFFB2}" name="Colonna1512"/>
    <tableColumn id="1513" xr3:uid="{82038F01-6662-A742-B932-D9F7DF185F26}" name="Colonna1513"/>
    <tableColumn id="1514" xr3:uid="{DC7951FA-2B2D-1242-B246-AAC5ED8B66CB}" name="Colonna1514"/>
    <tableColumn id="1515" xr3:uid="{A109F43E-2820-3948-8E58-62936F80B8E8}" name="Colonna1515"/>
    <tableColumn id="1516" xr3:uid="{84E6F20A-0C92-D248-A2A8-161072DAD422}" name="Colonna1516"/>
    <tableColumn id="1517" xr3:uid="{90EA0EE1-C198-4C4C-A04A-62CF2510E9DA}" name="Colonna1517"/>
    <tableColumn id="1518" xr3:uid="{EAAA0CB3-48F9-2249-ADE8-9EA1B29AE8F9}" name="Colonna1518"/>
    <tableColumn id="1519" xr3:uid="{6AE0F9A3-DDFA-794D-ACCD-903DF78FD926}" name="Colonna1519"/>
    <tableColumn id="1520" xr3:uid="{0B00CB18-993A-7C4E-8451-FE5CE27E9531}" name="Colonna1520"/>
    <tableColumn id="1521" xr3:uid="{BE04AA68-6C58-1B4E-AD0D-91D15CE2B5AC}" name="Colonna1521"/>
    <tableColumn id="1522" xr3:uid="{809D89C6-AE47-AC43-ABF4-3CB1CF6324DE}" name="Colonna1522"/>
    <tableColumn id="1523" xr3:uid="{10709C07-BEF8-EA4D-999B-AE06CDAB47B7}" name="Colonna1523"/>
    <tableColumn id="1524" xr3:uid="{B41289AD-A7E2-3D49-A10E-11A14DA8CDB4}" name="Colonna1524"/>
    <tableColumn id="1525" xr3:uid="{2BBE3BC7-0FB1-934E-8110-9D0DDD439319}" name="Colonna1525"/>
    <tableColumn id="1526" xr3:uid="{8D91ACBE-A1FC-1749-AFC1-492D03FA0EC3}" name="Colonna1526"/>
    <tableColumn id="1527" xr3:uid="{F28B9A31-EEFB-D540-9B7F-4DC8F169A6A4}" name="Colonna1527"/>
    <tableColumn id="1528" xr3:uid="{90F65904-C75B-A14D-AD0D-D99A48B5315E}" name="Colonna1528"/>
    <tableColumn id="1529" xr3:uid="{082B9121-585D-8B41-8F62-14C42F5FDDFC}" name="Colonna1529"/>
    <tableColumn id="1530" xr3:uid="{93C0CCD1-11BC-4C4C-9A6C-28B6F6070702}" name="Colonna1530"/>
    <tableColumn id="1531" xr3:uid="{81767C6F-DE32-4540-953C-FFFC88187E53}" name="Colonna1531"/>
    <tableColumn id="1532" xr3:uid="{D09DEE1E-2851-454B-BE08-9094AC72EAE7}" name="Colonna1532"/>
    <tableColumn id="1533" xr3:uid="{A9C102B5-7CC8-4A41-A3E1-2D165A978C63}" name="Colonna1533"/>
    <tableColumn id="1534" xr3:uid="{2EA0FD9E-A0A6-8341-BA9D-62539E8A9209}" name="Colonna1534"/>
    <tableColumn id="1535" xr3:uid="{62A2CD15-C431-E84E-8404-7AB6988A0BC4}" name="Colonna1535"/>
    <tableColumn id="1536" xr3:uid="{E393C618-718C-5A4D-80BB-F9801844033F}" name="Colonna1536"/>
    <tableColumn id="1537" xr3:uid="{31758C77-1F4E-464F-A878-9253DE451FA5}" name="Colonna1537"/>
    <tableColumn id="1538" xr3:uid="{23538BF3-21D2-0A40-A124-FC83D1E7D7E4}" name="Colonna1538"/>
    <tableColumn id="1539" xr3:uid="{1E70BD4C-C12F-5543-85C1-D409CCF4B4F4}" name="Colonna1539"/>
    <tableColumn id="1540" xr3:uid="{B677A4C5-DAD8-A047-A4C4-FA8690E2B0A7}" name="Colonna1540"/>
    <tableColumn id="1541" xr3:uid="{954CB9C1-4410-1A4B-8E7A-992A6929D32D}" name="Colonna1541"/>
    <tableColumn id="1542" xr3:uid="{E29C18D5-1A86-B949-A291-70CB12B719F3}" name="Colonna1542"/>
    <tableColumn id="1543" xr3:uid="{D36AC15F-A6A2-4243-A43D-6147151C864B}" name="Colonna1543"/>
    <tableColumn id="1544" xr3:uid="{4633EC88-74A7-7849-86AD-F39131A63D6E}" name="Colonna1544"/>
    <tableColumn id="1545" xr3:uid="{D14BA65C-D2C2-7847-8342-AF8143A36957}" name="Colonna1545"/>
    <tableColumn id="1546" xr3:uid="{6C3A56F9-94CC-704F-A964-3E2402B6C139}" name="Colonna1546"/>
    <tableColumn id="1547" xr3:uid="{D643E369-60A8-204C-AAAB-44A1D93E46D2}" name="Colonna1547"/>
    <tableColumn id="1548" xr3:uid="{23A24C9C-429E-684C-85F0-A1DC720ADD8A}" name="Colonna1548"/>
    <tableColumn id="1549" xr3:uid="{8EEC00FB-1A14-2C48-BD82-AB2196E7DC20}" name="Colonna1549"/>
    <tableColumn id="1550" xr3:uid="{2882086E-B21D-EE4D-9FFC-CD72FBBE506D}" name="Colonna1550"/>
    <tableColumn id="1551" xr3:uid="{92C82DC8-7280-BD47-90B5-1CD920E10B05}" name="Colonna1551"/>
    <tableColumn id="1552" xr3:uid="{CEA93029-21B0-C043-9F38-78D9170E287B}" name="Colonna1552"/>
    <tableColumn id="1553" xr3:uid="{A53F9DB6-2C08-0047-85FD-52BFE1D2DED7}" name="Colonna1553"/>
    <tableColumn id="1554" xr3:uid="{06C8C164-26BB-2C44-9969-FF1322B00E48}" name="Colonna1554"/>
    <tableColumn id="1555" xr3:uid="{6B5ED557-74A2-0D4C-9554-87F930C98C88}" name="Colonna1555"/>
    <tableColumn id="1556" xr3:uid="{704AEA9A-6DA5-1141-A546-BEEACA2E47E9}" name="Colonna1556"/>
    <tableColumn id="1557" xr3:uid="{F0FF9F6D-776A-7043-BF05-9E3490AF869C}" name="Colonna1557"/>
    <tableColumn id="1558" xr3:uid="{91FED505-51AD-224F-AD81-8D9212B83480}" name="Colonna1558"/>
    <tableColumn id="1559" xr3:uid="{5C3FBE9F-F1F1-FA40-B57B-1A1DFBA4F4E1}" name="Colonna1559"/>
    <tableColumn id="1560" xr3:uid="{FB48A372-5A66-DF46-9895-08423926ACB4}" name="Colonna1560"/>
    <tableColumn id="1561" xr3:uid="{D9CBCA64-F735-0346-B87F-70EEFFA79B4B}" name="Colonna1561"/>
    <tableColumn id="1562" xr3:uid="{7AAA4309-89DE-E247-9221-4F3C2D767C3F}" name="Colonna1562"/>
    <tableColumn id="1563" xr3:uid="{291F9EFD-BB96-B34D-8B67-5897036D4AA8}" name="Colonna1563"/>
    <tableColumn id="1564" xr3:uid="{594944E0-1EB4-3C4C-B564-93129F92F189}" name="Colonna1564"/>
    <tableColumn id="1565" xr3:uid="{48271D28-9570-6847-BF97-1B33539E32AB}" name="Colonna1565"/>
    <tableColumn id="1566" xr3:uid="{9236E72C-72D6-BD4E-88A9-830E7D848EC1}" name="Colonna1566"/>
    <tableColumn id="1567" xr3:uid="{E7191B8B-13C5-344A-8A09-F46828E12F89}" name="Colonna1567"/>
    <tableColumn id="1568" xr3:uid="{8DA813AE-101A-A947-8178-7AD767B03948}" name="Colonna1568"/>
    <tableColumn id="1569" xr3:uid="{66E9CFFF-8EBF-7D4A-AAA0-3D4F6242EA57}" name="Colonna1569"/>
    <tableColumn id="1570" xr3:uid="{05252200-AD03-8A40-858E-89CE744CAD29}" name="Colonna1570"/>
    <tableColumn id="1571" xr3:uid="{9188D05E-7D53-9E4D-A46D-74E4567C73F6}" name="Colonna1571"/>
    <tableColumn id="1572" xr3:uid="{C411F4B4-847D-2248-B0F3-5D985A57410F}" name="Colonna1572"/>
    <tableColumn id="1573" xr3:uid="{5A69051A-7DF9-A44D-A122-A1921A32323E}" name="Colonna1573"/>
    <tableColumn id="1574" xr3:uid="{5EFAB669-B52F-7A47-A3F8-8386FDB82807}" name="Colonna1574"/>
    <tableColumn id="1575" xr3:uid="{B78427C0-3DD3-4B48-809C-0D2F85608266}" name="Colonna1575"/>
    <tableColumn id="1576" xr3:uid="{7B9E422B-D8C0-0C4A-A82A-07B205A37006}" name="Colonna1576"/>
    <tableColumn id="1577" xr3:uid="{C60E7D0F-FC67-6B47-9D80-643A4DB1FD5C}" name="Colonna1577"/>
    <tableColumn id="1578" xr3:uid="{7AFE5BCE-4141-9F4C-9566-40F45C2BA45A}" name="Colonna1578"/>
    <tableColumn id="1579" xr3:uid="{7AFD0166-45C0-8844-89EC-59B43AA50A00}" name="Colonna1579"/>
    <tableColumn id="1580" xr3:uid="{DD2D18DA-BF18-624D-AEA0-AC5F42773162}" name="Colonna1580"/>
    <tableColumn id="1581" xr3:uid="{6F2EE659-2BE1-FF40-9F82-5E1A46277589}" name="Colonna1581"/>
    <tableColumn id="1582" xr3:uid="{A64F48C4-EC08-6E40-8BDC-73FDA760899A}" name="Colonna1582"/>
    <tableColumn id="1583" xr3:uid="{865C8CCB-683B-8047-A0D7-22AB3F87B9CC}" name="Colonna1583"/>
    <tableColumn id="1584" xr3:uid="{3C20F77B-EBDE-FF4D-B94A-E016758B0320}" name="Colonna1584"/>
    <tableColumn id="1585" xr3:uid="{F0F15D02-394B-9A48-BBB3-2A9C60FCB302}" name="Colonna1585"/>
    <tableColumn id="1586" xr3:uid="{11A546F8-C712-474F-8F3D-53EFCA7413D4}" name="Colonna1586"/>
    <tableColumn id="1587" xr3:uid="{33373402-2DD7-6B45-B4C4-28463EF0F7F4}" name="Colonna1587"/>
    <tableColumn id="1588" xr3:uid="{AAAA5116-F1B9-9E45-9680-9A90195E0337}" name="Colonna1588"/>
    <tableColumn id="1589" xr3:uid="{0EA6E561-F244-7742-A496-E6A6D2B36AD5}" name="Colonna1589"/>
    <tableColumn id="1590" xr3:uid="{1FF8C671-E560-AD4B-9C0E-1CC0564205B9}" name="Colonna1590"/>
    <tableColumn id="1591" xr3:uid="{F5BAA974-2CE6-AF43-AF1F-90E8CF2EC31C}" name="Colonna1591"/>
    <tableColumn id="1592" xr3:uid="{8E172B99-C00A-4B49-B3DB-842287E442D6}" name="Colonna1592"/>
    <tableColumn id="1593" xr3:uid="{DDAB1FA2-01B8-5548-8123-840F9EFAA86E}" name="Colonna1593"/>
    <tableColumn id="1594" xr3:uid="{1BADDB74-94F5-604E-B1CF-8FFC68C69FDA}" name="Colonna1594"/>
    <tableColumn id="1595" xr3:uid="{F5C2013C-AFC7-4644-BCA7-0A152DFED0C5}" name="Colonna1595"/>
    <tableColumn id="1596" xr3:uid="{605D5D13-5572-1249-BC85-33E94305AE67}" name="Colonna1596"/>
    <tableColumn id="1597" xr3:uid="{3AB85E92-AF48-FE41-A1CB-36507FD90603}" name="Colonna1597"/>
    <tableColumn id="1598" xr3:uid="{A235C71D-D359-7341-8960-895D23CEFA91}" name="Colonna1598"/>
    <tableColumn id="1599" xr3:uid="{5481B6C8-CE54-3B44-B022-AE769ABAEBF1}" name="Colonna1599"/>
    <tableColumn id="1600" xr3:uid="{E6A3F8D8-189E-2E46-9348-E31DBA8FE3B0}" name="Colonna1600"/>
    <tableColumn id="1601" xr3:uid="{48CCB316-D57C-C64C-84B2-8ADD00B7A316}" name="Colonna1601"/>
    <tableColumn id="1602" xr3:uid="{A484A4B2-D0EE-A149-98FB-78EBD28CF2E2}" name="Colonna1602"/>
    <tableColumn id="1603" xr3:uid="{A3872554-ABDC-9F4C-A104-7FAC1A293CC3}" name="Colonna1603"/>
    <tableColumn id="1604" xr3:uid="{FA34C075-90C0-EA4F-A916-CF73ED897DC3}" name="Colonna1604"/>
    <tableColumn id="1605" xr3:uid="{27859EB9-9368-284A-9285-D175FA95956F}" name="Colonna1605"/>
    <tableColumn id="1606" xr3:uid="{F8883CC4-7088-444C-B583-4CD1534560A8}" name="Colonna1606"/>
    <tableColumn id="1607" xr3:uid="{0C6CEF7A-8BCC-A44E-9379-325856F5EB34}" name="Colonna1607"/>
    <tableColumn id="1608" xr3:uid="{C14F3860-B372-2043-A8B8-E0CA52CBB97E}" name="Colonna1608"/>
    <tableColumn id="1609" xr3:uid="{E6E1A9D6-5379-BB45-8A32-989A3B46032D}" name="Colonna1609"/>
    <tableColumn id="1610" xr3:uid="{602AA21B-2880-4D44-B122-22A5D5EADE6E}" name="Colonna1610"/>
    <tableColumn id="1611" xr3:uid="{A413D7B0-FB85-5249-8403-71641B5FE61D}" name="Colonna1611"/>
    <tableColumn id="1612" xr3:uid="{BF48711B-3BA1-D04F-B399-D786F1FA4335}" name="Colonna1612"/>
    <tableColumn id="1613" xr3:uid="{3FFF3FE2-0688-6345-84F4-A6551FCFFCBF}" name="Colonna1613"/>
    <tableColumn id="1614" xr3:uid="{15C93B47-6211-2C4E-A98F-C59C2790E77B}" name="Colonna1614"/>
    <tableColumn id="1615" xr3:uid="{8D9AD42B-C88F-7649-ACE1-520B14B1E92E}" name="Colonna1615"/>
    <tableColumn id="1616" xr3:uid="{8446F7D7-E0BC-864C-BB9C-FF60DA9C4767}" name="Colonna1616"/>
    <tableColumn id="1617" xr3:uid="{4C7015EE-1872-A142-B31F-68C36660840F}" name="Colonna1617"/>
    <tableColumn id="1618" xr3:uid="{BFCF31B5-5B50-644C-B81C-8C90EC0899E4}" name="Colonna1618"/>
    <tableColumn id="1619" xr3:uid="{4D8F0B79-F3FB-EC40-AE70-4A1F1B2DE05D}" name="Colonna1619"/>
    <tableColumn id="1620" xr3:uid="{1478D6EA-21E8-F241-A2EC-8ED9E12909B8}" name="Colonna1620"/>
    <tableColumn id="1621" xr3:uid="{AB8E2FD2-7B4B-E445-9135-A0DA760FB83E}" name="Colonna1621"/>
    <tableColumn id="1622" xr3:uid="{0D579111-A443-AC40-A512-21F3FB97C478}" name="Colonna1622"/>
    <tableColumn id="1623" xr3:uid="{A1D5874A-10FB-8042-8243-EF10D3D644DB}" name="Colonna1623"/>
    <tableColumn id="1624" xr3:uid="{96090F9D-A5E5-884B-8C80-4626A6BA49F5}" name="Colonna1624"/>
    <tableColumn id="1625" xr3:uid="{424BD1D4-B04A-294C-993B-1E266D6765C0}" name="Colonna1625"/>
    <tableColumn id="1626" xr3:uid="{8F3A09F5-74F5-6243-B274-F48ADCED6BDC}" name="Colonna1626"/>
    <tableColumn id="1627" xr3:uid="{0B6976DE-A0C7-674D-B447-44719FD80B5A}" name="Colonna1627"/>
    <tableColumn id="1628" xr3:uid="{85A8284E-DAA1-CE44-8D36-33C932505AFA}" name="Colonna1628"/>
    <tableColumn id="1629" xr3:uid="{17331DE8-E113-FC42-8F35-53BFD0627849}" name="Colonna1629"/>
    <tableColumn id="1630" xr3:uid="{FD5CC535-CCF8-9247-88DF-565B89C9A0BA}" name="Colonna1630"/>
    <tableColumn id="1631" xr3:uid="{73C3DBE6-48D9-B84B-8D07-DDD8E8828B41}" name="Colonna1631"/>
    <tableColumn id="1632" xr3:uid="{AAAE64F0-A94A-D547-9E27-A2BDFC512AEA}" name="Colonna1632"/>
    <tableColumn id="1633" xr3:uid="{AF0F14C7-87DF-DA4A-83A6-32AE91E000D9}" name="Colonna1633"/>
    <tableColumn id="1634" xr3:uid="{AD283186-B5F6-0445-BE2D-035A3EA287CD}" name="Colonna1634"/>
    <tableColumn id="1635" xr3:uid="{8A5FAFB3-640C-BF4D-9118-F4B48BD394A6}" name="Colonna1635"/>
    <tableColumn id="1636" xr3:uid="{79DC253D-8DB1-F949-9D44-035F6585BFEC}" name="Colonna1636"/>
    <tableColumn id="1637" xr3:uid="{11DD30AC-999B-3445-89EC-3954194C18EB}" name="Colonna1637"/>
    <tableColumn id="1638" xr3:uid="{D904450E-6F61-F843-8298-387069DFD69B}" name="Colonna1638"/>
    <tableColumn id="1639" xr3:uid="{B4E51C24-BC26-3348-8E3F-90C8D91141CA}" name="Colonna1639"/>
    <tableColumn id="1640" xr3:uid="{3D8BDCD2-6AC5-0549-A75F-12570E1FA000}" name="Colonna1640"/>
    <tableColumn id="1641" xr3:uid="{26C8058B-2056-5F42-9909-739EC41AE960}" name="Colonna1641"/>
    <tableColumn id="1642" xr3:uid="{48B098EA-CF9F-E847-BBA5-3161C5F75A10}" name="Colonna1642"/>
    <tableColumn id="1643" xr3:uid="{F7A0F519-8BD5-CC41-8DDB-5D3DE4A41BEE}" name="Colonna1643"/>
    <tableColumn id="1644" xr3:uid="{94675185-95D2-2141-B3F2-1CEAF5D15990}" name="Colonna1644"/>
    <tableColumn id="1645" xr3:uid="{31D2B302-D7EA-D741-84BF-3ACDD3C90A8E}" name="Colonna1645"/>
    <tableColumn id="1646" xr3:uid="{155BC70D-9BAE-004E-809E-46F2A0756AB0}" name="Colonna1646"/>
    <tableColumn id="1647" xr3:uid="{8114E6F0-0420-C44B-9339-23F5941CA5EC}" name="Colonna1647"/>
    <tableColumn id="1648" xr3:uid="{D7704512-5DBF-464C-87DE-21861239A882}" name="Colonna1648"/>
    <tableColumn id="1649" xr3:uid="{1A18AE5C-522E-DF48-93AE-9F7EBB36CB0E}" name="Colonna1649"/>
    <tableColumn id="1650" xr3:uid="{45236617-2D57-D644-A1B8-0560E9B6FE65}" name="Colonna1650"/>
    <tableColumn id="1651" xr3:uid="{14004D8C-ADFF-4643-B923-E4294D369237}" name="Colonna1651"/>
    <tableColumn id="1652" xr3:uid="{F13C5367-6831-1D4D-8BC3-475EC935AE89}" name="Colonna1652"/>
    <tableColumn id="1653" xr3:uid="{C6C9F0EB-2662-E54C-9B74-89A2FE47260A}" name="Colonna1653"/>
    <tableColumn id="1654" xr3:uid="{42B4A93F-784B-8F49-8E36-46A95FA80923}" name="Colonna1654"/>
    <tableColumn id="1655" xr3:uid="{1DADCB8F-F98C-784D-9185-7EFD679F5105}" name="Colonna1655"/>
    <tableColumn id="1656" xr3:uid="{921B01A7-F86D-3A4A-AAF9-3549A4120BB0}" name="Colonna1656"/>
    <tableColumn id="1657" xr3:uid="{00B1E432-126E-F34B-B241-F5D6D73AF22B}" name="Colonna1657"/>
    <tableColumn id="1658" xr3:uid="{68BEBB8F-8797-6D41-B253-D4966FA9C5F0}" name="Colonna1658"/>
    <tableColumn id="1659" xr3:uid="{FF7EB576-37D6-684C-A63E-326015348AC7}" name="Colonna1659"/>
    <tableColumn id="1660" xr3:uid="{CC2B6AF7-2334-5C41-96EE-61F0408A3684}" name="Colonna1660"/>
    <tableColumn id="1661" xr3:uid="{FAB444CC-7D67-6740-B822-CC17F0EDB6C6}" name="Colonna1661"/>
    <tableColumn id="1662" xr3:uid="{EB0596C5-C9D3-BA4E-BC76-46BFC019854D}" name="Colonna1662"/>
    <tableColumn id="1663" xr3:uid="{08859D63-1396-3E45-8041-8FB1D618FAED}" name="Colonna1663"/>
    <tableColumn id="1664" xr3:uid="{081B00C9-2F3D-1146-94DF-3CE275EF2286}" name="Colonna1664"/>
    <tableColumn id="1665" xr3:uid="{2CE50DB7-D26F-164E-83F6-7A49850552E3}" name="Colonna1665"/>
    <tableColumn id="1666" xr3:uid="{BEA4827B-31F9-994F-849C-71E37F259056}" name="Colonna1666"/>
    <tableColumn id="1667" xr3:uid="{27717C13-2CDB-DA45-AC7E-F2FF696AB794}" name="Colonna1667"/>
    <tableColumn id="1668" xr3:uid="{E8A42134-C6FB-6540-BD10-A149CDD58978}" name="Colonna1668"/>
    <tableColumn id="1669" xr3:uid="{70C79B29-B6F1-9945-854E-B5166BE008C3}" name="Colonna1669"/>
    <tableColumn id="1670" xr3:uid="{C12C7F3E-A135-AE47-8EEE-1BBCFBEADA29}" name="Colonna1670"/>
    <tableColumn id="1671" xr3:uid="{3B1FF470-7AE9-5F4C-AB95-266F3E65F3D0}" name="Colonna1671"/>
    <tableColumn id="1672" xr3:uid="{583649D8-9D4E-CC46-A1CD-F38F42718738}" name="Colonna1672"/>
    <tableColumn id="1673" xr3:uid="{D70EAF7A-42DF-D74F-85D5-D6F185CF18A2}" name="Colonna1673"/>
    <tableColumn id="1674" xr3:uid="{B89089D0-2F91-0642-8BC3-5527E5D33293}" name="Colonna1674"/>
    <tableColumn id="1675" xr3:uid="{23CAFB47-8B7F-F542-A646-8E56BDA6EEEA}" name="Colonna1675"/>
    <tableColumn id="1676" xr3:uid="{36B42BAD-7797-0E47-9C99-4A13311F8677}" name="Colonna1676"/>
    <tableColumn id="1677" xr3:uid="{05B72602-3D5E-0344-86E6-A83CF14F0D11}" name="Colonna1677"/>
    <tableColumn id="1678" xr3:uid="{F8901A44-88CF-4C41-A11E-ECD5D06A0007}" name="Colonna1678"/>
    <tableColumn id="1679" xr3:uid="{1A2D5E4E-95DC-FE4F-B670-84812AABE0BC}" name="Colonna1679"/>
    <tableColumn id="1680" xr3:uid="{313E84BF-EB7C-1E4F-BE95-6D8492C068E5}" name="Colonna1680"/>
    <tableColumn id="1681" xr3:uid="{25884A3C-CF83-9D4E-AAF7-DA1FAD41A1CF}" name="Colonna1681"/>
    <tableColumn id="1682" xr3:uid="{E37C1BA0-7C28-4A4F-96EE-3AF827D25F87}" name="Colonna1682"/>
    <tableColumn id="1683" xr3:uid="{A52EDE84-9A28-DF4C-A837-D63396B140AC}" name="Colonna1683"/>
    <tableColumn id="1684" xr3:uid="{A9E7B0C0-F42E-6940-878B-10CBDBB1DAFC}" name="Colonna1684"/>
    <tableColumn id="1685" xr3:uid="{A63425DD-044B-EA4F-9FE8-136EB0535025}" name="Colonna1685"/>
    <tableColumn id="1686" xr3:uid="{A3E29714-BBB2-A944-A541-7AD730DE6A4D}" name="Colonna1686"/>
    <tableColumn id="1687" xr3:uid="{2301797E-44F9-F74C-B7BA-8576DB2B84A6}" name="Colonna1687"/>
    <tableColumn id="1688" xr3:uid="{DB0E3800-A7B8-AF42-8CCF-B0202F87A653}" name="Colonna1688"/>
    <tableColumn id="1689" xr3:uid="{90F51DF1-F81E-DB44-871C-73B2A99DD14D}" name="Colonna1689"/>
    <tableColumn id="1690" xr3:uid="{FC74EAA2-452B-0B47-8833-B454A696B4D4}" name="Colonna1690"/>
    <tableColumn id="1691" xr3:uid="{D698E470-BB8E-0949-A082-26F592538647}" name="Colonna1691"/>
    <tableColumn id="1692" xr3:uid="{0C202E3F-27E2-A246-8518-C120EC066944}" name="Colonna1692"/>
    <tableColumn id="1693" xr3:uid="{DF89D437-F66C-464F-A1CD-B2210EA6F008}" name="Colonna1693"/>
    <tableColumn id="1694" xr3:uid="{E92DA561-818D-994F-88F9-F0CC369D974B}" name="Colonna1694"/>
    <tableColumn id="1695" xr3:uid="{6B6F13EF-9E8C-A44D-ACAC-13E558B46ECE}" name="Colonna1695"/>
    <tableColumn id="1696" xr3:uid="{FA5D3F16-8E74-FD43-B9D2-60ACA191786E}" name="Colonna1696"/>
    <tableColumn id="1697" xr3:uid="{3145B4BF-CAF5-E14E-96F1-8B44334C64C0}" name="Colonna1697"/>
    <tableColumn id="1698" xr3:uid="{2208F72E-A38F-4342-BD1A-C67191E54DC6}" name="Colonna1698"/>
    <tableColumn id="1699" xr3:uid="{B8B19101-DE9E-2C4E-BB21-B033B3397C88}" name="Colonna1699"/>
    <tableColumn id="1700" xr3:uid="{DEA62893-4934-4C4A-ADD9-508E5A28077E}" name="Colonna1700"/>
    <tableColumn id="1701" xr3:uid="{F400BEE7-F828-6348-94E2-F77306C31CA6}" name="Colonna1701"/>
    <tableColumn id="1702" xr3:uid="{810C375A-902F-804C-8F3F-A2220386D690}" name="Colonna1702"/>
    <tableColumn id="1703" xr3:uid="{3EFBFDA0-D688-514A-8D30-B4769FF58261}" name="Colonna1703"/>
    <tableColumn id="1704" xr3:uid="{C3CE1D27-5970-0944-ADBA-B6C9E8249B3A}" name="Colonna1704"/>
    <tableColumn id="1705" xr3:uid="{A967421C-E7BE-4D42-9A98-67766977AAA3}" name="Colonna1705"/>
    <tableColumn id="1706" xr3:uid="{13DC1B0D-DD32-0347-B736-B06A6ADAFDA0}" name="Colonna1706"/>
    <tableColumn id="1707" xr3:uid="{48EE0CF7-2771-CA4B-96A4-F9079DD6820B}" name="Colonna1707"/>
    <tableColumn id="1708" xr3:uid="{A5862270-28E4-1A42-84FF-4BCAFF5D5748}" name="Colonna1708"/>
    <tableColumn id="1709" xr3:uid="{AAD1F7B3-A70B-9C49-AECF-5E088F75CD24}" name="Colonna1709"/>
    <tableColumn id="1710" xr3:uid="{53A5B2E9-4278-0148-A2A5-BA0A3D204BC8}" name="Colonna1710"/>
    <tableColumn id="1711" xr3:uid="{B02E1D85-4F08-9F45-8FFF-A409EDC2E84A}" name="Colonna1711"/>
    <tableColumn id="1712" xr3:uid="{B8F3CD45-A51E-A840-A09B-B236742A3D65}" name="Colonna1712"/>
    <tableColumn id="1713" xr3:uid="{D81B0146-7C6F-6746-9B5E-E316C94B6933}" name="Colonna1713"/>
    <tableColumn id="1714" xr3:uid="{284D35A3-32C5-C14B-BB0D-65A5CA166038}" name="Colonna1714"/>
    <tableColumn id="1715" xr3:uid="{A478A103-5E0A-B748-915A-73B5B94A707D}" name="Colonna1715"/>
    <tableColumn id="1716" xr3:uid="{67A6F8EF-E1C1-0E4A-AF9A-B0A82974643F}" name="Colonna1716"/>
    <tableColumn id="1717" xr3:uid="{C983D99F-0C0D-FB4B-96D5-FB6629E036E2}" name="Colonna1717"/>
    <tableColumn id="1718" xr3:uid="{D8C376F7-CDF9-3B47-831E-BA7F420DDDDF}" name="Colonna1718"/>
    <tableColumn id="1719" xr3:uid="{0D5026AD-2B50-1141-B4A1-A27A437E1461}" name="Colonna1719"/>
    <tableColumn id="1720" xr3:uid="{03E4A39D-C035-184A-87C9-6787A094652E}" name="Colonna1720"/>
    <tableColumn id="1721" xr3:uid="{F1ABE435-07AE-B54F-8627-B391C0F1F100}" name="Colonna1721"/>
    <tableColumn id="1722" xr3:uid="{7C4FEF7F-6A30-E447-B14B-8955BECF6162}" name="Colonna1722"/>
    <tableColumn id="1723" xr3:uid="{89915B21-C0A0-2B4E-B87F-F28C1321FB38}" name="Colonna1723"/>
    <tableColumn id="1724" xr3:uid="{D3B88CFF-C5CC-3841-A7ED-B00E58905CB5}" name="Colonna1724"/>
    <tableColumn id="1725" xr3:uid="{8C60AAC9-78C8-4647-88A1-C1A07E6F0F17}" name="Colonna1725"/>
    <tableColumn id="1726" xr3:uid="{B54EB90D-6106-C445-A2B5-19637DF41AE8}" name="Colonna1726"/>
    <tableColumn id="1727" xr3:uid="{5B42DC00-E240-FF44-B480-42456F1A9829}" name="Colonna1727"/>
    <tableColumn id="1728" xr3:uid="{5B6A436C-D6B0-9D44-AF5A-9C05BF10F7F7}" name="Colonna1728"/>
    <tableColumn id="1729" xr3:uid="{783D7469-B8C6-B546-8903-2145998C6A36}" name="Colonna1729"/>
    <tableColumn id="1730" xr3:uid="{4C889AC9-7D93-2749-84C6-1B242E3F1F8E}" name="Colonna1730"/>
    <tableColumn id="1731" xr3:uid="{3229569E-DAAC-4C47-B18A-9113DDF89A72}" name="Colonna1731"/>
    <tableColumn id="1732" xr3:uid="{C7273812-956C-B64F-AF10-13BF8CACBE84}" name="Colonna1732"/>
    <tableColumn id="1733" xr3:uid="{B55C03B3-210A-1E47-83A9-C500628AE0AD}" name="Colonna1733"/>
    <tableColumn id="1734" xr3:uid="{E7DC2EFB-3721-E14B-90EF-E8ED604CF61B}" name="Colonna1734"/>
    <tableColumn id="1735" xr3:uid="{F817060B-9D82-934F-BD27-3810ACD32469}" name="Colonna1735"/>
    <tableColumn id="1736" xr3:uid="{5DC0F7FE-97E1-EE48-A0C1-5B1CF5802B3B}" name="Colonna1736"/>
    <tableColumn id="1737" xr3:uid="{D3971887-FC74-FE41-8037-7FC46D339E54}" name="Colonna1737"/>
    <tableColumn id="1738" xr3:uid="{3ACD0B94-0B78-9E4B-9B07-5D2C382CC228}" name="Colonna1738"/>
    <tableColumn id="1739" xr3:uid="{D4881094-7C59-8D46-8E91-EB98B42A0FF6}" name="Colonna1739"/>
    <tableColumn id="1740" xr3:uid="{0D288182-613D-E248-B739-9ACE8FD36ED7}" name="Colonna1740"/>
    <tableColumn id="1741" xr3:uid="{61B354A3-81DF-4945-A4BB-B89E06E39C74}" name="Colonna1741"/>
    <tableColumn id="1742" xr3:uid="{D6B73DF3-A2D9-F441-A895-93813F75ACA1}" name="Colonna1742"/>
    <tableColumn id="1743" xr3:uid="{BF0E75CB-D2C0-C940-923C-B46809447F87}" name="Colonna1743"/>
    <tableColumn id="1744" xr3:uid="{822AF214-A1C2-3548-8D86-86F7260F8CC6}" name="Colonna1744"/>
    <tableColumn id="1745" xr3:uid="{6A261A69-728C-404D-9990-AA971E08DE54}" name="Colonna1745"/>
    <tableColumn id="1746" xr3:uid="{C0029D35-BD69-1544-80AC-772529A8D2A7}" name="Colonna1746"/>
    <tableColumn id="1747" xr3:uid="{FDA04CAD-C530-1443-A1B8-940A2BFB03CE}" name="Colonna1747"/>
    <tableColumn id="1748" xr3:uid="{904ED09E-4AFC-DF45-8E9E-979242A46B64}" name="Colonna1748"/>
    <tableColumn id="1749" xr3:uid="{6A789551-2B86-6E41-8A58-9D5E3D418640}" name="Colonna1749"/>
    <tableColumn id="1750" xr3:uid="{009C9BDF-A288-8B49-A4E1-946A3F10D060}" name="Colonna1750"/>
    <tableColumn id="1751" xr3:uid="{BD84727D-CE6E-C34B-8138-8124092B10DA}" name="Colonna1751"/>
    <tableColumn id="1752" xr3:uid="{4F988AB4-033C-7E44-A74D-E694A0B792B9}" name="Colonna1752"/>
    <tableColumn id="1753" xr3:uid="{AF2BD974-6693-A24E-BB81-18CB088F3FA2}" name="Colonna1753"/>
    <tableColumn id="1754" xr3:uid="{96BCB3C3-CD3F-8F4D-87E3-C3BF25159A1D}" name="Colonna1754"/>
    <tableColumn id="1755" xr3:uid="{772B73F4-07DD-4840-9930-F58D3168DC5D}" name="Colonna1755"/>
    <tableColumn id="1756" xr3:uid="{6AEBD854-770A-3E47-B8D2-F82B0BDF56A6}" name="Colonna1756"/>
    <tableColumn id="1757" xr3:uid="{F87DF679-A249-BD45-B7DB-63B72E2307E4}" name="Colonna1757"/>
    <tableColumn id="1758" xr3:uid="{D8B91530-B012-5D41-AF79-4ED366B1EFE1}" name="Colonna1758"/>
    <tableColumn id="1759" xr3:uid="{D14B4D03-3F03-C644-81AB-9B06E639A304}" name="Colonna1759"/>
    <tableColumn id="1760" xr3:uid="{7F6A56C4-30CB-354B-8CAD-4816575E7716}" name="Colonna1760"/>
    <tableColumn id="1761" xr3:uid="{3FCD1D00-0C9A-6E4B-B9B1-3A3456A5E453}" name="Colonna1761"/>
    <tableColumn id="1762" xr3:uid="{2C7D625C-77C2-5A41-A5EE-57F8C50DF9EE}" name="Colonna1762"/>
    <tableColumn id="1763" xr3:uid="{5A804C36-E327-3A48-82C9-C74A7BB9D755}" name="Colonna1763"/>
    <tableColumn id="1764" xr3:uid="{6E3AB8F5-FD24-794E-B5B2-7D4368E9C3AA}" name="Colonna1764"/>
    <tableColumn id="1765" xr3:uid="{71C2EA05-AEE7-FC4C-8756-09DE8849BC09}" name="Colonna1765"/>
    <tableColumn id="1766" xr3:uid="{2F9D6D2A-A37C-1242-8FEF-41709FE3B004}" name="Colonna1766"/>
    <tableColumn id="1767" xr3:uid="{9495E9A2-241B-E04B-A0FA-A0D57F360442}" name="Colonna1767"/>
    <tableColumn id="1768" xr3:uid="{AA3261C4-D7F7-5543-B64E-DEE8380940D3}" name="Colonna1768"/>
    <tableColumn id="1769" xr3:uid="{49D7AF44-D6BF-EA4D-9325-7A6FB1194CA8}" name="Colonna1769"/>
    <tableColumn id="1770" xr3:uid="{4E4BB752-42A5-D140-8257-CF63C2C82FBF}" name="Colonna1770"/>
    <tableColumn id="1771" xr3:uid="{1A92517D-7D88-3547-92F4-0C6A268A8DFF}" name="Colonna1771"/>
    <tableColumn id="1772" xr3:uid="{5484881E-F8C8-D449-8F6E-8397D9C7C905}" name="Colonna1772"/>
    <tableColumn id="1773" xr3:uid="{844DDCA8-35B0-B647-A673-F7AD74B5BF75}" name="Colonna1773"/>
    <tableColumn id="1774" xr3:uid="{242E1CAD-9E18-4A4D-A100-1A632F4CDC37}" name="Colonna1774"/>
    <tableColumn id="1775" xr3:uid="{D985B9AE-A29D-5345-A9F9-D4B275D3554A}" name="Colonna1775"/>
    <tableColumn id="1776" xr3:uid="{6F6AA7D9-0562-904D-AA27-A9B2280C02D4}" name="Colonna1776"/>
    <tableColumn id="1777" xr3:uid="{96EFCF23-3C32-3A41-8234-0ADD9C46FD8A}" name="Colonna1777"/>
    <tableColumn id="1778" xr3:uid="{38BC0F85-D08A-DE41-B4DC-BA9D0121CAB8}" name="Colonna1778"/>
    <tableColumn id="1779" xr3:uid="{15AACB93-BE4A-0B4C-9D11-8193508C911A}" name="Colonna1779"/>
    <tableColumn id="1780" xr3:uid="{E3A0C73E-582C-8342-A6B3-BA771354D154}" name="Colonna1780"/>
    <tableColumn id="1781" xr3:uid="{0798903D-667C-1848-99BC-DD5A48FD055A}" name="Colonna1781"/>
    <tableColumn id="1782" xr3:uid="{BB01F4A8-1A5C-A540-ABD1-5F56851036B0}" name="Colonna1782"/>
    <tableColumn id="1783" xr3:uid="{31FDD083-8402-7745-AD3D-BBA06E26D70B}" name="Colonna1783"/>
    <tableColumn id="1784" xr3:uid="{2936DFC2-5F5B-C041-A289-19BF8ABB66FE}" name="Colonna1784"/>
    <tableColumn id="1785" xr3:uid="{7C87AEC1-D4BA-C948-93A6-A0041C0FFD13}" name="Colonna1785"/>
    <tableColumn id="1786" xr3:uid="{10885E14-7FBC-6644-BA24-11782E03E336}" name="Colonna1786"/>
    <tableColumn id="1787" xr3:uid="{6597AF0E-A890-884F-A46B-AE698BC526B3}" name="Colonna1787"/>
    <tableColumn id="1788" xr3:uid="{AB70D8E8-54A5-D441-9441-F72E50A17F84}" name="Colonna1788"/>
    <tableColumn id="1789" xr3:uid="{80972904-F016-CD48-BD18-B5DFE5D52722}" name="Colonna1789"/>
    <tableColumn id="1790" xr3:uid="{4C6016CF-D186-6246-A18C-233047EE89D0}" name="Colonna1790"/>
    <tableColumn id="1791" xr3:uid="{D91D6974-D0DA-7A4A-BE81-3FC330C0C59E}" name="Colonna1791"/>
    <tableColumn id="1792" xr3:uid="{DF4159BE-6A38-3043-B50A-E800AF544D01}" name="Colonna1792"/>
    <tableColumn id="1793" xr3:uid="{03926C4A-BCD9-8C41-B09F-5BFFD4D102AB}" name="Colonna1793"/>
    <tableColumn id="1794" xr3:uid="{BC73FF6B-7516-5D47-943C-F22304B6230F}" name="Colonna1794"/>
    <tableColumn id="1795" xr3:uid="{28736903-B37F-D34D-ADD7-D52D2CC7045E}" name="Colonna1795"/>
    <tableColumn id="1796" xr3:uid="{771DCBF0-4FF2-9E43-AF0C-B41A0C4CD62F}" name="Colonna1796"/>
    <tableColumn id="1797" xr3:uid="{D584281A-50CF-0544-BBF9-385E07EF1515}" name="Colonna1797"/>
    <tableColumn id="1798" xr3:uid="{64192EF8-A22E-004A-9C5E-637DD42C1B91}" name="Colonna1798"/>
    <tableColumn id="1799" xr3:uid="{B425EF95-7B42-E546-9446-E302E543EB2F}" name="Colonna1799"/>
    <tableColumn id="1800" xr3:uid="{3C1E2805-B563-B34B-BF81-F2BB7F62DFFE}" name="Colonna1800"/>
    <tableColumn id="1801" xr3:uid="{9BD64259-2E49-7E4E-8A83-18089ACF6E34}" name="Colonna1801"/>
    <tableColumn id="1802" xr3:uid="{8249AFE5-5AA4-E449-BB26-7ED2A6E4A384}" name="Colonna1802"/>
    <tableColumn id="1803" xr3:uid="{A530231C-5334-F349-8707-C425B1284FE5}" name="Colonna1803"/>
    <tableColumn id="1804" xr3:uid="{2F1B07F6-AAFB-9D44-9E12-0ECE332FC411}" name="Colonna1804"/>
    <tableColumn id="1805" xr3:uid="{8F921DEA-391E-A341-9BE8-CBFB2AD36A49}" name="Colonna1805"/>
    <tableColumn id="1806" xr3:uid="{77AD7890-912F-354B-ADDB-D86C7F6D5304}" name="Colonna1806"/>
    <tableColumn id="1807" xr3:uid="{2E7E3C5E-E5CC-BE40-9E7B-2C1F5ABCEDEF}" name="Colonna1807"/>
    <tableColumn id="1808" xr3:uid="{C99ED7D7-5DFC-0A48-A95F-16CB9D0439DD}" name="Colonna1808"/>
    <tableColumn id="1809" xr3:uid="{928C3937-9BC8-E443-AA3B-6E2EF62F6B5D}" name="Colonna1809"/>
    <tableColumn id="1810" xr3:uid="{EE8C27CF-E585-2748-8E86-967B009C4FB9}" name="Colonna1810"/>
    <tableColumn id="1811" xr3:uid="{DAC6D0C9-DB18-7642-8D4D-F8DF437D81B2}" name="Colonna1811"/>
    <tableColumn id="1812" xr3:uid="{D6EFC8C1-9612-9A42-BAB9-6D9CC4BF756B}" name="Colonna1812"/>
    <tableColumn id="1813" xr3:uid="{1E1CD2AF-9F75-2740-82BF-8BD6529862F6}" name="Colonna1813"/>
    <tableColumn id="1814" xr3:uid="{90DE76A6-DDE4-494B-8AFB-B2D40A87B7FA}" name="Colonna1814"/>
    <tableColumn id="1815" xr3:uid="{4CA243A1-0AE9-8B4F-854D-E6E27A147E28}" name="Colonna1815"/>
    <tableColumn id="1816" xr3:uid="{8D46BC2C-A57E-A545-9D6B-70A3E9BAB989}" name="Colonna1816"/>
    <tableColumn id="1817" xr3:uid="{2B44226D-08AC-8049-AA50-8EE58AE48691}" name="Colonna1817"/>
    <tableColumn id="1818" xr3:uid="{9F790774-DDFD-9D41-8CCF-F65D4220BA55}" name="Colonna1818"/>
    <tableColumn id="1819" xr3:uid="{1415C9EC-E5AB-D848-AD5E-A36C88BCE149}" name="Colonna1819"/>
    <tableColumn id="1820" xr3:uid="{3CF73C0B-9E4A-2140-AD92-778B918AD673}" name="Colonna1820"/>
    <tableColumn id="1821" xr3:uid="{5EEF54A5-BF14-E243-B086-75139B1E5ECD}" name="Colonna1821"/>
    <tableColumn id="1822" xr3:uid="{487C3F2A-6803-E54A-B414-D5484C2164F8}" name="Colonna1822"/>
    <tableColumn id="1823" xr3:uid="{518D99EF-53EA-914E-9941-96031F854B0B}" name="Colonna1823"/>
    <tableColumn id="1824" xr3:uid="{6F46886A-F293-0647-BA71-4B6B41673A89}" name="Colonna1824"/>
    <tableColumn id="1825" xr3:uid="{AB825450-CF6E-4341-9AC3-3B8227B61036}" name="Colonna1825"/>
    <tableColumn id="1826" xr3:uid="{D95A503A-DD39-4047-918E-31E3E607B743}" name="Colonna1826"/>
    <tableColumn id="1827" xr3:uid="{CB61FC5F-11DA-FD48-B2C4-AF460653E227}" name="Colonna1827"/>
    <tableColumn id="1828" xr3:uid="{C175FE81-E39E-A545-B9A5-522348207CBF}" name="Colonna1828"/>
    <tableColumn id="1829" xr3:uid="{2356D73F-C203-5641-B842-897B5BABD9EB}" name="Colonna1829"/>
    <tableColumn id="1830" xr3:uid="{7DDC14C0-D4B6-C34D-947B-3F7A9C7E4B28}" name="Colonna1830"/>
    <tableColumn id="1831" xr3:uid="{A3311728-C821-9841-8CA3-38507B4A5215}" name="Colonna1831"/>
    <tableColumn id="1832" xr3:uid="{774AA516-97BE-AF47-A68F-833467B79954}" name="Colonna1832"/>
    <tableColumn id="1833" xr3:uid="{D54A0249-7191-2548-8881-48784049C877}" name="Colonna1833"/>
    <tableColumn id="1834" xr3:uid="{5B4770D2-90BA-FC46-AE9F-0A1E992B9339}" name="Colonna1834"/>
    <tableColumn id="1835" xr3:uid="{988881AE-2291-014C-B71E-B12C4E1E9AFE}" name="Colonna1835"/>
    <tableColumn id="1836" xr3:uid="{B1F85BB2-9673-014B-9B6F-BE2C5A924390}" name="Colonna1836"/>
    <tableColumn id="1837" xr3:uid="{4FC043D5-B528-D747-8998-4F7C77465CF9}" name="Colonna1837"/>
    <tableColumn id="1838" xr3:uid="{EF999AFC-5C05-D54A-B0B4-322AE68C22CA}" name="Colonna1838"/>
    <tableColumn id="1839" xr3:uid="{F754799C-1386-EE42-A539-565AF67D24DC}" name="Colonna1839"/>
    <tableColumn id="1840" xr3:uid="{4ABD82B6-5446-DA45-B6BD-F9C5EEBDBC7F}" name="Colonna1840"/>
    <tableColumn id="1841" xr3:uid="{5020EEA4-8DBF-4A42-A8A7-E34C20C9CADE}" name="Colonna1841"/>
    <tableColumn id="1842" xr3:uid="{CBCE31AC-74A9-A344-A0F1-62AE05D4D1E4}" name="Colonna1842"/>
    <tableColumn id="1843" xr3:uid="{CC3D1AB0-73EC-234C-8835-47293173A318}" name="Colonna1843"/>
    <tableColumn id="1844" xr3:uid="{C0FB02FB-3373-4A43-92F9-AC3052A868A4}" name="Colonna1844"/>
    <tableColumn id="1845" xr3:uid="{2B06DA5F-9823-4D4A-ABEE-60F6F140CC4A}" name="Colonna1845"/>
    <tableColumn id="1846" xr3:uid="{D6D820B5-1ADF-F045-A777-8F7B69C3F0E3}" name="Colonna1846"/>
    <tableColumn id="1847" xr3:uid="{65A0C183-4B1E-7E48-BE49-609FFB132701}" name="Colonna1847"/>
    <tableColumn id="1848" xr3:uid="{143CBBDF-001C-F444-9072-0A2166A046BB}" name="Colonna1848"/>
    <tableColumn id="1849" xr3:uid="{FED4CC58-5BE5-E847-A51B-345338F577F4}" name="Colonna1849"/>
    <tableColumn id="1850" xr3:uid="{9025E921-7803-CD4F-8C0B-6D13C6C1EEA4}" name="Colonna1850"/>
    <tableColumn id="1851" xr3:uid="{1F7610BD-2BA1-EA4B-977B-8AFCE0FA96B9}" name="Colonna1851"/>
    <tableColumn id="1852" xr3:uid="{D9D07440-2DD7-784C-8AE5-574020FF28BF}" name="Colonna1852"/>
    <tableColumn id="1853" xr3:uid="{2FBF35F6-5DAE-C749-92EF-194EC6C9C458}" name="Colonna1853"/>
    <tableColumn id="1854" xr3:uid="{837BC397-0C45-064D-8877-AC495B3C42A0}" name="Colonna1854"/>
    <tableColumn id="1855" xr3:uid="{116E60E7-F081-1D4A-BBB3-6D1E4EA959B7}" name="Colonna1855"/>
    <tableColumn id="1856" xr3:uid="{71F153CD-88DC-1548-B6FD-4C4A2E3A78F4}" name="Colonna1856"/>
    <tableColumn id="1857" xr3:uid="{3BA8C14B-59D1-6A4C-B5FF-5CA65C1C16DB}" name="Colonna1857"/>
    <tableColumn id="1858" xr3:uid="{3E100D1C-C11F-A040-A219-B457A25784B7}" name="Colonna1858"/>
    <tableColumn id="1859" xr3:uid="{278ACF2F-C2F2-684B-B9B5-CE27F46D6104}" name="Colonna1859"/>
    <tableColumn id="1860" xr3:uid="{0640A068-BCD7-8942-AAE0-E1B79A301B7F}" name="Colonna1860"/>
    <tableColumn id="1861" xr3:uid="{40BBE070-659B-8E43-BC54-4B796031266E}" name="Colonna1861"/>
    <tableColumn id="1862" xr3:uid="{9FF89B2B-717A-6349-92B1-BA3DFB8D95CC}" name="Colonna1862"/>
    <tableColumn id="1863" xr3:uid="{BFD64F19-D4A6-9545-A60B-B5235E3ADDBB}" name="Colonna1863"/>
    <tableColumn id="1864" xr3:uid="{C397097C-D521-8243-82CD-C15B3BC33127}" name="Colonna1864"/>
    <tableColumn id="1865" xr3:uid="{CD29912E-A0FF-5A48-BDAD-288165C1F6D5}" name="Colonna1865"/>
    <tableColumn id="1866" xr3:uid="{2B33356E-1F3A-9B47-84EB-44D420C33B2E}" name="Colonna1866"/>
    <tableColumn id="1867" xr3:uid="{0BAC2B34-F191-B340-B504-25B04F4BC80D}" name="Colonna1867"/>
    <tableColumn id="1868" xr3:uid="{4BE0198E-1F4E-A749-8199-161F9C57BD92}" name="Colonna1868"/>
    <tableColumn id="1869" xr3:uid="{77AFA18C-B384-8642-AE7C-FF95E71070F2}" name="Colonna1869"/>
    <tableColumn id="1870" xr3:uid="{85311DB2-551E-7B4D-8122-9B0A32B5279F}" name="Colonna1870"/>
    <tableColumn id="1871" xr3:uid="{E487CF63-C679-6D45-ACC0-CF4EEB9F3F16}" name="Colonna1871"/>
    <tableColumn id="1872" xr3:uid="{AE067D90-7430-474B-9A0C-A1F7EB666CE3}" name="Colonna1872"/>
    <tableColumn id="1873" xr3:uid="{1520B692-869D-0E48-82E6-94E32D589215}" name="Colonna1873"/>
    <tableColumn id="1874" xr3:uid="{32B79D24-C89D-8A4F-9478-F819EF2770E6}" name="Colonna1874"/>
    <tableColumn id="1875" xr3:uid="{2C7459C2-92A8-5C4C-BE07-6A2CD898F2A2}" name="Colonna1875"/>
    <tableColumn id="1876" xr3:uid="{69C85BF6-2754-FB43-A9DE-5C4FD0AB66E0}" name="Colonna1876"/>
    <tableColumn id="1877" xr3:uid="{DC58B21F-32EB-0E4A-9452-63105C9B6E92}" name="Colonna1877"/>
    <tableColumn id="1878" xr3:uid="{9405A5AF-D753-8840-B05B-DE4D9B07F7E5}" name="Colonna1878"/>
    <tableColumn id="1879" xr3:uid="{08F58135-6F11-6448-9BFD-3F1A819D57C6}" name="Colonna1879"/>
    <tableColumn id="1880" xr3:uid="{39DCC4EE-E7D7-684D-BF80-823FBA63D916}" name="Colonna1880"/>
    <tableColumn id="1881" xr3:uid="{2E8EE9FA-1D38-F845-B0EE-E68C29E3518F}" name="Colonna1881"/>
    <tableColumn id="1882" xr3:uid="{FAB5E491-9135-9940-A500-668CB4042B97}" name="Colonna1882"/>
    <tableColumn id="1883" xr3:uid="{F58791C2-C9D3-D943-9E19-71994C7FCA61}" name="Colonna1883"/>
    <tableColumn id="1884" xr3:uid="{A643EDFF-3E3C-A747-9473-CB8A6876CF0E}" name="Colonna1884"/>
    <tableColumn id="1885" xr3:uid="{C0F8E014-2445-E84A-97C1-646A7C30C987}" name="Colonna1885"/>
    <tableColumn id="1886" xr3:uid="{8E2D0F54-67D8-E44C-9CFF-2A50B42C80DF}" name="Colonna1886"/>
    <tableColumn id="1887" xr3:uid="{78C9510C-14B7-C243-B25A-C77645C7F372}" name="Colonna1887"/>
    <tableColumn id="1888" xr3:uid="{D0C6F28B-2184-7844-AAE6-64C9CB1A9EDD}" name="Colonna1888"/>
    <tableColumn id="1889" xr3:uid="{29801AE0-1092-934E-AC1C-CFC5A2886DE9}" name="Colonna1889"/>
    <tableColumn id="1890" xr3:uid="{9BA9E1DF-EA8E-7642-B948-D9CAB7710904}" name="Colonna1890"/>
    <tableColumn id="1891" xr3:uid="{B73BEE72-3DFD-6A49-9AB9-EFF7D6129D2F}" name="Colonna1891"/>
    <tableColumn id="1892" xr3:uid="{722DAD86-3AFA-7447-AF29-BE76AE2485EE}" name="Colonna1892"/>
    <tableColumn id="1893" xr3:uid="{0FDA63AE-BD89-9448-AB62-29A7C2735961}" name="Colonna1893"/>
    <tableColumn id="1894" xr3:uid="{DF64AF4B-6987-7645-B750-40C3682A69D0}" name="Colonna1894"/>
    <tableColumn id="1895" xr3:uid="{6023C19F-FF8F-4F4A-A8EA-1619DD6B5111}" name="Colonna1895"/>
    <tableColumn id="1896" xr3:uid="{3C5E3D14-C14E-A14B-808B-3FD70BC6CF02}" name="Colonna1896"/>
    <tableColumn id="1897" xr3:uid="{51C013A3-419F-0C4B-B332-151A611ED011}" name="Colonna1897"/>
    <tableColumn id="1898" xr3:uid="{1A487911-33A7-1F44-BF6D-BCB522B80339}" name="Colonna1898"/>
    <tableColumn id="1899" xr3:uid="{F7F7E7B6-FA34-4747-8C31-C77F0CF03DC8}" name="Colonna1899"/>
    <tableColumn id="1900" xr3:uid="{1D770D01-59F6-9A40-80CE-B609DCE829B8}" name="Colonna1900"/>
    <tableColumn id="1901" xr3:uid="{16EA2AAE-4038-4548-9D42-9FE5059AD95F}" name="Colonna1901"/>
    <tableColumn id="1902" xr3:uid="{B656788F-37CC-894B-98A1-7F8A3CE464E9}" name="Colonna1902"/>
    <tableColumn id="1903" xr3:uid="{D761BA91-D368-D142-82B8-B686C5D64BAA}" name="Colonna1903"/>
    <tableColumn id="1904" xr3:uid="{F37B30D0-9925-0D4C-9C4F-7265C7D126BD}" name="Colonna1904"/>
    <tableColumn id="1905" xr3:uid="{375D01F3-F17F-3647-8682-D47DA734838A}" name="Colonna1905"/>
    <tableColumn id="1906" xr3:uid="{982290F0-0D2F-3D43-88CC-1F6383E2BF04}" name="Colonna1906"/>
    <tableColumn id="1907" xr3:uid="{0A51DEA5-7536-294E-BD8E-BAACF817917F}" name="Colonna1907"/>
    <tableColumn id="1908" xr3:uid="{98F459A2-4C5A-D94C-BCE7-11C5B0EBF2E3}" name="Colonna1908"/>
    <tableColumn id="1909" xr3:uid="{87F56FEA-EC79-9547-87DF-C440E5EFEC22}" name="Colonna1909"/>
    <tableColumn id="1910" xr3:uid="{B5E30502-A941-D346-A025-A0126E4E48C8}" name="Colonna1910"/>
    <tableColumn id="1911" xr3:uid="{ABDDEADF-38DF-0246-89B0-06A29B913988}" name="Colonna1911"/>
    <tableColumn id="1912" xr3:uid="{18196972-B50F-2D4F-9B36-A5C2088D6B2C}" name="Colonna1912"/>
    <tableColumn id="1913" xr3:uid="{F96835CE-AD8C-9141-B530-6149BEC8434A}" name="Colonna1913"/>
    <tableColumn id="1914" xr3:uid="{AAB965BB-3D3F-B448-A4EA-4C501A12F7F3}" name="Colonna1914"/>
    <tableColumn id="1915" xr3:uid="{9E2EFAFB-E5FA-9348-9FA7-C3D0AB37E550}" name="Colonna1915"/>
    <tableColumn id="1916" xr3:uid="{4E9934D2-F3E7-AE45-B6D3-87F898A6D4F6}" name="Colonna1916"/>
    <tableColumn id="1917" xr3:uid="{A9534AC5-D3CA-0541-B809-972E5146D5EA}" name="Colonna1917"/>
    <tableColumn id="1918" xr3:uid="{6359154B-07B4-964B-A650-6E0FA1694FD7}" name="Colonna1918"/>
    <tableColumn id="1919" xr3:uid="{074683D3-F881-FD42-AB01-B272865A97AC}" name="Colonna1919"/>
    <tableColumn id="1920" xr3:uid="{85C66EBA-BA57-3B44-AC34-BDED028FA6B1}" name="Colonna1920"/>
    <tableColumn id="1921" xr3:uid="{A64C2511-27BF-E546-80E4-8394A2EFD6AD}" name="Colonna1921"/>
    <tableColumn id="1922" xr3:uid="{72AA136A-A6D8-CF44-9A6E-8EFFE54ABCE7}" name="Colonna1922"/>
    <tableColumn id="1923" xr3:uid="{5C16BE6E-CE43-0D43-8F38-7F96A9E173F5}" name="Colonna1923"/>
    <tableColumn id="1924" xr3:uid="{61EB5EA9-E92D-D747-A2AD-6B44F369234F}" name="Colonna1924"/>
    <tableColumn id="1925" xr3:uid="{42D41110-7833-424F-A807-8CBE3713BA72}" name="Colonna1925"/>
    <tableColumn id="1926" xr3:uid="{944353FA-64EC-694D-A52D-E23CC862E5D8}" name="Colonna1926"/>
    <tableColumn id="1927" xr3:uid="{2869B3FB-84B7-6745-B115-B641D94DF8E6}" name="Colonna1927"/>
    <tableColumn id="1928" xr3:uid="{BD648209-55BA-9749-8734-8A9232C56716}" name="Colonna1928"/>
    <tableColumn id="1929" xr3:uid="{B4DF3C26-DA56-2A4C-9516-CACFC6964B59}" name="Colonna1929"/>
    <tableColumn id="1930" xr3:uid="{C5343483-288A-7B49-AFBD-5B7C30F2386A}" name="Colonna1930"/>
    <tableColumn id="1931" xr3:uid="{8F3BF83E-EB61-1B41-8A0B-175F2459BE29}" name="Colonna1931"/>
    <tableColumn id="1932" xr3:uid="{D8BEDF0D-20C4-7646-ACEC-CFC1424948D2}" name="Colonna1932"/>
    <tableColumn id="1933" xr3:uid="{A11AFF4A-C094-0B40-A4F6-C54AAF14C87A}" name="Colonna1933"/>
    <tableColumn id="1934" xr3:uid="{537A234A-D9EB-A34F-A419-91234DEBECDD}" name="Colonna1934"/>
    <tableColumn id="1935" xr3:uid="{B301DEA6-8541-6245-A1AD-40EA586AA2EF}" name="Colonna1935"/>
    <tableColumn id="1936" xr3:uid="{1BD5C7CD-2B49-C248-ABB7-465241B6F471}" name="Colonna1936"/>
    <tableColumn id="1937" xr3:uid="{F98B2182-361E-BB41-8619-AE821FD31378}" name="Colonna1937"/>
    <tableColumn id="1938" xr3:uid="{2AE0527C-2A03-2947-95C7-7BACFEB723A4}" name="Colonna1938"/>
    <tableColumn id="1939" xr3:uid="{2227262B-8436-124E-8F2C-77A40819C1BE}" name="Colonna1939"/>
    <tableColumn id="1940" xr3:uid="{3BDEA65C-25D4-8641-958A-42661C577918}" name="Colonna1940"/>
    <tableColumn id="1941" xr3:uid="{021D89F9-FB3B-7549-8DDC-B471066F6607}" name="Colonna1941"/>
    <tableColumn id="1942" xr3:uid="{097A026C-40B8-EF43-A9A8-0CFEB6A01D18}" name="Colonna1942"/>
    <tableColumn id="1943" xr3:uid="{B718C205-455D-1043-93D4-E11D90EE711B}" name="Colonna1943"/>
    <tableColumn id="1944" xr3:uid="{64645906-720E-C844-88E7-587A8FEA0ABB}" name="Colonna1944"/>
    <tableColumn id="1945" xr3:uid="{4F0D5FD0-906C-5B41-9080-DB2A7C7C94C3}" name="Colonna1945"/>
    <tableColumn id="1946" xr3:uid="{AF0AEDE2-E2BC-B644-9B52-A5AC90BBCA7E}" name="Colonna1946"/>
    <tableColumn id="1947" xr3:uid="{D9B7F5D4-68CC-8046-BCB9-4DAD957DC350}" name="Colonna1947"/>
    <tableColumn id="1948" xr3:uid="{28A062BC-FC7C-F642-917E-97801C5270B2}" name="Colonna1948"/>
    <tableColumn id="1949" xr3:uid="{FFF2C6E0-2FD2-F940-A9B4-CE46A0C0FD8D}" name="Colonna1949"/>
    <tableColumn id="1950" xr3:uid="{69FDA7C3-A0FA-1F47-8874-039C8363E419}" name="Colonna1950"/>
    <tableColumn id="1951" xr3:uid="{CDE1551C-064B-7D49-83C2-CA59FA6E360B}" name="Colonna1951"/>
    <tableColumn id="1952" xr3:uid="{BE4F424E-438B-A448-AFC7-5AE0FA001CE3}" name="Colonna1952"/>
    <tableColumn id="1953" xr3:uid="{77C06E8E-4991-A244-A5B8-474D4E9F3984}" name="Colonna1953"/>
    <tableColumn id="1954" xr3:uid="{BD4CE9FA-D820-E744-A250-D751AD74300D}" name="Colonna1954"/>
    <tableColumn id="1955" xr3:uid="{BED5051F-032B-F940-9147-466421A337C9}" name="Colonna1955"/>
    <tableColumn id="1956" xr3:uid="{C3317B9F-F519-E441-9359-322C4AD98F40}" name="Colonna1956"/>
    <tableColumn id="1957" xr3:uid="{A00D17AA-C29D-BE4B-8593-CA0AEBC2B52E}" name="Colonna1957"/>
    <tableColumn id="1958" xr3:uid="{F1B121FF-6DC2-FE48-A3FE-9EB02CCD87B2}" name="Colonna1958"/>
    <tableColumn id="1959" xr3:uid="{953F485B-43E9-FF41-B363-FD3FCDAA7F17}" name="Colonna1959"/>
    <tableColumn id="1960" xr3:uid="{4B1885FF-BAAD-D140-AC71-A57C87B2B784}" name="Colonna1960"/>
    <tableColumn id="1961" xr3:uid="{C56E6264-B951-0147-B5CD-0D9479DD62B8}" name="Colonna1961"/>
    <tableColumn id="1962" xr3:uid="{E3F02798-030A-BE4C-9E3D-B9E3C88574D4}" name="Colonna1962"/>
    <tableColumn id="1963" xr3:uid="{66AC1038-EF6A-2447-BBCE-299540042A94}" name="Colonna1963"/>
    <tableColumn id="1964" xr3:uid="{468855E1-3265-E94E-9462-E28A445D2952}" name="Colonna1964"/>
    <tableColumn id="1965" xr3:uid="{6E4B990B-4CA0-3744-966D-6DCC258CE27E}" name="Colonna1965"/>
    <tableColumn id="1966" xr3:uid="{87F0DA32-560B-1D46-8416-C8D5AABAA7E2}" name="Colonna1966"/>
    <tableColumn id="1967" xr3:uid="{F1751F3A-48E9-4941-B93E-3BA1957250B9}" name="Colonna1967"/>
    <tableColumn id="1968" xr3:uid="{0ECC3EDF-5D9E-9545-A423-348E4CC2F364}" name="Colonna1968"/>
    <tableColumn id="1969" xr3:uid="{1AAC53C2-50CB-A04B-BA22-769B7D378C4B}" name="Colonna1969"/>
    <tableColumn id="1970" xr3:uid="{FDBDBE98-01AF-B24B-A1CB-2CABB8B5D296}" name="Colonna1970"/>
    <tableColumn id="1971" xr3:uid="{14C590D8-D3A1-014B-B814-0AD9DB1BFF1E}" name="Colonna1971"/>
    <tableColumn id="1972" xr3:uid="{5E375F0D-EDB9-0140-8034-85E39E14BE16}" name="Colonna1972"/>
    <tableColumn id="1973" xr3:uid="{5657A70B-98C7-4E40-8563-FEEFA995C946}" name="Colonna1973"/>
    <tableColumn id="1974" xr3:uid="{53006B21-A8E1-D748-8FE2-C454E18DE754}" name="Colonna1974"/>
    <tableColumn id="1975" xr3:uid="{4E439012-4478-714F-83B4-121F0A06925A}" name="Colonna1975"/>
    <tableColumn id="1976" xr3:uid="{B3195E8B-A558-F046-B5FD-8D4013F68BC2}" name="Colonna1976"/>
    <tableColumn id="1977" xr3:uid="{ABD84F56-C74C-9146-BA0C-9DE25539366B}" name="Colonna1977"/>
    <tableColumn id="1978" xr3:uid="{1D88E34D-7D5F-4E4C-A7C5-D1F74BC36DE2}" name="Colonna1978"/>
    <tableColumn id="1979" xr3:uid="{F94CA369-34E2-7642-9355-065387240DC6}" name="Colonna1979"/>
    <tableColumn id="1980" xr3:uid="{0616ECE7-9D50-214F-A3A4-8BAE5947BA2E}" name="Colonna1980"/>
    <tableColumn id="1981" xr3:uid="{03B716D5-8088-CB47-9F11-129FEC0E5F9B}" name="Colonna1981"/>
    <tableColumn id="1982" xr3:uid="{F6ABBB08-5879-334F-AE9D-F8E9FF7EEFBE}" name="Colonna1982"/>
    <tableColumn id="1983" xr3:uid="{65B56B9A-9E72-4F47-8122-CEF4B6D25F0A}" name="Colonna1983"/>
    <tableColumn id="1984" xr3:uid="{88D5D6BF-32D4-B042-9FE4-A4059599ABB9}" name="Colonna1984"/>
    <tableColumn id="1985" xr3:uid="{AB90B19C-CC4F-5241-95CD-5A3FB9993D70}" name="Colonna1985"/>
    <tableColumn id="1986" xr3:uid="{E7C0D560-2A5C-D641-B151-57F0465B6776}" name="Colonna1986"/>
    <tableColumn id="1987" xr3:uid="{A2A7EDE2-261F-BC4A-AADB-232E29323F7F}" name="Colonna1987"/>
    <tableColumn id="1988" xr3:uid="{32C1845B-810A-9A41-A147-F3C84BFC44E0}" name="Colonna1988"/>
    <tableColumn id="1989" xr3:uid="{9B4A0AE5-4DE5-154E-91CA-5F66B7B8F0AE}" name="Colonna1989"/>
    <tableColumn id="1990" xr3:uid="{6F691638-5E40-C84F-ADE7-FE243BB54E3C}" name="Colonna1990"/>
    <tableColumn id="1991" xr3:uid="{30FBC425-B2FC-AA41-8278-1B08DEF250A4}" name="Colonna1991"/>
    <tableColumn id="1992" xr3:uid="{493A8819-F66D-EE40-92B8-C07B1089B029}" name="Colonna1992"/>
    <tableColumn id="1993" xr3:uid="{6BB83BDF-67CA-5046-A773-6ED477B9EE81}" name="Colonna1993"/>
    <tableColumn id="1994" xr3:uid="{C89D75F4-3022-5E40-AFF6-22BFA9C28D39}" name="Colonna1994"/>
    <tableColumn id="1995" xr3:uid="{EFEB663C-0721-8C4D-B885-1679E3CBFE0D}" name="Colonna1995"/>
    <tableColumn id="1996" xr3:uid="{DECC5DCE-6A4A-D946-B2F5-8874EA785963}" name="Colonna1996"/>
    <tableColumn id="1997" xr3:uid="{02F2EDDA-2D00-F44F-88BF-9E349E3160B5}" name="Colonna1997"/>
    <tableColumn id="1998" xr3:uid="{BBE50D2B-8BC1-7948-83CF-9E043ECDB381}" name="Colonna1998"/>
    <tableColumn id="1999" xr3:uid="{7098909E-0122-BF46-A545-7DDE11766D6B}" name="Colonna1999"/>
    <tableColumn id="2000" xr3:uid="{19CE98A2-C406-EC43-88C9-AE1E70B2B0B7}" name="Colonna2000"/>
    <tableColumn id="2001" xr3:uid="{13D0A3FC-D75A-5948-88A5-B7E0A6F296A1}" name="Colonna2001"/>
    <tableColumn id="2002" xr3:uid="{42474430-466A-4E4E-ABAC-235420E3782B}" name="Colonna2002"/>
    <tableColumn id="2003" xr3:uid="{613A987F-64A3-B247-8315-6503E14D0016}" name="Colonna2003"/>
    <tableColumn id="2004" xr3:uid="{39091D9F-4A7C-A944-B23A-90E2EAE4EB0B}" name="Colonna2004"/>
    <tableColumn id="2005" xr3:uid="{81497FED-BD02-9346-85BF-E7F560480763}" name="Colonna2005"/>
    <tableColumn id="2006" xr3:uid="{B8CF72C0-C95F-1642-B632-F1B34ABC9D15}" name="Colonna2006"/>
    <tableColumn id="2007" xr3:uid="{6CE8C31E-078D-6D42-A0B3-A5E159820680}" name="Colonna2007"/>
    <tableColumn id="2008" xr3:uid="{C0D62646-34D0-C048-9B40-7527F3F1E2C3}" name="Colonna2008"/>
    <tableColumn id="2009" xr3:uid="{7E9B8987-90F0-C946-9544-63ECE8B1C411}" name="Colonna2009"/>
    <tableColumn id="2010" xr3:uid="{BECEAEEC-D650-F04D-A7DD-0E4BF3ABF898}" name="Colonna2010"/>
    <tableColumn id="2011" xr3:uid="{EFD7F228-8FEB-4D44-9902-CB29163B0392}" name="Colonna2011"/>
    <tableColumn id="2012" xr3:uid="{E1B6C3F4-DC49-594F-91D3-A31CA0784998}" name="Colonna2012"/>
    <tableColumn id="2013" xr3:uid="{477CD3C0-B8D7-F445-A487-711254D05F88}" name="Colonna2013"/>
    <tableColumn id="2014" xr3:uid="{D3655246-3906-F14C-8C55-808D7EE76377}" name="Colonna2014"/>
    <tableColumn id="2015" xr3:uid="{EE26B565-866C-5847-954A-FA365BEAADC7}" name="Colonna2015"/>
    <tableColumn id="2016" xr3:uid="{E31E3A06-D051-C144-B626-9F214E9B68D5}" name="Colonna2016"/>
    <tableColumn id="2017" xr3:uid="{89149479-8DAC-8B4C-9DBE-7815ED951019}" name="Colonna2017"/>
    <tableColumn id="2018" xr3:uid="{CC6C41A7-B9C0-0542-B685-70764088DF8E}" name="Colonna2018"/>
    <tableColumn id="2019" xr3:uid="{2E1FB81E-746D-924A-BD54-2E65DEC20E09}" name="Colonna2019"/>
    <tableColumn id="2020" xr3:uid="{E34FCFB8-1132-704A-A590-945FA9500506}" name="Colonna2020"/>
    <tableColumn id="2021" xr3:uid="{6C2CBDF1-F6ED-7C4A-8174-B6866CF49A22}" name="Colonna2021"/>
    <tableColumn id="2022" xr3:uid="{E118CCBF-090D-5D4A-9714-B21B0F988F56}" name="Colonna2022"/>
    <tableColumn id="2023" xr3:uid="{DE05F572-7CEA-2D4C-BE83-F5D1BFC83380}" name="Colonna2023"/>
    <tableColumn id="2024" xr3:uid="{8D9CBF12-BDC9-B541-AD57-7A8EA3DB63AA}" name="Colonna2024"/>
    <tableColumn id="2025" xr3:uid="{CA62194B-96DD-0840-AF5A-78452F9B55D7}" name="Colonna2025"/>
    <tableColumn id="2026" xr3:uid="{6BF99AEA-4A8D-8A4F-8EFE-CDE30B3A781A}" name="Colonna2026"/>
    <tableColumn id="2027" xr3:uid="{6F4543B4-BFA4-8047-B1C7-CCB8555254A2}" name="Colonna2027"/>
    <tableColumn id="2028" xr3:uid="{8B472A8E-3F95-B54B-B337-73BBE3BDC9CF}" name="Colonna2028"/>
    <tableColumn id="2029" xr3:uid="{3E369F4F-C4E3-024C-A5DE-6433EF893FFE}" name="Colonna2029"/>
    <tableColumn id="2030" xr3:uid="{157719D1-3772-9E4D-9F9D-734AA86A603D}" name="Colonna2030"/>
    <tableColumn id="2031" xr3:uid="{2B6B8213-DF8A-6249-A9CD-0ADF6DF866FF}" name="Colonna2031"/>
    <tableColumn id="2032" xr3:uid="{2C97E77E-95A9-B946-8CC6-18BC1296C5A0}" name="Colonna2032"/>
    <tableColumn id="2033" xr3:uid="{F7062D5E-881A-A742-8792-7DC8FFB301B6}" name="Colonna2033"/>
    <tableColumn id="2034" xr3:uid="{5BBA4564-6C64-174E-90AE-48F60ABC6EC7}" name="Colonna2034"/>
    <tableColumn id="2035" xr3:uid="{53876EA4-AA14-7244-9F95-A437D0467E16}" name="Colonna2035"/>
    <tableColumn id="2036" xr3:uid="{7B571135-83FD-CD45-9115-51E52B89A044}" name="Colonna2036"/>
    <tableColumn id="2037" xr3:uid="{52647336-F2BD-6546-9239-B47DB2851EE7}" name="Colonna2037"/>
    <tableColumn id="2038" xr3:uid="{388738C4-AB0C-A449-B83C-9D2A2C842993}" name="Colonna2038"/>
    <tableColumn id="2039" xr3:uid="{4728B7AE-76C9-334B-A78D-3D936E704DA4}" name="Colonna2039"/>
    <tableColumn id="2040" xr3:uid="{FAACC502-EDF4-F741-B3C8-35414FECD69A}" name="Colonna2040"/>
    <tableColumn id="2041" xr3:uid="{EDF96C97-22E8-AA4F-BC78-CDC216B2D4F3}" name="Colonna2041"/>
    <tableColumn id="2042" xr3:uid="{551BC705-285E-F746-8B41-A85A8C631993}" name="Colonna2042"/>
    <tableColumn id="2043" xr3:uid="{DCAAA782-1128-1F41-B7B5-BFF95216B22C}" name="Colonna2043"/>
    <tableColumn id="2044" xr3:uid="{0E7675B5-3F1E-A549-AD72-BD126F7E3200}" name="Colonna2044"/>
    <tableColumn id="2045" xr3:uid="{9C931627-CB9D-444C-A61F-B376A7F2DE0D}" name="Colonna2045"/>
    <tableColumn id="2046" xr3:uid="{31D84CD0-9B26-024B-BFDC-8C3FFC4370CB}" name="Colonna2046"/>
    <tableColumn id="2047" xr3:uid="{1C27CB50-184D-484F-BC06-E624CD1DBC4D}" name="Colonna2047"/>
    <tableColumn id="2048" xr3:uid="{00B8BE85-DE14-E34F-9E29-2D0B12DD09E9}" name="Colonna2048"/>
    <tableColumn id="2049" xr3:uid="{9F5038C2-B1E0-BE44-A6C2-1B6BFF95A75C}" name="Colonna2049"/>
    <tableColumn id="2050" xr3:uid="{30875A60-4990-BE4B-B21D-004FB811CF64}" name="Colonna2050"/>
    <tableColumn id="2051" xr3:uid="{B4042E85-F38A-CE4A-9AE1-D478FCBF4093}" name="Colonna2051"/>
    <tableColumn id="2052" xr3:uid="{AA54A430-D2FE-CE4B-BAF2-A867B10DBE0B}" name="Colonna2052"/>
    <tableColumn id="2053" xr3:uid="{C58A25D2-2C51-564F-99A1-664C1FCE3408}" name="Colonna2053"/>
    <tableColumn id="2054" xr3:uid="{706BBF28-D85E-3743-B68B-E17ECB56E0C0}" name="Colonna2054"/>
    <tableColumn id="2055" xr3:uid="{57B9B0CD-B0C9-C74E-A964-D7D66046FD29}" name="Colonna2055"/>
    <tableColumn id="2056" xr3:uid="{334173E7-92D5-044E-AC00-63E6ECD7C601}" name="Colonna2056"/>
    <tableColumn id="2057" xr3:uid="{A94541AB-F483-F843-B620-8EB39ABF82DB}" name="Colonna2057"/>
    <tableColumn id="2058" xr3:uid="{9BB1185F-EDB5-9E42-BE26-F153748A8FA8}" name="Colonna2058"/>
    <tableColumn id="2059" xr3:uid="{CBC231F0-7D4A-2641-87F9-3EAFF56EF27F}" name="Colonna2059"/>
    <tableColumn id="2060" xr3:uid="{61B323C1-5A1C-4E4E-9BBB-DCD446EECD18}" name="Colonna2060"/>
    <tableColumn id="2061" xr3:uid="{6795BE7B-3C06-3A49-AA8D-7D5BB8E7294D}" name="Colonna2061"/>
    <tableColumn id="2062" xr3:uid="{41207E40-F87A-E141-A23A-70439C76C432}" name="Colonna2062"/>
    <tableColumn id="2063" xr3:uid="{6DAED6AB-826D-DF48-973E-43A83FA74E07}" name="Colonna2063"/>
    <tableColumn id="2064" xr3:uid="{A9EF1E41-636F-324F-8102-D89D4C23C4F9}" name="Colonna2064"/>
    <tableColumn id="2065" xr3:uid="{D06F76FB-66EB-8A44-8ACF-4EDBF037C5CD}" name="Colonna2065"/>
    <tableColumn id="2066" xr3:uid="{E3E21079-2F86-6C49-8EB2-89065F0112CD}" name="Colonna2066"/>
    <tableColumn id="2067" xr3:uid="{9CE0F779-2B48-0A42-8AB5-9C195EDD27F4}" name="Colonna2067"/>
    <tableColumn id="2068" xr3:uid="{22577CA3-A4CE-5546-AF7A-123C91238C78}" name="Colonna2068"/>
    <tableColumn id="2069" xr3:uid="{BAAAFA58-0AB3-0B43-A441-9EADBC5A9A5E}" name="Colonna2069"/>
    <tableColumn id="2070" xr3:uid="{AF189D13-3648-DF41-A4E6-636F25A68670}" name="Colonna2070"/>
    <tableColumn id="2071" xr3:uid="{5FF05E07-59C6-4F4B-8BE0-5154B9D347B3}" name="Colonna2071"/>
    <tableColumn id="2072" xr3:uid="{FE8FF84B-B5EA-A34B-89D8-D54C9D69A342}" name="Colonna2072"/>
    <tableColumn id="2073" xr3:uid="{4FB03D19-EDB8-4246-ADC5-AA30DAE025D4}" name="Colonna2073"/>
    <tableColumn id="2074" xr3:uid="{BCE87F9A-7326-B644-BCE8-AD6AAF58A559}" name="Colonna2074"/>
    <tableColumn id="2075" xr3:uid="{CECFA74C-DE46-9041-9980-0C4F06497096}" name="Colonna2075"/>
    <tableColumn id="2076" xr3:uid="{4D6DCD43-2678-8047-82F0-5DE46FF0D343}" name="Colonna2076"/>
    <tableColumn id="2077" xr3:uid="{628032CC-FDF7-D24C-95BE-7F64EC8A790A}" name="Colonna2077"/>
    <tableColumn id="2078" xr3:uid="{5270BE87-9190-614E-84E9-6A8F8D096BA6}" name="Colonna2078"/>
    <tableColumn id="2079" xr3:uid="{158176BE-9C8C-9F4A-A9E4-0D5FF9B4FC0F}" name="Colonna2079"/>
    <tableColumn id="2080" xr3:uid="{BE0D595A-6352-D649-8F6E-AF4D6DB356AE}" name="Colonna2080"/>
    <tableColumn id="2081" xr3:uid="{D02DC143-CAC6-BB4F-AF8C-AE60FD080077}" name="Colonna2081"/>
    <tableColumn id="2082" xr3:uid="{81B9203D-CCE3-C44B-8CB5-83E9DECDC4B2}" name="Colonna2082"/>
    <tableColumn id="2083" xr3:uid="{7A48A7AF-4BA4-864E-8CA2-7D03CCB8C28A}" name="Colonna2083"/>
    <tableColumn id="2084" xr3:uid="{06EE3088-8471-1544-ABE6-15F752010191}" name="Colonna2084"/>
    <tableColumn id="2085" xr3:uid="{D8B6088C-C1A4-B04A-AF82-DA039E0CD3C2}" name="Colonna2085"/>
    <tableColumn id="2086" xr3:uid="{3D20E848-26C1-1D46-8B39-0CB1F0F5EDFD}" name="Colonna2086"/>
    <tableColumn id="2087" xr3:uid="{313D5337-EC4D-8640-817B-A77AD25CE4D8}" name="Colonna2087"/>
    <tableColumn id="2088" xr3:uid="{0D4FF035-8435-2344-BD0E-27BBFBA7D2EA}" name="Colonna2088"/>
    <tableColumn id="2089" xr3:uid="{FBBEACF8-9D98-DC4F-A76A-3F270966D52E}" name="Colonna2089"/>
    <tableColumn id="2090" xr3:uid="{FC6F8121-B8F9-CF42-A712-6F909200BFE0}" name="Colonna2090"/>
    <tableColumn id="2091" xr3:uid="{8BAD5E8F-0F64-3743-B510-CD0D6C24AEE6}" name="Colonna2091"/>
    <tableColumn id="2092" xr3:uid="{3DD68E06-ED1A-644E-B921-83EE73A1C369}" name="Colonna2092"/>
    <tableColumn id="2093" xr3:uid="{2D84D587-AFEC-9B49-B35C-0EA920DAFFF2}" name="Colonna2093"/>
    <tableColumn id="2094" xr3:uid="{3A68AF5E-4080-9940-8FB8-13DB49D05FBF}" name="Colonna2094"/>
    <tableColumn id="2095" xr3:uid="{2D1BFB02-3326-DA4F-8BAD-061CD7343069}" name="Colonna2095"/>
    <tableColumn id="2096" xr3:uid="{A98ADF89-EE45-E44C-95A6-43262C883F69}" name="Colonna2096"/>
    <tableColumn id="2097" xr3:uid="{F2A793ED-8AAC-644E-A434-F7EC195E212D}" name="Colonna2097"/>
    <tableColumn id="2098" xr3:uid="{6940B43E-D519-9F48-8339-B086CEFDCB8C}" name="Colonna2098"/>
    <tableColumn id="2099" xr3:uid="{CBA6BA2D-83CA-8448-B18D-0A86B1466B1F}" name="Colonna2099"/>
    <tableColumn id="2100" xr3:uid="{6577EDD9-4E3B-1F4C-96A7-B4C95778F063}" name="Colonna2100"/>
    <tableColumn id="2101" xr3:uid="{E56D24F4-279F-484D-A5D4-D851D6BAC577}" name="Colonna2101"/>
    <tableColumn id="2102" xr3:uid="{12FE6470-E32E-1F42-AC70-5A10B0710D5C}" name="Colonna2102"/>
    <tableColumn id="2103" xr3:uid="{C1B0C6A5-BAD4-594D-9032-A022A9ED3F44}" name="Colonna2103"/>
    <tableColumn id="2104" xr3:uid="{103B2B16-95B9-9549-9BD0-3884204118D6}" name="Colonna2104"/>
    <tableColumn id="2105" xr3:uid="{188C5639-F769-554F-9164-5565C4CCECF7}" name="Colonna2105"/>
    <tableColumn id="2106" xr3:uid="{35ED3415-BB7E-3B40-9E17-6C232F3F8405}" name="Colonna2106"/>
    <tableColumn id="2107" xr3:uid="{D7BFB1E6-6A5E-FA41-834A-BCB9A13397A6}" name="Colonna2107"/>
    <tableColumn id="2108" xr3:uid="{7187E423-3EFC-824F-B227-160FF809FF4D}" name="Colonna2108"/>
    <tableColumn id="2109" xr3:uid="{64592C0E-EB40-9A41-ACB4-9D5DA84ECECF}" name="Colonna2109"/>
    <tableColumn id="2110" xr3:uid="{A30E414F-7DDF-014A-B6E6-3CD8F38CE814}" name="Colonna2110"/>
    <tableColumn id="2111" xr3:uid="{1B377F93-A253-A547-97C3-D152699D2963}" name="Colonna2111"/>
    <tableColumn id="2112" xr3:uid="{519F250A-9FA7-8B44-8781-22C5DD2A87F3}" name="Colonna2112"/>
    <tableColumn id="2113" xr3:uid="{E53D0AAE-D068-2846-9554-7CBD1EBD95D3}" name="Colonna2113"/>
    <tableColumn id="2114" xr3:uid="{2214F414-D3D3-D14E-B8BF-0A8E8C8585AB}" name="Colonna2114"/>
    <tableColumn id="2115" xr3:uid="{FAF04469-76D1-7848-8E7D-B60B5D93AE01}" name="Colonna2115"/>
    <tableColumn id="2116" xr3:uid="{7E752B5D-3107-2547-BE9F-C8C469D85487}" name="Colonna2116"/>
    <tableColumn id="2117" xr3:uid="{CCE0A6A8-42DB-AC46-8C83-1E31D4166D99}" name="Colonna2117"/>
    <tableColumn id="2118" xr3:uid="{FCFBC937-9FCC-0545-A19D-DF6AAF42C640}" name="Colonna2118"/>
    <tableColumn id="2119" xr3:uid="{61E5D5CC-8B43-5048-AB7F-551ACB8FBB75}" name="Colonna2119"/>
    <tableColumn id="2120" xr3:uid="{B8EE28E6-481F-0240-ADD9-10DC166BFCFD}" name="Colonna2120"/>
    <tableColumn id="2121" xr3:uid="{788DA3CF-2BE7-C343-89E6-2927CD15E12F}" name="Colonna2121"/>
    <tableColumn id="2122" xr3:uid="{EEE0E5A9-6DD4-AF48-A10B-9690D917BA83}" name="Colonna2122"/>
    <tableColumn id="2123" xr3:uid="{E66DDB1C-8EED-254C-AD4E-49106BBE8BFA}" name="Colonna2123"/>
    <tableColumn id="2124" xr3:uid="{0843F128-875F-FE48-901C-887BC8280022}" name="Colonna2124"/>
    <tableColumn id="2125" xr3:uid="{9B28E2FE-FB68-F245-83DF-BD6493CD76C2}" name="Colonna2125"/>
    <tableColumn id="2126" xr3:uid="{D91481C3-3B6F-614A-BEDF-87C3F3F9FEE4}" name="Colonna2126"/>
    <tableColumn id="2127" xr3:uid="{8AFACA82-40A7-5F44-B991-B78A1622D90E}" name="Colonna2127"/>
    <tableColumn id="2128" xr3:uid="{07A693F4-D1E3-DA42-8CC3-CA4681B1C85A}" name="Colonna2128"/>
    <tableColumn id="2129" xr3:uid="{AD4087DA-A559-2A47-9C54-2CE9EA4104D5}" name="Colonna2129"/>
    <tableColumn id="2130" xr3:uid="{B937B019-C4A5-6349-9CB1-70EABD6958F4}" name="Colonna2130"/>
    <tableColumn id="2131" xr3:uid="{FF682C6C-6742-7540-93AB-09CADA4EA127}" name="Colonna2131"/>
    <tableColumn id="2132" xr3:uid="{CB5CD63D-A624-F247-AC54-3271EBCD3BC3}" name="Colonna2132"/>
    <tableColumn id="2133" xr3:uid="{F6532D64-F961-F648-84F0-C609C3BDA2A0}" name="Colonna2133"/>
    <tableColumn id="2134" xr3:uid="{B9E148A2-BB0A-DD4F-AD6E-C80ECF9555DF}" name="Colonna2134"/>
    <tableColumn id="2135" xr3:uid="{EC45D5AE-E194-0D43-A772-F31EE8A68E72}" name="Colonna2135"/>
    <tableColumn id="2136" xr3:uid="{8F701A71-6DEB-1D47-89C5-860EBC095482}" name="Colonna2136"/>
    <tableColumn id="2137" xr3:uid="{3BB8E4A7-0981-0B4B-AE51-1E8F66110F45}" name="Colonna2137"/>
    <tableColumn id="2138" xr3:uid="{7C36994B-BB10-AA42-8117-0D61F07AA8CF}" name="Colonna2138"/>
    <tableColumn id="2139" xr3:uid="{49219D55-7D38-5347-9AE7-2E66F9F75BBD}" name="Colonna2139"/>
    <tableColumn id="2140" xr3:uid="{17179FFA-FFFB-D64D-B21E-6F4A121F2D77}" name="Colonna2140"/>
    <tableColumn id="2141" xr3:uid="{FF9910C7-20A1-EC47-9D86-574781029F16}" name="Colonna2141"/>
    <tableColumn id="2142" xr3:uid="{173730BA-F9E4-AA46-BF2D-25BCCB38FF6E}" name="Colonna2142"/>
    <tableColumn id="2143" xr3:uid="{EAC40102-6276-A24D-AEE7-61A661D624F3}" name="Colonna2143"/>
    <tableColumn id="2144" xr3:uid="{1529AF33-2DB1-4643-B725-0A98A0546F23}" name="Colonna2144"/>
    <tableColumn id="2145" xr3:uid="{64CE1DF2-F8E9-4949-8A03-8CA1E80BABF1}" name="Colonna2145"/>
    <tableColumn id="2146" xr3:uid="{DE0D65FF-48F4-A348-9A39-43CE4638B6AE}" name="Colonna2146"/>
    <tableColumn id="2147" xr3:uid="{705DF295-5A98-3F40-B6F3-BDCD8DB093E8}" name="Colonna2147"/>
    <tableColumn id="2148" xr3:uid="{9B24008D-BE4A-5048-B1ED-744DCC3E4637}" name="Colonna2148"/>
    <tableColumn id="2149" xr3:uid="{626D7620-DE58-254C-87DF-3B538AF405A4}" name="Colonna2149"/>
    <tableColumn id="2150" xr3:uid="{066BE27A-9B3E-1242-9045-63A90186DFBB}" name="Colonna2150"/>
    <tableColumn id="2151" xr3:uid="{340BA66F-A32E-124B-8717-14F6D3B65AC7}" name="Colonna2151"/>
    <tableColumn id="2152" xr3:uid="{5FB15CD5-3665-E84B-921B-FBDEDD483B23}" name="Colonna2152"/>
    <tableColumn id="2153" xr3:uid="{23AC5F95-5C4D-B749-A5C3-531375F7DAFD}" name="Colonna2153"/>
    <tableColumn id="2154" xr3:uid="{17ACEEB5-ADE3-F446-9136-C3AE928ED6A5}" name="Colonna2154"/>
    <tableColumn id="2155" xr3:uid="{B7AB5B06-1168-094B-B8FC-89CC5DFA1D9B}" name="Colonna2155"/>
    <tableColumn id="2156" xr3:uid="{9E49531C-D5A6-8042-9FC0-25CB08E22FD1}" name="Colonna2156"/>
    <tableColumn id="2157" xr3:uid="{EEEBA05E-51AD-2742-A432-218054C6722B}" name="Colonna2157"/>
    <tableColumn id="2158" xr3:uid="{A90074CC-25DD-7D47-844D-5E14151835D9}" name="Colonna2158"/>
    <tableColumn id="2159" xr3:uid="{5D08E10D-A4DB-4348-9542-8CFE0FA7E36A}" name="Colonna2159"/>
    <tableColumn id="2160" xr3:uid="{BF005B63-86E2-234D-A0CA-728C8BBC68CE}" name="Colonna2160"/>
    <tableColumn id="2161" xr3:uid="{076BA2ED-97D2-3948-AE65-93E8B49AC737}" name="Colonna2161"/>
    <tableColumn id="2162" xr3:uid="{BCE0B602-89EA-5B4C-9BC5-A8BA22146162}" name="Colonna2162"/>
    <tableColumn id="2163" xr3:uid="{7FFA238D-A3D6-614D-889E-4B3532B04967}" name="Colonna2163"/>
    <tableColumn id="2164" xr3:uid="{0778B6C8-BCFC-764C-A102-C66048EF7D57}" name="Colonna2164"/>
    <tableColumn id="2165" xr3:uid="{835BC1B0-9DEC-AE49-8307-E5E60BF95235}" name="Colonna2165"/>
    <tableColumn id="2166" xr3:uid="{505D55F5-E486-2D49-B8BF-AABE51501BB2}" name="Colonna2166"/>
    <tableColumn id="2167" xr3:uid="{E1BBDC40-6100-F14E-B713-D4667E89CFDF}" name="Colonna2167"/>
    <tableColumn id="2168" xr3:uid="{42C48F0C-4FF8-3544-B09A-2F8C00548550}" name="Colonna2168"/>
    <tableColumn id="2169" xr3:uid="{22AB22B9-920B-D14D-91ED-4867C55788E6}" name="Colonna2169"/>
    <tableColumn id="2170" xr3:uid="{F02A7664-75A1-D94D-A338-1E454B0A4770}" name="Colonna2170"/>
    <tableColumn id="2171" xr3:uid="{D295769E-9687-1C47-8C92-8E11374C7F04}" name="Colonna2171"/>
    <tableColumn id="2172" xr3:uid="{F1D9898E-37C8-BB4A-BFD6-24E98514A3AC}" name="Colonna2172"/>
    <tableColumn id="2173" xr3:uid="{38F4BA18-06D2-F640-B356-B377672461C7}" name="Colonna2173"/>
    <tableColumn id="2174" xr3:uid="{BC77298C-ED8A-4F4B-9DAF-E14B9CAB3EAB}" name="Colonna2174"/>
    <tableColumn id="2175" xr3:uid="{BB944A01-4AA9-974E-AAB1-D4535D148D97}" name="Colonna2175"/>
    <tableColumn id="2176" xr3:uid="{A9F4CC32-A568-5C44-8166-D5774FFCE27C}" name="Colonna2176"/>
    <tableColumn id="2177" xr3:uid="{B693DF37-E32E-F74D-9CD7-EBA193E33448}" name="Colonna2177"/>
    <tableColumn id="2178" xr3:uid="{C6AEC7F9-C30B-544B-8FD0-F7B28F1FA4AE}" name="Colonna2178"/>
    <tableColumn id="2179" xr3:uid="{7F0AD69B-7588-8D4E-B105-D3EEA7B59902}" name="Colonna2179"/>
    <tableColumn id="2180" xr3:uid="{E9D6FCE0-A0DA-2149-90F4-509835A38AFB}" name="Colonna2180"/>
    <tableColumn id="2181" xr3:uid="{09D96C12-3F6B-2745-8CC7-F7A665BFDAA0}" name="Colonna2181"/>
    <tableColumn id="2182" xr3:uid="{E54E49E9-3C5D-5943-9FA3-8DB7A028BC69}" name="Colonna2182"/>
    <tableColumn id="2183" xr3:uid="{04E9B32E-B64B-144B-9019-A2E80F19FFFD}" name="Colonna2183"/>
    <tableColumn id="2184" xr3:uid="{3AC329DB-73E6-EA40-B4A7-3A12E5AE86C8}" name="Colonna2184"/>
    <tableColumn id="2185" xr3:uid="{F244FC44-DF73-1E4A-BAF0-89B2D4E338D8}" name="Colonna2185"/>
    <tableColumn id="2186" xr3:uid="{E7B1BE5C-84A8-2C4A-B362-337A7FF339CF}" name="Colonna2186"/>
    <tableColumn id="2187" xr3:uid="{0D5A1BEA-0873-8F46-9BC1-261ADA8C0A9C}" name="Colonna2187"/>
    <tableColumn id="2188" xr3:uid="{5229E1C9-9CD9-C94D-971F-934071AC61DB}" name="Colonna2188"/>
    <tableColumn id="2189" xr3:uid="{AE7F0930-9983-3C44-B914-4557B7AD64BA}" name="Colonna2189"/>
    <tableColumn id="2190" xr3:uid="{9B0C3067-F0A0-0843-8A8A-DB10B491BC1D}" name="Colonna2190"/>
    <tableColumn id="2191" xr3:uid="{E268392F-8B89-6A41-90EC-57D136A1CB15}" name="Colonna2191"/>
    <tableColumn id="2192" xr3:uid="{FE339A7B-3040-8240-8593-120B98D29D4F}" name="Colonna2192"/>
    <tableColumn id="2193" xr3:uid="{9AE027B6-294C-924D-A563-4CD181F27C18}" name="Colonna2193"/>
    <tableColumn id="2194" xr3:uid="{93742D79-A6D6-6345-BE4F-ACAC4C578C70}" name="Colonna2194"/>
    <tableColumn id="2195" xr3:uid="{DC45160E-23D0-EA40-9E95-858E5A8ADCA7}" name="Colonna2195"/>
    <tableColumn id="2196" xr3:uid="{88A831BB-8725-7B4C-B9F2-5F775219E259}" name="Colonna2196"/>
    <tableColumn id="2197" xr3:uid="{85615DAC-1C16-D345-A5F1-BB84EB0715DF}" name="Colonna2197"/>
    <tableColumn id="2198" xr3:uid="{4DD59A2C-4D2E-F54B-9067-1FAD8A405FBC}" name="Colonna2198"/>
    <tableColumn id="2199" xr3:uid="{2D527DB9-970E-1644-9B65-2295659897B7}" name="Colonna2199"/>
    <tableColumn id="2200" xr3:uid="{264BE76E-00A7-6B44-8E93-68B3A8E3370B}" name="Colonna2200"/>
    <tableColumn id="2201" xr3:uid="{1619E7AE-AB92-5B4A-B65A-D32885B282CF}" name="Colonna2201"/>
    <tableColumn id="2202" xr3:uid="{2B447734-86A0-6A47-A511-4133E0E3EAC6}" name="Colonna2202"/>
    <tableColumn id="2203" xr3:uid="{B1ED29F1-5C0A-2148-BA11-882C9938C81E}" name="Colonna2203"/>
    <tableColumn id="2204" xr3:uid="{6B582E9A-C4EF-EC43-8DD9-733F4E4E3807}" name="Colonna2204"/>
    <tableColumn id="2205" xr3:uid="{4EB01387-D98A-E748-8AAC-D0B2C559B365}" name="Colonna2205"/>
    <tableColumn id="2206" xr3:uid="{78B926F8-4422-474D-95DB-6F49567B94FA}" name="Colonna2206"/>
    <tableColumn id="2207" xr3:uid="{78D48EFF-64B1-6E48-A28F-C1DFF2002E38}" name="Colonna2207"/>
    <tableColumn id="2208" xr3:uid="{833F5F40-78E1-9343-8A16-82A0B8F9620C}" name="Colonna2208"/>
    <tableColumn id="2209" xr3:uid="{6F61EA7F-088A-154E-92A3-D12DEFAD333A}" name="Colonna2209"/>
    <tableColumn id="2210" xr3:uid="{755D6EDC-06F3-9649-88AE-163F536C178A}" name="Colonna2210"/>
    <tableColumn id="2211" xr3:uid="{AFA69BA2-AEDF-4F48-8AC6-BB646AD7397D}" name="Colonna2211"/>
    <tableColumn id="2212" xr3:uid="{3478986E-0196-E94D-86FF-438C6F74A3F5}" name="Colonna2212"/>
    <tableColumn id="2213" xr3:uid="{F211B53E-77D8-464E-ADCE-C5DBA8E0549F}" name="Colonna2213"/>
    <tableColumn id="2214" xr3:uid="{42FCE2C6-3881-7B49-B0C1-9F164C994AA1}" name="Colonna2214"/>
    <tableColumn id="2215" xr3:uid="{A2BE321F-84AC-3442-AB99-873891710B85}" name="Colonna2215"/>
    <tableColumn id="2216" xr3:uid="{9E298881-4EDA-024F-B353-F58CB2ADEDBD}" name="Colonna2216"/>
    <tableColumn id="2217" xr3:uid="{85CEA25B-2E9E-AD49-A0DF-6CDDE422A891}" name="Colonna2217"/>
    <tableColumn id="2218" xr3:uid="{569E04BB-E66C-F548-895D-A71BEBCB962D}" name="Colonna2218"/>
    <tableColumn id="2219" xr3:uid="{7B61723D-25C4-7844-AEDE-4403C0FE96B5}" name="Colonna2219"/>
    <tableColumn id="2220" xr3:uid="{3D482EF5-F8DE-8C4A-A533-368847A52793}" name="Colonna2220"/>
    <tableColumn id="2221" xr3:uid="{9B06070C-408E-7F41-8DA9-8342F07557CC}" name="Colonna2221"/>
    <tableColumn id="2222" xr3:uid="{45018C1B-939D-E54E-B27E-0C71D70DA4FE}" name="Colonna2222"/>
    <tableColumn id="2223" xr3:uid="{178F3EDC-843B-294B-BB41-967A641177F0}" name="Colonna2223"/>
    <tableColumn id="2224" xr3:uid="{0E4AAB78-9146-FF48-AE9A-806EED7C0C7D}" name="Colonna2224"/>
    <tableColumn id="2225" xr3:uid="{974C7995-2AD2-4A43-96D9-6CC2E874229A}" name="Colonna2225"/>
    <tableColumn id="2226" xr3:uid="{98314326-4728-374F-93D9-B0C13A87F13D}" name="Colonna2226"/>
    <tableColumn id="2227" xr3:uid="{93FA4665-A506-D949-AF8E-44192262C09E}" name="Colonna2227"/>
    <tableColumn id="2228" xr3:uid="{71345DC6-9D2D-EF4B-BC21-559535A4A3DC}" name="Colonna2228"/>
    <tableColumn id="2229" xr3:uid="{C74B3569-6D69-664A-919D-18A636B64F56}" name="Colonna2229"/>
    <tableColumn id="2230" xr3:uid="{D2383E7E-66E0-414B-9321-730A3C97A504}" name="Colonna2230"/>
    <tableColumn id="2231" xr3:uid="{5DA433CF-EA61-F74E-B5F7-3D9CAA6BF85A}" name="Colonna2231"/>
    <tableColumn id="2232" xr3:uid="{6BE12784-6889-9543-851C-40883440CD3E}" name="Colonna2232"/>
    <tableColumn id="2233" xr3:uid="{0F34689C-4A15-CD4D-AAD1-04A74DDBCE63}" name="Colonna2233"/>
    <tableColumn id="2234" xr3:uid="{A9CBC35C-3DFB-3644-BE11-7CED695B0F41}" name="Colonna2234"/>
    <tableColumn id="2235" xr3:uid="{0FDB2349-A513-2E43-A749-563D49EACD73}" name="Colonna2235"/>
    <tableColumn id="2236" xr3:uid="{3B9D2EBD-0218-B74E-A13B-280424C5326B}" name="Colonna2236"/>
    <tableColumn id="2237" xr3:uid="{5046072A-A53C-7D4B-8831-61A1464FC6BF}" name="Colonna2237"/>
    <tableColumn id="2238" xr3:uid="{658E6F81-838E-D545-B83B-BEB627D57D53}" name="Colonna2238"/>
    <tableColumn id="2239" xr3:uid="{EB307D09-9E06-2047-ABC0-777D6719FE5A}" name="Colonna2239"/>
    <tableColumn id="2240" xr3:uid="{C5E491CF-869E-AB4B-9E41-4D24029904C3}" name="Colonna2240"/>
    <tableColumn id="2241" xr3:uid="{377558DC-C426-BA4A-A97F-54387E6875ED}" name="Colonna2241"/>
    <tableColumn id="2242" xr3:uid="{609E8D05-3A94-314A-A0BA-039AD4301A5D}" name="Colonna2242"/>
    <tableColumn id="2243" xr3:uid="{342D18DE-6AE4-4E40-A23D-5180C74C2CEE}" name="Colonna2243"/>
    <tableColumn id="2244" xr3:uid="{7DF4397F-4539-8F40-8DC6-56E9F59CC180}" name="Colonna2244"/>
    <tableColumn id="2245" xr3:uid="{2A918CA6-24F5-6B41-A26A-25DB4374E668}" name="Colonna2245"/>
    <tableColumn id="2246" xr3:uid="{EBECF5B1-2993-B547-A3D3-15FE6DB10803}" name="Colonna2246"/>
    <tableColumn id="2247" xr3:uid="{D3B12A7E-A895-FE4C-877F-2520B9103337}" name="Colonna2247"/>
    <tableColumn id="2248" xr3:uid="{7066B7D7-DDB2-E843-A17A-458525AE2F65}" name="Colonna2248"/>
    <tableColumn id="2249" xr3:uid="{97CF19EF-154B-6648-A0A2-9F6C759C96FC}" name="Colonna2249"/>
    <tableColumn id="2250" xr3:uid="{022B31DA-E374-A340-A597-A934ECF796DB}" name="Colonna2250"/>
    <tableColumn id="2251" xr3:uid="{571318C3-AD14-C546-BBEC-3C04891F5676}" name="Colonna2251"/>
    <tableColumn id="2252" xr3:uid="{8A0DA4A2-59FB-E344-97D2-9667F96B6BB5}" name="Colonna2252"/>
    <tableColumn id="2253" xr3:uid="{F8CA08A5-D00F-3244-BDD7-178BD44B37E6}" name="Colonna2253"/>
    <tableColumn id="2254" xr3:uid="{8D320871-353E-8848-B29A-6A1F4D385AE9}" name="Colonna2254"/>
    <tableColumn id="2255" xr3:uid="{E73098AA-1E65-9347-B667-CD8BE77E4C62}" name="Colonna2255"/>
    <tableColumn id="2256" xr3:uid="{8ECD96E7-1135-5846-AAC0-118A5185A863}" name="Colonna2256"/>
    <tableColumn id="2257" xr3:uid="{75246786-9EE3-E14A-9E9A-D3EBA67D34A5}" name="Colonna2257"/>
    <tableColumn id="2258" xr3:uid="{E451A775-BA16-7F48-931B-23A4D3F5B24A}" name="Colonna2258"/>
    <tableColumn id="2259" xr3:uid="{CFE3B3A3-27E8-F34D-9AD7-2F7F6DDA8970}" name="Colonna2259"/>
    <tableColumn id="2260" xr3:uid="{18E46A61-FF99-6D4E-A375-5677D4B19476}" name="Colonna2260"/>
    <tableColumn id="2261" xr3:uid="{B4740D89-E2AB-C840-912C-665280436B9D}" name="Colonna2261"/>
    <tableColumn id="2262" xr3:uid="{D0057F3C-CF5D-8F4B-BB9D-3D027534679F}" name="Colonna2262"/>
    <tableColumn id="2263" xr3:uid="{C7D66BB8-C830-8546-974F-3EEC40911455}" name="Colonna2263"/>
    <tableColumn id="2264" xr3:uid="{ACDF19CC-3044-8A40-9A43-720DC4E651FA}" name="Colonna2264"/>
    <tableColumn id="2265" xr3:uid="{545A430C-B9FD-8845-B4FC-6EC4AD6808C9}" name="Colonna2265"/>
    <tableColumn id="2266" xr3:uid="{E694329A-EE69-C14A-BE91-3FE6D644ECD7}" name="Colonna2266"/>
    <tableColumn id="2267" xr3:uid="{50EC4B8A-5126-024D-BCDF-106207E56B2C}" name="Colonna2267"/>
    <tableColumn id="2268" xr3:uid="{4E70A0D9-90C5-2947-9000-9AD228341A6F}" name="Colonna2268"/>
    <tableColumn id="2269" xr3:uid="{EE372973-7AB1-6442-8A15-DA012FA95FCF}" name="Colonna2269"/>
    <tableColumn id="2270" xr3:uid="{9385525E-016E-204F-8209-5499F0C661F3}" name="Colonna2270"/>
    <tableColumn id="2271" xr3:uid="{F3FAD303-E597-8940-BB06-3F9E12508FFE}" name="Colonna2271"/>
    <tableColumn id="2272" xr3:uid="{2B46210B-CD4E-4542-BCB3-2A1F6E4D20A7}" name="Colonna2272"/>
    <tableColumn id="2273" xr3:uid="{6B975494-C1B8-4C47-A81F-A84F2DCC815D}" name="Colonna2273"/>
    <tableColumn id="2274" xr3:uid="{B6A2A338-9548-3D4A-94D7-85E91055CABA}" name="Colonna2274"/>
    <tableColumn id="2275" xr3:uid="{9E96A70C-17FB-5A4B-8AC2-2924B9CDA1D6}" name="Colonna2275"/>
    <tableColumn id="2276" xr3:uid="{2131A1DE-3CFB-1A45-A3B3-324FA5E633F8}" name="Colonna2276"/>
    <tableColumn id="2277" xr3:uid="{991D7206-5D47-5540-ABF5-E6F8AA925698}" name="Colonna2277"/>
    <tableColumn id="2278" xr3:uid="{A0854B83-1B61-124C-A9B3-AEFCCFD24557}" name="Colonna2278"/>
    <tableColumn id="2279" xr3:uid="{17980074-97FA-4043-8542-EBCCEA48353C}" name="Colonna2279"/>
    <tableColumn id="2280" xr3:uid="{4A1571C3-2484-474C-A2CD-00EA597F3D48}" name="Colonna2280"/>
    <tableColumn id="2281" xr3:uid="{0D8E7500-12B9-F84A-BF91-2596182C7C8F}" name="Colonna2281"/>
    <tableColumn id="2282" xr3:uid="{5A01831A-99C5-7A42-B990-75024687A50F}" name="Colonna2282"/>
    <tableColumn id="2283" xr3:uid="{0D09AB97-3C21-2A42-B2EE-A3E1339BE6F7}" name="Colonna2283"/>
    <tableColumn id="2284" xr3:uid="{6E952B28-35C8-FB4F-B412-4C3E1F5DECF3}" name="Colonna2284"/>
    <tableColumn id="2285" xr3:uid="{9338714D-A421-D747-A2F0-8EC471900FBE}" name="Colonna2285"/>
    <tableColumn id="2286" xr3:uid="{0BBBA414-3F38-5949-8A67-4F95B355E1C7}" name="Colonna2286"/>
    <tableColumn id="2287" xr3:uid="{E08FB94C-DD26-D448-9658-CB8791B24439}" name="Colonna2287"/>
    <tableColumn id="2288" xr3:uid="{B17BF03B-F424-CA4E-A30C-8BA6D773677D}" name="Colonna2288"/>
    <tableColumn id="2289" xr3:uid="{A3EEC7DB-FFAD-304A-9CA6-0EA9B7B6C38E}" name="Colonna2289"/>
    <tableColumn id="2290" xr3:uid="{9DCA8136-D749-D645-9A2E-FA21751DD7A8}" name="Colonna2290"/>
    <tableColumn id="2291" xr3:uid="{C1F53482-C2A6-D34A-A859-58756FBF62F3}" name="Colonna2291"/>
    <tableColumn id="2292" xr3:uid="{81000BC8-E78B-8949-BEAA-440D6FFF7CB2}" name="Colonna2292"/>
    <tableColumn id="2293" xr3:uid="{2A3A2F55-3387-2B40-A3C1-1086A8272D29}" name="Colonna2293"/>
    <tableColumn id="2294" xr3:uid="{ED37CC8E-D600-D14A-9959-63F55AA8DD48}" name="Colonna2294"/>
    <tableColumn id="2295" xr3:uid="{0455DAB3-263E-324F-8065-AE0617BE6DD6}" name="Colonna2295"/>
    <tableColumn id="2296" xr3:uid="{0C20011D-DBBF-0146-9ABD-B98C3F64B904}" name="Colonna2296"/>
    <tableColumn id="2297" xr3:uid="{6E19C699-88AD-B64A-9BE1-4C706B78C5D2}" name="Colonna2297"/>
    <tableColumn id="2298" xr3:uid="{35A15B9F-7E48-5249-AC01-E15A5FA8CD1F}" name="Colonna2298"/>
    <tableColumn id="2299" xr3:uid="{7823290C-1E62-6F43-8577-BB60B5BFF138}" name="Colonna2299"/>
    <tableColumn id="2300" xr3:uid="{C7342321-CE6B-654D-BB41-D40407F6894A}" name="Colonna2300"/>
    <tableColumn id="2301" xr3:uid="{A0F886DA-24DC-0245-A343-779CA45B9827}" name="Colonna2301"/>
    <tableColumn id="2302" xr3:uid="{3F3046C3-7BD0-E048-B0F9-5D9B18EAF573}" name="Colonna2302"/>
    <tableColumn id="2303" xr3:uid="{496D52C0-AD76-604E-BB9C-AEE278E394D7}" name="Colonna2303"/>
    <tableColumn id="2304" xr3:uid="{A928C20D-FB4A-2743-91DC-08BD9B5DA5CA}" name="Colonna2304"/>
    <tableColumn id="2305" xr3:uid="{BF9A6523-C2AE-254A-AE92-92F99DCA3F08}" name="Colonna2305"/>
    <tableColumn id="2306" xr3:uid="{7D73E525-A2FD-1A4C-BEEA-C9D5C9A2FA00}" name="Colonna2306"/>
    <tableColumn id="2307" xr3:uid="{E4020510-5763-5E41-952C-E877BF73BF9B}" name="Colonna2307"/>
    <tableColumn id="2308" xr3:uid="{99F750D1-B2BB-5347-96AF-C7A883E381F4}" name="Colonna2308"/>
    <tableColumn id="2309" xr3:uid="{4BEE8766-DE76-F34E-B67B-2A450D5C6D63}" name="Colonna2309"/>
    <tableColumn id="2310" xr3:uid="{7CB307C8-22C8-FD45-8E99-B89D9413D16F}" name="Colonna2310"/>
    <tableColumn id="2311" xr3:uid="{64997E4A-ADFC-BD44-81F3-9D5DD780A973}" name="Colonna2311"/>
    <tableColumn id="2312" xr3:uid="{20FAD18B-65AA-2C4A-86AB-D5DACAE04C56}" name="Colonna2312"/>
    <tableColumn id="2313" xr3:uid="{AFEAED29-5F1B-EC4D-8F66-9DD2C182E225}" name="Colonna2313"/>
    <tableColumn id="2314" xr3:uid="{AB1C1679-8C5E-1742-90A3-DC4DCD4DAC50}" name="Colonna2314"/>
    <tableColumn id="2315" xr3:uid="{0638F0AF-2421-E045-9648-2505877788AB}" name="Colonna2315"/>
    <tableColumn id="2316" xr3:uid="{AA098452-5212-F54C-AF68-8DDA71DCFD67}" name="Colonna2316"/>
    <tableColumn id="2317" xr3:uid="{2D4EF5B0-6F34-2847-86B7-A75E0A0D74BC}" name="Colonna2317"/>
    <tableColumn id="2318" xr3:uid="{0CD9E51F-6AD3-7B49-A418-01DC126A43D9}" name="Colonna2318"/>
    <tableColumn id="2319" xr3:uid="{5573FEB5-BE94-CA4F-91E9-D46267102A52}" name="Colonna2319"/>
    <tableColumn id="2320" xr3:uid="{01CF8A92-0690-2242-BA47-8B978CB0F07D}" name="Colonna2320"/>
    <tableColumn id="2321" xr3:uid="{CE18D5BE-D767-BC46-88DC-E8C84D1E9BA2}" name="Colonna2321"/>
    <tableColumn id="2322" xr3:uid="{746C3A56-A77A-C349-A4ED-7637CE66A915}" name="Colonna2322"/>
    <tableColumn id="2323" xr3:uid="{3A4098B1-FC3F-2947-904B-1EDEDCBE74D6}" name="Colonna2323"/>
    <tableColumn id="2324" xr3:uid="{14175928-0C9F-AB43-B040-1124499C10F7}" name="Colonna2324"/>
    <tableColumn id="2325" xr3:uid="{34EE3C06-8ED0-2446-9D83-031E3365B859}" name="Colonna2325"/>
    <tableColumn id="2326" xr3:uid="{DFC41935-634F-3540-96DE-CF967066D2A0}" name="Colonna2326"/>
    <tableColumn id="2327" xr3:uid="{A28B81FA-E140-D840-8943-C09772314C66}" name="Colonna2327"/>
    <tableColumn id="2328" xr3:uid="{4C1F661A-4263-8742-B628-3BF9E7D2C21A}" name="Colonna2328"/>
    <tableColumn id="2329" xr3:uid="{CD43252E-EE8C-8443-9392-8CEB413AF797}" name="Colonna2329"/>
    <tableColumn id="2330" xr3:uid="{D4DE658D-EAC8-CA4A-A48B-03E121F31E23}" name="Colonna2330"/>
    <tableColumn id="2331" xr3:uid="{F1DE55AC-09E5-9446-B2FA-031DD7F95025}" name="Colonna2331"/>
    <tableColumn id="2332" xr3:uid="{D3979D9B-DE4E-6047-8527-B6F8CED48377}" name="Colonna2332"/>
    <tableColumn id="2333" xr3:uid="{52F04EF3-04AC-1D49-9E4F-D3534894B700}" name="Colonna2333"/>
    <tableColumn id="2334" xr3:uid="{843A6CA9-C626-9344-9195-2FBF866FCDA2}" name="Colonna2334"/>
    <tableColumn id="2335" xr3:uid="{D593E69C-3BB5-4C49-B419-3EFBB04E0771}" name="Colonna2335"/>
    <tableColumn id="2336" xr3:uid="{E7D9760C-13E0-3F4D-81F7-7900BA6C2817}" name="Colonna2336"/>
    <tableColumn id="2337" xr3:uid="{E86EAEB5-BFC8-CA41-A3E2-2A140C8830A2}" name="Colonna2337"/>
    <tableColumn id="2338" xr3:uid="{28CC264A-69D3-554F-B874-29977F06ACC7}" name="Colonna2338"/>
    <tableColumn id="2339" xr3:uid="{5180025D-FD5C-0244-8E75-4C8812A018A4}" name="Colonna2339"/>
    <tableColumn id="2340" xr3:uid="{50E50D7D-BD71-2A49-9111-144CDD95ED48}" name="Colonna2340"/>
    <tableColumn id="2341" xr3:uid="{267E365B-C1F4-3947-8502-BBB41F26E879}" name="Colonna2341"/>
    <tableColumn id="2342" xr3:uid="{192823A6-4B28-E747-8F96-64533C6D08E3}" name="Colonna2342"/>
    <tableColumn id="2343" xr3:uid="{540C9DD9-0458-BD4D-BFF1-BE05DEBCC8A0}" name="Colonna2343"/>
    <tableColumn id="2344" xr3:uid="{C65F84E7-9805-3349-8606-8418CCFB48A9}" name="Colonna2344"/>
    <tableColumn id="2345" xr3:uid="{4D11ADF0-16EE-1941-8F17-80A9B524D06F}" name="Colonna2345"/>
    <tableColumn id="2346" xr3:uid="{90ACC64E-7A7C-AE41-99D5-10BB62DAB4EC}" name="Colonna2346"/>
    <tableColumn id="2347" xr3:uid="{FD67E1F5-7EB0-3D45-8BF8-271C1691B639}" name="Colonna2347"/>
    <tableColumn id="2348" xr3:uid="{E67CD0CD-6153-D746-8464-361EAECBCCED}" name="Colonna2348"/>
    <tableColumn id="2349" xr3:uid="{70E5D6B9-4088-244F-BED4-9C9CFCE8ED64}" name="Colonna2349"/>
    <tableColumn id="2350" xr3:uid="{BE35065A-955A-6F4E-A4F0-1FA59A09411A}" name="Colonna2350"/>
    <tableColumn id="2351" xr3:uid="{428C9ECD-B300-F348-8CC2-010C47A91D83}" name="Colonna2351"/>
    <tableColumn id="2352" xr3:uid="{5053FD07-B8F9-B143-8C9A-581318663848}" name="Colonna2352"/>
    <tableColumn id="2353" xr3:uid="{4D73226C-8D73-4B4A-AC96-7ABBF2F1FF3A}" name="Colonna2353"/>
    <tableColumn id="2354" xr3:uid="{1C0ED8E2-AD00-1044-9BC5-A5954B263CF2}" name="Colonna2354"/>
    <tableColumn id="2355" xr3:uid="{8BC81FC3-6AB4-B942-9001-5130CFDEF10A}" name="Colonna2355"/>
    <tableColumn id="2356" xr3:uid="{551B1F4A-06EC-F644-9117-5FBCC4D9D2C2}" name="Colonna2356"/>
    <tableColumn id="2357" xr3:uid="{1091B128-74B8-174D-844D-F4CBD3720DBF}" name="Colonna2357"/>
    <tableColumn id="2358" xr3:uid="{784EC349-D5DF-574D-B5B3-258304442B85}" name="Colonna2358"/>
    <tableColumn id="2359" xr3:uid="{BA2F609D-1A46-B74D-9A5F-C9535AD7BCD9}" name="Colonna2359"/>
    <tableColumn id="2360" xr3:uid="{6F45B700-00DF-2E40-914B-1537AC73B924}" name="Colonna2360"/>
    <tableColumn id="2361" xr3:uid="{7F68D4A3-5D0C-B54C-B0B8-93EEDD65DFD7}" name="Colonna2361"/>
    <tableColumn id="2362" xr3:uid="{5F233D79-2A16-CB42-A288-9CF6BFBA29A4}" name="Colonna2362"/>
    <tableColumn id="2363" xr3:uid="{5FBC22EA-13BF-9745-B47B-0B05DADE286F}" name="Colonna2363"/>
    <tableColumn id="2364" xr3:uid="{ACCA6083-5EB5-8F4D-A01F-277301121592}" name="Colonna2364"/>
    <tableColumn id="2365" xr3:uid="{9D812BB7-9E1F-044C-9904-021D71CB685E}" name="Colonna2365"/>
    <tableColumn id="2366" xr3:uid="{D9F1CAC6-8873-874B-8B59-9C97E7456F6A}" name="Colonna2366"/>
    <tableColumn id="2367" xr3:uid="{47127173-599F-D449-9DC9-AD133FA3FC54}" name="Colonna2367"/>
    <tableColumn id="2368" xr3:uid="{8E0EEAE4-B93A-A24A-BA91-F37B8207988D}" name="Colonna2368"/>
    <tableColumn id="2369" xr3:uid="{FEF5C2E3-4008-994F-8864-D72FF621C520}" name="Colonna2369"/>
    <tableColumn id="2370" xr3:uid="{6181672E-EF3B-9B41-9FFF-5FBE21551C08}" name="Colonna2370"/>
    <tableColumn id="2371" xr3:uid="{A1F2B899-0460-8043-BBE4-8BA45A7E26D9}" name="Colonna2371"/>
    <tableColumn id="2372" xr3:uid="{CD2B029B-4A56-8044-95D9-DC7759E8CC4B}" name="Colonna2372"/>
    <tableColumn id="2373" xr3:uid="{59D56175-C444-2A48-9C29-5242C17474C2}" name="Colonna2373"/>
    <tableColumn id="2374" xr3:uid="{E1DB7618-7FB4-5A49-B672-C66F9B12E460}" name="Colonna2374"/>
    <tableColumn id="2375" xr3:uid="{958C0044-BD7F-D544-A5CA-5081E9802054}" name="Colonna2375"/>
    <tableColumn id="2376" xr3:uid="{AC270D7A-1522-BF49-BCBF-2139C4BB3324}" name="Colonna2376"/>
    <tableColumn id="2377" xr3:uid="{CEF3111F-9B51-7545-9982-7BC8E0389973}" name="Colonna2377"/>
    <tableColumn id="2378" xr3:uid="{A8CE3561-0E09-6347-96DD-F79DAE624C86}" name="Colonna2378"/>
    <tableColumn id="2379" xr3:uid="{E36770DE-A838-C34C-B87B-81C17030F07F}" name="Colonna2379"/>
    <tableColumn id="2380" xr3:uid="{86CE57B4-4E63-084A-AD98-C88EC356BA36}" name="Colonna2380"/>
    <tableColumn id="2381" xr3:uid="{2E462C13-E418-2C42-BC1A-60B8A6AC1FEB}" name="Colonna2381"/>
    <tableColumn id="2382" xr3:uid="{F64B6362-927C-DA4A-9665-9D3B12F34651}" name="Colonna2382"/>
    <tableColumn id="2383" xr3:uid="{3BDCBBB2-4890-2749-A99E-FFD7761C3C9D}" name="Colonna2383"/>
    <tableColumn id="2384" xr3:uid="{B5F7B6C1-4E1A-F247-81E7-D90236A8BF56}" name="Colonna2384"/>
    <tableColumn id="2385" xr3:uid="{91BE9494-B3F4-AC48-B99B-134DF9FCF7C7}" name="Colonna2385"/>
    <tableColumn id="2386" xr3:uid="{49E0FF12-2B28-B74E-B3DC-236D0BF09EE1}" name="Colonna2386"/>
    <tableColumn id="2387" xr3:uid="{7B4CE35A-BAFB-2543-8042-7B5C1077841F}" name="Colonna2387"/>
    <tableColumn id="2388" xr3:uid="{E12EA36A-2B22-5B4D-9EF7-12A7F27AEC65}" name="Colonna2388"/>
    <tableColumn id="2389" xr3:uid="{782051B5-134D-7E40-90AE-FF410591FC96}" name="Colonna2389"/>
    <tableColumn id="2390" xr3:uid="{83BC20AC-B3D8-AA4A-BB6F-C681E16D068E}" name="Colonna2390"/>
    <tableColumn id="2391" xr3:uid="{B3A9D7A1-A387-7145-BC4D-CFE9DE4C7563}" name="Colonna2391"/>
    <tableColumn id="2392" xr3:uid="{71DEAF3F-39E2-B842-B41F-09FD5D8387D8}" name="Colonna2392"/>
    <tableColumn id="2393" xr3:uid="{0E27572D-D8AC-DD44-8EA7-87F6629CC40B}" name="Colonna2393"/>
    <tableColumn id="2394" xr3:uid="{8114A7E4-53D6-BA4A-BFC8-29508DFD2502}" name="Colonna2394"/>
    <tableColumn id="2395" xr3:uid="{4F43E718-F357-2F4E-8BC1-3829A49E2C2E}" name="Colonna2395"/>
    <tableColumn id="2396" xr3:uid="{E110407C-8216-2141-852C-E5C0468E5739}" name="Colonna2396"/>
    <tableColumn id="2397" xr3:uid="{6F66A5D1-6B0C-B242-82A2-18C2ABA123F0}" name="Colonna2397"/>
    <tableColumn id="2398" xr3:uid="{0CD2C61B-CCD0-CA45-88A0-2B7248CE8D11}" name="Colonna2398"/>
    <tableColumn id="2399" xr3:uid="{00B43F58-77CB-934D-88D4-44432A26E745}" name="Colonna2399"/>
    <tableColumn id="2400" xr3:uid="{7AB0417C-92CF-C14F-836C-985E1B74F664}" name="Colonna2400"/>
    <tableColumn id="2401" xr3:uid="{EFD5373C-C94A-7349-8264-9A6DB33C34FD}" name="Colonna2401"/>
    <tableColumn id="2402" xr3:uid="{1D0308D7-C1C1-AA49-BA18-066A93CE0087}" name="Colonna2402"/>
    <tableColumn id="2403" xr3:uid="{2EF83BD7-53EE-984A-82F9-D5B9274DC3D0}" name="Colonna2403"/>
    <tableColumn id="2404" xr3:uid="{8C6C52D7-4D82-0244-986F-E617A5F202F3}" name="Colonna2404"/>
    <tableColumn id="2405" xr3:uid="{0EB8E265-AEDE-9847-B28F-5A3854DF01FF}" name="Colonna2405"/>
    <tableColumn id="2406" xr3:uid="{DBB4D266-64D2-1C42-9F9E-208C929F4D13}" name="Colonna2406"/>
    <tableColumn id="2407" xr3:uid="{809D5756-99CC-4040-A356-866AB8E101A7}" name="Colonna2407"/>
    <tableColumn id="2408" xr3:uid="{3C1DCCF7-7645-6345-9314-7164E55EF923}" name="Colonna2408"/>
    <tableColumn id="2409" xr3:uid="{49AD5C67-5258-2949-AD26-3FA4F1BF1266}" name="Colonna2409"/>
    <tableColumn id="2410" xr3:uid="{273323E8-AEFA-704E-BED8-61C0003A63FC}" name="Colonna2410"/>
    <tableColumn id="2411" xr3:uid="{F00493C1-F8DB-A844-BF43-27D11F4D530E}" name="Colonna2411"/>
    <tableColumn id="2412" xr3:uid="{A9D5C2DF-D003-344D-90A0-A21AF4594239}" name="Colonna2412"/>
    <tableColumn id="2413" xr3:uid="{7439C9E0-10FD-4C4C-BEFA-DE51BDCB19C5}" name="Colonna2413"/>
    <tableColumn id="2414" xr3:uid="{C1917B8B-4CA8-FA45-AF16-37FFB896805F}" name="Colonna2414"/>
    <tableColumn id="2415" xr3:uid="{FA941C96-620F-ED46-AFF0-FB047E55BFDE}" name="Colonna2415"/>
    <tableColumn id="2416" xr3:uid="{F9FD1696-568F-0E4D-94C3-859BD21A2BDB}" name="Colonna2416"/>
    <tableColumn id="2417" xr3:uid="{DBB017B9-B645-154D-84E2-331AD4D6C73B}" name="Colonna2417"/>
    <tableColumn id="2418" xr3:uid="{8020C1ED-CA67-D64D-99B2-0E2BD50604AF}" name="Colonna2418"/>
    <tableColumn id="2419" xr3:uid="{6DD052A5-DEEF-7D4C-AF52-1253FBBD6C2D}" name="Colonna2419"/>
    <tableColumn id="2420" xr3:uid="{71FEDDD0-BB34-644A-A55A-974731B222F1}" name="Colonna2420"/>
    <tableColumn id="2421" xr3:uid="{26B4ACE0-FF0C-9749-8B7B-78253C4EFB50}" name="Colonna2421"/>
    <tableColumn id="2422" xr3:uid="{054A5E8A-6AE1-2B44-B0E0-9F2D92DC8C23}" name="Colonna2422"/>
    <tableColumn id="2423" xr3:uid="{63F2A7BC-4FCC-6F45-AB84-60754362514A}" name="Colonna2423"/>
    <tableColumn id="2424" xr3:uid="{68036A87-CC44-4C43-9E7E-3BAB730413BC}" name="Colonna2424"/>
    <tableColumn id="2425" xr3:uid="{C7B091A9-2940-6A4D-A7B4-1B472BB570A3}" name="Colonna2425"/>
    <tableColumn id="2426" xr3:uid="{C5C320F6-87E3-0846-8F9B-57AE51A11315}" name="Colonna2426"/>
    <tableColumn id="2427" xr3:uid="{5F5B93A3-8B34-D144-A2D9-A79DD8BB1E16}" name="Colonna2427"/>
    <tableColumn id="2428" xr3:uid="{E722CFE1-C25E-4D49-B6EE-09413395F927}" name="Colonna2428"/>
    <tableColumn id="2429" xr3:uid="{942DE542-DB0B-4943-83D3-3995B661FEC9}" name="Colonna2429"/>
    <tableColumn id="2430" xr3:uid="{9EB184FA-5AE5-BC42-A4FD-67643FAB695C}" name="Colonna2430"/>
    <tableColumn id="2431" xr3:uid="{62A9FE4B-9CD1-9948-8190-F5B8E392D277}" name="Colonna2431"/>
    <tableColumn id="2432" xr3:uid="{9B30FA54-588F-C24A-90CA-09FD7C958A85}" name="Colonna2432"/>
    <tableColumn id="2433" xr3:uid="{568E5921-9B74-8A4A-A1A8-39CAA1082A4C}" name="Colonna2433"/>
    <tableColumn id="2434" xr3:uid="{6592DC28-EA8C-824A-B640-0FFA4340F683}" name="Colonna2434"/>
    <tableColumn id="2435" xr3:uid="{3AC4F999-C1D8-E641-9AB4-71E01091164F}" name="Colonna2435"/>
    <tableColumn id="2436" xr3:uid="{475E9DEC-44C9-D247-859B-087B2FAFCB67}" name="Colonna2436"/>
    <tableColumn id="2437" xr3:uid="{699DE03C-5552-F543-95AE-509D4979CFB9}" name="Colonna2437"/>
    <tableColumn id="2438" xr3:uid="{AF6BC7DE-3E6D-8748-BEAE-EE2F36BF138F}" name="Colonna2438"/>
    <tableColumn id="2439" xr3:uid="{6F0D6C7E-2E65-994C-8561-951B3A22F6A4}" name="Colonna2439"/>
    <tableColumn id="2440" xr3:uid="{5058D9BD-1133-634F-B486-CA7B6A625C8D}" name="Colonna2440"/>
    <tableColumn id="2441" xr3:uid="{D9437829-0930-554B-95C3-D9FDF0788A20}" name="Colonna2441"/>
    <tableColumn id="2442" xr3:uid="{2D5B5BBC-4C21-4A49-9884-D4F06A443831}" name="Colonna2442"/>
    <tableColumn id="2443" xr3:uid="{3B1D1087-F9BA-934D-B184-294E4EB901C2}" name="Colonna2443"/>
    <tableColumn id="2444" xr3:uid="{4DF5EDA2-4584-BF4C-8EAF-4E020D405743}" name="Colonna2444"/>
    <tableColumn id="2445" xr3:uid="{7C3BD4F7-89A1-B54E-BC36-52C8495E1F8F}" name="Colonna2445"/>
    <tableColumn id="2446" xr3:uid="{CA722D94-7653-F44D-A451-954FFFA7CE21}" name="Colonna2446"/>
    <tableColumn id="2447" xr3:uid="{63469A67-B9AB-C749-9646-4343FDE18483}" name="Colonna2447"/>
    <tableColumn id="2448" xr3:uid="{1C89FA6E-990B-A547-BFBA-A1320A464871}" name="Colonna2448"/>
    <tableColumn id="2449" xr3:uid="{FC4DE191-CAC3-7D41-8C2F-62EDB3D71DD3}" name="Colonna2449"/>
    <tableColumn id="2450" xr3:uid="{BAA2BD5E-4F9F-374C-AD35-086C5AD6AE45}" name="Colonna2450"/>
    <tableColumn id="2451" xr3:uid="{B77AF7B0-1EA1-7643-84D5-22BC1B0FCAEF}" name="Colonna2451"/>
    <tableColumn id="2452" xr3:uid="{17D9F853-CA1D-B747-847B-BE2C85B22964}" name="Colonna2452"/>
    <tableColumn id="2453" xr3:uid="{1B75D36B-DC74-344F-A659-16B5D8194AAB}" name="Colonna2453"/>
    <tableColumn id="2454" xr3:uid="{914953C3-88F0-7549-9D14-980398193920}" name="Colonna2454"/>
    <tableColumn id="2455" xr3:uid="{589F23ED-B0AE-2F4B-A24C-FC3A558243EB}" name="Colonna2455"/>
    <tableColumn id="2456" xr3:uid="{0E9C9437-ACF8-3E40-9802-E8D6E343062B}" name="Colonna2456"/>
    <tableColumn id="2457" xr3:uid="{434171A3-7C11-4B45-85E0-CF22400F21C3}" name="Colonna2457"/>
    <tableColumn id="2458" xr3:uid="{A0EBFB56-75A5-7F4A-804A-D42752CD9445}" name="Colonna2458"/>
    <tableColumn id="2459" xr3:uid="{80D11DAC-1340-2042-9404-5215B9683819}" name="Colonna2459"/>
    <tableColumn id="2460" xr3:uid="{F461F199-50A8-4E4B-BD24-D6B7DF0F11BC}" name="Colonna2460"/>
    <tableColumn id="2461" xr3:uid="{D0EAA1C4-325D-1449-A57D-B4A5E0B1E427}" name="Colonna2461"/>
    <tableColumn id="2462" xr3:uid="{F3EBA2FC-97C4-B546-81F2-CA131DFFFC0F}" name="Colonna2462"/>
    <tableColumn id="2463" xr3:uid="{351F3441-4F99-A44C-81C7-4CDE2B0579FE}" name="Colonna2463"/>
    <tableColumn id="2464" xr3:uid="{A964F333-541E-4D4A-AA96-DB28F2859CC0}" name="Colonna2464"/>
    <tableColumn id="2465" xr3:uid="{263F2B9B-B850-5F49-B233-1187031CE6BE}" name="Colonna2465"/>
    <tableColumn id="2466" xr3:uid="{34A9C63E-4E44-A84B-8651-B8605B32FD5B}" name="Colonna2466"/>
    <tableColumn id="2467" xr3:uid="{CC00DB0C-FA7A-5544-B058-52BDE4E0A4CE}" name="Colonna2467"/>
    <tableColumn id="2468" xr3:uid="{3147792A-08F3-CA45-8BCD-698898E5D020}" name="Colonna2468"/>
    <tableColumn id="2469" xr3:uid="{1BAD47DD-F686-F543-B09A-77CC1CB9A542}" name="Colonna2469"/>
    <tableColumn id="2470" xr3:uid="{B2D4185C-E590-F141-9224-E869EDDC2654}" name="Colonna2470"/>
    <tableColumn id="2471" xr3:uid="{DA631A3C-B38C-2641-835C-A50662027D7E}" name="Colonna2471"/>
    <tableColumn id="2472" xr3:uid="{B3072401-361F-AD44-9C8C-75956B5105C5}" name="Colonna2472"/>
    <tableColumn id="2473" xr3:uid="{0D64F4DF-9B44-4B4B-A85D-E3BF0B5DB166}" name="Colonna2473"/>
    <tableColumn id="2474" xr3:uid="{2661F662-AD05-6C48-82D5-5BA6F54AC0BC}" name="Colonna2474"/>
    <tableColumn id="2475" xr3:uid="{21D9958E-7FA6-8C48-B3D5-CE4F8FFEB0BA}" name="Colonna2475"/>
    <tableColumn id="2476" xr3:uid="{A4A32B7C-195C-CA49-BFF0-37DA0CE8AF3B}" name="Colonna2476"/>
    <tableColumn id="2477" xr3:uid="{BFDE141A-CDDB-8143-A5BE-8367BF593B3D}" name="Colonna2477"/>
    <tableColumn id="2478" xr3:uid="{3B578B9F-0B14-0D44-89DF-EC89486733AC}" name="Colonna2478"/>
    <tableColumn id="2479" xr3:uid="{100D68DE-6C74-184F-844A-5DC48DBF4150}" name="Colonna2479"/>
    <tableColumn id="2480" xr3:uid="{84761445-58F2-6D46-89F0-59A6C80A1F35}" name="Colonna2480"/>
    <tableColumn id="2481" xr3:uid="{ED342271-81F4-2346-873B-B6BA986A02AA}" name="Colonna2481"/>
    <tableColumn id="2482" xr3:uid="{EEE83B90-B730-CE49-9ADA-E8FF826C4ED7}" name="Colonna2482"/>
    <tableColumn id="2483" xr3:uid="{0ECD5BAF-1CE6-8241-BBD4-A6FF56AEFA90}" name="Colonna2483"/>
    <tableColumn id="2484" xr3:uid="{8A5E852B-B790-CF44-B887-0D5BB85435B3}" name="Colonna2484"/>
    <tableColumn id="2485" xr3:uid="{FA10C77A-381E-8A47-BB04-F65832736D1A}" name="Colonna2485"/>
    <tableColumn id="2486" xr3:uid="{133A8B14-E420-AB4D-9F99-1BDA0ADA560F}" name="Colonna2486"/>
    <tableColumn id="2487" xr3:uid="{E1C1DA50-32CD-804F-9066-FC1BF9B0BEA3}" name="Colonna2487"/>
    <tableColumn id="2488" xr3:uid="{933C6AD7-3647-F245-9E4E-7F7855E3B924}" name="Colonna2488"/>
    <tableColumn id="2489" xr3:uid="{513B3E8E-6C4D-164D-BD2D-E55FE1604A39}" name="Colonna2489"/>
    <tableColumn id="2490" xr3:uid="{457F9DC3-419F-FC4E-BA1B-09F17FCAF1BA}" name="Colonna2490"/>
    <tableColumn id="2491" xr3:uid="{950867B5-2520-004A-B490-97DBBE290074}" name="Colonna2491"/>
    <tableColumn id="2492" xr3:uid="{4DB4F442-04D1-C44E-9AFE-B4D32BD4CD1E}" name="Colonna2492"/>
    <tableColumn id="2493" xr3:uid="{78CF231E-E657-5A40-9990-1FA8523AD8BE}" name="Colonna2493"/>
    <tableColumn id="2494" xr3:uid="{3C52F2F8-3E3A-3649-9AD0-B6DF7DFF68B9}" name="Colonna2494"/>
    <tableColumn id="2495" xr3:uid="{9F090791-58CC-4C42-B18C-171CE9E673B4}" name="Colonna2495"/>
    <tableColumn id="2496" xr3:uid="{1AF9EFC8-7C53-7F43-A4FF-DD821FF5F33B}" name="Colonna2496"/>
    <tableColumn id="2497" xr3:uid="{46A5395A-1C00-BE44-A4F9-BF6D93C481C2}" name="Colonna2497"/>
    <tableColumn id="2498" xr3:uid="{3349ED31-E507-4F42-AF96-055F8B6561AB}" name="Colonna2498"/>
    <tableColumn id="2499" xr3:uid="{DB5E75C1-828E-2845-A748-C43DBF4196C7}" name="Colonna2499"/>
    <tableColumn id="2500" xr3:uid="{784AE284-F90A-F146-9978-462D49683A40}" name="Colonna2500"/>
    <tableColumn id="2501" xr3:uid="{5AB6B2CF-8593-7B46-B02D-550669754DE9}" name="Colonna2501"/>
    <tableColumn id="2502" xr3:uid="{8C0A4C35-2DEB-1943-B97D-DA4C0F142920}" name="Colonna2502"/>
    <tableColumn id="2503" xr3:uid="{84612D24-302B-2848-9214-B4C2CE7C56F7}" name="Colonna2503"/>
    <tableColumn id="2504" xr3:uid="{2C4F73AE-E1DA-C547-AF86-9D7498F97972}" name="Colonna2504"/>
    <tableColumn id="2505" xr3:uid="{293A8437-187F-D049-AA21-43C5EEA75ECB}" name="Colonna2505"/>
    <tableColumn id="2506" xr3:uid="{A4EEF016-C10C-1F4C-B265-C499D20E4340}" name="Colonna2506"/>
    <tableColumn id="2507" xr3:uid="{D1663075-99D1-D148-8DB4-A340AD8B85D9}" name="Colonna2507"/>
    <tableColumn id="2508" xr3:uid="{AA131BF2-C781-B849-AA52-F9CF9DBC2A92}" name="Colonna2508"/>
    <tableColumn id="2509" xr3:uid="{0552662E-EB94-AA43-9375-17242AF9FA94}" name="Colonna2509"/>
    <tableColumn id="2510" xr3:uid="{C63123F2-40B6-CC4C-BB41-EA02A26B1950}" name="Colonna2510"/>
    <tableColumn id="2511" xr3:uid="{C04830C4-2F27-134C-8130-A12532BC0261}" name="Colonna2511"/>
    <tableColumn id="2512" xr3:uid="{13AF835D-FB4E-DD49-A925-8ADD9C638AAF}" name="Colonna2512"/>
    <tableColumn id="2513" xr3:uid="{C58CFEA8-0559-8E4F-8DB6-AFA578849530}" name="Colonna2513"/>
    <tableColumn id="2514" xr3:uid="{714D267F-D9F0-264D-8D70-0228DFC38F2A}" name="Colonna2514"/>
    <tableColumn id="2515" xr3:uid="{6547CC52-666F-5647-80BC-B8A7DF8AB882}" name="Colonna2515"/>
    <tableColumn id="2516" xr3:uid="{AC1F0F81-9E17-3B4F-B826-9D144A44D0BA}" name="Colonna2516"/>
    <tableColumn id="2517" xr3:uid="{6D2927D0-CF5E-4C40-A481-B7CC77EAC378}" name="Colonna2517"/>
    <tableColumn id="2518" xr3:uid="{4645B320-A812-5A40-8928-689ECCC6EB2D}" name="Colonna2518"/>
    <tableColumn id="2519" xr3:uid="{14F91F40-3E66-E84C-B073-038C694B1B41}" name="Colonna2519"/>
    <tableColumn id="2520" xr3:uid="{A1B7A958-498B-CC42-949D-8057AAD7AA00}" name="Colonna2520"/>
    <tableColumn id="2521" xr3:uid="{EBAB557B-E598-074F-B338-A3A396A7B16B}" name="Colonna2521"/>
    <tableColumn id="2522" xr3:uid="{5AF1E764-C11C-3543-801F-6B2981961401}" name="Colonna2522"/>
    <tableColumn id="2523" xr3:uid="{DA680EFC-A2D5-5243-B455-546F32C9F61F}" name="Colonna2523"/>
    <tableColumn id="2524" xr3:uid="{55C891E1-922F-F54A-825D-BCF73DE712EE}" name="Colonna2524"/>
    <tableColumn id="2525" xr3:uid="{8B536376-58A4-7749-917B-72432AC17962}" name="Colonna2525"/>
    <tableColumn id="2526" xr3:uid="{40370452-7A13-9648-B505-85CDEC03E1ED}" name="Colonna2526"/>
    <tableColumn id="2527" xr3:uid="{E0902DE0-7D83-C34A-BC21-044CF732B575}" name="Colonna2527"/>
    <tableColumn id="2528" xr3:uid="{AB2A7DF8-7158-E54D-934B-9A9F06F53107}" name="Colonna2528"/>
    <tableColumn id="2529" xr3:uid="{72B8748A-9476-DD41-8147-ACE481A6F660}" name="Colonna2529"/>
    <tableColumn id="2530" xr3:uid="{F221707C-C010-204C-A3F0-9AA4DCCA0098}" name="Colonna2530"/>
    <tableColumn id="2531" xr3:uid="{E4027110-0528-F648-B1B5-C3A199E0F554}" name="Colonna2531"/>
    <tableColumn id="2532" xr3:uid="{4C216796-556F-6349-8090-D3360A92B9BD}" name="Colonna2532"/>
    <tableColumn id="2533" xr3:uid="{4FAE34D8-3E1A-354B-96B0-0776AC664F03}" name="Colonna2533"/>
    <tableColumn id="2534" xr3:uid="{AA840E57-F922-B949-8BE8-C3C0D20A5E5B}" name="Colonna2534"/>
    <tableColumn id="2535" xr3:uid="{84B5B72D-1E99-D245-BB9B-6E5701B2E2F8}" name="Colonna2535"/>
    <tableColumn id="2536" xr3:uid="{D52698E1-C5FC-4F4B-A58E-80D12CB2206B}" name="Colonna2536"/>
    <tableColumn id="2537" xr3:uid="{164D5791-6622-B84F-81BA-F1C22B1614DA}" name="Colonna2537"/>
    <tableColumn id="2538" xr3:uid="{73FEE42F-DEAD-0845-B1FB-612BCBCF2403}" name="Colonna2538"/>
    <tableColumn id="2539" xr3:uid="{0448F3B5-5D0D-644B-BBFE-240D6465CE59}" name="Colonna2539"/>
    <tableColumn id="2540" xr3:uid="{5369C095-83E7-5149-96D2-65665DB59AB2}" name="Colonna2540"/>
    <tableColumn id="2541" xr3:uid="{31CDEB6A-94FB-3248-A57B-3049236D63F3}" name="Colonna2541"/>
    <tableColumn id="2542" xr3:uid="{25688A6F-3433-D448-BEF3-A19B2F5B41F2}" name="Colonna2542"/>
    <tableColumn id="2543" xr3:uid="{DE79E570-2FAF-DD4C-987E-17AFFF4EB245}" name="Colonna2543"/>
    <tableColumn id="2544" xr3:uid="{6E67B2D6-1523-154A-AC21-4EDEE64615BA}" name="Colonna2544"/>
    <tableColumn id="2545" xr3:uid="{7146A5F2-212F-A34D-AFB8-6A5651440898}" name="Colonna2545"/>
    <tableColumn id="2546" xr3:uid="{0FB8DACF-394E-BC47-8A7A-8225B3E5435A}" name="Colonna2546"/>
    <tableColumn id="2547" xr3:uid="{F41CF8B9-B57B-704C-9330-52377C6C8013}" name="Colonna2547"/>
    <tableColumn id="2548" xr3:uid="{00F36A09-0277-9E4C-87B2-948E0F171142}" name="Colonna2548"/>
    <tableColumn id="2549" xr3:uid="{493F57C5-02F7-214D-BE65-2240B268A351}" name="Colonna2549"/>
    <tableColumn id="2550" xr3:uid="{C65CAEC6-C9D0-0B4E-B070-1B8DEDF64BC2}" name="Colonna2550"/>
    <tableColumn id="2551" xr3:uid="{F305F286-D840-C645-AC19-EF9B3454A9D8}" name="Colonna2551"/>
    <tableColumn id="2552" xr3:uid="{4792A50E-4A1C-2941-9F0C-4BC06CF2DE2A}" name="Colonna2552"/>
    <tableColumn id="2553" xr3:uid="{601B4968-1DA3-A248-9C77-1495FF09C5B9}" name="Colonna2553"/>
    <tableColumn id="2554" xr3:uid="{EDE221D2-3CFB-0C46-9EF5-E82561FD50F0}" name="Colonna2554"/>
    <tableColumn id="2555" xr3:uid="{8C1FB582-14F2-CC46-84D4-50D9A84220C4}" name="Colonna2555"/>
    <tableColumn id="2556" xr3:uid="{BA2238B5-3D0F-5C45-913B-EF8668815E68}" name="Colonna2556"/>
    <tableColumn id="2557" xr3:uid="{A86B25D9-8ADE-0045-9D1B-6F9D9356BA5C}" name="Colonna2557"/>
    <tableColumn id="2558" xr3:uid="{F748A151-FB63-CF4C-A720-A9F8DDF9F35E}" name="Colonna2558"/>
    <tableColumn id="2559" xr3:uid="{D10AEF35-BB54-F646-813E-CDEB39C90506}" name="Colonna2559"/>
    <tableColumn id="2560" xr3:uid="{AA73C2CD-6E47-2C40-9033-4DB392873396}" name="Colonna2560"/>
    <tableColumn id="2561" xr3:uid="{E549F5D3-61CE-1C49-BE6D-4446694F9989}" name="Colonna2561"/>
    <tableColumn id="2562" xr3:uid="{8EB2B1AB-5FC3-3344-A5F5-443A66B0918F}" name="Colonna2562"/>
    <tableColumn id="2563" xr3:uid="{F8600B33-942F-394F-B15F-29888CD7D5A6}" name="Colonna2563"/>
    <tableColumn id="2564" xr3:uid="{DCB1B6A1-711F-264E-9DDB-EB7CC049AA19}" name="Colonna2564"/>
    <tableColumn id="2565" xr3:uid="{CFA2CDCF-1BE2-8449-BE99-38F2AB613AF9}" name="Colonna2565"/>
    <tableColumn id="2566" xr3:uid="{A0E9427D-346E-9249-854D-B6D3BF7C0436}" name="Colonna2566"/>
    <tableColumn id="2567" xr3:uid="{780C42CE-E317-7849-902F-D8613618FE39}" name="Colonna2567"/>
    <tableColumn id="2568" xr3:uid="{BC9ACEB5-87D9-3B4F-8864-81E25F09C49E}" name="Colonna2568"/>
    <tableColumn id="2569" xr3:uid="{E0EC51B5-BFCD-F44A-8336-79F9E30D07AD}" name="Colonna2569"/>
    <tableColumn id="2570" xr3:uid="{9F640CB8-61DF-B24A-BF1C-4674943981FD}" name="Colonna2570"/>
    <tableColumn id="2571" xr3:uid="{5FF663C7-138B-BE4D-BC5F-DC7DB0F5A892}" name="Colonna2571"/>
    <tableColumn id="2572" xr3:uid="{D6FC502D-1D0F-F742-82BA-A5839C4C15BF}" name="Colonna2572"/>
    <tableColumn id="2573" xr3:uid="{797F82BD-6B95-C440-88FE-612139AE7D5D}" name="Colonna2573"/>
    <tableColumn id="2574" xr3:uid="{7B518A86-FAF7-794E-9D57-DEA97BFE84EC}" name="Colonna2574"/>
    <tableColumn id="2575" xr3:uid="{0CEA1398-0F5A-9B41-B541-A1329F3860C8}" name="Colonna2575"/>
    <tableColumn id="2576" xr3:uid="{65E5061D-BEF5-B946-83EC-4A089A46F1EA}" name="Colonna2576"/>
    <tableColumn id="2577" xr3:uid="{091A0DAE-6F1A-5043-9CDB-6BD4EB6B97B5}" name="Colonna2577"/>
    <tableColumn id="2578" xr3:uid="{54BE7B51-90EF-C846-99A9-DF4B34A5B770}" name="Colonna2578"/>
    <tableColumn id="2579" xr3:uid="{11DD209E-8DEA-A74E-B622-0369D0A8CF9B}" name="Colonna2579"/>
    <tableColumn id="2580" xr3:uid="{ECD29EFA-153F-704C-8D57-0D637C0B8E94}" name="Colonna2580"/>
    <tableColumn id="2581" xr3:uid="{93AE7161-EA2F-184F-8528-B59B48E49537}" name="Colonna2581"/>
    <tableColumn id="2582" xr3:uid="{C0AAC0C7-E7AF-8F4E-8572-08899F4D112D}" name="Colonna2582"/>
    <tableColumn id="2583" xr3:uid="{584F0EFB-D0DC-EA42-AED3-A1A79A0196F6}" name="Colonna2583"/>
    <tableColumn id="2584" xr3:uid="{D38E6FE9-B425-4B4B-B611-7B3178A02D1F}" name="Colonna2584"/>
    <tableColumn id="2585" xr3:uid="{A738F707-AF2F-D645-87B9-1BF3C21D79DE}" name="Colonna2585"/>
    <tableColumn id="2586" xr3:uid="{B184A7D7-1626-7449-B635-816D2AABFE60}" name="Colonna2586"/>
    <tableColumn id="2587" xr3:uid="{C659E6D3-7401-7549-BAA6-5F4923D4EDBD}" name="Colonna2587"/>
    <tableColumn id="2588" xr3:uid="{659BE057-2764-3C4A-BEA2-830603B9A617}" name="Colonna2588"/>
    <tableColumn id="2589" xr3:uid="{4DBF7AE3-5524-B843-912C-982129911830}" name="Colonna2589"/>
    <tableColumn id="2590" xr3:uid="{5B062B44-65D8-A048-8DAE-48AE165830C9}" name="Colonna2590"/>
    <tableColumn id="2591" xr3:uid="{CC14F03E-2668-BE42-BB81-F4F1B286EAC4}" name="Colonna2591"/>
    <tableColumn id="2592" xr3:uid="{1F99347D-EBB4-BE4C-AAC4-04A4574C2335}" name="Colonna2592"/>
    <tableColumn id="2593" xr3:uid="{3510DC62-804A-E348-A830-6BC2B065DE06}" name="Colonna2593"/>
    <tableColumn id="2594" xr3:uid="{6CAB3DA2-2DA5-6F48-92EC-AAB280350BFA}" name="Colonna2594"/>
    <tableColumn id="2595" xr3:uid="{A33BB39C-993A-E84D-B1A5-18E88B4AB670}" name="Colonna2595"/>
    <tableColumn id="2596" xr3:uid="{2C75A964-ED03-D442-91EC-8B98D7D644AA}" name="Colonna2596"/>
    <tableColumn id="2597" xr3:uid="{AA33F48C-8040-9746-9D21-391F635E0CD6}" name="Colonna2597"/>
    <tableColumn id="2598" xr3:uid="{0520C88D-42B5-1549-ABD7-C8EA68F2901C}" name="Colonna2598"/>
    <tableColumn id="2599" xr3:uid="{784676A1-C3B4-3F45-B9FD-3F7066E18780}" name="Colonna2599"/>
    <tableColumn id="2600" xr3:uid="{943B0081-BB3E-384F-A10F-8F415C6D40FA}" name="Colonna2600"/>
    <tableColumn id="2601" xr3:uid="{AC016E66-61C6-2E4F-9EBD-813E4F94DAFD}" name="Colonna2601"/>
    <tableColumn id="2602" xr3:uid="{E6D301BA-10DD-9148-9E16-10B0AB2FB911}" name="Colonna2602"/>
    <tableColumn id="2603" xr3:uid="{BB4AE756-60EF-1542-B60E-B5C892BE2B88}" name="Colonna2603"/>
    <tableColumn id="2604" xr3:uid="{21663380-0E86-0442-9F4E-F8C7C6203357}" name="Colonna2604"/>
    <tableColumn id="2605" xr3:uid="{9C83C3AB-AE6E-8A40-9EB6-01AE7E7EAEB0}" name="Colonna2605"/>
    <tableColumn id="2606" xr3:uid="{B1571267-F436-CF48-8E12-A12399F88F09}" name="Colonna2606"/>
    <tableColumn id="2607" xr3:uid="{4009EFF3-0555-B04E-80E0-65049DB3411F}" name="Colonna2607"/>
    <tableColumn id="2608" xr3:uid="{7681958C-5F30-9146-8152-1259BF38B1A9}" name="Colonna2608"/>
    <tableColumn id="2609" xr3:uid="{D272133B-E53B-6742-AF97-6BD184715C61}" name="Colonna2609"/>
    <tableColumn id="2610" xr3:uid="{8A21EF75-B3AB-494E-A5D3-F7B0BC112FF6}" name="Colonna2610"/>
    <tableColumn id="2611" xr3:uid="{BEBE2CD7-0AE6-6643-AB91-E4642920F8FF}" name="Colonna2611"/>
    <tableColumn id="2612" xr3:uid="{6725A127-E990-E84F-B125-F80076AC0F00}" name="Colonna2612"/>
    <tableColumn id="2613" xr3:uid="{E88D50EA-99BA-5945-AE74-0EF58D72214F}" name="Colonna2613"/>
    <tableColumn id="2614" xr3:uid="{405CD534-DA18-2D4F-8F95-AB8BB9FC2A48}" name="Colonna2614"/>
    <tableColumn id="2615" xr3:uid="{4C0463FF-349D-8F4D-A4DA-153B3186B474}" name="Colonna2615"/>
    <tableColumn id="2616" xr3:uid="{A3766049-FEEE-D548-AE38-9E649FE32563}" name="Colonna2616"/>
    <tableColumn id="2617" xr3:uid="{83CCA005-79D5-A442-B03D-672B0EBE1FC5}" name="Colonna2617"/>
    <tableColumn id="2618" xr3:uid="{ED2D7D00-7095-DB48-8153-76D93E75FFD1}" name="Colonna2618"/>
    <tableColumn id="2619" xr3:uid="{21C19A8C-2D6D-5348-8903-B856C9A42998}" name="Colonna2619"/>
    <tableColumn id="2620" xr3:uid="{EA8C58AA-CD82-B54E-AF45-DC30AEC30524}" name="Colonna2620"/>
    <tableColumn id="2621" xr3:uid="{9DCBA4B5-B8E6-EA4D-8396-7DE2A1C9F5C7}" name="Colonna2621"/>
    <tableColumn id="2622" xr3:uid="{3E3CC43B-6E08-5145-9DF0-78338DE7F7F8}" name="Colonna2622"/>
    <tableColumn id="2623" xr3:uid="{02A114B2-1CC9-9442-A7CA-15E38C0D89C6}" name="Colonna2623"/>
    <tableColumn id="2624" xr3:uid="{03E94A02-60B1-B848-9B4F-514D4139E946}" name="Colonna2624"/>
    <tableColumn id="2625" xr3:uid="{856E59C4-A1A9-EB4C-988A-70BE2E52721A}" name="Colonna2625"/>
    <tableColumn id="2626" xr3:uid="{3B19D422-324E-634B-B735-D74BCB33BBCC}" name="Colonna2626"/>
    <tableColumn id="2627" xr3:uid="{804FCEF5-8241-A14D-875B-01E636A902FE}" name="Colonna2627"/>
    <tableColumn id="2628" xr3:uid="{F0C313CE-A354-6748-92CE-281D006DCD43}" name="Colonna2628"/>
    <tableColumn id="2629" xr3:uid="{8168FA6F-E432-2643-A551-B46C91E3AB62}" name="Colonna2629"/>
    <tableColumn id="2630" xr3:uid="{6C61B7A8-4C08-ED49-A04B-E9F64A71EF70}" name="Colonna2630"/>
    <tableColumn id="2631" xr3:uid="{233EEE1B-7600-E149-85AF-157F9CE0FB79}" name="Colonna2631"/>
    <tableColumn id="2632" xr3:uid="{4884D6F3-2AC1-AB47-9668-2574C9843BD1}" name="Colonna2632"/>
    <tableColumn id="2633" xr3:uid="{08C1E89F-A33E-994C-B6B1-BA60F5ED05DE}" name="Colonna2633"/>
    <tableColumn id="2634" xr3:uid="{E22E7750-44F4-084D-BB3A-7FCCBAA26411}" name="Colonna2634"/>
    <tableColumn id="2635" xr3:uid="{163B58D3-87FA-9346-96AB-7D5B6FD23964}" name="Colonna2635"/>
    <tableColumn id="2636" xr3:uid="{394ED806-8383-ED4A-A92C-C9285F27A0C3}" name="Colonna2636"/>
    <tableColumn id="2637" xr3:uid="{C2997194-107D-5A4E-851D-42BE4286CBF9}" name="Colonna2637"/>
    <tableColumn id="2638" xr3:uid="{36E93865-3814-6A4B-A3B2-4419B2E72C3C}" name="Colonna2638"/>
    <tableColumn id="2639" xr3:uid="{6C9F7FD1-D951-5246-92C7-D809DE5978B3}" name="Colonna2639"/>
    <tableColumn id="2640" xr3:uid="{45B64D99-A996-424B-9B4C-F02BE3564E73}" name="Colonna2640"/>
    <tableColumn id="2641" xr3:uid="{E23AFC35-66A3-A84A-97AE-6DA9F989631B}" name="Colonna2641"/>
    <tableColumn id="2642" xr3:uid="{D9827293-FB0D-A545-8F14-C3FFB3408784}" name="Colonna2642"/>
    <tableColumn id="2643" xr3:uid="{069E3362-C995-8241-86BD-2E03FCB24C3D}" name="Colonna2643"/>
    <tableColumn id="2644" xr3:uid="{8C11A1F7-7C73-B249-B09F-212EC936172C}" name="Colonna2644"/>
    <tableColumn id="2645" xr3:uid="{71CAF8B6-07CB-3F4F-AE5B-ECE19DFABCA4}" name="Colonna2645"/>
    <tableColumn id="2646" xr3:uid="{426A99B5-8AEB-D548-8706-D00C3819764D}" name="Colonna2646"/>
    <tableColumn id="2647" xr3:uid="{FC82CFDB-37A5-434A-A3F0-7163F16A329A}" name="Colonna2647"/>
    <tableColumn id="2648" xr3:uid="{E6C9B70C-1D00-1D40-9D84-63760A429DBA}" name="Colonna2648"/>
    <tableColumn id="2649" xr3:uid="{FCA76FF0-2EE9-8142-A6AC-FFDF7DAB50B9}" name="Colonna2649"/>
    <tableColumn id="2650" xr3:uid="{37800B6E-4F70-774D-83FD-206247C73F1E}" name="Colonna2650"/>
    <tableColumn id="2651" xr3:uid="{28F86603-55A7-1141-ACA7-8795398C7910}" name="Colonna2651"/>
    <tableColumn id="2652" xr3:uid="{595B6AB1-3C0A-0A42-8979-D191313A6331}" name="Colonna2652"/>
    <tableColumn id="2653" xr3:uid="{51D004F6-DDF2-E94F-A4C5-689CFAEBB18F}" name="Colonna2653"/>
    <tableColumn id="2654" xr3:uid="{030557B5-5AAA-D840-9924-C8CBFB630BBB}" name="Colonna2654"/>
    <tableColumn id="2655" xr3:uid="{97965A6E-3D19-DF4E-B775-D6922870A1B9}" name="Colonna2655"/>
    <tableColumn id="2656" xr3:uid="{83E61D41-C6DB-A845-B444-878DF3184218}" name="Colonna2656"/>
    <tableColumn id="2657" xr3:uid="{150E881A-D6BD-3348-A605-2BCA5485D823}" name="Colonna2657"/>
    <tableColumn id="2658" xr3:uid="{DEED5747-32AE-9A43-A4A4-183430ECFAD4}" name="Colonna2658"/>
    <tableColumn id="2659" xr3:uid="{6147FE74-98EC-2540-AEB4-21B25A0D55D4}" name="Colonna2659"/>
    <tableColumn id="2660" xr3:uid="{BF3C4FB0-855F-0D43-AFB7-335D76F6E3A6}" name="Colonna2660"/>
    <tableColumn id="2661" xr3:uid="{DC16DEA6-8153-AA40-8468-DF563A203F44}" name="Colonna2661"/>
    <tableColumn id="2662" xr3:uid="{8E44C1C8-0EA0-8D40-8064-242AC4255A79}" name="Colonna2662"/>
    <tableColumn id="2663" xr3:uid="{50E8920B-68CF-5B4F-BEBE-18678CF2D1EC}" name="Colonna2663"/>
    <tableColumn id="2664" xr3:uid="{658FCD55-8FE3-B14A-8C63-6720DC8F9454}" name="Colonna2664"/>
    <tableColumn id="2665" xr3:uid="{D8ECEB73-7C97-4D49-A950-19F405397B5D}" name="Colonna2665"/>
    <tableColumn id="2666" xr3:uid="{F00A83BC-BE61-9145-9CA3-F24662F5FA5C}" name="Colonna2666"/>
    <tableColumn id="2667" xr3:uid="{65BBC3BF-9A24-104B-8003-78595D439D09}" name="Colonna2667"/>
    <tableColumn id="2668" xr3:uid="{5F29963B-D8BF-0A48-ADA1-6FF9FE612CEB}" name="Colonna2668"/>
    <tableColumn id="2669" xr3:uid="{A8CCC779-F5E2-AB45-BB56-A64B65E66ABF}" name="Colonna2669"/>
    <tableColumn id="2670" xr3:uid="{58D6F6A4-11A2-E94F-A784-513CA6A53F71}" name="Colonna2670"/>
    <tableColumn id="2671" xr3:uid="{1D69CBEC-0507-E046-96B9-8FD3062674BC}" name="Colonna2671"/>
    <tableColumn id="2672" xr3:uid="{C68A09A2-F93D-424B-A761-E84650FEBEC5}" name="Colonna2672"/>
    <tableColumn id="2673" xr3:uid="{E6E72746-9CB2-FF43-B551-BC58BBFEA42B}" name="Colonna2673"/>
    <tableColumn id="2674" xr3:uid="{20378A63-5EE7-054B-A584-EE738E806CED}" name="Colonna2674"/>
    <tableColumn id="2675" xr3:uid="{910E296C-E6FE-D340-BCDF-8290C4375E6C}" name="Colonna2675"/>
    <tableColumn id="2676" xr3:uid="{80D1F915-4864-1F40-B887-1EF6F6415964}" name="Colonna2676"/>
    <tableColumn id="2677" xr3:uid="{84572A51-C7F1-6E44-89AD-0E66E61D04C3}" name="Colonna2677"/>
    <tableColumn id="2678" xr3:uid="{A1447F45-A537-E341-AE37-0D04F29A1507}" name="Colonna2678"/>
    <tableColumn id="2679" xr3:uid="{1E5C5FE5-06F2-1747-A306-7B61957601A9}" name="Colonna2679"/>
    <tableColumn id="2680" xr3:uid="{D50E1B07-FA1E-5F46-AB3B-C207424D506F}" name="Colonna2680"/>
    <tableColumn id="2681" xr3:uid="{8E7B4BB4-0A8C-4B4E-B91D-29A0FEE997AE}" name="Colonna2681"/>
    <tableColumn id="2682" xr3:uid="{7F5F6893-2A8C-B141-9CE4-16C89056642B}" name="Colonna2682"/>
    <tableColumn id="2683" xr3:uid="{780BEFEA-4805-934F-889E-5537F0761393}" name="Colonna2683"/>
    <tableColumn id="2684" xr3:uid="{3DAE1B0E-6E85-7646-98D5-8F94D6D88B71}" name="Colonna2684"/>
    <tableColumn id="2685" xr3:uid="{23C87F57-EFB8-2340-AFE2-9EF2C41EED8E}" name="Colonna2685"/>
    <tableColumn id="2686" xr3:uid="{3921C102-66E9-E046-807A-F2DB541CA4E0}" name="Colonna2686"/>
    <tableColumn id="2687" xr3:uid="{FF8091C6-2E59-334D-99BD-F92B1F94F621}" name="Colonna2687"/>
    <tableColumn id="2688" xr3:uid="{1DDD3246-ED88-4D41-93A7-347E40806639}" name="Colonna2688"/>
    <tableColumn id="2689" xr3:uid="{B15179BA-83EB-5841-95CE-B7C53F771CFE}" name="Colonna2689"/>
    <tableColumn id="2690" xr3:uid="{4C606712-72E6-7F4E-BE2E-BEFC22CB01A3}" name="Colonna2690"/>
    <tableColumn id="2691" xr3:uid="{208B99DB-B634-0145-B5FA-E2700D509FD7}" name="Colonna2691"/>
    <tableColumn id="2692" xr3:uid="{596C2B0A-CD13-A141-9D9B-3580D2DEF31D}" name="Colonna2692"/>
    <tableColumn id="2693" xr3:uid="{1CA3A67B-2001-8548-9FB7-94F640B7BB22}" name="Colonna2693"/>
    <tableColumn id="2694" xr3:uid="{5969DE7B-9B3D-2848-B140-E5B9396AE13F}" name="Colonna2694"/>
    <tableColumn id="2695" xr3:uid="{6BA19D0F-7231-C14A-A006-8443538FF42F}" name="Colonna2695"/>
    <tableColumn id="2696" xr3:uid="{5B68DB8E-D2E1-BF43-BCA3-A8ACF96C2E6A}" name="Colonna2696"/>
    <tableColumn id="2697" xr3:uid="{CF5FF208-1221-5D42-9783-4A330F1AF979}" name="Colonna2697"/>
    <tableColumn id="2698" xr3:uid="{A3029780-26CD-0A4F-BB09-00873F5B8D91}" name="Colonna2698"/>
    <tableColumn id="2699" xr3:uid="{737DE8CF-03A0-D54D-9F63-4DBFB8196C1E}" name="Colonna2699"/>
    <tableColumn id="2700" xr3:uid="{B2E5D996-D44C-634B-86D5-9F78FF7C56F5}" name="Colonna2700"/>
    <tableColumn id="2701" xr3:uid="{262CEAB3-75D3-DC47-A5E1-2A3BA1A6E5D7}" name="Colonna2701"/>
    <tableColumn id="2702" xr3:uid="{BDC4F85D-2C6C-534B-875C-43614088F61C}" name="Colonna2702"/>
    <tableColumn id="2703" xr3:uid="{54362CBD-7262-2C47-9E9E-7C1218750D38}" name="Colonna2703"/>
    <tableColumn id="2704" xr3:uid="{FCEE883C-CB4D-E84F-8972-1BE0ED7B5784}" name="Colonna2704"/>
    <tableColumn id="2705" xr3:uid="{72537E62-B037-9645-9876-882DBC5EB667}" name="Colonna2705"/>
    <tableColumn id="2706" xr3:uid="{54CC9B47-5014-2A4E-BF12-3A1158E79C19}" name="Colonna2706"/>
    <tableColumn id="2707" xr3:uid="{10149054-7FC9-8C42-8239-3CB0C3BA825C}" name="Colonna2707"/>
    <tableColumn id="2708" xr3:uid="{8D2C52DB-864B-144E-A152-0545056BE1B9}" name="Colonna2708"/>
    <tableColumn id="2709" xr3:uid="{D72A0B93-E112-0845-B9A1-766BB63A5AAF}" name="Colonna2709"/>
    <tableColumn id="2710" xr3:uid="{847DB2BE-DDF8-CB44-A348-7A4FED1020A1}" name="Colonna2710"/>
    <tableColumn id="2711" xr3:uid="{21011351-EA98-7B40-AA5A-40BF920DAD3B}" name="Colonna2711"/>
    <tableColumn id="2712" xr3:uid="{668B2459-834C-D245-AC0C-9C549421AEAF}" name="Colonna2712"/>
    <tableColumn id="2713" xr3:uid="{79D11E36-CF0D-8841-A233-0FBB09F27DBE}" name="Colonna2713"/>
    <tableColumn id="2714" xr3:uid="{A8EEABC3-BFC2-E340-9360-9D507E419AFF}" name="Colonna2714"/>
    <tableColumn id="2715" xr3:uid="{B9A41B4A-295C-6142-8DDB-DDB8F107B8A7}" name="Colonna2715"/>
    <tableColumn id="2716" xr3:uid="{D8657A47-1AD1-BC41-BC55-3225340872D5}" name="Colonna2716"/>
    <tableColumn id="2717" xr3:uid="{70A2A2E6-D61D-4C4A-87DF-B97244583214}" name="Colonna2717"/>
    <tableColumn id="2718" xr3:uid="{BA62601A-D84C-894E-9583-4235519FB0A3}" name="Colonna2718"/>
    <tableColumn id="2719" xr3:uid="{FEB41BDD-8C2A-2E4B-9F94-B360AB6E27FE}" name="Colonna2719"/>
    <tableColumn id="2720" xr3:uid="{1771141A-6F8C-4C42-8497-198AE2CB7BA0}" name="Colonna2720"/>
    <tableColumn id="2721" xr3:uid="{E0217B75-90F1-AD4F-897E-78BF348B6CDF}" name="Colonna2721"/>
    <tableColumn id="2722" xr3:uid="{40311AE6-5B88-204E-A1B4-7684CC8E67E7}" name="Colonna2722"/>
    <tableColumn id="2723" xr3:uid="{D6ECC6F5-C60C-234A-9E8B-5678F7084E4C}" name="Colonna2723"/>
    <tableColumn id="2724" xr3:uid="{D1A5B318-865F-ED4A-A9E7-1FF65DC8884A}" name="Colonna2724"/>
    <tableColumn id="2725" xr3:uid="{217C02B1-A7EB-6D4C-8CCB-86483849F9FE}" name="Colonna2725"/>
    <tableColumn id="2726" xr3:uid="{62D086B9-1B2F-6244-8705-549FE0EAE76C}" name="Colonna2726"/>
    <tableColumn id="2727" xr3:uid="{48BA6654-4F9F-F44D-9140-3AF1DEE492A7}" name="Colonna2727"/>
    <tableColumn id="2728" xr3:uid="{8A243D31-E13A-7A49-9D58-871BF08A3CB2}" name="Colonna2728"/>
    <tableColumn id="2729" xr3:uid="{88BB73F0-DC6B-0840-A0C5-C0F0B9B877F0}" name="Colonna2729"/>
    <tableColumn id="2730" xr3:uid="{6F2FC841-B8F3-764A-9790-F8A1C7969368}" name="Colonna2730"/>
    <tableColumn id="2731" xr3:uid="{48BDE81F-F2C9-B343-8C34-4D90EC79048D}" name="Colonna2731"/>
    <tableColumn id="2732" xr3:uid="{FFA12053-7BE4-A141-95EF-B2E9D59E8F4B}" name="Colonna2732"/>
    <tableColumn id="2733" xr3:uid="{247D637B-5A91-BC4F-A73C-51C7D60985BD}" name="Colonna2733"/>
    <tableColumn id="2734" xr3:uid="{E26F53E3-335D-B740-990A-6EBCED0E9CC2}" name="Colonna2734"/>
    <tableColumn id="2735" xr3:uid="{C44DC526-898B-1148-98C1-0271C2D822D5}" name="Colonna2735"/>
    <tableColumn id="2736" xr3:uid="{7ED3DA37-6315-8D40-931D-AD4CA62AD8B2}" name="Colonna2736"/>
    <tableColumn id="2737" xr3:uid="{30B52633-DAB2-1D47-8C63-25D4E90DC3D2}" name="Colonna2737"/>
    <tableColumn id="2738" xr3:uid="{EDECCE36-43E3-D345-9F79-43684CDE1181}" name="Colonna2738"/>
    <tableColumn id="2739" xr3:uid="{7661D330-BC13-0E40-A234-8859B10AA202}" name="Colonna2739"/>
    <tableColumn id="2740" xr3:uid="{88CA5EE7-0A86-004D-AB53-968C8EB4D7E4}" name="Colonna2740"/>
    <tableColumn id="2741" xr3:uid="{4CD734D8-B8A3-3C49-A656-762A73BF7F3E}" name="Colonna2741"/>
    <tableColumn id="2742" xr3:uid="{0EDE4F73-6A91-4444-88D1-A059188D7065}" name="Colonna2742"/>
    <tableColumn id="2743" xr3:uid="{67E52A22-C905-004E-934A-4660C077C24E}" name="Colonna2743"/>
    <tableColumn id="2744" xr3:uid="{E621C649-79F9-0A44-B9FC-F50365EAE42F}" name="Colonna2744"/>
    <tableColumn id="2745" xr3:uid="{685034C3-DF4F-584F-A06A-367F2C0CE65A}" name="Colonna2745"/>
    <tableColumn id="2746" xr3:uid="{E815AF13-6DF9-DA48-B576-AC2613B6E2F1}" name="Colonna2746"/>
    <tableColumn id="2747" xr3:uid="{E000AF99-B4A7-8541-A220-6A93ABF6DE99}" name="Colonna2747"/>
    <tableColumn id="2748" xr3:uid="{62E8A631-BDC4-6340-8325-71B2F8D8C86C}" name="Colonna2748"/>
    <tableColumn id="2749" xr3:uid="{6B3863A6-A247-F247-8636-9F00643BC29B}" name="Colonna2749"/>
    <tableColumn id="2750" xr3:uid="{5B2E723A-6F69-F74D-B7F5-068444B5CF6E}" name="Colonna2750"/>
    <tableColumn id="2751" xr3:uid="{4FFCD777-A00C-D64D-BF67-9006D16CDFE6}" name="Colonna2751"/>
    <tableColumn id="2752" xr3:uid="{91EA6913-E158-8F4F-A720-A5B756DBFB9C}" name="Colonna2752"/>
    <tableColumn id="2753" xr3:uid="{16AD3FBF-E21A-4E4D-86EB-B4F8F10EF2DC}" name="Colonna2753"/>
    <tableColumn id="2754" xr3:uid="{9B6CE613-D225-7B4F-869A-541FEE5A0110}" name="Colonna2754"/>
    <tableColumn id="2755" xr3:uid="{153D6EAC-8071-B444-8917-212D8253CEA7}" name="Colonna2755"/>
    <tableColumn id="2756" xr3:uid="{F3CC034A-F880-4943-83AF-608BA4095EB7}" name="Colonna2756"/>
    <tableColumn id="2757" xr3:uid="{F62CC8BE-2499-724F-B8F4-4EDBE4891034}" name="Colonna2757"/>
    <tableColumn id="2758" xr3:uid="{71B3FCEE-E20C-1740-AE63-C21E495DF7D1}" name="Colonna2758"/>
    <tableColumn id="2759" xr3:uid="{8A613EE9-CA5C-5347-A02B-6E30E34EA91C}" name="Colonna2759"/>
    <tableColumn id="2760" xr3:uid="{FF085416-0AF8-D246-B745-1361118CAF53}" name="Colonna2760"/>
    <tableColumn id="2761" xr3:uid="{39A82776-DBBE-E146-927A-A48412C62C6E}" name="Colonna2761"/>
    <tableColumn id="2762" xr3:uid="{6533A0E8-F7D3-9846-B90B-BBBC3BE166DC}" name="Colonna2762"/>
    <tableColumn id="2763" xr3:uid="{3768D0F3-844A-2B4F-BAC4-AFB20FF65256}" name="Colonna2763"/>
    <tableColumn id="2764" xr3:uid="{6078AA98-F780-D049-86A4-2E1423EA1EC4}" name="Colonna2764"/>
    <tableColumn id="2765" xr3:uid="{7AD0CFCE-579D-8A4C-9D9C-724B5DFD364B}" name="Colonna2765"/>
    <tableColumn id="2766" xr3:uid="{9723CE4F-0915-2041-8BE5-32C4E01F9698}" name="Colonna2766"/>
    <tableColumn id="2767" xr3:uid="{247CDA3D-CA95-AB4D-8F38-F1068D676947}" name="Colonna2767"/>
    <tableColumn id="2768" xr3:uid="{281BA085-FEA8-7F48-A491-BD9F96812C0B}" name="Colonna2768"/>
    <tableColumn id="2769" xr3:uid="{023FACF2-F149-EE40-9478-2D174739D855}" name="Colonna2769"/>
    <tableColumn id="2770" xr3:uid="{4BB7A050-E116-2442-BE0D-0323A51BCC9B}" name="Colonna2770"/>
    <tableColumn id="2771" xr3:uid="{F952E55E-996A-8644-87AC-F241BC816F34}" name="Colonna2771"/>
    <tableColumn id="2772" xr3:uid="{6C3BA2F1-2F2F-A84D-BF1C-DE810A4C7398}" name="Colonna2772"/>
    <tableColumn id="2773" xr3:uid="{04146220-B74F-384D-BDC1-1DF9D1E96B8F}" name="Colonna2773"/>
    <tableColumn id="2774" xr3:uid="{89E2182B-74AD-8241-8371-D8CCE29E8FF4}" name="Colonna2774"/>
    <tableColumn id="2775" xr3:uid="{9DD1E546-3295-5341-8BDA-3EA166F7AECC}" name="Colonna2775"/>
    <tableColumn id="2776" xr3:uid="{A2DA19AA-188C-C047-B67E-F1A89C50ED35}" name="Colonna2776"/>
    <tableColumn id="2777" xr3:uid="{AD5FA1A5-9E10-3B4D-9562-96973CCE3650}" name="Colonna2777"/>
    <tableColumn id="2778" xr3:uid="{8AC6579B-4852-FF4F-9D74-0B8D2910F2BC}" name="Colonna2778"/>
    <tableColumn id="2779" xr3:uid="{E64BC675-7AFE-5745-9B3E-F63CD3CB314D}" name="Colonna2779"/>
    <tableColumn id="2780" xr3:uid="{26FCBFFB-02AD-6745-86C0-838998E6F262}" name="Colonna2780"/>
    <tableColumn id="2781" xr3:uid="{0D4E0CC3-D20A-EF43-85E7-4BEB90DD9191}" name="Colonna2781"/>
    <tableColumn id="2782" xr3:uid="{0CBF7AE3-79C5-584D-BE72-6FF9DD683179}" name="Colonna2782"/>
    <tableColumn id="2783" xr3:uid="{D341055A-164F-E348-9933-FCF02E56A5A8}" name="Colonna2783"/>
    <tableColumn id="2784" xr3:uid="{1E7F1FD2-42AD-CF4B-82C3-5BF9250CA1DD}" name="Colonna2784"/>
    <tableColumn id="2785" xr3:uid="{64B6A933-5E39-E24E-BDB4-A0A63FCAAF68}" name="Colonna2785"/>
    <tableColumn id="2786" xr3:uid="{3FCEAF54-156A-C649-B566-E9C4D526F8F1}" name="Colonna2786"/>
    <tableColumn id="2787" xr3:uid="{4B881AEA-2557-1146-88C4-74475352FA0D}" name="Colonna2787"/>
    <tableColumn id="2788" xr3:uid="{32773C73-3A00-BC4B-8B0E-129B49B0C07D}" name="Colonna2788"/>
    <tableColumn id="2789" xr3:uid="{8D331CA9-55D7-9C45-8886-0B3BB5871B39}" name="Colonna2789"/>
    <tableColumn id="2790" xr3:uid="{D2636BC2-0A78-1A4D-B6A5-4E3589DB3850}" name="Colonna2790"/>
    <tableColumn id="2791" xr3:uid="{8F345670-0779-7548-8C1F-34D9BDA87CF5}" name="Colonna2791"/>
    <tableColumn id="2792" xr3:uid="{66BC5345-6AC4-2D42-9FF1-6DDD78C93760}" name="Colonna2792"/>
    <tableColumn id="2793" xr3:uid="{1D4B8E0E-78A6-3345-85B8-4BA0D1C72165}" name="Colonna2793"/>
    <tableColumn id="2794" xr3:uid="{C579E43C-AF20-844F-8620-86DB55E7DE05}" name="Colonna2794"/>
    <tableColumn id="2795" xr3:uid="{2EAC20D6-958A-794A-99AD-A88441B57A8F}" name="Colonna2795"/>
    <tableColumn id="2796" xr3:uid="{866BAFFE-26F5-4C44-85A0-FD05764E9D2D}" name="Colonna2796"/>
    <tableColumn id="2797" xr3:uid="{BDE7E1D8-0CAF-6744-9090-6D079CD51DC5}" name="Colonna2797"/>
    <tableColumn id="2798" xr3:uid="{0D39CEC4-9C80-6A40-A196-E3B58E53AEDB}" name="Colonna2798"/>
    <tableColumn id="2799" xr3:uid="{F692CE7A-0C9C-E843-A48C-50E18D37DC17}" name="Colonna2799"/>
    <tableColumn id="2800" xr3:uid="{FE61744A-4F4B-4B41-A9FC-B51268A3E463}" name="Colonna2800"/>
    <tableColumn id="2801" xr3:uid="{D86EB0A8-C7D9-4C49-A523-0184C5638D3D}" name="Colonna2801"/>
    <tableColumn id="2802" xr3:uid="{88A1C54A-E8AD-6E4E-AB29-4340A890AEA3}" name="Colonna2802"/>
    <tableColumn id="2803" xr3:uid="{DB914B07-2BB7-C144-AA1D-CBC5DAF8A950}" name="Colonna2803"/>
    <tableColumn id="2804" xr3:uid="{0B1CF474-D06A-7342-9922-33D484383856}" name="Colonna2804"/>
    <tableColumn id="2805" xr3:uid="{2663754B-7635-9942-BB5C-AE9DF6DC9210}" name="Colonna2805"/>
    <tableColumn id="2806" xr3:uid="{E5A72254-94E2-AA41-B47A-B714D28B1FCA}" name="Colonna2806"/>
    <tableColumn id="2807" xr3:uid="{EAE4C72C-3B1C-984A-924A-D453E2361B2D}" name="Colonna2807"/>
    <tableColumn id="2808" xr3:uid="{2F3B817B-6BC5-2943-A15E-584C0090E6B4}" name="Colonna2808"/>
    <tableColumn id="2809" xr3:uid="{FDC8CFF4-BC30-4F47-A48B-3E6CB34DEC6C}" name="Colonna2809"/>
    <tableColumn id="2810" xr3:uid="{33CC692C-3899-D94E-8B8F-E112664AEB5D}" name="Colonna2810"/>
    <tableColumn id="2811" xr3:uid="{771DA0FE-E44C-6C42-851E-7D1CAFEFB145}" name="Colonna2811"/>
    <tableColumn id="2812" xr3:uid="{1E805BC6-D676-A545-BABD-881BFBA5DD6E}" name="Colonna2812"/>
    <tableColumn id="2813" xr3:uid="{95995EAC-5E08-754C-8B9E-AD0B473FE41D}" name="Colonna2813"/>
    <tableColumn id="2814" xr3:uid="{72ADD472-B163-1147-AB7C-6F05B3C02152}" name="Colonna2814"/>
    <tableColumn id="2815" xr3:uid="{195FF463-36B0-DF46-88C9-7222E9159448}" name="Colonna2815"/>
    <tableColumn id="2816" xr3:uid="{737C8F7B-B836-AB48-B0BB-D628595267A7}" name="Colonna2816"/>
    <tableColumn id="2817" xr3:uid="{55EF3BE5-0C61-B24B-8FA0-D24867A98175}" name="Colonna2817"/>
    <tableColumn id="2818" xr3:uid="{C053ED87-90F3-F547-A81F-F892AAC68F8F}" name="Colonna2818"/>
    <tableColumn id="2819" xr3:uid="{4BF25736-C2AC-1244-B042-1550968D55C1}" name="Colonna2819"/>
    <tableColumn id="2820" xr3:uid="{FB0987AD-E8F9-0A42-9B3C-6A15ED3B86CC}" name="Colonna2820"/>
    <tableColumn id="2821" xr3:uid="{D87019F9-6D3C-2747-A5C0-EA8B968C4BA3}" name="Colonna2821"/>
    <tableColumn id="2822" xr3:uid="{E01BE689-5D3A-4648-8FD2-D343D3F936D2}" name="Colonna2822"/>
    <tableColumn id="2823" xr3:uid="{29317D7D-6CA9-8345-BB0B-AC07A79AD29C}" name="Colonna2823"/>
    <tableColumn id="2824" xr3:uid="{570C8DB8-8767-CB44-B99D-905B9A79A9DE}" name="Colonna2824"/>
    <tableColumn id="2825" xr3:uid="{44BBD873-F031-DF4B-832E-197AB245BD0E}" name="Colonna2825"/>
    <tableColumn id="2826" xr3:uid="{6704F9A8-689F-2C47-AB5B-0D002F6EF330}" name="Colonna2826"/>
    <tableColumn id="2827" xr3:uid="{1B1B4E0A-B46C-7C4E-95CB-2451DECDCFED}" name="Colonna2827"/>
    <tableColumn id="2828" xr3:uid="{345B3892-ED30-E843-ABB1-3969B50934C9}" name="Colonna2828"/>
    <tableColumn id="2829" xr3:uid="{B054CCD2-537B-B346-822A-2A78BA7C12FA}" name="Colonna2829"/>
    <tableColumn id="2830" xr3:uid="{7D71F94C-9CF9-0547-80D3-FE2219A0C4B1}" name="Colonna2830"/>
    <tableColumn id="2831" xr3:uid="{88EC731A-5685-1C47-9D76-54F962E92219}" name="Colonna2831"/>
    <tableColumn id="2832" xr3:uid="{2DC5B926-5FC2-9F47-84F2-5391BA976F99}" name="Colonna2832"/>
    <tableColumn id="2833" xr3:uid="{37564A3A-807D-E44B-9752-8FAB8AECF420}" name="Colonna2833"/>
    <tableColumn id="2834" xr3:uid="{3DCA097E-CD78-214E-B937-DA5218545383}" name="Colonna2834"/>
    <tableColumn id="2835" xr3:uid="{4E095A6A-F338-B845-B6DA-50B844C4C9AD}" name="Colonna2835"/>
    <tableColumn id="2836" xr3:uid="{6AD3C626-1C0F-404F-83F3-7EC26267611A}" name="Colonna2836"/>
    <tableColumn id="2837" xr3:uid="{D1612DB0-E6CB-BC46-A42C-9039BFDEDEBE}" name="Colonna2837"/>
    <tableColumn id="2838" xr3:uid="{660CF254-3FD2-B14C-A0E5-DE9F68CF89D0}" name="Colonna2838"/>
    <tableColumn id="2839" xr3:uid="{EF9D70B5-69E7-2541-8A7D-024CCFFADE08}" name="Colonna2839"/>
    <tableColumn id="2840" xr3:uid="{0B5AB674-F7B7-274C-913C-7B52C23FB971}" name="Colonna2840"/>
    <tableColumn id="2841" xr3:uid="{2DDAC20B-AB79-4640-9AD0-95DAD0B61420}" name="Colonna2841"/>
    <tableColumn id="2842" xr3:uid="{1B3BBAE4-5D63-2C4A-9A02-C647AFB0004C}" name="Colonna2842"/>
    <tableColumn id="2843" xr3:uid="{D2EE8893-7B46-604C-9B46-1831A3455AE1}" name="Colonna2843"/>
    <tableColumn id="2844" xr3:uid="{B89548F9-430F-7449-B880-3EAFF924D832}" name="Colonna2844"/>
    <tableColumn id="2845" xr3:uid="{803E4C13-900B-6C45-BAA0-E790DF278D49}" name="Colonna2845"/>
    <tableColumn id="2846" xr3:uid="{852D16E3-3244-2747-B76C-C61F1E8AD89E}" name="Colonna2846"/>
    <tableColumn id="2847" xr3:uid="{7431433B-AF43-F048-BBC3-6AF1534FB774}" name="Colonna2847"/>
    <tableColumn id="2848" xr3:uid="{44B68BCC-A924-2048-BC3B-A129B0FE1EF5}" name="Colonna2848"/>
    <tableColumn id="2849" xr3:uid="{EEF5220A-1D37-CD4E-9B48-6F6801280B4A}" name="Colonna2849"/>
    <tableColumn id="2850" xr3:uid="{185B6543-8127-7845-9319-3AC9F9B70920}" name="Colonna2850"/>
    <tableColumn id="2851" xr3:uid="{78E147A5-2EE3-FD4B-A0B4-D1AC74E040CC}" name="Colonna2851"/>
    <tableColumn id="2852" xr3:uid="{B1E7C216-EF08-CD43-85EC-918F2EB07C04}" name="Colonna2852"/>
    <tableColumn id="2853" xr3:uid="{BA45902F-98CE-9D42-B63F-4431AF258711}" name="Colonna2853"/>
    <tableColumn id="2854" xr3:uid="{E8E791B9-6371-1F4E-8C3F-E027B9A51512}" name="Colonna2854"/>
    <tableColumn id="2855" xr3:uid="{0DE368A2-C49D-9042-BE21-A7480DDA2B3A}" name="Colonna2855"/>
    <tableColumn id="2856" xr3:uid="{0DA2A915-CCE0-9844-8F10-42D3B3BF13B4}" name="Colonna2856"/>
    <tableColumn id="2857" xr3:uid="{36E58D10-7EB0-3747-85FB-688DB6650B6F}" name="Colonna2857"/>
    <tableColumn id="2858" xr3:uid="{86AA9431-DD52-7B4C-8E46-A5BFA5FFFCC4}" name="Colonna2858"/>
    <tableColumn id="2859" xr3:uid="{2C691CB2-6E7F-354A-9249-2284A4CDD5F5}" name="Colonna2859"/>
    <tableColumn id="2860" xr3:uid="{0D2BD796-4F37-B84D-8623-EF272704FD92}" name="Colonna2860"/>
    <tableColumn id="2861" xr3:uid="{7BBF97B4-9C49-DF43-AFA7-37F8ABE730D0}" name="Colonna2861"/>
    <tableColumn id="2862" xr3:uid="{B65A388A-8818-6140-BF9A-B290C82ADAB4}" name="Colonna2862"/>
    <tableColumn id="2863" xr3:uid="{B45B09A3-0AC2-7848-B13A-8F473B2EBEC7}" name="Colonna2863"/>
    <tableColumn id="2864" xr3:uid="{5E8C6C34-D099-E245-B556-58B895DEAB16}" name="Colonna2864"/>
    <tableColumn id="2865" xr3:uid="{2A028D33-917B-DA4C-B3E0-F3BDB0CBED14}" name="Colonna2865"/>
    <tableColumn id="2866" xr3:uid="{7B59C2BD-5EB9-9A40-9022-06765AC3204C}" name="Colonna2866"/>
    <tableColumn id="2867" xr3:uid="{218994DF-1C90-C545-8ECE-807A450EB7DC}" name="Colonna2867"/>
    <tableColumn id="2868" xr3:uid="{0451C714-EC24-5845-B6C1-979C1AB12AD3}" name="Colonna2868"/>
    <tableColumn id="2869" xr3:uid="{39B5D401-361D-8E47-A952-A4B6DF78DDFB}" name="Colonna2869"/>
    <tableColumn id="2870" xr3:uid="{836078E9-04FD-9849-BF70-DEFB765325F6}" name="Colonna2870"/>
    <tableColumn id="2871" xr3:uid="{9FBB3E86-C11A-0644-B395-5E0FD18F648C}" name="Colonna2871"/>
    <tableColumn id="2872" xr3:uid="{429D082C-9217-FF44-AF21-7FF719D75EC2}" name="Colonna2872"/>
    <tableColumn id="2873" xr3:uid="{4493E05C-3EA2-E94F-83F2-E3BBB2524874}" name="Colonna2873"/>
    <tableColumn id="2874" xr3:uid="{271869A6-1BE4-BB48-93FA-993C48C92F1E}" name="Colonna2874"/>
    <tableColumn id="2875" xr3:uid="{3DCADECA-040B-AF47-B400-48C70BB69B3B}" name="Colonna2875"/>
    <tableColumn id="2876" xr3:uid="{198A9ED3-328E-614C-820E-EB5CE732CEB3}" name="Colonna2876"/>
    <tableColumn id="2877" xr3:uid="{D93C13B8-4297-D04D-9EC8-9F25AF5B56F7}" name="Colonna2877"/>
    <tableColumn id="2878" xr3:uid="{27663913-A042-FC44-AB75-A8DA0B09E75C}" name="Colonna2878"/>
    <tableColumn id="2879" xr3:uid="{B31ACCA6-2000-2C40-A15B-881F86F1C7CD}" name="Colonna2879"/>
    <tableColumn id="2880" xr3:uid="{A7CA67F7-9445-0B43-9295-F8CF5C435C07}" name="Colonna2880"/>
    <tableColumn id="2881" xr3:uid="{BA1F01CE-5246-6349-B82A-F2ABBD7A4F7F}" name="Colonna2881"/>
    <tableColumn id="2882" xr3:uid="{9E9FF60B-3497-614B-A06C-090FC6A2E6FC}" name="Colonna2882"/>
    <tableColumn id="2883" xr3:uid="{14DBB080-5B96-CC4E-8897-AA5BF59D3040}" name="Colonna2883"/>
    <tableColumn id="2884" xr3:uid="{34ACE122-DB00-AF46-A147-1EC9F27984EA}" name="Colonna2884"/>
    <tableColumn id="2885" xr3:uid="{8190A489-1943-3641-A591-37EB479F033B}" name="Colonna2885"/>
    <tableColumn id="2886" xr3:uid="{2AD20260-49BC-0B42-B888-B095FFAE00CA}" name="Colonna2886"/>
    <tableColumn id="2887" xr3:uid="{8252963E-5746-9F4E-8126-A7BE7A2F0AD3}" name="Colonna2887"/>
    <tableColumn id="2888" xr3:uid="{C2FAD118-0821-444E-9FE3-C7ED5648DA56}" name="Colonna2888"/>
    <tableColumn id="2889" xr3:uid="{9845AC0D-7DD9-8F48-9E2F-16CB13E5733D}" name="Colonna2889"/>
    <tableColumn id="2890" xr3:uid="{CAE7694C-BE66-BC43-BFCC-B56D8CB5DBAF}" name="Colonna2890"/>
    <tableColumn id="2891" xr3:uid="{8FAA9710-C38C-F940-9723-9EABF1194558}" name="Colonna2891"/>
    <tableColumn id="2892" xr3:uid="{CA3F4AF1-F40C-8A46-9994-38E4491C1E89}" name="Colonna2892"/>
    <tableColumn id="2893" xr3:uid="{52DD7661-550C-F34C-9B61-F8F7AD6736F1}" name="Colonna2893"/>
    <tableColumn id="2894" xr3:uid="{B25D3B04-1D40-164B-B60F-A3CEA95EB2E4}" name="Colonna2894"/>
    <tableColumn id="2895" xr3:uid="{3BB49E0E-0C3D-1949-88D6-158B46F2868C}" name="Colonna2895"/>
    <tableColumn id="2896" xr3:uid="{AC4069D6-B67A-1144-929E-7947B29935C3}" name="Colonna2896"/>
    <tableColumn id="2897" xr3:uid="{C61ABDD6-82D7-4C4F-A6EF-72656043988E}" name="Colonna2897"/>
    <tableColumn id="2898" xr3:uid="{020AF993-14BB-6B4C-973B-8C76B0DFD300}" name="Colonna2898"/>
    <tableColumn id="2899" xr3:uid="{0BF1B7DC-CE22-0F4C-8F7C-7B8F7C2A2070}" name="Colonna2899"/>
    <tableColumn id="2900" xr3:uid="{D98D34B2-F97C-9742-B43B-98C848EDD748}" name="Colonna2900"/>
    <tableColumn id="2901" xr3:uid="{0B5C8A4C-2DE8-CC43-9A50-2F3734F3F84A}" name="Colonna2901"/>
    <tableColumn id="2902" xr3:uid="{D9F48CF3-3777-0D4D-9810-913BD7D68F48}" name="Colonna2902"/>
    <tableColumn id="2903" xr3:uid="{1DE524D7-DAEA-7E48-9F8B-AAB3A5D07A12}" name="Colonna2903"/>
    <tableColumn id="2904" xr3:uid="{7DE5CD08-45FD-1D40-8F02-FFD8178C96BD}" name="Colonna2904"/>
    <tableColumn id="2905" xr3:uid="{FBDED59A-7728-6947-A0F5-D070524CC30A}" name="Colonna2905"/>
    <tableColumn id="2906" xr3:uid="{8EBE8694-975D-0F44-9D2A-FC75321FC28C}" name="Colonna2906"/>
    <tableColumn id="2907" xr3:uid="{C1636F50-0DFD-F34C-9471-157EBD232565}" name="Colonna2907"/>
    <tableColumn id="2908" xr3:uid="{C5F2D065-D5BD-1645-BE37-A25E55C7A937}" name="Colonna2908"/>
    <tableColumn id="2909" xr3:uid="{F08FDC14-D17E-E948-BFDE-EEB3854DB5F4}" name="Colonna2909"/>
    <tableColumn id="2910" xr3:uid="{977D1C3D-D128-B644-ADAB-6C8F93E2FBC9}" name="Colonna2910"/>
    <tableColumn id="2911" xr3:uid="{49DE1CDB-7E15-E047-AF0D-07474B5B10F9}" name="Colonna2911"/>
    <tableColumn id="2912" xr3:uid="{A1DEF757-CFC0-5049-BF5B-1B5244E6C544}" name="Colonna2912"/>
    <tableColumn id="2913" xr3:uid="{EAA0F772-5A53-8241-AD1D-17C8854A540C}" name="Colonna2913"/>
    <tableColumn id="2914" xr3:uid="{62A000DB-9A10-7A40-871A-145C4028791A}" name="Colonna2914"/>
    <tableColumn id="2915" xr3:uid="{EC7F7922-3986-E447-8243-43D52FB275EF}" name="Colonna2915"/>
    <tableColumn id="2916" xr3:uid="{B3A609A5-7CD0-CE4B-8DA9-B6F5AA0A8458}" name="Colonna2916"/>
    <tableColumn id="2917" xr3:uid="{CFB2CADB-DB63-7144-99A9-6C9D386D6D11}" name="Colonna2917"/>
    <tableColumn id="2918" xr3:uid="{1869004B-4433-3A47-9EC6-3ACB92AAC970}" name="Colonna2918"/>
    <tableColumn id="2919" xr3:uid="{09DBFB9D-9032-9B45-BA70-D4C1A942F090}" name="Colonna2919"/>
    <tableColumn id="2920" xr3:uid="{C37023E8-8FD5-4E44-908D-E277200B8FBF}" name="Colonna2920"/>
    <tableColumn id="2921" xr3:uid="{ADA9CACB-B88C-074E-8818-6D50E69ADB76}" name="Colonna2921"/>
    <tableColumn id="2922" xr3:uid="{CDD95739-D244-404A-8FAD-3FED3E47815E}" name="Colonna2922"/>
    <tableColumn id="2923" xr3:uid="{23C97D51-5FFD-5A4B-9FCB-D2DF3414BAB0}" name="Colonna2923"/>
    <tableColumn id="2924" xr3:uid="{EA3E7707-AD9E-9742-9AA5-9F7A60C1B0CB}" name="Colonna2924"/>
    <tableColumn id="2925" xr3:uid="{17D9C0C3-27EB-2844-8142-8B7BAD6740FA}" name="Colonna2925"/>
    <tableColumn id="2926" xr3:uid="{F17F99FF-0976-9448-929D-4C82FCAD735C}" name="Colonna2926"/>
    <tableColumn id="2927" xr3:uid="{06A6F314-344B-F74B-B2BF-E055C48073E2}" name="Colonna2927"/>
    <tableColumn id="2928" xr3:uid="{1B8E44A4-32C7-A647-AACF-7B743A82062A}" name="Colonna2928"/>
    <tableColumn id="2929" xr3:uid="{25AD7C86-B1C4-664E-9584-07FD6A392BD3}" name="Colonna2929"/>
    <tableColumn id="2930" xr3:uid="{4D6353CA-D864-814D-9FAA-EAA16AD10E4D}" name="Colonna2930"/>
    <tableColumn id="2931" xr3:uid="{FBEE584B-AC98-AD41-960A-D5397AB3EEE6}" name="Colonna2931"/>
    <tableColumn id="2932" xr3:uid="{41F2580D-700B-1044-A864-00D64E14F5A6}" name="Colonna2932"/>
    <tableColumn id="2933" xr3:uid="{2DA02AE5-2FB2-BD4D-B283-834D7A3FECB0}" name="Colonna2933"/>
    <tableColumn id="2934" xr3:uid="{ABBCE825-DE19-C54D-8952-2B52BF6A5309}" name="Colonna2934"/>
    <tableColumn id="2935" xr3:uid="{1685A5FF-284E-9B42-8CAC-2DF32045820D}" name="Colonna2935"/>
    <tableColumn id="2936" xr3:uid="{B3ED2117-CF87-8042-830F-1ABCA987A297}" name="Colonna2936"/>
    <tableColumn id="2937" xr3:uid="{A16E1EBD-FB78-3D44-B5A1-369061DCBE18}" name="Colonna2937"/>
    <tableColumn id="2938" xr3:uid="{7977AAB3-FED8-1F44-B671-607F11E8F55B}" name="Colonna2938"/>
    <tableColumn id="2939" xr3:uid="{12D472D0-0DD1-7545-92F4-90FFF104A194}" name="Colonna2939"/>
    <tableColumn id="2940" xr3:uid="{68BF184F-B146-7B4E-BBFD-9EBD8F9A7A47}" name="Colonna2940"/>
    <tableColumn id="2941" xr3:uid="{E81718DE-A2AA-9846-ACF4-EB8527A9E78E}" name="Colonna2941"/>
    <tableColumn id="2942" xr3:uid="{8C21B710-C944-F444-A766-FE9121F2CE79}" name="Colonna2942"/>
    <tableColumn id="2943" xr3:uid="{FBBBA737-5DCD-0C46-9949-B7302C55F79D}" name="Colonna2943"/>
    <tableColumn id="2944" xr3:uid="{1EB319F2-C1B5-1145-BF23-464048A3C1E6}" name="Colonna2944"/>
    <tableColumn id="2945" xr3:uid="{8D85CF10-18AA-1E40-A720-1FB33DDE46E1}" name="Colonna2945"/>
    <tableColumn id="2946" xr3:uid="{7D8E207E-4131-A343-82E2-7622300BE26D}" name="Colonna2946"/>
    <tableColumn id="2947" xr3:uid="{2402EAEC-3F14-4D44-BE74-A94138C107FC}" name="Colonna2947"/>
    <tableColumn id="2948" xr3:uid="{8D92DCFA-55F1-0847-875F-E53E3ECC68FE}" name="Colonna2948"/>
    <tableColumn id="2949" xr3:uid="{25A31AB9-6496-1947-9763-58F980D6F909}" name="Colonna2949"/>
    <tableColumn id="2950" xr3:uid="{B41A44C4-10CB-684F-893F-15984AC72894}" name="Colonna2950"/>
    <tableColumn id="2951" xr3:uid="{FC00B80D-4901-E544-9369-A45196165207}" name="Colonna2951"/>
    <tableColumn id="2952" xr3:uid="{9E0BDF48-432B-A44A-8F4C-1FB43597FEFE}" name="Colonna2952"/>
    <tableColumn id="2953" xr3:uid="{5DA0DDBF-D5BC-504F-9099-11EAB9C55F01}" name="Colonna2953"/>
    <tableColumn id="2954" xr3:uid="{09E41FB2-C25C-274B-944B-6349421B96EE}" name="Colonna2954"/>
    <tableColumn id="2955" xr3:uid="{5EAFDE28-7432-EE40-9C36-E314E25EB3A0}" name="Colonna2955"/>
    <tableColumn id="2956" xr3:uid="{5692BC20-CBF8-4F4F-8ED3-47613F2A25F3}" name="Colonna2956"/>
    <tableColumn id="2957" xr3:uid="{6C85FD84-E823-604D-8E99-D2BBCF644896}" name="Colonna2957"/>
    <tableColumn id="2958" xr3:uid="{A1E40913-E185-1D46-B272-6E423CE34467}" name="Colonna2958"/>
    <tableColumn id="2959" xr3:uid="{5C9656E3-9637-4948-A4A8-E00C93AC068D}" name="Colonna2959"/>
    <tableColumn id="2960" xr3:uid="{85F00FB6-92EA-134C-A1A5-56123A7E2CA2}" name="Colonna2960"/>
    <tableColumn id="2961" xr3:uid="{8C7333C8-F0E6-D741-99F5-41859CD528E0}" name="Colonna2961"/>
    <tableColumn id="2962" xr3:uid="{B60E9547-7E66-2A41-B945-7464A607531E}" name="Colonna2962"/>
    <tableColumn id="2963" xr3:uid="{A69E7819-30F4-E24B-BE2B-E070565AA8E3}" name="Colonna2963"/>
    <tableColumn id="2964" xr3:uid="{CDEEB034-163F-434D-ADC1-D5CE5EAFB044}" name="Colonna2964"/>
    <tableColumn id="2965" xr3:uid="{9AA90E79-7621-6E49-85D4-730FFE1B3048}" name="Colonna2965"/>
    <tableColumn id="2966" xr3:uid="{C532FC23-E96B-5F4F-8B8D-233E53A83136}" name="Colonna2966"/>
    <tableColumn id="2967" xr3:uid="{3F27682B-1ED7-8742-ACCC-52AB5E7AC538}" name="Colonna2967"/>
    <tableColumn id="2968" xr3:uid="{48FE25A1-40F2-CB40-A72B-4904A9050DE6}" name="Colonna2968"/>
    <tableColumn id="2969" xr3:uid="{36F4A0B4-9310-7D40-9437-7F63123D301F}" name="Colonna2969"/>
    <tableColumn id="2970" xr3:uid="{4E007B36-CBC8-6040-B11E-63A9EED06927}" name="Colonna2970"/>
    <tableColumn id="2971" xr3:uid="{0AD60348-B646-C84A-925E-5F991A129BCF}" name="Colonna2971"/>
    <tableColumn id="2972" xr3:uid="{AA63E28E-EA86-5247-93CC-E49BD9B7C5B6}" name="Colonna2972"/>
    <tableColumn id="2973" xr3:uid="{3FAFF541-6691-6D45-81A9-9D6EFDCC39F7}" name="Colonna2973"/>
    <tableColumn id="2974" xr3:uid="{6D0B624C-B6BE-934B-8A64-1BE76B0F2141}" name="Colonna2974"/>
    <tableColumn id="2975" xr3:uid="{2D631BEF-9CD9-5747-8C1B-A1FAAD1F7B37}" name="Colonna2975"/>
    <tableColumn id="2976" xr3:uid="{75010378-E67E-1F48-93BF-6DE47E79549D}" name="Colonna2976"/>
    <tableColumn id="2977" xr3:uid="{ED963CB7-4235-AD4F-BE4C-67456DF914B0}" name="Colonna2977"/>
    <tableColumn id="2978" xr3:uid="{B20CFA2E-F934-284A-A85A-6B48057F4176}" name="Colonna2978"/>
    <tableColumn id="2979" xr3:uid="{1FFC6E48-CC2B-F74E-988E-6FFC0BBC4FD8}" name="Colonna2979"/>
    <tableColumn id="2980" xr3:uid="{7C50C1B4-0067-1F4C-A612-977D38C49650}" name="Colonna2980"/>
    <tableColumn id="2981" xr3:uid="{77023AAE-3C39-7B4B-9AEF-F3BC9C5CC1C7}" name="Colonna2981"/>
    <tableColumn id="2982" xr3:uid="{D16A8EB4-E044-6D4C-9FE6-4966121429D2}" name="Colonna2982"/>
    <tableColumn id="2983" xr3:uid="{0A1EE7C8-BB95-F842-868E-E9E06F8E7AD3}" name="Colonna2983"/>
    <tableColumn id="2984" xr3:uid="{DDC76AC8-62CA-2F49-8E87-2A225C976FF5}" name="Colonna2984"/>
    <tableColumn id="2985" xr3:uid="{A9116CBA-C002-424D-833D-7B9EB3EEBD45}" name="Colonna2985"/>
    <tableColumn id="2986" xr3:uid="{DC47A305-2BE7-F94D-944B-FF69A6EB3036}" name="Colonna2986"/>
    <tableColumn id="2987" xr3:uid="{0FD30CE0-F320-3845-A193-ADD10D647FE6}" name="Colonna2987"/>
    <tableColumn id="2988" xr3:uid="{0241D016-7CFC-3A48-BE3D-CDFC873B2EAF}" name="Colonna2988"/>
    <tableColumn id="2989" xr3:uid="{D2024D35-E57B-1E4E-8EF1-452436C81FAF}" name="Colonna2989"/>
    <tableColumn id="2990" xr3:uid="{9BE2707E-49D4-C947-942B-D4C7FB5C97B0}" name="Colonna2990"/>
    <tableColumn id="2991" xr3:uid="{10BA3B72-8887-7E46-B754-32712D74627D}" name="Colonna2991"/>
    <tableColumn id="2992" xr3:uid="{7E27C9F8-B5C1-254A-BB3D-9F3E533642B9}" name="Colonna2992"/>
    <tableColumn id="2993" xr3:uid="{10613785-1889-5846-9FDE-AAF62165AE1D}" name="Colonna2993"/>
    <tableColumn id="2994" xr3:uid="{F61BD303-32A7-5A40-918E-39F788AA65F7}" name="Colonna2994"/>
    <tableColumn id="2995" xr3:uid="{C71024E4-D2CC-5641-9E2F-F9575AB19C4C}" name="Colonna2995"/>
    <tableColumn id="2996" xr3:uid="{D50ECDE1-8AC7-B242-B43D-94C2A6197712}" name="Colonna2996"/>
    <tableColumn id="2997" xr3:uid="{FC3440FE-DFC2-E042-AE19-7660C045C331}" name="Colonna2997"/>
    <tableColumn id="2998" xr3:uid="{61C248F3-2AC6-1244-AF2C-54000A0EC9D8}" name="Colonna2998"/>
    <tableColumn id="2999" xr3:uid="{6C3B067C-2328-CD46-B274-6741A90E229D}" name="Colonna2999"/>
    <tableColumn id="3000" xr3:uid="{FD6CE21E-9206-964E-A6E1-5CCC1039FC2F}" name="Colonna3000"/>
    <tableColumn id="3001" xr3:uid="{3D776269-6445-0041-B663-A66BC7D61EC5}" name="Colonna3001"/>
    <tableColumn id="3002" xr3:uid="{42DD4C3A-C39F-664B-A271-32845503C516}" name="Colonna3002"/>
    <tableColumn id="3003" xr3:uid="{B6ACA2F7-7747-4046-A28C-398FA83972B9}" name="Colonna3003"/>
    <tableColumn id="3004" xr3:uid="{27618084-872A-7843-8F84-A02FBFC90B1E}" name="Colonna3004"/>
    <tableColumn id="3005" xr3:uid="{A2FCD94E-77DC-2D49-BC3B-EF36DD1C8D8C}" name="Colonna3005"/>
    <tableColumn id="3006" xr3:uid="{64A361EA-331B-AF43-AC41-0B5211C85C0D}" name="Colonna3006"/>
    <tableColumn id="3007" xr3:uid="{2280F17B-6100-FC47-B16C-5FCBFFB99731}" name="Colonna3007"/>
    <tableColumn id="3008" xr3:uid="{27D54016-D473-E641-8505-0C1431564210}" name="Colonna3008"/>
    <tableColumn id="3009" xr3:uid="{A1F266CA-B0E6-1640-82AC-A2DA1772B415}" name="Colonna3009"/>
    <tableColumn id="3010" xr3:uid="{0EDF8D1C-907D-6341-9263-C241FC6EDEC4}" name="Colonna3010"/>
    <tableColumn id="3011" xr3:uid="{81139881-FF4A-7F4F-A63E-5636DF833150}" name="Colonna3011"/>
    <tableColumn id="3012" xr3:uid="{490E4390-FEE5-C847-AF58-EF47C9A81CC0}" name="Colonna3012"/>
    <tableColumn id="3013" xr3:uid="{CC6E01B8-1FB7-7B45-9786-224DFA0C5F0B}" name="Colonna3013"/>
    <tableColumn id="3014" xr3:uid="{79CEF600-9ED1-C841-8175-16A639450AF7}" name="Colonna3014"/>
    <tableColumn id="3015" xr3:uid="{526143A2-B013-6241-84DF-AF1B4B3F9162}" name="Colonna3015"/>
    <tableColumn id="3016" xr3:uid="{08433316-F4BE-B04C-82C8-4C08CA95A209}" name="Colonna3016"/>
    <tableColumn id="3017" xr3:uid="{7B81A7F1-2248-DF4D-99DE-D44B2CCFC12F}" name="Colonna3017"/>
    <tableColumn id="3018" xr3:uid="{2900D9AB-B97D-C849-BCB1-39C1F0184C55}" name="Colonna3018"/>
    <tableColumn id="3019" xr3:uid="{A48FA8D0-91A3-9046-BF5A-3861F69ACB22}" name="Colonna3019"/>
    <tableColumn id="3020" xr3:uid="{61A57D39-FF8C-1A40-A435-3FBD26349B0A}" name="Colonna3020"/>
    <tableColumn id="3021" xr3:uid="{765BDFF4-F27A-A248-B5DA-B79C86879907}" name="Colonna3021"/>
    <tableColumn id="3022" xr3:uid="{901229C8-987A-4C47-A415-D3F1819E6BD5}" name="Colonna3022"/>
    <tableColumn id="3023" xr3:uid="{3AD05ED4-F688-E049-AAE1-7FEBB51E5230}" name="Colonna3023"/>
    <tableColumn id="3024" xr3:uid="{CC6489D9-3555-9442-9F21-2120E60D955F}" name="Colonna3024"/>
    <tableColumn id="3025" xr3:uid="{CF53D23F-1B2F-E448-A9DB-BF93A4A43E86}" name="Colonna3025"/>
    <tableColumn id="3026" xr3:uid="{A82B2128-FB84-F249-844C-07B189CBF08E}" name="Colonna3026"/>
    <tableColumn id="3027" xr3:uid="{CD831F0B-5FC3-FA4D-9875-0097B29D1D80}" name="Colonna3027"/>
    <tableColumn id="3028" xr3:uid="{859B866E-5CB3-B643-9320-3B1FAF74B342}" name="Colonna3028"/>
    <tableColumn id="3029" xr3:uid="{52193064-46D6-4D4C-B745-B22A1E420BD4}" name="Colonna3029"/>
    <tableColumn id="3030" xr3:uid="{0FA3106C-C71F-C542-89FE-4C52A9A59922}" name="Colonna3030"/>
    <tableColumn id="3031" xr3:uid="{427A1E9C-2F47-B941-85AB-8DE9DC5D315F}" name="Colonna3031"/>
    <tableColumn id="3032" xr3:uid="{F315A4CC-E9FE-FE41-B019-236393BDC283}" name="Colonna3032"/>
    <tableColumn id="3033" xr3:uid="{29DA2E3F-1812-FC40-BD44-5026E02313E3}" name="Colonna3033"/>
    <tableColumn id="3034" xr3:uid="{936BF52A-12E0-C446-B2ED-830F7AAE020A}" name="Colonna3034"/>
    <tableColumn id="3035" xr3:uid="{1F0765C5-9A31-BF44-AB36-B2A70E6020C5}" name="Colonna3035"/>
    <tableColumn id="3036" xr3:uid="{87B234D6-1AA4-E443-8036-6B667C51B662}" name="Colonna3036"/>
    <tableColumn id="3037" xr3:uid="{871A96F7-D1E7-3149-8DF1-8173D15AB2D3}" name="Colonna3037"/>
    <tableColumn id="3038" xr3:uid="{FF60838D-3EBE-D04D-98D3-F1D3D603843E}" name="Colonna3038"/>
    <tableColumn id="3039" xr3:uid="{CF62FB2D-9FBB-4F49-8947-9EEE8BBD0097}" name="Colonna3039"/>
    <tableColumn id="3040" xr3:uid="{95B5E905-F1F2-624D-A73C-A0F24BFC8571}" name="Colonna3040"/>
    <tableColumn id="3041" xr3:uid="{EA6B9E72-664B-D849-8562-E2C67337D0F2}" name="Colonna3041"/>
    <tableColumn id="3042" xr3:uid="{E88A692E-F565-E546-92D9-4BBBF194344C}" name="Colonna3042"/>
    <tableColumn id="3043" xr3:uid="{3DBB3119-07F0-E449-808C-797E597D17B9}" name="Colonna3043"/>
    <tableColumn id="3044" xr3:uid="{806DF796-0A08-DF4A-8281-65DD85945425}" name="Colonna3044"/>
    <tableColumn id="3045" xr3:uid="{D805F3B2-5B15-324F-8997-6073B1955A48}" name="Colonna3045"/>
    <tableColumn id="3046" xr3:uid="{C5D3BE8E-4DB5-5844-A4F6-2AC9948DAE72}" name="Colonna3046"/>
    <tableColumn id="3047" xr3:uid="{9141F9D9-A9F3-8344-AA06-344D378027A4}" name="Colonna3047"/>
    <tableColumn id="3048" xr3:uid="{DE6D7094-2788-2048-A8CD-6163536AD8A4}" name="Colonna3048"/>
    <tableColumn id="3049" xr3:uid="{39E9F501-091D-3745-8A7A-F7A021511F30}" name="Colonna3049"/>
    <tableColumn id="3050" xr3:uid="{2903AEAF-4994-524B-949C-FF04F8CBFD6D}" name="Colonna3050"/>
    <tableColumn id="3051" xr3:uid="{9018C7C5-8440-324F-8277-EC13CF4696AD}" name="Colonna3051"/>
    <tableColumn id="3052" xr3:uid="{40A73891-F29C-EA4E-AE05-5E6974759492}" name="Colonna3052"/>
    <tableColumn id="3053" xr3:uid="{02E5739B-B0B1-C34F-A499-C04E4F0A39C5}" name="Colonna3053"/>
    <tableColumn id="3054" xr3:uid="{D77B1BC3-7DED-2D41-A4EE-9C500BB9E407}" name="Colonna3054"/>
    <tableColumn id="3055" xr3:uid="{E5ABFE73-C4CA-3E4C-8C67-993CCB8B75D6}" name="Colonna3055"/>
    <tableColumn id="3056" xr3:uid="{02C2D904-19D9-E642-A264-169617EC94B2}" name="Colonna3056"/>
    <tableColumn id="3057" xr3:uid="{6EFA7D26-0E8D-AE49-BACF-9C7348C4925B}" name="Colonna3057"/>
    <tableColumn id="3058" xr3:uid="{B1351FD3-0B46-9A47-BCF4-D7C46C722D7B}" name="Colonna3058"/>
    <tableColumn id="3059" xr3:uid="{DF8F53AF-1C43-1A45-9235-3D6DA728166A}" name="Colonna3059"/>
    <tableColumn id="3060" xr3:uid="{66E3F0B6-93F0-4641-97F3-618E4A1D938E}" name="Colonna3060"/>
    <tableColumn id="3061" xr3:uid="{CA54CD0E-0DD5-CD4B-9993-EE0DD77B7CE8}" name="Colonna3061"/>
    <tableColumn id="3062" xr3:uid="{C56577D5-E7FF-7F45-B032-292C59B2839B}" name="Colonna3062"/>
    <tableColumn id="3063" xr3:uid="{54F2B0A3-7078-4642-AA81-8768EC7C2D14}" name="Colonna3063"/>
    <tableColumn id="3064" xr3:uid="{8DB63ED0-C39E-8C45-BCBF-D9A568AAE989}" name="Colonna3064"/>
    <tableColumn id="3065" xr3:uid="{6C9C5F3C-F0A6-0646-BBCF-64B49B070248}" name="Colonna3065"/>
    <tableColumn id="3066" xr3:uid="{B17C0009-47D6-C34C-92EF-3ADBDBB9955B}" name="Colonna3066"/>
    <tableColumn id="3067" xr3:uid="{362C00F2-E492-7849-9EF6-EDEE271B6331}" name="Colonna3067"/>
    <tableColumn id="3068" xr3:uid="{2746D16D-C605-7E49-9B11-DE139A95FC1F}" name="Colonna3068"/>
    <tableColumn id="3069" xr3:uid="{99A2DCC3-2910-0C41-8F83-B8B687FCB241}" name="Colonna3069"/>
    <tableColumn id="3070" xr3:uid="{5F95DE96-BB6C-8446-BDF6-73041B67E9F2}" name="Colonna3070"/>
    <tableColumn id="3071" xr3:uid="{34EDB827-EAC2-6043-A06B-7868C9B30755}" name="Colonna3071"/>
    <tableColumn id="3072" xr3:uid="{47B2980E-3E4C-2244-AB83-47B7BC91C56A}" name="Colonna3072"/>
    <tableColumn id="3073" xr3:uid="{B7F8B81F-5CB2-C04F-BB8D-2598AB84C1A7}" name="Colonna3073"/>
    <tableColumn id="3074" xr3:uid="{28395D37-99BC-6445-BD6E-B078104C0EE5}" name="Colonna3074"/>
    <tableColumn id="3075" xr3:uid="{7004954E-0306-924C-9D0D-AB1562E0B9AC}" name="Colonna3075"/>
    <tableColumn id="3076" xr3:uid="{59CAE2A5-BF1C-0E46-B99F-8268E13464C7}" name="Colonna3076"/>
    <tableColumn id="3077" xr3:uid="{42259333-7354-344F-B155-D4E9203AA1FA}" name="Colonna3077"/>
    <tableColumn id="3078" xr3:uid="{97773B99-C740-B04A-B87E-6BD255AF36AE}" name="Colonna3078"/>
    <tableColumn id="3079" xr3:uid="{9B89E7B9-1215-CA4C-94DC-325EA3BCE22A}" name="Colonna3079"/>
    <tableColumn id="3080" xr3:uid="{3E1DD81C-DC25-EA41-B453-63432DFC75AB}" name="Colonna3080"/>
    <tableColumn id="3081" xr3:uid="{9FBACD12-C672-A74A-9726-A95140B8116E}" name="Colonna3081"/>
    <tableColumn id="3082" xr3:uid="{DBC9ED1A-B306-244B-83BD-34DA77E3DDC7}" name="Colonna3082"/>
    <tableColumn id="3083" xr3:uid="{B8057C67-6849-5042-9E63-95FD1756437D}" name="Colonna3083"/>
    <tableColumn id="3084" xr3:uid="{9BEFBBA4-8741-B742-8E4B-74A94134C8A7}" name="Colonna3084"/>
    <tableColumn id="3085" xr3:uid="{DBBB59D4-359D-FF43-8598-578E117050CA}" name="Colonna3085"/>
    <tableColumn id="3086" xr3:uid="{C78FB1CB-A53D-7B45-996F-DF936CECB419}" name="Colonna3086"/>
    <tableColumn id="3087" xr3:uid="{0C1A7D65-F7BF-294C-8F81-ADF0A3576280}" name="Colonna3087"/>
    <tableColumn id="3088" xr3:uid="{0B90CD61-1336-EA47-B48E-60154E71F2AB}" name="Colonna3088"/>
    <tableColumn id="3089" xr3:uid="{C651E7C4-A830-A84E-9A89-4FAB5AE9E881}" name="Colonna3089"/>
    <tableColumn id="3090" xr3:uid="{DE8E84C0-8DB4-B441-8E77-A96140F135E8}" name="Colonna3090"/>
    <tableColumn id="3091" xr3:uid="{004911E5-493E-D84C-B865-96664D908A9B}" name="Colonna3091"/>
    <tableColumn id="3092" xr3:uid="{BD5AD636-5153-FD40-B85A-68255BE78881}" name="Colonna3092"/>
    <tableColumn id="3093" xr3:uid="{5A0112B9-381B-614E-BDCF-732FEF1F8297}" name="Colonna3093"/>
    <tableColumn id="3094" xr3:uid="{6A11C4FA-EBBF-EB49-BFAA-4D986757E95A}" name="Colonna3094"/>
    <tableColumn id="3095" xr3:uid="{93434D2D-7465-DA44-816D-806FE274D7C7}" name="Colonna3095"/>
    <tableColumn id="3096" xr3:uid="{6C07325E-0849-2D45-80D5-75584DDF5A48}" name="Colonna3096"/>
    <tableColumn id="3097" xr3:uid="{02452A1D-3CD5-F846-AEEF-FD7FA9BCAFDB}" name="Colonna3097"/>
    <tableColumn id="3098" xr3:uid="{345A0D04-CA30-9F42-9D14-AB7ECC09B95A}" name="Colonna3098"/>
    <tableColumn id="3099" xr3:uid="{5B360215-FCC0-9246-952F-E880369A9F13}" name="Colonna3099"/>
    <tableColumn id="3100" xr3:uid="{5C91D9C8-517E-2049-ACCD-8F85E345AF83}" name="Colonna3100"/>
    <tableColumn id="3101" xr3:uid="{B77363B0-7F44-E84B-A154-227070FF84A2}" name="Colonna3101"/>
    <tableColumn id="3102" xr3:uid="{650C9E8C-A957-D24D-BA6C-C16124BF34AB}" name="Colonna3102"/>
    <tableColumn id="3103" xr3:uid="{0487D296-890A-274A-A4F5-133B0704AEF3}" name="Colonna3103"/>
    <tableColumn id="3104" xr3:uid="{FE6619F2-6AA3-0F4E-99D0-AA51A723DC88}" name="Colonna3104"/>
    <tableColumn id="3105" xr3:uid="{8254DAC1-0AC4-7B4F-83F0-6C20C42E2024}" name="Colonna3105"/>
    <tableColumn id="3106" xr3:uid="{5BD49E9D-2A53-4B4A-A756-5EF5368D3186}" name="Colonna3106"/>
    <tableColumn id="3107" xr3:uid="{04A454E0-217A-444E-AD9F-B7FA20F5C4D9}" name="Colonna3107"/>
    <tableColumn id="3108" xr3:uid="{0EC256F7-8BB2-F54F-A0FB-7B9EFA01F271}" name="Colonna3108"/>
    <tableColumn id="3109" xr3:uid="{A07A569B-961B-5543-B58C-C7102F84CF39}" name="Colonna3109"/>
    <tableColumn id="3110" xr3:uid="{CF9DF64D-0F87-E046-A0FB-B1D30F12FA89}" name="Colonna3110"/>
    <tableColumn id="3111" xr3:uid="{CBA214D9-CE58-4F42-9384-C422E6FF07D0}" name="Colonna3111"/>
    <tableColumn id="3112" xr3:uid="{CEB98277-744A-3C4D-B151-C4BE3D145C5E}" name="Colonna3112"/>
    <tableColumn id="3113" xr3:uid="{1945476C-2CE2-C648-AD55-EA7C627387E7}" name="Colonna3113"/>
    <tableColumn id="3114" xr3:uid="{13C019CF-898C-F14D-88B3-AE4CABBC242C}" name="Colonna3114"/>
    <tableColumn id="3115" xr3:uid="{F683766E-FBE7-1D46-A536-946338B37B55}" name="Colonna3115"/>
    <tableColumn id="3116" xr3:uid="{28764E1E-D803-5045-8372-8DAA675E156B}" name="Colonna3116"/>
    <tableColumn id="3117" xr3:uid="{C2C422DA-9B79-454A-8A44-8C4A3A841B3B}" name="Colonna3117"/>
    <tableColumn id="3118" xr3:uid="{AF681299-958D-1847-97D1-8EF04BDDC1BA}" name="Colonna3118"/>
    <tableColumn id="3119" xr3:uid="{F63CF2F3-1097-B840-8ABD-9C5F4E2EE872}" name="Colonna3119"/>
    <tableColumn id="3120" xr3:uid="{43EAA511-5DE9-C647-80F8-96D226AA82A3}" name="Colonna3120"/>
    <tableColumn id="3121" xr3:uid="{7D355072-9904-DD41-867F-B950D1416927}" name="Colonna3121"/>
    <tableColumn id="3122" xr3:uid="{62A14364-C56A-DD4E-B4FB-259175AB32D9}" name="Colonna3122"/>
    <tableColumn id="3123" xr3:uid="{D5C6DAEC-D1AC-2E43-8965-C767C0E98071}" name="Colonna3123"/>
    <tableColumn id="3124" xr3:uid="{5D25F806-8717-2449-B228-ADCBF2C21962}" name="Colonna3124"/>
    <tableColumn id="3125" xr3:uid="{145425D7-DCC8-154D-9E04-1B808FE3B308}" name="Colonna3125"/>
    <tableColumn id="3126" xr3:uid="{8C4F2AD1-B40B-8548-AB3D-F55482C42923}" name="Colonna3126"/>
    <tableColumn id="3127" xr3:uid="{9744A6DF-336B-1D41-9F0E-D93DD700B405}" name="Colonna3127"/>
    <tableColumn id="3128" xr3:uid="{68800A20-391C-4E4E-A70C-54689E26725C}" name="Colonna3128"/>
    <tableColumn id="3129" xr3:uid="{736E0DB6-D164-0440-96FC-00C311183C00}" name="Colonna3129"/>
    <tableColumn id="3130" xr3:uid="{50397161-6FB3-264D-B5D9-9CE69741B214}" name="Colonna3130"/>
    <tableColumn id="3131" xr3:uid="{FC76DB82-F691-2A49-8F36-445F93622D3B}" name="Colonna3131"/>
    <tableColumn id="3132" xr3:uid="{08348084-402D-DC46-8244-D1948A8ED3BB}" name="Colonna3132"/>
    <tableColumn id="3133" xr3:uid="{AD2D941E-AE48-ED43-B664-B0F344FE19BA}" name="Colonna3133"/>
    <tableColumn id="3134" xr3:uid="{90F5A542-F160-934F-B9EE-D1917D7F7F40}" name="Colonna3134"/>
    <tableColumn id="3135" xr3:uid="{021D1D66-D349-B640-8991-415F41989C5A}" name="Colonna3135"/>
    <tableColumn id="3136" xr3:uid="{00E59C5F-14FB-C54C-BC87-DC9CD4E384A3}" name="Colonna3136"/>
    <tableColumn id="3137" xr3:uid="{FAC7089C-AC48-394B-AB50-7B86D1628D58}" name="Colonna3137"/>
    <tableColumn id="3138" xr3:uid="{8FF25761-F7DC-4F45-842F-C9CDC5A1820F}" name="Colonna3138"/>
    <tableColumn id="3139" xr3:uid="{FAE17E41-CD2A-F947-A55C-DEF85C89FAC7}" name="Colonna3139"/>
    <tableColumn id="3140" xr3:uid="{6BD29F6A-EA0D-004E-A38B-ACE10B870230}" name="Colonna3140"/>
    <tableColumn id="3141" xr3:uid="{0A184ABE-94D0-AC4E-B561-E329328A0059}" name="Colonna3141"/>
    <tableColumn id="3142" xr3:uid="{7AC33CDC-A7E2-9041-B89F-AD17E368F683}" name="Colonna3142"/>
    <tableColumn id="3143" xr3:uid="{3E4CDECE-1C48-D34E-8C95-9855EE446515}" name="Colonna3143"/>
    <tableColumn id="3144" xr3:uid="{DDFBC4BF-10E5-F145-BB1D-B033EFC442CD}" name="Colonna3144"/>
    <tableColumn id="3145" xr3:uid="{575003DF-B296-A347-A305-ADC9FF12E03F}" name="Colonna3145"/>
    <tableColumn id="3146" xr3:uid="{42D85A91-4910-DA46-AE89-5437094FD64F}" name="Colonna3146"/>
    <tableColumn id="3147" xr3:uid="{18751DDA-3E09-164C-8AF1-350CFEC2873B}" name="Colonna3147"/>
    <tableColumn id="3148" xr3:uid="{D285BB50-1934-EF41-973C-428903F66D15}" name="Colonna3148"/>
    <tableColumn id="3149" xr3:uid="{32F55CA3-4C50-F24C-8823-099758B803E6}" name="Colonna3149"/>
    <tableColumn id="3150" xr3:uid="{C3414836-A747-7A47-B7E0-B0DDA035E878}" name="Colonna3150"/>
    <tableColumn id="3151" xr3:uid="{553B739C-B458-BF42-AF1F-B938DF8AF4BB}" name="Colonna3151"/>
    <tableColumn id="3152" xr3:uid="{6252328C-C4E1-6944-9062-B551D0065762}" name="Colonna3152"/>
    <tableColumn id="3153" xr3:uid="{F8C823F1-FEBD-DF41-A1EA-ED31FC057B40}" name="Colonna3153"/>
    <tableColumn id="3154" xr3:uid="{2A9CC3F0-4CE0-204E-B816-7DD32538F6B5}" name="Colonna3154"/>
    <tableColumn id="3155" xr3:uid="{1AE13F99-F0C5-F84A-A02A-51674B5E6269}" name="Colonna3155"/>
    <tableColumn id="3156" xr3:uid="{9464F8BF-5A4F-874D-AC69-BFD67F837E6B}" name="Colonna3156"/>
    <tableColumn id="3157" xr3:uid="{FF245839-0BFF-8E42-9DF5-1CCCD6098C4F}" name="Colonna3157"/>
    <tableColumn id="3158" xr3:uid="{70769409-C2F7-124A-A070-8208D0E13555}" name="Colonna3158"/>
    <tableColumn id="3159" xr3:uid="{36A57C9F-57B9-0D46-BC44-3868462E36D4}" name="Colonna3159"/>
    <tableColumn id="3160" xr3:uid="{6DEF4A73-CA32-E34C-A913-17E669140761}" name="Colonna3160"/>
    <tableColumn id="3161" xr3:uid="{A4CFBF16-F4F6-4644-8354-B51AB46A5E44}" name="Colonna3161"/>
    <tableColumn id="3162" xr3:uid="{69387BCC-2633-4B44-B99C-42ABF729B522}" name="Colonna3162"/>
    <tableColumn id="3163" xr3:uid="{B3488AFC-F7FA-7540-A4DB-267E206ABAB7}" name="Colonna3163"/>
    <tableColumn id="3164" xr3:uid="{833907FC-44A3-0C46-9736-68B00DC61E96}" name="Colonna3164"/>
    <tableColumn id="3165" xr3:uid="{263AA8CC-43BF-8241-9E56-A282E559A863}" name="Colonna3165"/>
    <tableColumn id="3166" xr3:uid="{6C285FE1-E800-564E-9C09-C6863F145BB1}" name="Colonna3166"/>
    <tableColumn id="3167" xr3:uid="{771EF492-2F1D-2846-A1E1-6695CAD05237}" name="Colonna3167"/>
    <tableColumn id="3168" xr3:uid="{3FEFE5A2-2F01-0F45-9477-28929BF4527B}" name="Colonna3168"/>
    <tableColumn id="3169" xr3:uid="{5774ACCD-26D4-B143-BB3B-E645CF1532B0}" name="Colonna3169"/>
    <tableColumn id="3170" xr3:uid="{67CB3F62-99C3-3449-9A5F-6D8EE2B006D7}" name="Colonna3170"/>
    <tableColumn id="3171" xr3:uid="{176DCB7A-2B3F-DE4C-B29F-DD14FDA0BFD3}" name="Colonna3171"/>
    <tableColumn id="3172" xr3:uid="{7D5CEDA0-2B6D-A749-A0D4-D69C2F22F9BB}" name="Colonna3172"/>
    <tableColumn id="3173" xr3:uid="{97194504-F479-134F-9C79-B787CEA8A3E3}" name="Colonna3173"/>
    <tableColumn id="3174" xr3:uid="{CD265F29-F494-0B4B-A379-7E454678A2CA}" name="Colonna3174"/>
    <tableColumn id="3175" xr3:uid="{86E745D9-D9F1-094C-816D-04BA857C46A2}" name="Colonna3175"/>
    <tableColumn id="3176" xr3:uid="{BB8C706B-AA20-0245-86B8-5FE11A011E72}" name="Colonna3176"/>
    <tableColumn id="3177" xr3:uid="{BF71A597-0077-5E48-8F98-AB984F9078DD}" name="Colonna3177"/>
    <tableColumn id="3178" xr3:uid="{F97785C0-F8FC-EB47-A3CE-13848924D124}" name="Colonna3178"/>
    <tableColumn id="3179" xr3:uid="{B5F35681-48D6-6146-B8BB-3954452802CA}" name="Colonna3179"/>
    <tableColumn id="3180" xr3:uid="{20970129-D513-014D-8AA5-56A1E10F9757}" name="Colonna3180"/>
    <tableColumn id="3181" xr3:uid="{812E87C6-F1C4-8E41-A849-A89888636641}" name="Colonna3181"/>
    <tableColumn id="3182" xr3:uid="{ED175F18-760B-D648-B12F-2D188D864A38}" name="Colonna3182"/>
    <tableColumn id="3183" xr3:uid="{F761219A-D56A-AF4D-8C10-42A456AD3E3D}" name="Colonna3183"/>
    <tableColumn id="3184" xr3:uid="{7B47249B-98D3-1248-ADAB-C479C4A6D751}" name="Colonna3184"/>
    <tableColumn id="3185" xr3:uid="{CB96BC6D-000B-3F4A-A667-ADED24506400}" name="Colonna3185"/>
    <tableColumn id="3186" xr3:uid="{63D96DD5-6851-7D46-8D54-093168819446}" name="Colonna3186"/>
    <tableColumn id="3187" xr3:uid="{3F5F6FF5-0DBA-3645-88D4-02FE790D6FB0}" name="Colonna3187"/>
    <tableColumn id="3188" xr3:uid="{8EE70E87-6FB0-564C-BA1A-BBE19A521AB2}" name="Colonna3188"/>
    <tableColumn id="3189" xr3:uid="{E6800871-091A-6745-8BFB-1DBF7EA28701}" name="Colonna3189"/>
    <tableColumn id="3190" xr3:uid="{E80697A3-0839-F041-B580-33FCC5A190F5}" name="Colonna3190"/>
    <tableColumn id="3191" xr3:uid="{2485E0DA-F999-6045-98D3-9A1D9021129C}" name="Colonna3191"/>
    <tableColumn id="3192" xr3:uid="{649C6621-9641-D44A-9634-776A7B9A3A32}" name="Colonna3192"/>
    <tableColumn id="3193" xr3:uid="{8DABA73A-6092-8440-9BA8-950D89880598}" name="Colonna3193"/>
    <tableColumn id="3194" xr3:uid="{CAB617D9-B3F4-C24F-A19B-A014E4B66D3E}" name="Colonna3194"/>
    <tableColumn id="3195" xr3:uid="{855DA77B-FB9D-5942-BECD-06119698F1E3}" name="Colonna3195"/>
    <tableColumn id="3196" xr3:uid="{0458CF1D-CF19-3549-BE81-57952C89C400}" name="Colonna3196"/>
    <tableColumn id="3197" xr3:uid="{D05B3F8A-147C-764B-A598-429EAB86B00B}" name="Colonna3197"/>
    <tableColumn id="3198" xr3:uid="{3C8A2FF5-9921-BE48-96EE-E2AD9A00DF86}" name="Colonna3198"/>
    <tableColumn id="3199" xr3:uid="{A5B0B82D-FDB6-954E-ACC5-9A2E12108382}" name="Colonna3199"/>
    <tableColumn id="3200" xr3:uid="{8C40E661-C48B-1F4E-BE4E-EF3ED21A690C}" name="Colonna3200"/>
    <tableColumn id="3201" xr3:uid="{7C58753C-0D6E-7B49-87EF-C51CFCF78472}" name="Colonna3201"/>
    <tableColumn id="3202" xr3:uid="{95FB6CD5-E157-D846-A4F2-160BD8D13E10}" name="Colonna3202"/>
    <tableColumn id="3203" xr3:uid="{22770EBD-BF9B-684D-95C4-F3990BAD0E82}" name="Colonna3203"/>
    <tableColumn id="3204" xr3:uid="{484D39CF-A706-5B45-B0E3-E64686D84772}" name="Colonna3204"/>
    <tableColumn id="3205" xr3:uid="{CDE475DA-0D56-B749-88D1-E4CA9B7E84A1}" name="Colonna3205"/>
    <tableColumn id="3206" xr3:uid="{F32ADAC8-8C11-DC43-AC97-2EECF40B20EB}" name="Colonna3206"/>
    <tableColumn id="3207" xr3:uid="{4F0EC9C8-602C-514A-B923-7CFDFBAF1743}" name="Colonna3207"/>
    <tableColumn id="3208" xr3:uid="{B6B3985A-C964-C743-BF59-04BE7A893DB8}" name="Colonna3208"/>
    <tableColumn id="3209" xr3:uid="{C831B0BA-4283-CD42-BDEF-9A3E0EE9CAB8}" name="Colonna3209"/>
    <tableColumn id="3210" xr3:uid="{19F55F5B-EBF0-AF41-A6C6-8B1108DCDD9B}" name="Colonna3210"/>
    <tableColumn id="3211" xr3:uid="{F53A3111-2BD7-0F47-9FBC-798B2CF42533}" name="Colonna3211"/>
    <tableColumn id="3212" xr3:uid="{0CD2B23F-1AAB-184D-B1E2-AC2151B7D6B1}" name="Colonna3212"/>
    <tableColumn id="3213" xr3:uid="{23A35745-9A61-5145-94A4-7E18020E1626}" name="Colonna3213"/>
    <tableColumn id="3214" xr3:uid="{2A9D8EAC-2378-4C40-94CF-5D57C2E90E29}" name="Colonna3214"/>
    <tableColumn id="3215" xr3:uid="{39072397-B794-6441-88D0-D7A4ABA3150F}" name="Colonna3215"/>
    <tableColumn id="3216" xr3:uid="{07C55A56-C192-2643-B12F-FD07300748EF}" name="Colonna3216"/>
    <tableColumn id="3217" xr3:uid="{16B48C5C-53AE-4543-A78C-17171D554046}" name="Colonna3217"/>
    <tableColumn id="3218" xr3:uid="{FE3A373F-59F0-7E4B-86F8-6D8DF276AAF8}" name="Colonna3218"/>
    <tableColumn id="3219" xr3:uid="{EAC1E2E4-3580-6C42-9E2E-36566A5B018E}" name="Colonna3219"/>
    <tableColumn id="3220" xr3:uid="{8CE3132F-FB5D-0049-B9D4-E06077C30907}" name="Colonna3220"/>
    <tableColumn id="3221" xr3:uid="{5AB05B72-7947-794B-BD03-9F09090F8875}" name="Colonna3221"/>
    <tableColumn id="3222" xr3:uid="{6E834E13-2D18-2A4F-8B5F-677057C8AE02}" name="Colonna3222"/>
    <tableColumn id="3223" xr3:uid="{E51DC849-D91D-7C4C-A9B9-7BBA2DFF699E}" name="Colonna3223"/>
    <tableColumn id="3224" xr3:uid="{E9339201-24CE-6042-B16B-3F1FC1AB77FA}" name="Colonna3224"/>
    <tableColumn id="3225" xr3:uid="{F3CDA45D-A558-4240-9338-279EF02D2363}" name="Colonna3225"/>
    <tableColumn id="3226" xr3:uid="{F4411974-78E2-A046-BC77-81E1EBC2ECC6}" name="Colonna3226"/>
    <tableColumn id="3227" xr3:uid="{C723B282-AC95-074D-AF9F-D7797BCBBDCE}" name="Colonna3227"/>
    <tableColumn id="3228" xr3:uid="{51ECAE31-931A-C846-83F3-61C3ED707E03}" name="Colonna3228"/>
    <tableColumn id="3229" xr3:uid="{DCF94E9E-225A-214E-9B82-5785000E7D69}" name="Colonna3229"/>
    <tableColumn id="3230" xr3:uid="{715FA0F8-8346-484E-9D88-1FA2A8B2027E}" name="Colonna3230"/>
    <tableColumn id="3231" xr3:uid="{A544F994-98BA-4845-97A3-DC30B9E4EFA7}" name="Colonna3231"/>
    <tableColumn id="3232" xr3:uid="{F6C24966-EF0A-F34F-B0C1-524AAC2784B2}" name="Colonna3232"/>
    <tableColumn id="3233" xr3:uid="{C8E36223-755C-6A42-86D6-F5D54A4C3204}" name="Colonna3233"/>
    <tableColumn id="3234" xr3:uid="{93D0AD45-8628-0D4E-8A5F-8F54A759F6B2}" name="Colonna3234"/>
    <tableColumn id="3235" xr3:uid="{9AE91F38-F1D4-684A-8669-F476645191F3}" name="Colonna3235"/>
    <tableColumn id="3236" xr3:uid="{A9E7A220-CCA5-F349-B42E-93656CECA29E}" name="Colonna3236"/>
    <tableColumn id="3237" xr3:uid="{E8AC3459-CFEE-8448-A9F5-2E9D3B4DB8F9}" name="Colonna3237"/>
    <tableColumn id="3238" xr3:uid="{89617122-E661-C045-9F39-9B2B6E531660}" name="Colonna3238"/>
    <tableColumn id="3239" xr3:uid="{A7A37761-630B-C144-9386-E733076DAD5A}" name="Colonna3239"/>
    <tableColumn id="3240" xr3:uid="{57B9AB90-6899-6842-BDD0-5EA5FA3D3AE4}" name="Colonna3240"/>
    <tableColumn id="3241" xr3:uid="{447359ED-1077-5842-B6FC-CAB3DC4D2A82}" name="Colonna3241"/>
    <tableColumn id="3242" xr3:uid="{D58E4F20-1876-1640-A8E0-135CCCA2735E}" name="Colonna3242"/>
    <tableColumn id="3243" xr3:uid="{AA873BEC-355D-A74C-90EF-00389275B975}" name="Colonna3243"/>
    <tableColumn id="3244" xr3:uid="{8A2E97F4-9328-4047-9E1A-019413CF17F4}" name="Colonna3244"/>
    <tableColumn id="3245" xr3:uid="{EEB9DF3C-0DEF-444C-8C71-61C06FC461DF}" name="Colonna3245"/>
    <tableColumn id="3246" xr3:uid="{44FF82D3-39E8-4544-9F2C-D5F41E6936D0}" name="Colonna3246"/>
    <tableColumn id="3247" xr3:uid="{14CBE043-CB70-5E4A-A436-74E439C43A72}" name="Colonna3247"/>
    <tableColumn id="3248" xr3:uid="{A6FF3ACC-5FCB-424C-AE85-40AE64F6F0DA}" name="Colonna3248"/>
    <tableColumn id="3249" xr3:uid="{EBEA046D-F1DC-C140-A598-500B707F93A8}" name="Colonna3249"/>
    <tableColumn id="3250" xr3:uid="{B7D43282-BA3A-064E-AD7D-13811B7A0039}" name="Colonna3250"/>
    <tableColumn id="3251" xr3:uid="{98C3DDC8-CBD7-A044-85F9-526C9561D59C}" name="Colonna3251"/>
    <tableColumn id="3252" xr3:uid="{A2DBF1B9-7FB2-0247-9BC7-65A960047432}" name="Colonna3252"/>
    <tableColumn id="3253" xr3:uid="{8B44B2FC-BF7B-CC4A-B800-40D624DD4925}" name="Colonna3253"/>
    <tableColumn id="3254" xr3:uid="{C69C3A54-61C5-3F4B-88D4-0629C43E6125}" name="Colonna3254"/>
    <tableColumn id="3255" xr3:uid="{ACA29CD0-3DC0-464E-92FB-85E8DE068D25}" name="Colonna3255"/>
    <tableColumn id="3256" xr3:uid="{69947E52-C132-2C46-9BBE-5DB24AC11CF7}" name="Colonna3256"/>
    <tableColumn id="3257" xr3:uid="{A0F2E8CA-022E-1149-AB3C-26CC40D07C3C}" name="Colonna3257"/>
    <tableColumn id="3258" xr3:uid="{C6E12662-FF36-E642-BF22-0D05707EC995}" name="Colonna3258"/>
    <tableColumn id="3259" xr3:uid="{92712B99-7945-2445-9592-8DE98F89A5BD}" name="Colonna3259"/>
    <tableColumn id="3260" xr3:uid="{8275A34C-E432-C140-84FC-68B7422B072C}" name="Colonna3260"/>
    <tableColumn id="3261" xr3:uid="{13428DEE-AA58-8F4A-823A-408922256E82}" name="Colonna3261"/>
    <tableColumn id="3262" xr3:uid="{8E233ECA-313D-0048-AA7A-80F79BD39992}" name="Colonna3262"/>
    <tableColumn id="3263" xr3:uid="{9FAA182F-7565-0E4B-8932-14E37C2415C2}" name="Colonna3263"/>
    <tableColumn id="3264" xr3:uid="{E0ADA51C-7510-3746-969E-82A00700334C}" name="Colonna3264"/>
    <tableColumn id="3265" xr3:uid="{A69BC4AF-DD99-1E4D-9D62-C885E8777184}" name="Colonna3265"/>
    <tableColumn id="3266" xr3:uid="{8B12F71A-3874-7D4B-92A1-9E79FF5C89D8}" name="Colonna3266"/>
    <tableColumn id="3267" xr3:uid="{AB8C796D-A2B5-1742-A802-92968C943ADF}" name="Colonna3267"/>
    <tableColumn id="3268" xr3:uid="{8173379F-2934-244B-B8FB-C847EB363C95}" name="Colonna3268"/>
    <tableColumn id="3269" xr3:uid="{6E01C310-7C02-6C49-9EAF-216134B953F9}" name="Colonna3269"/>
    <tableColumn id="3270" xr3:uid="{DEBE2371-1E0B-7B49-BEBF-85BF117CF624}" name="Colonna3270"/>
    <tableColumn id="3271" xr3:uid="{0248838E-DBB7-7942-B7B2-11C0636F7096}" name="Colonna3271"/>
    <tableColumn id="3272" xr3:uid="{BB5E74B8-1AAA-9443-B0B1-6D8ADB6BBAA7}" name="Colonna3272"/>
    <tableColumn id="3273" xr3:uid="{9103F435-F9D3-C447-B5AC-DFEBBB260DC1}" name="Colonna3273"/>
    <tableColumn id="3274" xr3:uid="{6F4E59E7-E4E0-004F-9ECB-B0B566090306}" name="Colonna3274"/>
    <tableColumn id="3275" xr3:uid="{13D8E63E-4301-EC43-BD39-28FAFF3186BE}" name="Colonna3275"/>
    <tableColumn id="3276" xr3:uid="{78B0A68C-0FB1-894F-9FB2-A5F0A1527C0F}" name="Colonna3276"/>
    <tableColumn id="3277" xr3:uid="{62A64119-0F41-6649-A894-B3B5115DAD00}" name="Colonna3277"/>
    <tableColumn id="3278" xr3:uid="{33FDB707-7CAD-A844-99A9-6CC28E1CD45A}" name="Colonna3278"/>
    <tableColumn id="3279" xr3:uid="{D0E0C4C4-1B6A-7F47-BD12-730D5F8F380E}" name="Colonna3279"/>
    <tableColumn id="3280" xr3:uid="{7F59E1B8-1491-664E-9E61-0A242394BF5B}" name="Colonna3280"/>
    <tableColumn id="3281" xr3:uid="{073D40F8-0E09-F644-9935-A59682FB948D}" name="Colonna3281"/>
    <tableColumn id="3282" xr3:uid="{3E38DE98-6884-F145-92B2-CAE152AACAA9}" name="Colonna3282"/>
    <tableColumn id="3283" xr3:uid="{D0A6DF66-BDD2-984C-9E00-4AF309EAC610}" name="Colonna3283"/>
    <tableColumn id="3284" xr3:uid="{BB7E2035-34BC-CF4B-AC6D-AFADE0770C09}" name="Colonna3284"/>
    <tableColumn id="3285" xr3:uid="{2E13986E-A39B-9E43-B460-1C7EC603A7BD}" name="Colonna3285"/>
    <tableColumn id="3286" xr3:uid="{972223EC-ADA3-144C-9960-DA5F42FB184B}" name="Colonna3286"/>
    <tableColumn id="3287" xr3:uid="{E5BFDC86-4A30-CA48-A335-5C6642586F17}" name="Colonna3287"/>
    <tableColumn id="3288" xr3:uid="{62877E83-F361-D348-9709-A26A2F26018C}" name="Colonna3288"/>
    <tableColumn id="3289" xr3:uid="{F29848F9-E816-5C42-BBA3-CC5EF2D46957}" name="Colonna3289"/>
    <tableColumn id="3290" xr3:uid="{1708BBAF-9C06-9D49-856B-07F98C0113AE}" name="Colonna3290"/>
    <tableColumn id="3291" xr3:uid="{6C08A179-5CB6-4D48-A571-4DA5264B8931}" name="Colonna3291"/>
    <tableColumn id="3292" xr3:uid="{B52FF3CC-EB9C-7346-B4D2-FBB2F7C5B65B}" name="Colonna3292"/>
    <tableColumn id="3293" xr3:uid="{953A04F0-09B2-884F-90AE-9B43A7244A97}" name="Colonna3293"/>
    <tableColumn id="3294" xr3:uid="{5EF59D91-522D-6544-B35D-8BDAF1CEAFD2}" name="Colonna3294"/>
    <tableColumn id="3295" xr3:uid="{315A5BB1-8390-FF40-9D0D-DFA20D865F70}" name="Colonna3295"/>
    <tableColumn id="3296" xr3:uid="{1C1144A6-E26C-9846-85D7-D7AC0F0EFB12}" name="Colonna3296"/>
    <tableColumn id="3297" xr3:uid="{BB18CF75-AB25-E343-AD25-566B0D9D6A05}" name="Colonna3297"/>
    <tableColumn id="3298" xr3:uid="{76B58FCB-BB30-3841-8FC3-D95138645FC2}" name="Colonna3298"/>
    <tableColumn id="3299" xr3:uid="{92B51B2D-FF2B-6747-A51D-BDF83970E5D6}" name="Colonna3299"/>
    <tableColumn id="3300" xr3:uid="{BA3B29C2-5646-F44A-8F98-B6C162FC7128}" name="Colonna3300"/>
    <tableColumn id="3301" xr3:uid="{688EDD66-448E-0D40-A83D-92E319BD0272}" name="Colonna3301"/>
    <tableColumn id="3302" xr3:uid="{FA0E8179-1E2C-6F46-A487-9BB4ED950A34}" name="Colonna3302"/>
    <tableColumn id="3303" xr3:uid="{8E687ECD-B04C-2042-B81D-4FF60D34AB63}" name="Colonna3303"/>
    <tableColumn id="3304" xr3:uid="{03A0BB95-26F9-6144-AE0E-201C60105AFC}" name="Colonna3304"/>
    <tableColumn id="3305" xr3:uid="{9D187CC5-3DD1-F442-AF9C-558BBD97F11B}" name="Colonna3305"/>
    <tableColumn id="3306" xr3:uid="{43E3C5DE-2707-9743-BF20-CA55F3D32AA0}" name="Colonna3306"/>
    <tableColumn id="3307" xr3:uid="{0F61D7D2-AB0C-E542-AB03-896D9B543A31}" name="Colonna3307"/>
    <tableColumn id="3308" xr3:uid="{620FFF37-EA87-7844-913F-9F2016D298D0}" name="Colonna3308"/>
    <tableColumn id="3309" xr3:uid="{543C4676-7E5B-E745-82C7-B1190112EE25}" name="Colonna3309"/>
    <tableColumn id="3310" xr3:uid="{E033AFC7-9172-1644-ABFE-062DD91DA92B}" name="Colonna3310"/>
    <tableColumn id="3311" xr3:uid="{3544DBC7-AC55-514B-B0D1-3ADA06A98859}" name="Colonna3311"/>
    <tableColumn id="3312" xr3:uid="{59CC5D8A-BAE7-4C41-989D-4DBDDB2A37AA}" name="Colonna3312"/>
    <tableColumn id="3313" xr3:uid="{12D1D894-49F1-254A-84AC-B0112F65B360}" name="Colonna3313"/>
    <tableColumn id="3314" xr3:uid="{B3C91D03-8346-B84D-8F9B-C02D0700ACF4}" name="Colonna3314"/>
    <tableColumn id="3315" xr3:uid="{0549F2A2-6470-8F46-9596-6049ABA1F168}" name="Colonna3315"/>
    <tableColumn id="3316" xr3:uid="{CA9D31ED-24C9-2D4C-97E7-5718EE9B1370}" name="Colonna3316"/>
    <tableColumn id="3317" xr3:uid="{89674E75-AD9B-0F48-BA3C-38796B19E6B5}" name="Colonna3317"/>
    <tableColumn id="3318" xr3:uid="{0F9D6E10-A031-FC4E-AF4C-8445C69D74B6}" name="Colonna3318"/>
    <tableColumn id="3319" xr3:uid="{E61A6943-41B5-A141-AC61-D470E7C70062}" name="Colonna3319"/>
    <tableColumn id="3320" xr3:uid="{969B7B7A-F83F-E049-BF68-BB168AC41F2F}" name="Colonna3320"/>
    <tableColumn id="3321" xr3:uid="{2CE012E3-F5AB-D34D-BFAD-C7D1434A35EF}" name="Colonna3321"/>
    <tableColumn id="3322" xr3:uid="{E4A79AAE-65F1-0E4C-AE2A-C5D86E5A69B4}" name="Colonna3322"/>
    <tableColumn id="3323" xr3:uid="{14AF3023-86E1-7747-B021-BFFA0CCF0529}" name="Colonna3323"/>
    <tableColumn id="3324" xr3:uid="{38F8CC6C-41A3-2B43-915C-E0A966B2792A}" name="Colonna3324"/>
    <tableColumn id="3325" xr3:uid="{8F8DBBCE-5342-4A41-AC90-9441157BED53}" name="Colonna3325"/>
    <tableColumn id="3326" xr3:uid="{D7DE6E61-1FC4-F74D-8A47-30DE5F2A5432}" name="Colonna3326"/>
    <tableColumn id="3327" xr3:uid="{3BF895EC-0066-2241-9449-28731CD8D25F}" name="Colonna3327"/>
    <tableColumn id="3328" xr3:uid="{F26365F6-6BCA-FC4E-A7E9-B23FF113FD6C}" name="Colonna3328"/>
    <tableColumn id="3329" xr3:uid="{A64D2C70-CC16-8245-894E-85DE4C7AA3C0}" name="Colonna3329"/>
    <tableColumn id="3330" xr3:uid="{57352755-45CF-7341-A814-CE8F454BFCC8}" name="Colonna3330"/>
    <tableColumn id="3331" xr3:uid="{854E2213-2245-C04B-929F-8F35F5B0E4FF}" name="Colonna3331"/>
    <tableColumn id="3332" xr3:uid="{8A13A0B3-20A3-2E48-9836-1830091011BE}" name="Colonna3332"/>
    <tableColumn id="3333" xr3:uid="{0CF850BA-0490-F047-A1AF-4422E5CABF85}" name="Colonna3333"/>
    <tableColumn id="3334" xr3:uid="{1F3BF571-DA89-3240-9A5F-313A30AB3141}" name="Colonna3334"/>
    <tableColumn id="3335" xr3:uid="{F18C0929-ED0A-EA42-9BA2-6C5F93EB3C27}" name="Colonna3335"/>
    <tableColumn id="3336" xr3:uid="{F2248CA0-107F-B04B-8092-E7A24D821227}" name="Colonna3336"/>
    <tableColumn id="3337" xr3:uid="{C78F824D-7BDD-A743-8E6F-C0E02B1BB753}" name="Colonna3337"/>
    <tableColumn id="3338" xr3:uid="{998257A8-8650-7541-B364-A97A9C85DA3E}" name="Colonna3338"/>
    <tableColumn id="3339" xr3:uid="{10D54DF2-25F9-C24C-B50F-4DD603A5A7E4}" name="Colonna3339"/>
    <tableColumn id="3340" xr3:uid="{4053C614-7C0E-784C-BDCD-FFA08632B559}" name="Colonna3340"/>
    <tableColumn id="3341" xr3:uid="{727BC50A-3B04-C443-AA9B-1FDA263265F1}" name="Colonna3341"/>
    <tableColumn id="3342" xr3:uid="{DA75FC0F-ACC1-384F-A67E-482D2B86907D}" name="Colonna3342"/>
    <tableColumn id="3343" xr3:uid="{81FE69E1-1656-624D-A6DE-4F0E9D4B97E0}" name="Colonna3343"/>
    <tableColumn id="3344" xr3:uid="{18B4B09F-DD01-864D-879E-E5C19BA36D44}" name="Colonna3344"/>
    <tableColumn id="3345" xr3:uid="{76CBA2D6-2F7C-FA4B-882E-CB4CE2EF2781}" name="Colonna3345"/>
    <tableColumn id="3346" xr3:uid="{C36AFEB9-1049-A24C-8BCC-5F09979E9707}" name="Colonna3346"/>
    <tableColumn id="3347" xr3:uid="{EFD53644-0F07-C74E-BE1D-524AAD22AF3D}" name="Colonna3347"/>
    <tableColumn id="3348" xr3:uid="{398B902E-C56B-6541-8CAA-AE17FCA68A9B}" name="Colonna3348"/>
    <tableColumn id="3349" xr3:uid="{61890225-CBFD-E64B-B354-73F279E124A2}" name="Colonna3349"/>
    <tableColumn id="3350" xr3:uid="{63BE10C1-6D50-5D41-AD34-CDEB70DD9E3E}" name="Colonna3350"/>
    <tableColumn id="3351" xr3:uid="{D3512404-BD9F-3241-8A4E-0E744C80E7C1}" name="Colonna3351"/>
    <tableColumn id="3352" xr3:uid="{F2A51BE7-8621-BB4B-B965-F6BBD3940FFB}" name="Colonna3352"/>
    <tableColumn id="3353" xr3:uid="{2F53468B-CEA4-1148-8BA6-E223C97F2C4A}" name="Colonna3353"/>
    <tableColumn id="3354" xr3:uid="{34E920C6-C805-C448-98FC-E5B3F0DA132F}" name="Colonna3354"/>
    <tableColumn id="3355" xr3:uid="{1CD511CC-AE2B-894A-8470-658B9E6EBEAE}" name="Colonna3355"/>
    <tableColumn id="3356" xr3:uid="{1151AC51-F190-8843-9320-38DE74397724}" name="Colonna3356"/>
    <tableColumn id="3357" xr3:uid="{E4595711-C5BC-4542-A56E-ACFD3FC1C2A1}" name="Colonna3357"/>
    <tableColumn id="3358" xr3:uid="{FE459722-42D7-D243-81B4-1C6840A1D958}" name="Colonna3358"/>
    <tableColumn id="3359" xr3:uid="{80E3930E-9455-F048-BF11-D736C5960558}" name="Colonna3359"/>
    <tableColumn id="3360" xr3:uid="{22B06149-6A72-3D46-807D-8CB904AA8056}" name="Colonna3360"/>
    <tableColumn id="3361" xr3:uid="{884B4D3C-FDD8-D442-AE96-2AE472EBD704}" name="Colonna3361"/>
    <tableColumn id="3362" xr3:uid="{5D0E0662-C149-064F-89FA-4EDBB2D22A67}" name="Colonna3362"/>
    <tableColumn id="3363" xr3:uid="{F030982B-B366-4B4F-97B1-C342436C3463}" name="Colonna3363"/>
    <tableColumn id="3364" xr3:uid="{DFE5C409-78FB-6C41-96C8-310BFDBF0855}" name="Colonna3364"/>
    <tableColumn id="3365" xr3:uid="{AB51A6F0-E5F3-9B41-B8B0-040CF5D454F2}" name="Colonna3365"/>
    <tableColumn id="3366" xr3:uid="{E3A5D2F2-D740-3842-B9F0-1A7B1450F9E8}" name="Colonna3366"/>
    <tableColumn id="3367" xr3:uid="{99C620E1-F1A3-A34D-9CF0-41F0741A7129}" name="Colonna3367"/>
    <tableColumn id="3368" xr3:uid="{F9413AEC-5657-8E4E-BAEC-959F5D985788}" name="Colonna3368"/>
    <tableColumn id="3369" xr3:uid="{22D59383-D42D-B74E-969E-842D83A8E48F}" name="Colonna3369"/>
    <tableColumn id="3370" xr3:uid="{A56FE512-DE84-EA48-8292-32340ACEC67C}" name="Colonna3370"/>
    <tableColumn id="3371" xr3:uid="{11E34A7D-FF28-F745-9A3D-3E1264F1778D}" name="Colonna3371"/>
    <tableColumn id="3372" xr3:uid="{45846436-5C5C-B940-B9EB-617D0643CCFF}" name="Colonna3372"/>
    <tableColumn id="3373" xr3:uid="{8882E29A-F1F8-6A45-97AA-68E078151BE5}" name="Colonna3373"/>
    <tableColumn id="3374" xr3:uid="{A178FB69-E0C1-E04E-A095-8B52105BD2CB}" name="Colonna3374"/>
    <tableColumn id="3375" xr3:uid="{1E50FC20-96D8-7949-8F0C-B40411B0202F}" name="Colonna3375"/>
    <tableColumn id="3376" xr3:uid="{49BDB3E6-5DC5-114D-B498-1CB6FA7D6A0D}" name="Colonna3376"/>
    <tableColumn id="3377" xr3:uid="{684AA3BE-3702-9B4C-8453-D920B23BAF5A}" name="Colonna3377"/>
    <tableColumn id="3378" xr3:uid="{5C4BBC20-2614-C64F-BFC3-75098845304A}" name="Colonna3378"/>
    <tableColumn id="3379" xr3:uid="{5B1440F2-ADDA-1448-85CF-6467A55A6010}" name="Colonna3379"/>
    <tableColumn id="3380" xr3:uid="{8AD3430D-4CB0-7A48-8EBA-5F89E3F2B54E}" name="Colonna3380"/>
    <tableColumn id="3381" xr3:uid="{43AA6F41-5D51-EF4B-9F91-3DBC8AB61345}" name="Colonna3381"/>
    <tableColumn id="3382" xr3:uid="{2C820CC9-56AC-7544-813E-7BC4A8D6DAC6}" name="Colonna3382"/>
    <tableColumn id="3383" xr3:uid="{77C99397-8F29-D940-AEBB-6D2001DFB171}" name="Colonna3383"/>
    <tableColumn id="3384" xr3:uid="{078F4C85-1117-374F-9E97-FC9FC6FFD0FD}" name="Colonna3384"/>
    <tableColumn id="3385" xr3:uid="{F020BF84-A9E9-EC40-9237-115486D5622F}" name="Colonna3385"/>
    <tableColumn id="3386" xr3:uid="{C13F41C9-FBFF-B749-8CBA-D551715DA4C7}" name="Colonna3386"/>
    <tableColumn id="3387" xr3:uid="{A0CAB41B-71B8-9541-9CD3-7C56976710D4}" name="Colonna3387"/>
    <tableColumn id="3388" xr3:uid="{8DFAD814-8D21-E644-BFE2-7A8633C5A5C9}" name="Colonna3388"/>
    <tableColumn id="3389" xr3:uid="{8E3C359B-8FC0-4F49-A1E8-D9F2743BD96B}" name="Colonna3389"/>
    <tableColumn id="3390" xr3:uid="{26DF5240-342F-B14D-8C1A-F4BD720AF8B1}" name="Colonna3390"/>
    <tableColumn id="3391" xr3:uid="{7359CC61-0950-474B-8C6E-46D0D1AA88D4}" name="Colonna3391"/>
    <tableColumn id="3392" xr3:uid="{4542D5C4-B5A6-9348-84F1-5596286FA335}" name="Colonna3392"/>
    <tableColumn id="3393" xr3:uid="{B468C861-5FDF-EA4E-9A6C-45AC1EAEAAAD}" name="Colonna3393"/>
    <tableColumn id="3394" xr3:uid="{016FFBF4-9FB2-0A4E-9873-E64079A0E36A}" name="Colonna3394"/>
    <tableColumn id="3395" xr3:uid="{F8BF3437-DD24-6E40-8819-D4DB57F17EFE}" name="Colonna3395"/>
    <tableColumn id="3396" xr3:uid="{852E7836-B4A8-E34F-8238-EFB307B618DA}" name="Colonna3396"/>
    <tableColumn id="3397" xr3:uid="{1CCCD1B5-8D95-D940-9925-0B95FAED0C20}" name="Colonna3397"/>
    <tableColumn id="3398" xr3:uid="{007BDC47-DF75-EE41-A022-2C1E21E125ED}" name="Colonna3398"/>
    <tableColumn id="3399" xr3:uid="{FFA393D4-D333-9B4D-8EAA-C57D8F5A5ABA}" name="Colonna3399"/>
    <tableColumn id="3400" xr3:uid="{BDC25E03-B3E1-2742-88B2-AA6BABAF9263}" name="Colonna3400"/>
    <tableColumn id="3401" xr3:uid="{213B699B-D04B-0F45-88FA-4652F9048996}" name="Colonna3401"/>
    <tableColumn id="3402" xr3:uid="{E2D8A5B4-868F-AA49-B270-F2A358B5E0DA}" name="Colonna3402"/>
    <tableColumn id="3403" xr3:uid="{07D25BC4-8D43-E04B-A096-95D1C14B999F}" name="Colonna3403"/>
    <tableColumn id="3404" xr3:uid="{F4FD4865-5988-3548-8A54-F5DAAA1A0D8A}" name="Colonna3404"/>
    <tableColumn id="3405" xr3:uid="{20A0C18C-F1D7-224E-8072-DC63F3ADCFA9}" name="Colonna3405"/>
    <tableColumn id="3406" xr3:uid="{062D1BDA-2E62-164B-B538-DF254DB0B4AC}" name="Colonna3406"/>
    <tableColumn id="3407" xr3:uid="{26F7486B-B4DA-294A-8BFB-D956F7BD114E}" name="Colonna3407"/>
    <tableColumn id="3408" xr3:uid="{C526941B-AC3B-C841-805D-33FC5D6CB1F7}" name="Colonna3408"/>
    <tableColumn id="3409" xr3:uid="{AFB39A0C-7013-E241-B436-387A7C0ED391}" name="Colonna3409"/>
    <tableColumn id="3410" xr3:uid="{CABD5559-18FD-994E-B2A7-1969A9054F4B}" name="Colonna3410"/>
    <tableColumn id="3411" xr3:uid="{AB07B95C-D188-8245-9F80-177CAD16EDAF}" name="Colonna3411"/>
    <tableColumn id="3412" xr3:uid="{C9AF2991-5DD7-A844-91B3-B05A362F6B99}" name="Colonna3412"/>
    <tableColumn id="3413" xr3:uid="{7981CE3F-464F-224A-94BB-2139078BEEAB}" name="Colonna3413"/>
    <tableColumn id="3414" xr3:uid="{CDD08FAD-76BE-2A4F-BB9E-EE8D4E5FDB70}" name="Colonna3414"/>
    <tableColumn id="3415" xr3:uid="{A0F32C1C-0BF7-1B4E-8549-8AB201464868}" name="Colonna3415"/>
    <tableColumn id="3416" xr3:uid="{AF66A3D9-DE0C-8844-8A60-B9C68C9C94A5}" name="Colonna3416"/>
    <tableColumn id="3417" xr3:uid="{AF3B7D7A-108C-3E4A-8C23-BE453080E089}" name="Colonna3417"/>
    <tableColumn id="3418" xr3:uid="{05843F2D-31DB-5E4C-87A1-CE0E30D2039D}" name="Colonna3418"/>
    <tableColumn id="3419" xr3:uid="{43AC507F-257D-7640-8E72-B13F5EEE6B52}" name="Colonna3419"/>
    <tableColumn id="3420" xr3:uid="{0BD890A0-D1C1-EB46-8628-0411114F4CF6}" name="Colonna3420"/>
    <tableColumn id="3421" xr3:uid="{9A6010F3-2671-7340-ACC3-3127824E3C13}" name="Colonna3421"/>
    <tableColumn id="3422" xr3:uid="{6C279E24-57E0-0B40-BB55-67688AD88A56}" name="Colonna3422"/>
    <tableColumn id="3423" xr3:uid="{85378512-46ED-A14B-BEE8-22A2669756C3}" name="Colonna3423"/>
    <tableColumn id="3424" xr3:uid="{813D312B-E863-874C-8D03-0B7E7891C8C1}" name="Colonna3424"/>
    <tableColumn id="3425" xr3:uid="{0B108D75-AECB-6942-BBBB-563FD5EFEA9A}" name="Colonna3425"/>
    <tableColumn id="3426" xr3:uid="{56093FFC-3F13-A647-A40A-2EBA2FF322D2}" name="Colonna3426"/>
    <tableColumn id="3427" xr3:uid="{43EA4FB3-271E-B644-8A53-5314ED7FA12F}" name="Colonna3427"/>
    <tableColumn id="3428" xr3:uid="{0E8DE4CA-6E5B-584E-967F-C6536E0F8F60}" name="Colonna3428"/>
    <tableColumn id="3429" xr3:uid="{CD5CBEA0-EE6B-014F-973C-9DECB90FA548}" name="Colonna3429"/>
    <tableColumn id="3430" xr3:uid="{991D73ED-A9A2-A741-ADBF-B88F7F415587}" name="Colonna3430"/>
    <tableColumn id="3431" xr3:uid="{88A53611-0839-294B-BCA3-46D4B7E1FFA5}" name="Colonna3431"/>
    <tableColumn id="3432" xr3:uid="{267850F9-EC84-8645-ACD9-E86EBBDC6D56}" name="Colonna3432"/>
    <tableColumn id="3433" xr3:uid="{B0850B91-507B-EA43-BFE8-B31A59E8E692}" name="Colonna3433"/>
    <tableColumn id="3434" xr3:uid="{EDFCA835-3F15-3641-90F4-6F51E2A2AE76}" name="Colonna3434"/>
    <tableColumn id="3435" xr3:uid="{6B86B23C-B7B5-FF4F-83C8-9AAFAAC9EC00}" name="Colonna3435"/>
    <tableColumn id="3436" xr3:uid="{D3D3971B-F13C-BD40-A764-85948AD36BF9}" name="Colonna3436"/>
    <tableColumn id="3437" xr3:uid="{D4F9AD84-F604-6847-9617-66035FFBCE10}" name="Colonna3437"/>
    <tableColumn id="3438" xr3:uid="{89DF5091-C2BD-FD42-8E16-BA3923AFA23C}" name="Colonna3438"/>
    <tableColumn id="3439" xr3:uid="{6BAA4C21-CE6E-124F-AC77-A9AA1FA9D95D}" name="Colonna3439"/>
    <tableColumn id="3440" xr3:uid="{04941D2D-48C4-D341-B19D-80D65F6EDC1C}" name="Colonna3440"/>
    <tableColumn id="3441" xr3:uid="{4F75A1DA-EB61-394C-A78A-AD1BBC299F03}" name="Colonna3441"/>
    <tableColumn id="3442" xr3:uid="{3BA9AC67-97B1-7741-9533-C9E827346F12}" name="Colonna3442"/>
    <tableColumn id="3443" xr3:uid="{87742E9C-E231-6E46-BB76-333FCCECD510}" name="Colonna3443"/>
    <tableColumn id="3444" xr3:uid="{9278B4D5-B5C7-4045-891C-C049F08317B5}" name="Colonna3444"/>
    <tableColumn id="3445" xr3:uid="{9A4EB041-F203-4044-A3F2-D7435D47F16F}" name="Colonna3445"/>
    <tableColumn id="3446" xr3:uid="{CA9882EA-B6F7-0A4C-A0EE-B089393FD979}" name="Colonna3446"/>
    <tableColumn id="3447" xr3:uid="{431EAD04-0DB3-0240-9102-3BCF726E397D}" name="Colonna3447"/>
    <tableColumn id="3448" xr3:uid="{93263A9D-1CF7-224B-94FA-088D21A32918}" name="Colonna3448"/>
    <tableColumn id="3449" xr3:uid="{4957BDB2-0BA2-CE44-9540-CE459BC9091E}" name="Colonna3449"/>
    <tableColumn id="3450" xr3:uid="{E1C37431-25C0-5F46-8B3F-86959D6730EA}" name="Colonna3450"/>
    <tableColumn id="3451" xr3:uid="{88178B5B-804A-A94E-BFB7-255EEA0726CA}" name="Colonna3451"/>
    <tableColumn id="3452" xr3:uid="{3269AB56-FAB9-F84C-945D-72AF6E4DAC4D}" name="Colonna3452"/>
    <tableColumn id="3453" xr3:uid="{6A0C9673-7A63-6C42-9415-20981F1D9C0A}" name="Colonna3453"/>
    <tableColumn id="3454" xr3:uid="{610738B1-474C-6049-A32A-FD55220545D3}" name="Colonna3454"/>
    <tableColumn id="3455" xr3:uid="{B08EAE84-77E2-AA4B-890B-39C7261126F6}" name="Colonna3455"/>
    <tableColumn id="3456" xr3:uid="{44DB0BC9-DAA1-F84E-BA9D-BD26462FEC8A}" name="Colonna3456"/>
    <tableColumn id="3457" xr3:uid="{85826A7D-B729-A742-BE7E-D82310FF7272}" name="Colonna3457"/>
    <tableColumn id="3458" xr3:uid="{3AD2F4D8-2B6E-8746-A84D-B8B4BAF19CBA}" name="Colonna3458"/>
    <tableColumn id="3459" xr3:uid="{2D209201-AF05-9748-BF00-8E2A49B870AC}" name="Colonna3459"/>
    <tableColumn id="3460" xr3:uid="{02B96EAC-6500-1543-B1EE-53E0EBBFA8A8}" name="Colonna3460"/>
    <tableColumn id="3461" xr3:uid="{139F9EF4-1176-B24A-86DB-B4B10D8B4BF9}" name="Colonna3461"/>
    <tableColumn id="3462" xr3:uid="{C9A97332-2A87-544B-9D6C-42138CAB3CA1}" name="Colonna3462"/>
    <tableColumn id="3463" xr3:uid="{4004526A-BFF9-C64E-A577-CDCB96C86C38}" name="Colonna3463"/>
    <tableColumn id="3464" xr3:uid="{375136A3-604C-9344-812E-3EB2E8EC39F6}" name="Colonna3464"/>
    <tableColumn id="3465" xr3:uid="{C31D127F-43A8-AF4E-A296-39929003C798}" name="Colonna3465"/>
    <tableColumn id="3466" xr3:uid="{BECC968C-D183-1E40-9CC5-37A0118CFE5B}" name="Colonna3466"/>
    <tableColumn id="3467" xr3:uid="{7ACFD9DC-FE54-7C45-8C3D-158CA4581327}" name="Colonna3467"/>
    <tableColumn id="3468" xr3:uid="{496DE704-FF4C-5B44-B218-1795740CC679}" name="Colonna3468"/>
    <tableColumn id="3469" xr3:uid="{DBC867CE-7186-4349-9DA0-CE61CF652837}" name="Colonna3469"/>
    <tableColumn id="3470" xr3:uid="{CA4F98FD-EEED-0349-8ECA-9627DE62E147}" name="Colonna3470"/>
    <tableColumn id="3471" xr3:uid="{AF4B3405-ACAD-0D4C-B53F-EB1EDDD598D9}" name="Colonna3471"/>
    <tableColumn id="3472" xr3:uid="{39B8A23B-4604-E74F-9544-B5E342DFF3C0}" name="Colonna3472"/>
    <tableColumn id="3473" xr3:uid="{C0CFA621-5374-8D4A-B71A-6F33E36F7039}" name="Colonna3473"/>
    <tableColumn id="3474" xr3:uid="{8A1B1034-2F49-3C4E-90B2-70CAC2704FB1}" name="Colonna3474"/>
    <tableColumn id="3475" xr3:uid="{6C1EB7D9-6FB4-5445-A483-E88C4FD58CB1}" name="Colonna3475"/>
    <tableColumn id="3476" xr3:uid="{2C5A7D85-4A4C-FE49-B55A-C38D0F7D0B7B}" name="Colonna3476"/>
    <tableColumn id="3477" xr3:uid="{D31911C9-D9C0-DC4E-B88D-2F8ABD7C636D}" name="Colonna3477"/>
    <tableColumn id="3478" xr3:uid="{08FA2596-7312-FD48-AF4A-4707082B8EBF}" name="Colonna3478"/>
    <tableColumn id="3479" xr3:uid="{67A3C29A-9E00-E446-BDD3-C4EAE4D63FC8}" name="Colonna3479"/>
    <tableColumn id="3480" xr3:uid="{BABDFE14-A1A0-BD45-A241-AF6E02160723}" name="Colonna3480"/>
    <tableColumn id="3481" xr3:uid="{DC8FD4B9-F140-C846-B17F-AE377E06371E}" name="Colonna3481"/>
    <tableColumn id="3482" xr3:uid="{B4947918-26CC-4C45-B2D4-1FCA50B80851}" name="Colonna3482"/>
    <tableColumn id="3483" xr3:uid="{FF9463A5-0C5F-CF4E-9AAE-6C69D0671349}" name="Colonna3483"/>
    <tableColumn id="3484" xr3:uid="{A6459EE9-DA60-7045-A36F-F8A6BCFFFEA0}" name="Colonna3484"/>
    <tableColumn id="3485" xr3:uid="{7F1A29FA-9A89-C346-BE84-799386E5A31A}" name="Colonna3485"/>
    <tableColumn id="3486" xr3:uid="{29FAC56B-82BB-D547-A6D0-211A27EF044B}" name="Colonna3486"/>
    <tableColumn id="3487" xr3:uid="{E3D109C6-B4C2-8249-8F62-B4858AD679FC}" name="Colonna3487"/>
    <tableColumn id="3488" xr3:uid="{79FDC55E-371C-3948-8EC2-BC3E3EA8E8B0}" name="Colonna3488"/>
    <tableColumn id="3489" xr3:uid="{6B32D379-9091-B84A-92CF-528F410C2872}" name="Colonna3489"/>
    <tableColumn id="3490" xr3:uid="{BBA68161-BDBC-2247-9412-2E5A7C529563}" name="Colonna3490"/>
    <tableColumn id="3491" xr3:uid="{1C7276A3-ED2A-4C45-A37F-64A8C6BF68B2}" name="Colonna3491"/>
    <tableColumn id="3492" xr3:uid="{3EBDD2AB-090F-144C-BF3B-E129B03BBEBE}" name="Colonna3492"/>
    <tableColumn id="3493" xr3:uid="{65DF97CA-734A-FA49-A5A3-CBB762FF5BE3}" name="Colonna3493"/>
    <tableColumn id="3494" xr3:uid="{58B995BE-9714-7841-A450-850B67128500}" name="Colonna3494"/>
    <tableColumn id="3495" xr3:uid="{D9DD7489-CA3A-0945-A2CD-ADC4E961D8EF}" name="Colonna3495"/>
    <tableColumn id="3496" xr3:uid="{104F5EB5-C12D-2E47-9717-BBE11BF875DC}" name="Colonna3496"/>
    <tableColumn id="3497" xr3:uid="{B6947DDD-30A1-FF42-B006-EB70576D98A5}" name="Colonna3497"/>
    <tableColumn id="3498" xr3:uid="{A7F25A0C-8A5F-9644-A4D9-A02CCDFC1CCD}" name="Colonna3498"/>
    <tableColumn id="3499" xr3:uid="{0025718D-7B98-1343-8EFF-8BD79C6BA7B8}" name="Colonna3499"/>
    <tableColumn id="3500" xr3:uid="{4E57A293-4123-774A-A0E3-302FC7E5EF54}" name="Colonna3500"/>
    <tableColumn id="3501" xr3:uid="{AE59D151-A2F8-2D49-B2C9-91D66ECC4ACD}" name="Colonna3501"/>
    <tableColumn id="3502" xr3:uid="{5C6A2ED8-F168-7447-B687-02D3F32CA324}" name="Colonna3502"/>
    <tableColumn id="3503" xr3:uid="{04BCC98E-329E-C64B-9A67-A6C099A2F37B}" name="Colonna3503"/>
    <tableColumn id="3504" xr3:uid="{5A7DD79F-C0EF-744D-B8D0-59185650D4A9}" name="Colonna3504"/>
    <tableColumn id="3505" xr3:uid="{BE28A62B-9684-9A48-87B1-B9F97FCAE845}" name="Colonna3505"/>
    <tableColumn id="3506" xr3:uid="{01741735-7597-1E46-A237-0A4DBCF880AC}" name="Colonna3506"/>
    <tableColumn id="3507" xr3:uid="{B8926544-C551-E64D-AF67-1896D900F778}" name="Colonna3507"/>
    <tableColumn id="3508" xr3:uid="{A227C8F5-CA18-A345-B6BF-78FEB9E810E5}" name="Colonna3508"/>
    <tableColumn id="3509" xr3:uid="{8BB64C04-CFA6-2048-B1B3-4FB5126F5858}" name="Colonna3509"/>
    <tableColumn id="3510" xr3:uid="{91B2FF73-4B7F-1643-848D-0B0F2EC0FF50}" name="Colonna3510"/>
    <tableColumn id="3511" xr3:uid="{D2E33235-AC26-7844-89BA-CBF80A615C89}" name="Colonna3511"/>
    <tableColumn id="3512" xr3:uid="{C76E5170-E3A2-1446-B91C-862574C713CC}" name="Colonna3512"/>
    <tableColumn id="3513" xr3:uid="{28DD5FC4-2330-8C44-9CC5-7F8FA2312F26}" name="Colonna3513"/>
    <tableColumn id="3514" xr3:uid="{96F93A3E-F2A9-EA4D-861C-3D56C6361548}" name="Colonna3514"/>
    <tableColumn id="3515" xr3:uid="{895F1A6C-E3CA-0E4A-8F7D-DA8A93A70E5D}" name="Colonna3515"/>
    <tableColumn id="3516" xr3:uid="{D7CE21ED-F26E-AC4B-A7A0-DCC92A6D7FE4}" name="Colonna3516"/>
    <tableColumn id="3517" xr3:uid="{BF835E09-D13E-6B48-AAC6-AECC859EAD98}" name="Colonna3517"/>
    <tableColumn id="3518" xr3:uid="{20C50623-BF6A-C442-AD8D-9615DD370263}" name="Colonna3518"/>
    <tableColumn id="3519" xr3:uid="{58139F3B-9CEA-1844-BBEC-E17C33781EDA}" name="Colonna3519"/>
    <tableColumn id="3520" xr3:uid="{12227764-3575-5F47-BCA5-C4F77DAFC6D9}" name="Colonna3520"/>
    <tableColumn id="3521" xr3:uid="{CCFD1112-E820-714B-9827-0E4FE62DC8FC}" name="Colonna3521"/>
    <tableColumn id="3522" xr3:uid="{00A95BE9-09D4-144A-AD87-4337B4DDC881}" name="Colonna3522"/>
    <tableColumn id="3523" xr3:uid="{9EABDBB7-22DF-A14A-86A9-D1D884F1F16D}" name="Colonna3523"/>
    <tableColumn id="3524" xr3:uid="{D6809C53-19D3-E842-AA7F-4C3F687ADEAC}" name="Colonna3524"/>
    <tableColumn id="3525" xr3:uid="{ABBAE7AA-5821-B54A-9583-988940FDB888}" name="Colonna3525"/>
    <tableColumn id="3526" xr3:uid="{EDB87648-E475-3040-A095-D79D56B83863}" name="Colonna3526"/>
    <tableColumn id="3527" xr3:uid="{662E8065-302B-8049-8F25-20A5BB4AAB92}" name="Colonna3527"/>
    <tableColumn id="3528" xr3:uid="{75EC9F73-C6E2-D949-8734-0768ADD03935}" name="Colonna3528"/>
    <tableColumn id="3529" xr3:uid="{9815F819-3CA3-E54C-86AF-620F13BF4291}" name="Colonna3529"/>
    <tableColumn id="3530" xr3:uid="{A011C911-9782-0F43-8C45-EDCEE030677C}" name="Colonna3530"/>
    <tableColumn id="3531" xr3:uid="{ED60BA04-E9A3-3648-BA55-E9360B6998CE}" name="Colonna3531"/>
    <tableColumn id="3532" xr3:uid="{61B87819-840E-5241-AD53-5C823885BF42}" name="Colonna3532"/>
    <tableColumn id="3533" xr3:uid="{749A293D-43B6-B449-AE2C-10DD6C7A7685}" name="Colonna3533"/>
    <tableColumn id="3534" xr3:uid="{4C254492-2C0D-8741-8FA9-015B70926148}" name="Colonna3534"/>
    <tableColumn id="3535" xr3:uid="{B3DE7BE1-B31F-1E4B-AF87-A2A577CCDDE5}" name="Colonna3535"/>
    <tableColumn id="3536" xr3:uid="{AA333779-A17E-524B-8649-58D251CE7578}" name="Colonna3536"/>
    <tableColumn id="3537" xr3:uid="{1832E41C-C054-9E48-8138-27A15CA1CCDC}" name="Colonna3537"/>
    <tableColumn id="3538" xr3:uid="{1C8ACBE3-3D74-5D4B-A4E9-F436223CF781}" name="Colonna3538"/>
    <tableColumn id="3539" xr3:uid="{EA55A631-0671-BF49-A2F5-5E6439F49D4B}" name="Colonna3539"/>
    <tableColumn id="3540" xr3:uid="{6F9823EA-AF65-F342-992C-0CC7ADB15130}" name="Colonna3540"/>
    <tableColumn id="3541" xr3:uid="{D8134B1C-BB91-7E46-B421-7A6336A8D480}" name="Colonna3541"/>
    <tableColumn id="3542" xr3:uid="{4DE58149-FF7F-2142-B50C-E61FCE360126}" name="Colonna3542"/>
    <tableColumn id="3543" xr3:uid="{B5880AD7-136D-A447-A59F-EE2D01A80EA1}" name="Colonna3543"/>
    <tableColumn id="3544" xr3:uid="{FCCEC137-F4A5-2646-9FC0-390960F71B29}" name="Colonna3544"/>
    <tableColumn id="3545" xr3:uid="{7B5C8E7C-7D7A-1146-921B-F51AD6E42F19}" name="Colonna3545"/>
    <tableColumn id="3546" xr3:uid="{1260859B-C758-DC4F-99AE-D27E2226C2DF}" name="Colonna3546"/>
    <tableColumn id="3547" xr3:uid="{EC029119-5863-0444-BD2C-2C58D9F301CD}" name="Colonna3547"/>
    <tableColumn id="3548" xr3:uid="{1A50AB55-8108-764B-92DF-43DE07D6DB73}" name="Colonna3548"/>
    <tableColumn id="3549" xr3:uid="{92C01FC7-8690-4846-8222-7433DDF54497}" name="Colonna3549"/>
    <tableColumn id="3550" xr3:uid="{C1CDB17F-1F0C-C145-9008-E318B377544F}" name="Colonna3550"/>
    <tableColumn id="3551" xr3:uid="{D0E20D78-C179-2A41-ADF3-DBD06CA4915C}" name="Colonna3551"/>
    <tableColumn id="3552" xr3:uid="{D2ACCEF4-C534-6140-9CE4-C0565041422E}" name="Colonna3552"/>
    <tableColumn id="3553" xr3:uid="{99F4393F-D5F5-144C-8E7B-92E07E9080FD}" name="Colonna3553"/>
    <tableColumn id="3554" xr3:uid="{E8E68505-B66B-8A4D-A87B-72F28FC8E834}" name="Colonna3554"/>
    <tableColumn id="3555" xr3:uid="{CBB818C0-AAD4-5648-AAD8-E60C132033D4}" name="Colonna3555"/>
    <tableColumn id="3556" xr3:uid="{3A6295D6-F384-AB4B-9976-9FD8FAA0C2A5}" name="Colonna3556"/>
    <tableColumn id="3557" xr3:uid="{0D33B170-C214-8442-AECA-BA6B78B2FAEA}" name="Colonna3557"/>
    <tableColumn id="3558" xr3:uid="{4443A7C8-4105-D84E-BF47-3757DBE587B9}" name="Colonna3558"/>
    <tableColumn id="3559" xr3:uid="{1AF47A25-08A9-DF48-8946-F089806086D3}" name="Colonna3559"/>
    <tableColumn id="3560" xr3:uid="{030E4C9A-BD92-A24A-9645-1B3EFEFC5CF3}" name="Colonna3560"/>
    <tableColumn id="3561" xr3:uid="{B9FBC198-8A01-F441-8C43-E685D5F40943}" name="Colonna3561"/>
    <tableColumn id="3562" xr3:uid="{76ED960D-0F7F-704C-BF7E-B8F6121ADDAF}" name="Colonna3562"/>
    <tableColumn id="3563" xr3:uid="{E36FF988-DE24-D843-A56D-B3DB181C01F5}" name="Colonna3563"/>
    <tableColumn id="3564" xr3:uid="{9C2996B8-6470-6D41-8D9D-311F19D244AD}" name="Colonna3564"/>
    <tableColumn id="3565" xr3:uid="{5706018D-B7D1-7348-84EF-AE6E39AE44EC}" name="Colonna3565"/>
    <tableColumn id="3566" xr3:uid="{D3CF38DF-6497-C644-B108-2A0E5A63BB28}" name="Colonna3566"/>
    <tableColumn id="3567" xr3:uid="{C87E49D4-F475-3449-8AC8-6B08DC5D3F50}" name="Colonna3567"/>
    <tableColumn id="3568" xr3:uid="{823F315B-8B3F-024D-B61D-9C6483CE6D37}" name="Colonna3568"/>
    <tableColumn id="3569" xr3:uid="{C21CA91C-C317-104E-A179-CE82C09F6E65}" name="Colonna3569"/>
    <tableColumn id="3570" xr3:uid="{4894C7CE-E26D-0442-88FA-A9E2C8819BBB}" name="Colonna3570"/>
    <tableColumn id="3571" xr3:uid="{9313D0E6-1513-AF41-AEF0-CA3AF8C81642}" name="Colonna3571"/>
    <tableColumn id="3572" xr3:uid="{1BFD977A-7CA0-C14A-A8A7-342AA14D8733}" name="Colonna3572"/>
    <tableColumn id="3573" xr3:uid="{FB5D66CE-C45A-5C4E-98F5-9C783E22F551}" name="Colonna3573"/>
    <tableColumn id="3574" xr3:uid="{8F718AF3-7852-274E-8731-22A5908C2F79}" name="Colonna3574"/>
    <tableColumn id="3575" xr3:uid="{E93386C0-1F3E-F349-998E-2D7C3235F95C}" name="Colonna3575"/>
    <tableColumn id="3576" xr3:uid="{6444A924-31AB-BF4E-8EA6-ED33B1AD5488}" name="Colonna3576"/>
    <tableColumn id="3577" xr3:uid="{AA36C0D3-D8F0-ED47-9D5C-188D55E66FD6}" name="Colonna3577"/>
    <tableColumn id="3578" xr3:uid="{A72E9172-C984-D84D-8A4B-58E5E3577EBD}" name="Colonna3578"/>
    <tableColumn id="3579" xr3:uid="{E48DBD81-A810-9541-8142-37669D82E0B1}" name="Colonna3579"/>
    <tableColumn id="3580" xr3:uid="{ED9BA727-9B81-9846-A097-ED55061A6967}" name="Colonna3580"/>
    <tableColumn id="3581" xr3:uid="{7435FB29-2DCB-3740-AC8E-679CBE639F9A}" name="Colonna3581"/>
    <tableColumn id="3582" xr3:uid="{3B3D91A6-3696-514D-BFE9-2EB744B74A65}" name="Colonna3582"/>
    <tableColumn id="3583" xr3:uid="{6E828C65-E024-3746-BC61-883E717EE37F}" name="Colonna3583"/>
    <tableColumn id="3584" xr3:uid="{B61B4BFB-D0DE-554C-9DFB-145152BE5898}" name="Colonna3584"/>
    <tableColumn id="3585" xr3:uid="{B8089C28-9231-E741-BEEC-1DA397841CD3}" name="Colonna3585"/>
    <tableColumn id="3586" xr3:uid="{FC1C5855-6879-6E45-96AD-399894B5D53D}" name="Colonna3586"/>
    <tableColumn id="3587" xr3:uid="{4B25F0EE-E861-4842-BFCE-BE687C4DBC2E}" name="Colonna3587"/>
    <tableColumn id="3588" xr3:uid="{E7D6E18F-4EB8-6C49-85ED-4AC7D01E9C17}" name="Colonna3588"/>
    <tableColumn id="3589" xr3:uid="{3E2EF7EE-532A-7845-8B63-0E3EFC484174}" name="Colonna3589"/>
    <tableColumn id="3590" xr3:uid="{97AA1046-1AF1-E844-B9FB-3930DF23A7A1}" name="Colonna3590"/>
    <tableColumn id="3591" xr3:uid="{7EDF4BF2-DCFC-9944-B373-A0817703EDD4}" name="Colonna3591"/>
    <tableColumn id="3592" xr3:uid="{53BA70FC-F760-8746-B662-166E8CB654B7}" name="Colonna3592"/>
    <tableColumn id="3593" xr3:uid="{5614592E-85D3-DE4B-AE30-830EFDBD28CD}" name="Colonna3593"/>
    <tableColumn id="3594" xr3:uid="{D3151936-AA4C-524A-AE6C-990A1623AF7E}" name="Colonna3594"/>
    <tableColumn id="3595" xr3:uid="{B776CB6B-9119-AC4D-A512-54644512EBBF}" name="Colonna3595"/>
    <tableColumn id="3596" xr3:uid="{03EB3B66-4D5B-B04A-B06F-E912EF956B2C}" name="Colonna3596"/>
    <tableColumn id="3597" xr3:uid="{1E98C00F-C708-EE42-B237-AF4BA69E1F74}" name="Colonna3597"/>
    <tableColumn id="3598" xr3:uid="{C69C3CE2-8E0B-7D4C-A7AD-94B4AB3AA14E}" name="Colonna3598"/>
    <tableColumn id="3599" xr3:uid="{D24AE11B-2966-C049-80CF-DA5DDD78DCC5}" name="Colonna3599"/>
    <tableColumn id="3600" xr3:uid="{52583400-984F-B94E-AA11-AE36FC3F370D}" name="Colonna3600"/>
    <tableColumn id="3601" xr3:uid="{BE7257B9-9DE3-5245-A096-2A0A046E48EF}" name="Colonna3601"/>
    <tableColumn id="3602" xr3:uid="{5E3836FD-143B-C842-8FF6-0703C74DFE05}" name="Colonna3602"/>
    <tableColumn id="3603" xr3:uid="{5119F415-0C51-9D4D-B54D-F32082853AED}" name="Colonna3603"/>
    <tableColumn id="3604" xr3:uid="{EDFFF146-F529-A94A-848D-E1D1772531CB}" name="Colonna3604"/>
    <tableColumn id="3605" xr3:uid="{717767CD-DA6D-1247-B240-BE074B6216A3}" name="Colonna3605"/>
    <tableColumn id="3606" xr3:uid="{14B23A6D-6052-1840-8520-4DF1D0B06B56}" name="Colonna3606"/>
    <tableColumn id="3607" xr3:uid="{8B801711-252F-0742-A4D0-EB84418BCD72}" name="Colonna3607"/>
    <tableColumn id="3608" xr3:uid="{07CE04D9-F3DF-5940-9AB4-95B6C5577C2F}" name="Colonna3608"/>
    <tableColumn id="3609" xr3:uid="{28EE3744-8564-3547-8598-FEA19B025675}" name="Colonna3609"/>
    <tableColumn id="3610" xr3:uid="{0E63682F-5A29-5542-B01A-0A2F61EB9E10}" name="Colonna3610"/>
    <tableColumn id="3611" xr3:uid="{23A3BB77-40A6-E644-BC94-0175FDCD5BC3}" name="Colonna3611"/>
    <tableColumn id="3612" xr3:uid="{FDD101CA-0272-2A48-A90C-76C1253EEB0E}" name="Colonna3612"/>
    <tableColumn id="3613" xr3:uid="{91A230CE-4EE8-B84D-84D8-DF82647A4F11}" name="Colonna3613"/>
    <tableColumn id="3614" xr3:uid="{61D2D55C-34AF-5C45-91B6-3D8281B000AA}" name="Colonna3614"/>
    <tableColumn id="3615" xr3:uid="{0D25DC2E-B6F4-1246-8665-2BBBF206104F}" name="Colonna3615"/>
    <tableColumn id="3616" xr3:uid="{2F82BF4C-E849-5945-9582-183C729345F7}" name="Colonna3616"/>
    <tableColumn id="3617" xr3:uid="{8F72B5BB-1904-C843-A137-B08DD11D939A}" name="Colonna3617"/>
    <tableColumn id="3618" xr3:uid="{AB37BFAF-1267-B54D-ACF6-56EDEE593B28}" name="Colonna3618"/>
    <tableColumn id="3619" xr3:uid="{737C6BD6-2F9B-2644-868B-F7802A649318}" name="Colonna3619"/>
    <tableColumn id="3620" xr3:uid="{1D2CFF81-DDBE-B543-AD84-D91F8765B970}" name="Colonna3620"/>
    <tableColumn id="3621" xr3:uid="{390DE651-3815-FE4E-A964-9F1104352DAF}" name="Colonna3621"/>
    <tableColumn id="3622" xr3:uid="{5A90A1AF-045D-AF46-B203-4D1325AD7806}" name="Colonna3622"/>
    <tableColumn id="3623" xr3:uid="{0D08531E-C629-B946-AED0-C1107647A300}" name="Colonna3623"/>
    <tableColumn id="3624" xr3:uid="{53C512BE-9937-AA41-9395-407FE3A6D0A7}" name="Colonna3624"/>
    <tableColumn id="3625" xr3:uid="{371B21AB-C32C-C543-A93D-3127291F570C}" name="Colonna3625"/>
    <tableColumn id="3626" xr3:uid="{80B4F367-8FED-A043-AB6A-234C07D3E2FD}" name="Colonna3626"/>
    <tableColumn id="3627" xr3:uid="{AE7F0A12-BC8F-9840-B8A3-EDD52586B262}" name="Colonna3627"/>
    <tableColumn id="3628" xr3:uid="{EF96CFA5-9043-EF46-BC3A-3171F2BC50B0}" name="Colonna3628"/>
    <tableColumn id="3629" xr3:uid="{448D40C9-2485-3B48-A44E-2A03E0E2966C}" name="Colonna3629"/>
    <tableColumn id="3630" xr3:uid="{838F4958-A5D6-3E4B-AB0B-0FC8C2E719E0}" name="Colonna3630"/>
    <tableColumn id="3631" xr3:uid="{FB80F89B-9B7F-B342-8ACA-A329EAB8B471}" name="Colonna3631"/>
    <tableColumn id="3632" xr3:uid="{7507FB52-B8F6-FC4A-9F71-2DE39E4AAF89}" name="Colonna3632"/>
    <tableColumn id="3633" xr3:uid="{61310FBE-578B-7B44-A8E6-393A6E7D82CF}" name="Colonna3633"/>
    <tableColumn id="3634" xr3:uid="{9DEA385C-8DA3-4F46-B002-F1EB2EDA09F2}" name="Colonna3634"/>
    <tableColumn id="3635" xr3:uid="{9C467A88-480A-B449-98DA-0C325D11263D}" name="Colonna3635"/>
    <tableColumn id="3636" xr3:uid="{467781BE-DAD3-E64F-AE94-50A5B4813F08}" name="Colonna3636"/>
    <tableColumn id="3637" xr3:uid="{B5491C21-D80D-C346-88E7-A3D0016A83B0}" name="Colonna3637"/>
    <tableColumn id="3638" xr3:uid="{55D71448-81D2-CE46-89AE-A1A6DD9B3F74}" name="Colonna3638"/>
    <tableColumn id="3639" xr3:uid="{DA3624B1-F125-9246-BB31-B1D1503AE955}" name="Colonna3639"/>
    <tableColumn id="3640" xr3:uid="{78D45BEF-C0CA-E849-AE54-062071715BA0}" name="Colonna3640"/>
    <tableColumn id="3641" xr3:uid="{F05E50F9-8740-9743-8C28-687CAB2F4740}" name="Colonna3641"/>
    <tableColumn id="3642" xr3:uid="{5FCC3C20-439B-BA4B-95D3-AAB66F751308}" name="Colonna3642"/>
    <tableColumn id="3643" xr3:uid="{2EA80C28-8DD7-2E40-911D-ACAD94BD50CA}" name="Colonna3643"/>
    <tableColumn id="3644" xr3:uid="{0D627788-9DB5-5C4E-96FC-61B4BDB59B55}" name="Colonna3644"/>
    <tableColumn id="3645" xr3:uid="{A0262CBA-AC77-F54D-B844-0B2F4215CF61}" name="Colonna3645"/>
    <tableColumn id="3646" xr3:uid="{B3947F8F-6E26-4C46-8053-5D5E21C4A518}" name="Colonna3646"/>
    <tableColumn id="3647" xr3:uid="{562E7273-519B-5B4B-85DE-24031C46BE1A}" name="Colonna3647"/>
    <tableColumn id="3648" xr3:uid="{DD5A8441-EDA0-8E43-9F11-ED99C8079102}" name="Colonna3648"/>
    <tableColumn id="3649" xr3:uid="{C3739F06-6CEE-AB47-A8F6-51895C30F19B}" name="Colonna3649"/>
    <tableColumn id="3650" xr3:uid="{1ACB078E-CAD5-4945-932B-93BD41CDDE52}" name="Colonna3650"/>
    <tableColumn id="3651" xr3:uid="{8F91F49D-51A1-4C47-BD82-BA2CCACD8266}" name="Colonna3651"/>
    <tableColumn id="3652" xr3:uid="{A1A37575-100E-D144-ABF0-7D6648195640}" name="Colonna3652"/>
    <tableColumn id="3653" xr3:uid="{8A4C758A-D431-4A44-9AD4-D6682C6DA40B}" name="Colonna3653"/>
    <tableColumn id="3654" xr3:uid="{967AD352-2D21-B248-82EE-1299CD9E5355}" name="Colonna3654"/>
    <tableColumn id="3655" xr3:uid="{94827915-AF79-C046-9912-0572332D5B93}" name="Colonna3655"/>
    <tableColumn id="3656" xr3:uid="{FB11B92F-E8DF-5A4B-A8FD-D97EA1BB09E0}" name="Colonna3656"/>
    <tableColumn id="3657" xr3:uid="{9F527ADA-25D7-554B-AD57-D1E6F8A1BC0F}" name="Colonna3657"/>
    <tableColumn id="3658" xr3:uid="{B5114558-927E-2E43-B842-CD36CFC53C29}" name="Colonna3658"/>
    <tableColumn id="3659" xr3:uid="{23FCB4CD-00AD-2D48-ABDE-14DC8CD089AA}" name="Colonna3659"/>
    <tableColumn id="3660" xr3:uid="{16AC7963-6A61-DE42-B03F-CFF27DE3EC36}" name="Colonna3660"/>
    <tableColumn id="3661" xr3:uid="{649F053D-4C1C-484D-B243-37696EEBF39A}" name="Colonna3661"/>
    <tableColumn id="3662" xr3:uid="{2C5DC83D-F459-6747-BC01-55645C4BC73A}" name="Colonna3662"/>
    <tableColumn id="3663" xr3:uid="{67C1D3A6-9642-1D4B-AA03-FE7F3E10D679}" name="Colonna3663"/>
    <tableColumn id="3664" xr3:uid="{173C6584-D110-5F48-9692-019644362AEB}" name="Colonna3664"/>
    <tableColumn id="3665" xr3:uid="{9CF75C9B-E840-0D49-B432-3F5C90D5550E}" name="Colonna3665"/>
    <tableColumn id="3666" xr3:uid="{4D9B0F32-196A-B245-B44D-1A7B246B8166}" name="Colonna3666"/>
    <tableColumn id="3667" xr3:uid="{294D7A58-242D-C24E-839E-E4AAA85BDDF9}" name="Colonna3667"/>
    <tableColumn id="3668" xr3:uid="{B73576DA-5594-184C-BE6B-FE2516F4BC10}" name="Colonna3668"/>
    <tableColumn id="3669" xr3:uid="{8A32BEAD-C4D8-F04E-8DB2-0CE45995B947}" name="Colonna3669"/>
    <tableColumn id="3670" xr3:uid="{74DD7278-6EA9-0745-9BB3-DC1943CAF004}" name="Colonna3670"/>
    <tableColumn id="3671" xr3:uid="{B70AB8FF-8885-1E45-81DE-4103FF3D3A7F}" name="Colonna3671"/>
    <tableColumn id="3672" xr3:uid="{B0FCF149-A001-2245-8F12-E4A39980466C}" name="Colonna3672"/>
    <tableColumn id="3673" xr3:uid="{89FB165E-2323-694A-BFF9-1FBAC6CF61D2}" name="Colonna3673"/>
    <tableColumn id="3674" xr3:uid="{5836103B-EA5E-154A-8DD1-461424EB4A37}" name="Colonna3674"/>
    <tableColumn id="3675" xr3:uid="{82309D03-8BFA-7E42-A0E6-D8195BE5A3CA}" name="Colonna3675"/>
    <tableColumn id="3676" xr3:uid="{738AD6A4-36F0-DD49-8889-3774C20746D8}" name="Colonna3676"/>
    <tableColumn id="3677" xr3:uid="{81D065EC-B85F-3943-B638-3978FC00E3D7}" name="Colonna3677"/>
    <tableColumn id="3678" xr3:uid="{C6E6BBE3-8C86-0E4C-985B-D60107BEA562}" name="Colonna3678"/>
    <tableColumn id="3679" xr3:uid="{221B5EED-E8D8-7446-ABE9-4751E49E0101}" name="Colonna3679"/>
    <tableColumn id="3680" xr3:uid="{5FC9ADBC-7438-B34A-A45C-47FB0AD0F397}" name="Colonna3680"/>
    <tableColumn id="3681" xr3:uid="{D3D8292E-7EFD-234F-BBEF-A073B6518ED7}" name="Colonna3681"/>
    <tableColumn id="3682" xr3:uid="{AB962F31-1E0E-7D41-9CD6-F7AE7C55C198}" name="Colonna3682"/>
    <tableColumn id="3683" xr3:uid="{8FF71C41-44F0-FB4D-9B2D-9FFBEA2DDC77}" name="Colonna3683"/>
    <tableColumn id="3684" xr3:uid="{3E9F36C4-0302-9545-AE34-D2C294455E94}" name="Colonna3684"/>
    <tableColumn id="3685" xr3:uid="{C126A8C9-9CCE-7343-B743-0D1CE2A35E75}" name="Colonna3685"/>
    <tableColumn id="3686" xr3:uid="{AA80DBC3-9977-2647-A8CC-DCB8AB436102}" name="Colonna3686"/>
    <tableColumn id="3687" xr3:uid="{CF1957A2-3ED7-1343-92F4-AE29149B5EBE}" name="Colonna3687"/>
    <tableColumn id="3688" xr3:uid="{7365975F-5F4C-D34D-9102-EAFA6C9AA7E4}" name="Colonna3688"/>
    <tableColumn id="3689" xr3:uid="{FB9A3C29-5A5C-AF4A-BF3C-9A08BB05E5A9}" name="Colonna3689"/>
    <tableColumn id="3690" xr3:uid="{7D637C3A-8F79-134F-9AE9-4938444B2E20}" name="Colonna3690"/>
    <tableColumn id="3691" xr3:uid="{3809A74E-BB5F-6845-9A37-97C3CB398AE9}" name="Colonna3691"/>
    <tableColumn id="3692" xr3:uid="{33EA33B6-8022-B740-BBF4-0A723D27FC12}" name="Colonna3692"/>
    <tableColumn id="3693" xr3:uid="{56908514-6C28-654D-A4A0-152F70B11B11}" name="Colonna3693"/>
    <tableColumn id="3694" xr3:uid="{5BDD1D2D-542D-804C-9C26-29F85F13E82D}" name="Colonna3694"/>
    <tableColumn id="3695" xr3:uid="{38BEF2AD-6235-E249-BE61-31DF43D086BA}" name="Colonna3695"/>
    <tableColumn id="3696" xr3:uid="{58146A24-37EE-EC47-A67C-498ECD76E053}" name="Colonna3696"/>
    <tableColumn id="3697" xr3:uid="{624FAD9C-007C-2747-A935-068F7275295E}" name="Colonna3697"/>
    <tableColumn id="3698" xr3:uid="{BD0378C4-766C-3341-AD00-6ADFE5F8A151}" name="Colonna3698"/>
    <tableColumn id="3699" xr3:uid="{3735CAFA-3152-1F4C-9054-B971F64AF6AC}" name="Colonna3699"/>
    <tableColumn id="3700" xr3:uid="{FDA8CDB9-C8EA-4549-9B97-8DEF8FE13451}" name="Colonna3700"/>
    <tableColumn id="3701" xr3:uid="{310374DE-0E1D-6B42-940F-6A5839CD3A0D}" name="Colonna3701"/>
    <tableColumn id="3702" xr3:uid="{78B4FCAB-2D5B-7348-8ACD-D451F67A0D57}" name="Colonna3702"/>
    <tableColumn id="3703" xr3:uid="{FFAFB553-2438-D047-BA9F-2C7EA503D365}" name="Colonna3703"/>
    <tableColumn id="3704" xr3:uid="{D7E5B1D6-1D46-6E47-AE52-B4631C6134DC}" name="Colonna3704"/>
    <tableColumn id="3705" xr3:uid="{69C5FC2D-F3DB-A04D-91EA-DE4ED6615E43}" name="Colonna3705"/>
    <tableColumn id="3706" xr3:uid="{07F6137E-2980-8B42-A691-27330927E094}" name="Colonna3706"/>
    <tableColumn id="3707" xr3:uid="{9B5C2A5A-160F-A443-B62D-0467ABC54B51}" name="Colonna3707"/>
    <tableColumn id="3708" xr3:uid="{147F411A-1569-F646-8BB3-E365545A3B33}" name="Colonna3708"/>
    <tableColumn id="3709" xr3:uid="{73D9A165-5139-0C42-BD7A-FC3356E8D7B4}" name="Colonna3709"/>
    <tableColumn id="3710" xr3:uid="{577DCAD6-DC36-B84C-8868-53FEAA508787}" name="Colonna3710"/>
    <tableColumn id="3711" xr3:uid="{7EE7E28C-3395-0A4C-8663-5B5A61546860}" name="Colonna3711"/>
    <tableColumn id="3712" xr3:uid="{A0573FB7-4050-F24E-8160-9981AAFAC5B2}" name="Colonna3712"/>
    <tableColumn id="3713" xr3:uid="{8681C586-E968-D740-A5FE-EF92E8138BAB}" name="Colonna3713"/>
    <tableColumn id="3714" xr3:uid="{38E975E3-07B4-E147-8DD9-790F1D2CBB23}" name="Colonna3714"/>
    <tableColumn id="3715" xr3:uid="{7AC2566C-FDA0-874F-BBC9-8ED6F7156F77}" name="Colonna3715"/>
    <tableColumn id="3716" xr3:uid="{102D9BE1-8A82-C947-ABE9-F6B97DD9AEE5}" name="Colonna3716"/>
    <tableColumn id="3717" xr3:uid="{97334351-97CF-2D4C-B579-DE1C8B665CBF}" name="Colonna3717"/>
    <tableColumn id="3718" xr3:uid="{BE99F465-D372-484B-926B-E4AAF5589E62}" name="Colonna3718"/>
    <tableColumn id="3719" xr3:uid="{885AEE89-54B5-0443-B979-F08B3F016301}" name="Colonna3719"/>
    <tableColumn id="3720" xr3:uid="{C5BF3F23-5F5E-A741-9F0A-491FFDB8C5FD}" name="Colonna3720"/>
    <tableColumn id="3721" xr3:uid="{ACEDD6FA-9E85-C845-85C5-5E67888430C5}" name="Colonna3721"/>
    <tableColumn id="3722" xr3:uid="{18C6F299-0846-7048-B374-9080E7A96337}" name="Colonna3722"/>
    <tableColumn id="3723" xr3:uid="{42758DD9-5234-6D43-9F44-94E6396A0FF4}" name="Colonna3723"/>
    <tableColumn id="3724" xr3:uid="{5B4AE36F-488B-1C49-8F61-EAF8F15B20CB}" name="Colonna3724"/>
    <tableColumn id="3725" xr3:uid="{7FE2AE12-487C-C446-8CDD-576F73FFF7CB}" name="Colonna3725"/>
    <tableColumn id="3726" xr3:uid="{FC26CDF0-F6DE-2246-93FD-556054202ABD}" name="Colonna3726"/>
    <tableColumn id="3727" xr3:uid="{5744D7D4-B32A-504E-9D68-A814720CEBB9}" name="Colonna3727"/>
    <tableColumn id="3728" xr3:uid="{D838DBC6-9D97-CC4D-96CF-8A57E6EA59B3}" name="Colonna3728"/>
    <tableColumn id="3729" xr3:uid="{72838134-080F-F346-A614-2F3F1B11ED5A}" name="Colonna3729"/>
    <tableColumn id="3730" xr3:uid="{82C67826-0904-9A44-879C-8169222DD6ED}" name="Colonna3730"/>
    <tableColumn id="3731" xr3:uid="{BA26592F-7C83-6A43-BB95-DA6A67897559}" name="Colonna3731"/>
    <tableColumn id="3732" xr3:uid="{0B1154F3-0B7C-0B41-8A36-72D33F13A9B0}" name="Colonna3732"/>
    <tableColumn id="3733" xr3:uid="{D3D561D1-E902-3F41-8D84-7B1DC9282764}" name="Colonna3733"/>
    <tableColumn id="3734" xr3:uid="{415C4E35-9E6B-4547-A043-673A05FD17FA}" name="Colonna3734"/>
    <tableColumn id="3735" xr3:uid="{0719CF76-88A4-F64C-8BC3-E2375E1AFBBD}" name="Colonna3735"/>
    <tableColumn id="3736" xr3:uid="{9911AF1F-9610-2C48-92A9-ECF60E329CB1}" name="Colonna3736"/>
    <tableColumn id="3737" xr3:uid="{008DE176-578F-7744-95B1-283DF4813B28}" name="Colonna3737"/>
    <tableColumn id="3738" xr3:uid="{BBF2864F-ED7B-1844-8EEA-9EA0C2B7D856}" name="Colonna3738"/>
    <tableColumn id="3739" xr3:uid="{A3AEEAE5-8069-A44C-9D94-11629A839C59}" name="Colonna3739"/>
    <tableColumn id="3740" xr3:uid="{B35C4C89-E677-0A45-81E7-66BC79F60E93}" name="Colonna3740"/>
    <tableColumn id="3741" xr3:uid="{B58FEE13-015E-6A48-8ECF-4F13304339EA}" name="Colonna3741"/>
    <tableColumn id="3742" xr3:uid="{3324B62F-C146-7F4D-8044-7BCCD75FF697}" name="Colonna3742"/>
    <tableColumn id="3743" xr3:uid="{3FDAE4C7-769A-114D-8781-8548A3AECDED}" name="Colonna3743"/>
    <tableColumn id="3744" xr3:uid="{9982D003-5119-994D-B81A-002BB7B89DE8}" name="Colonna3744"/>
    <tableColumn id="3745" xr3:uid="{A0793F40-B81A-CD4D-B9E7-129D2222C156}" name="Colonna3745"/>
    <tableColumn id="3746" xr3:uid="{A0F4D271-8AD4-6247-AC2E-038F7D7B1249}" name="Colonna3746"/>
    <tableColumn id="3747" xr3:uid="{39B7D7A1-BF3C-0349-8485-7C5D60B519E4}" name="Colonna3747"/>
    <tableColumn id="3748" xr3:uid="{BB6AC8DB-4B9F-5047-949A-D4AB9E9A4C29}" name="Colonna3748"/>
    <tableColumn id="3749" xr3:uid="{9A9D6BDE-16BD-3A42-8FF1-F22A816134DD}" name="Colonna3749"/>
    <tableColumn id="3750" xr3:uid="{F63776E7-4DA3-FD4B-88B5-464DE2BDAD78}" name="Colonna3750"/>
    <tableColumn id="3751" xr3:uid="{5D846FDF-6AB0-5D4E-9A89-019BEC8C4E03}" name="Colonna3751"/>
    <tableColumn id="3752" xr3:uid="{C44FD757-EA6A-4740-BA52-36F6F5D30033}" name="Colonna3752"/>
    <tableColumn id="3753" xr3:uid="{98358839-108B-3542-85C8-00D898F83ACF}" name="Colonna3753"/>
    <tableColumn id="3754" xr3:uid="{25D0F493-35EB-D246-8F99-0EBD08E70A95}" name="Colonna3754"/>
    <tableColumn id="3755" xr3:uid="{00401451-7E99-614E-A855-F3E1D9F28CE3}" name="Colonna3755"/>
    <tableColumn id="3756" xr3:uid="{8C3CB40C-BB3E-7F48-ABFF-E3B613826049}" name="Colonna3756"/>
    <tableColumn id="3757" xr3:uid="{04A7FBD6-D130-5C4C-8B67-8C2B9DA75F4F}" name="Colonna3757"/>
    <tableColumn id="3758" xr3:uid="{A87A56F9-A477-AB4B-9C49-A12404E86F6D}" name="Colonna3758"/>
    <tableColumn id="3759" xr3:uid="{28CEB199-377E-C848-9EEC-3ADEFD7CDCF4}" name="Colonna3759"/>
    <tableColumn id="3760" xr3:uid="{93D151BC-1434-2A4C-9360-7F4F96E51C5D}" name="Colonna3760"/>
    <tableColumn id="3761" xr3:uid="{6C69C6ED-4C62-DC43-BE8E-8DAFC677AA51}" name="Colonna3761"/>
    <tableColumn id="3762" xr3:uid="{31C68F7E-11F0-6E48-AA48-0A541D5CE5F0}" name="Colonna3762"/>
    <tableColumn id="3763" xr3:uid="{38B52398-4DF5-2A4B-95E0-EE51EA3A956B}" name="Colonna3763"/>
    <tableColumn id="3764" xr3:uid="{6560A757-2E1E-B04E-A5A6-45CFA43CC3C1}" name="Colonna3764"/>
    <tableColumn id="3765" xr3:uid="{13EC01B1-9A9A-1847-BF8A-1E6BA5CD58A2}" name="Colonna3765"/>
    <tableColumn id="3766" xr3:uid="{9ECF8C98-8522-CF41-834E-A2469722C830}" name="Colonna3766"/>
    <tableColumn id="3767" xr3:uid="{DDD94643-6821-1841-ADEC-8EC773A1D334}" name="Colonna3767"/>
    <tableColumn id="3768" xr3:uid="{43A77771-015E-3346-A37D-141638B6A635}" name="Colonna3768"/>
    <tableColumn id="3769" xr3:uid="{C62A7B22-FD92-1B44-8488-2019EDA5C969}" name="Colonna3769"/>
    <tableColumn id="3770" xr3:uid="{074F8F91-CFC2-AA4A-9BB3-D30E8FBF8C8C}" name="Colonna3770"/>
    <tableColumn id="3771" xr3:uid="{CEE8A891-0E7B-6C48-8FEA-233F4E183603}" name="Colonna3771"/>
    <tableColumn id="3772" xr3:uid="{B2F38D79-48DC-7E4A-8CC4-458C01EB3BC5}" name="Colonna3772"/>
    <tableColumn id="3773" xr3:uid="{2BB55E4D-2B93-DD42-8039-08DD3948F2E6}" name="Colonna3773"/>
    <tableColumn id="3774" xr3:uid="{D885A4FC-57FC-B144-AAC4-4E6478F9C3D6}" name="Colonna3774"/>
    <tableColumn id="3775" xr3:uid="{E9475761-81B2-024C-AF11-63A7AF9D279B}" name="Colonna3775"/>
    <tableColumn id="3776" xr3:uid="{94D38AF8-0A1A-4942-BFEE-ED6D98845D8D}" name="Colonna3776"/>
    <tableColumn id="3777" xr3:uid="{63EC1A01-8E5C-2B47-B0D0-B3F72A0E6926}" name="Colonna3777"/>
    <tableColumn id="3778" xr3:uid="{CED0F38B-3CE4-8E4D-BFD7-541AF5EA7EA5}" name="Colonna3778"/>
    <tableColumn id="3779" xr3:uid="{897593D7-C9E2-5E44-8952-C0BC48543861}" name="Colonna3779"/>
    <tableColumn id="3780" xr3:uid="{59CC6E8E-E023-064B-ABF2-CC011BAD811D}" name="Colonna3780"/>
    <tableColumn id="3781" xr3:uid="{F1B7EF44-415C-6A4D-AD3E-276A69D3ADED}" name="Colonna3781"/>
    <tableColumn id="3782" xr3:uid="{C01034AA-92D0-3449-92D4-3CB7C06BEA70}" name="Colonna3782"/>
    <tableColumn id="3783" xr3:uid="{A5F221E2-5465-0346-9962-CFFD6A56835A}" name="Colonna3783"/>
    <tableColumn id="3784" xr3:uid="{5D7F8F4D-7135-AD41-AD6A-3B7E4E2DC49C}" name="Colonna3784"/>
    <tableColumn id="3785" xr3:uid="{116FC25B-774B-3746-9274-E397141E52C8}" name="Colonna3785"/>
    <tableColumn id="3786" xr3:uid="{08809D3A-B774-1F4A-9728-3E3C8C73962D}" name="Colonna3786"/>
    <tableColumn id="3787" xr3:uid="{0F0DC520-E7B1-1A4F-A326-D88467434E30}" name="Colonna3787"/>
    <tableColumn id="3788" xr3:uid="{58582E1F-532D-0A4D-80F4-6B92368F01FE}" name="Colonna3788"/>
    <tableColumn id="3789" xr3:uid="{A4B1619C-6A17-AD42-9A11-65A9459C621E}" name="Colonna3789"/>
    <tableColumn id="3790" xr3:uid="{D6E2BB17-A4D3-D64C-9E1F-702A49C72667}" name="Colonna3790"/>
    <tableColumn id="3791" xr3:uid="{6C86E24D-4891-9E4A-B9E7-7A45EFAB2D1F}" name="Colonna3791"/>
    <tableColumn id="3792" xr3:uid="{B5811576-991F-0148-9D13-0D188FC8E97F}" name="Colonna3792"/>
    <tableColumn id="3793" xr3:uid="{54108399-8426-9C42-8269-8ED4A2ADA588}" name="Colonna3793"/>
    <tableColumn id="3794" xr3:uid="{FAEEB0BB-5136-BA4B-BCBC-38426EBAE163}" name="Colonna3794"/>
    <tableColumn id="3795" xr3:uid="{7470191C-AF5E-6A48-AD7C-7E1D4FDAB5EF}" name="Colonna3795"/>
    <tableColumn id="3796" xr3:uid="{A2FEE9A0-C654-E44F-AA55-F62E5C889381}" name="Colonna3796"/>
    <tableColumn id="3797" xr3:uid="{EAAA8938-65C2-0E4B-BA03-EDF757A05A16}" name="Colonna3797"/>
    <tableColumn id="3798" xr3:uid="{7417A5EE-51AD-A24C-979A-AE5F56998BE8}" name="Colonna3798"/>
    <tableColumn id="3799" xr3:uid="{334A2F99-8C09-8245-A2E1-53EB11238FB0}" name="Colonna3799"/>
    <tableColumn id="3800" xr3:uid="{32553524-87B7-C648-985A-C9F32E4404D6}" name="Colonna3800"/>
    <tableColumn id="3801" xr3:uid="{10F4DAE7-8E71-0B44-A8F9-A2F95AC0CC44}" name="Colonna3801"/>
    <tableColumn id="3802" xr3:uid="{F81BFF65-9E6E-EB48-9E74-9B497520034E}" name="Colonna3802"/>
    <tableColumn id="3803" xr3:uid="{633DABD9-CF2B-1C4E-A061-CA3A1599938C}" name="Colonna3803"/>
    <tableColumn id="3804" xr3:uid="{04C81BC2-2F42-4847-948C-EF9325D9412E}" name="Colonna3804"/>
    <tableColumn id="3805" xr3:uid="{4D6B50C8-E815-4B42-86FE-E7B05A607D27}" name="Colonna3805"/>
    <tableColumn id="3806" xr3:uid="{205B4F8D-AF21-0A48-BE75-0B214FBF31E4}" name="Colonna3806"/>
    <tableColumn id="3807" xr3:uid="{708AAA17-B9BB-1846-8A77-95B1B4544829}" name="Colonna3807"/>
    <tableColumn id="3808" xr3:uid="{62AF779F-5E4E-1E43-908A-B28246337338}" name="Colonna3808"/>
    <tableColumn id="3809" xr3:uid="{7D274D87-B15B-FE44-A736-BEAC7C9B5072}" name="Colonna3809"/>
    <tableColumn id="3810" xr3:uid="{FF2D4556-7F7A-DA45-A710-DB73B63D6DFE}" name="Colonna3810"/>
    <tableColumn id="3811" xr3:uid="{FF4A5F90-C33E-5B48-B778-B1BB6AECB61A}" name="Colonna3811"/>
    <tableColumn id="3812" xr3:uid="{FB6789F8-4DFA-A24B-9FC7-B5DF3291C2CC}" name="Colonna3812"/>
    <tableColumn id="3813" xr3:uid="{FD5ED731-8948-3D48-AB38-525D4AF3A2CE}" name="Colonna3813"/>
    <tableColumn id="3814" xr3:uid="{6DF79DAF-85EB-7742-BEFC-DF3342F92E86}" name="Colonna3814"/>
    <tableColumn id="3815" xr3:uid="{AD32E83A-2A69-6840-8F57-4988A2A59F6C}" name="Colonna3815"/>
    <tableColumn id="3816" xr3:uid="{F6D4F5DB-7675-FA4D-8929-FB1FC71BF9E5}" name="Colonna3816"/>
    <tableColumn id="3817" xr3:uid="{5C4755B1-12C3-384B-92A5-671369D686D5}" name="Colonna3817"/>
    <tableColumn id="3818" xr3:uid="{8FF6F5A9-869A-1944-9A96-C8BEA844DD05}" name="Colonna3818"/>
    <tableColumn id="3819" xr3:uid="{0F29E120-1616-8E45-8B0E-E1BEB86152DB}" name="Colonna3819"/>
    <tableColumn id="3820" xr3:uid="{DD268BDB-F5A7-CD4D-8EF5-C66AE1C4AFB2}" name="Colonna3820"/>
    <tableColumn id="3821" xr3:uid="{EB5D3CC7-5E3D-F049-8CE2-9FF69051624C}" name="Colonna3821"/>
    <tableColumn id="3822" xr3:uid="{9CEB553C-61E7-2141-A15D-6195EE5C05AB}" name="Colonna3822"/>
    <tableColumn id="3823" xr3:uid="{82161BC2-106F-3943-9F33-9AFBD3F02AD0}" name="Colonna3823"/>
    <tableColumn id="3824" xr3:uid="{94DAC800-7D45-C942-A1A4-977279137FDA}" name="Colonna3824"/>
    <tableColumn id="3825" xr3:uid="{F26A21FD-6CED-CB42-9250-4920D53611FD}" name="Colonna3825"/>
    <tableColumn id="3826" xr3:uid="{3C014312-0F70-5E48-AC82-F11692D1385C}" name="Colonna3826"/>
    <tableColumn id="3827" xr3:uid="{31076055-CDDD-5147-9E15-BC91732DEB7C}" name="Colonna3827"/>
    <tableColumn id="3828" xr3:uid="{7173D8DA-4DD2-AF4B-90AF-F209FFFA6EE7}" name="Colonna3828"/>
    <tableColumn id="3829" xr3:uid="{8B9A717C-0E27-9045-8A33-25706CE1340A}" name="Colonna3829"/>
    <tableColumn id="3830" xr3:uid="{47223C26-47F7-E545-A415-302039E117FE}" name="Colonna3830"/>
    <tableColumn id="3831" xr3:uid="{B24BE4D5-1F82-C547-86CF-EFE06A8E8DC8}" name="Colonna3831"/>
    <tableColumn id="3832" xr3:uid="{559BE5A1-B710-CF45-BF87-7D2E9C90E40E}" name="Colonna3832"/>
    <tableColumn id="3833" xr3:uid="{8276D4E3-B2FF-AE48-8A1A-B60C40D157DD}" name="Colonna3833"/>
    <tableColumn id="3834" xr3:uid="{AD9F33B9-4793-5549-9F98-6FD770A30666}" name="Colonna3834"/>
    <tableColumn id="3835" xr3:uid="{05D5785C-77D3-9B42-87A7-A1C3FAE8A826}" name="Colonna3835"/>
    <tableColumn id="3836" xr3:uid="{4AE6820F-6601-904F-B8F2-21167D7E4B4B}" name="Colonna3836"/>
    <tableColumn id="3837" xr3:uid="{56F26F83-1283-B646-BB91-3EF15881DDBE}" name="Colonna3837"/>
    <tableColumn id="3838" xr3:uid="{DB2BDF0F-2AC4-AE41-BDD1-520B71D920F7}" name="Colonna3838"/>
    <tableColumn id="3839" xr3:uid="{4352FB5E-3510-944D-873C-81D5BE62B501}" name="Colonna3839"/>
    <tableColumn id="3840" xr3:uid="{CC56972C-A183-0846-9E38-C7A2CA9AB8CE}" name="Colonna3840"/>
    <tableColumn id="3841" xr3:uid="{95A225ED-39B6-0847-96C4-8FD3910CF706}" name="Colonna3841"/>
    <tableColumn id="3842" xr3:uid="{7D0B5620-E249-284E-9B8B-6A9342243983}" name="Colonna3842"/>
    <tableColumn id="3843" xr3:uid="{40C37290-C76C-CD48-9733-47423DFFD0F2}" name="Colonna3843"/>
    <tableColumn id="3844" xr3:uid="{0DA58CD5-4C50-9B47-9807-DC75530D9182}" name="Colonna3844"/>
    <tableColumn id="3845" xr3:uid="{5AC5C540-67A9-5048-A580-F25DDB54FF46}" name="Colonna3845"/>
    <tableColumn id="3846" xr3:uid="{4D4DB8F0-3C33-8C47-AD88-D36B017B966D}" name="Colonna3846"/>
    <tableColumn id="3847" xr3:uid="{364A64DC-1888-1146-AD13-932925B9DC7E}" name="Colonna3847"/>
    <tableColumn id="3848" xr3:uid="{134AE6F4-810B-8F4F-9C87-FD58D7CA9A98}" name="Colonna3848"/>
    <tableColumn id="3849" xr3:uid="{4FF90173-F012-5F4C-9793-C941E039C2D2}" name="Colonna3849"/>
    <tableColumn id="3850" xr3:uid="{AF8AC257-1E57-094E-92D7-BAACC0FD0736}" name="Colonna3850"/>
    <tableColumn id="3851" xr3:uid="{D8217D8E-091C-4643-A96B-CA2CE73BA29F}" name="Colonna3851"/>
    <tableColumn id="3852" xr3:uid="{131D3138-FE40-254A-94B8-211AC7B612DA}" name="Colonna3852"/>
    <tableColumn id="3853" xr3:uid="{66ADA66B-468E-B14E-9862-FB48F894733F}" name="Colonna3853"/>
    <tableColumn id="3854" xr3:uid="{C9E8DE96-A6B0-2A49-8355-BF30821D30CA}" name="Colonna3854"/>
    <tableColumn id="3855" xr3:uid="{B9EB9AFA-C0EA-0E46-A858-D1BE1D3F7057}" name="Colonna3855"/>
    <tableColumn id="3856" xr3:uid="{49A876C6-8538-A443-B721-05ED990E9116}" name="Colonna3856"/>
    <tableColumn id="3857" xr3:uid="{F72780BD-B777-D046-86BD-52872FF70A6F}" name="Colonna3857"/>
    <tableColumn id="3858" xr3:uid="{3A0AAF84-5083-EE4F-8C38-D195DBC6D9D9}" name="Colonna3858"/>
    <tableColumn id="3859" xr3:uid="{DF002045-05C3-9947-8D5C-F5476FC0BDAB}" name="Colonna3859"/>
    <tableColumn id="3860" xr3:uid="{7E158CC7-AF4A-0241-B1DE-B6BAE385D5CC}" name="Colonna3860"/>
    <tableColumn id="3861" xr3:uid="{49A47BCF-430A-4E47-BE72-5EDFDA67AC0E}" name="Colonna3861"/>
    <tableColumn id="3862" xr3:uid="{868DE150-6BE2-2C4B-83CF-6BF1284FD478}" name="Colonna3862"/>
    <tableColumn id="3863" xr3:uid="{E475B268-B1DA-2347-A1DD-2FBFE16A8B8A}" name="Colonna3863"/>
    <tableColumn id="3864" xr3:uid="{58FC45B0-1E6E-CB41-9EF0-5F25A9DC948D}" name="Colonna3864"/>
    <tableColumn id="3865" xr3:uid="{767F9E7D-1933-7E49-B52F-8E1BA0D5EACE}" name="Colonna3865"/>
    <tableColumn id="3866" xr3:uid="{D1B07EC4-2E02-B44B-8249-30F0A2813847}" name="Colonna3866"/>
    <tableColumn id="3867" xr3:uid="{386A73A1-D076-7D42-A8BB-BBF39134D2DF}" name="Colonna3867"/>
    <tableColumn id="3868" xr3:uid="{463EF4C4-8E6F-FD4F-ADF8-C2FA83A0E6AD}" name="Colonna3868"/>
    <tableColumn id="3869" xr3:uid="{3C2B0FB7-2BB8-3240-9661-F17710015860}" name="Colonna3869"/>
    <tableColumn id="3870" xr3:uid="{FB9BD74F-62CD-B144-BA99-00B12D7AD3FE}" name="Colonna3870"/>
    <tableColumn id="3871" xr3:uid="{336E55D7-013F-9647-9D98-9BBC7D80DC12}" name="Colonna3871"/>
    <tableColumn id="3872" xr3:uid="{05C56004-186C-7941-BE04-EA446BE66936}" name="Colonna3872"/>
    <tableColumn id="3873" xr3:uid="{3BA7B85C-B974-EE48-AF67-C5E32E45094F}" name="Colonna3873"/>
    <tableColumn id="3874" xr3:uid="{CF94CC64-5928-C34F-9420-9401A784F620}" name="Colonna3874"/>
    <tableColumn id="3875" xr3:uid="{F970985F-EE95-A04D-A388-744A520FB4FD}" name="Colonna3875"/>
    <tableColumn id="3876" xr3:uid="{04D281CF-7C79-4445-B956-BD33EE8ED5D0}" name="Colonna3876"/>
    <tableColumn id="3877" xr3:uid="{6A07DD45-F2AB-214F-AEA1-02A0ABA701E5}" name="Colonna3877"/>
    <tableColumn id="3878" xr3:uid="{F9D3A5C7-8F31-9F47-9B5E-7BA6B231FF90}" name="Colonna3878"/>
    <tableColumn id="3879" xr3:uid="{1494B6D9-E2EE-494F-827C-765645AA00CC}" name="Colonna3879"/>
    <tableColumn id="3880" xr3:uid="{FBB39769-9ECC-894B-913C-F1005C2C54F9}" name="Colonna3880"/>
    <tableColumn id="3881" xr3:uid="{D25B187A-C0A1-3E46-83E2-34B6686E006F}" name="Colonna3881"/>
    <tableColumn id="3882" xr3:uid="{9931BCE1-0E51-5F41-9AAA-1CECE8E6CB6F}" name="Colonna3882"/>
    <tableColumn id="3883" xr3:uid="{9E758F39-1F22-D747-91E8-0046CEC80547}" name="Colonna3883"/>
    <tableColumn id="3884" xr3:uid="{7682B336-3242-3D42-AC48-29354EEBF439}" name="Colonna3884"/>
    <tableColumn id="3885" xr3:uid="{F588BE8F-DF18-414F-A519-B3F49020E00A}" name="Colonna3885"/>
    <tableColumn id="3886" xr3:uid="{A431997F-AE26-0F4F-B0C0-F5272A174DA4}" name="Colonna3886"/>
    <tableColumn id="3887" xr3:uid="{9AD7CD8D-DC5E-7F4A-B9F4-186CC996FD5E}" name="Colonna3887"/>
    <tableColumn id="3888" xr3:uid="{5A3C1ADC-041F-0744-A067-4A5C07C395AA}" name="Colonna3888"/>
    <tableColumn id="3889" xr3:uid="{03CDEE76-73F9-7345-AD99-DBDFF8D9106E}" name="Colonna3889"/>
    <tableColumn id="3890" xr3:uid="{51BDDD50-DF61-DC4F-8AE9-649F81C11D52}" name="Colonna3890"/>
    <tableColumn id="3891" xr3:uid="{D108037E-5615-584D-BB8D-C3FA4E334EFE}" name="Colonna3891"/>
    <tableColumn id="3892" xr3:uid="{80332BCE-85E8-044E-9D63-7009A8E11EB0}" name="Colonna3892"/>
    <tableColumn id="3893" xr3:uid="{8EB1931E-45F5-5D4D-AEDF-B7D1C96CE151}" name="Colonna3893"/>
    <tableColumn id="3894" xr3:uid="{F90AD03F-E45F-5C48-B8AF-C8B528334845}" name="Colonna3894"/>
    <tableColumn id="3895" xr3:uid="{8306B570-0B18-334D-8F5B-975FCDB47D3E}" name="Colonna3895"/>
    <tableColumn id="3896" xr3:uid="{E43CD2BA-26CB-424C-B904-D5DF66BB4FC2}" name="Colonna3896"/>
    <tableColumn id="3897" xr3:uid="{345AFEDC-7F37-0E4C-8F50-46A1FDC5E252}" name="Colonna3897"/>
    <tableColumn id="3898" xr3:uid="{3EDD8FBF-B53E-F648-8EBF-35136C44FBCE}" name="Colonna3898"/>
    <tableColumn id="3899" xr3:uid="{FF82E798-C30A-4C47-9B53-50DE095F93CA}" name="Colonna3899"/>
    <tableColumn id="3900" xr3:uid="{F4D6E910-1C55-4C41-98E2-1BBDFE2DCC75}" name="Colonna3900"/>
    <tableColumn id="3901" xr3:uid="{8E16D800-BDA3-104C-8574-A30C9561A303}" name="Colonna3901"/>
    <tableColumn id="3902" xr3:uid="{8BF8E53C-7B45-5A4C-BD05-4D905D73AB79}" name="Colonna3902"/>
    <tableColumn id="3903" xr3:uid="{D7D932DE-7F3F-C545-B51F-D29B993194CF}" name="Colonna3903"/>
    <tableColumn id="3904" xr3:uid="{AFBB2B84-E739-DD4D-AB17-BF2273C897E7}" name="Colonna3904"/>
    <tableColumn id="3905" xr3:uid="{8B0E2027-644C-EB48-B6AC-E7B8FF9C23C6}" name="Colonna3905"/>
    <tableColumn id="3906" xr3:uid="{151049BF-0A6C-574B-9048-348614C87334}" name="Colonna3906"/>
    <tableColumn id="3907" xr3:uid="{8C647D9D-0096-DC4E-9D83-E547B3318CE5}" name="Colonna3907"/>
    <tableColumn id="3908" xr3:uid="{9312CA6F-0AF5-CC43-86B0-C9E7FEB8D421}" name="Colonna3908"/>
    <tableColumn id="3909" xr3:uid="{3A2B2CCA-4AAB-8048-9E68-13B4D08384DD}" name="Colonna3909"/>
    <tableColumn id="3910" xr3:uid="{9AB6DDE1-606B-0B40-9297-9D385657D247}" name="Colonna3910"/>
    <tableColumn id="3911" xr3:uid="{705CA720-C9D0-254D-AAC1-D21B94668F42}" name="Colonna3911"/>
    <tableColumn id="3912" xr3:uid="{CE0A1433-61BF-CC40-B0D8-3CC79CEEAF0D}" name="Colonna3912"/>
    <tableColumn id="3913" xr3:uid="{0A20D9BA-3591-B144-A2B7-B6B2302CB70F}" name="Colonna3913"/>
    <tableColumn id="3914" xr3:uid="{D5471051-17A9-9646-B38A-3E9EE0A53EE4}" name="Colonna3914"/>
    <tableColumn id="3915" xr3:uid="{CC48383B-0FCA-6540-A074-B4319B2DD815}" name="Colonna3915"/>
    <tableColumn id="3916" xr3:uid="{183257B2-8F64-A14B-BFBF-FFC290B17103}" name="Colonna3916"/>
    <tableColumn id="3917" xr3:uid="{AAE424CF-8FF3-B241-AC40-0D877C0E9044}" name="Colonna3917"/>
    <tableColumn id="3918" xr3:uid="{EF912D40-5D28-ED45-898F-E0A96FFF3732}" name="Colonna3918"/>
    <tableColumn id="3919" xr3:uid="{60D4E80C-0105-B74E-B47E-2C73C1A0E92A}" name="Colonna3919"/>
    <tableColumn id="3920" xr3:uid="{FC831EF7-97EB-724D-9CE0-B7236D11E969}" name="Colonna3920"/>
    <tableColumn id="3921" xr3:uid="{8CB0E503-0435-F649-9C90-750BE564CD61}" name="Colonna3921"/>
    <tableColumn id="3922" xr3:uid="{C220C897-6EC2-0F41-B7FD-353CB0B3227D}" name="Colonna3922"/>
    <tableColumn id="3923" xr3:uid="{CAAB5365-8D41-D443-A4B4-5BD51CE8857B}" name="Colonna3923"/>
    <tableColumn id="3924" xr3:uid="{5C340B2F-3D1A-EE4D-BDC6-D1512680BC2A}" name="Colonna3924"/>
    <tableColumn id="3925" xr3:uid="{2C26A137-F292-3746-B7F3-4C4ADF5BBB1D}" name="Colonna3925"/>
    <tableColumn id="3926" xr3:uid="{84E919BF-4473-2D4F-AD99-47CD1EAC2FA0}" name="Colonna3926"/>
    <tableColumn id="3927" xr3:uid="{2D32BD9B-FBC8-6D42-A098-4B46D31E5B11}" name="Colonna3927"/>
    <tableColumn id="3928" xr3:uid="{AA3F265E-68F6-DF47-BD55-BE4FF6D92C5D}" name="Colonna3928"/>
    <tableColumn id="3929" xr3:uid="{DE2BB035-F276-544A-AD83-D2BD804E66B2}" name="Colonna3929"/>
    <tableColumn id="3930" xr3:uid="{7547FA24-662A-DE44-B26C-BB748979DD33}" name="Colonna3930"/>
    <tableColumn id="3931" xr3:uid="{63AB5F5B-9ABB-8B48-B0A4-582554BA27B1}" name="Colonna3931"/>
    <tableColumn id="3932" xr3:uid="{1185C9F3-EB6C-E14E-9BAE-2F5664014D81}" name="Colonna3932"/>
    <tableColumn id="3933" xr3:uid="{F47EBF10-82F3-434B-8D19-E5E67BD6AB49}" name="Colonna3933"/>
    <tableColumn id="3934" xr3:uid="{36673A51-1885-A749-A90A-0B009569F069}" name="Colonna3934"/>
    <tableColumn id="3935" xr3:uid="{9F3709F5-4AE8-A243-A909-AF5CFFED55AF}" name="Colonna3935"/>
    <tableColumn id="3936" xr3:uid="{972CDF86-903A-6749-930C-E26B8343EEE0}" name="Colonna3936"/>
    <tableColumn id="3937" xr3:uid="{B5936EFB-B5C8-C44D-AFE4-1668668DB58B}" name="Colonna3937"/>
    <tableColumn id="3938" xr3:uid="{C4155E1B-655A-1542-ABA8-95B13EF39442}" name="Colonna3938"/>
    <tableColumn id="3939" xr3:uid="{0162572F-3724-D040-92E5-C8B9B1DEB8DA}" name="Colonna3939"/>
    <tableColumn id="3940" xr3:uid="{EAF65AA6-F791-E94E-B733-BB9246C1615A}" name="Colonna3940"/>
    <tableColumn id="3941" xr3:uid="{687264A7-3128-D047-89D9-91AA0AA208DB}" name="Colonna3941"/>
    <tableColumn id="3942" xr3:uid="{F3C4E2D8-D4B1-AE46-B818-CD9C28A9FF45}" name="Colonna3942"/>
    <tableColumn id="3943" xr3:uid="{3A871D87-3B2B-3E4B-8EBC-5A5CD91C204C}" name="Colonna3943"/>
    <tableColumn id="3944" xr3:uid="{56FEB67D-E590-114B-A123-7C352E86EEA3}" name="Colonna3944"/>
    <tableColumn id="3945" xr3:uid="{96379D8B-1A11-424B-AA3B-9E04C6CE6765}" name="Colonna3945"/>
    <tableColumn id="3946" xr3:uid="{D9A6A4B9-9C35-E940-A1D0-1F8876C7B1A3}" name="Colonna3946"/>
    <tableColumn id="3947" xr3:uid="{E7DB9260-D252-3C48-8829-CCC9F57DE179}" name="Colonna3947"/>
    <tableColumn id="3948" xr3:uid="{CA3FF3DF-FBF6-F545-982A-28BF207AED7B}" name="Colonna3948"/>
    <tableColumn id="3949" xr3:uid="{98E4ECAC-386B-2545-B58F-FC3A3B02D351}" name="Colonna3949"/>
    <tableColumn id="3950" xr3:uid="{5D265ED7-F1F3-4D45-812B-7FBABEC3C3E6}" name="Colonna3950"/>
    <tableColumn id="3951" xr3:uid="{8ADABFC6-9B52-DF41-8DF2-B08993C03FA3}" name="Colonna3951"/>
    <tableColumn id="3952" xr3:uid="{9BB153AD-9990-3745-88E8-877A9C3028A4}" name="Colonna3952"/>
    <tableColumn id="3953" xr3:uid="{319AE60F-0621-104E-B734-4257A8A61F3C}" name="Colonna3953"/>
    <tableColumn id="3954" xr3:uid="{1D88E2B8-39B2-284C-8E9E-C90262A228B0}" name="Colonna3954"/>
    <tableColumn id="3955" xr3:uid="{475C87EB-DE88-3840-AA7A-6433F4175F5B}" name="Colonna3955"/>
    <tableColumn id="3956" xr3:uid="{0C465CDC-8791-3443-86AA-59E36BA5E998}" name="Colonna3956"/>
    <tableColumn id="3957" xr3:uid="{CBB5F014-74C8-8844-8F62-B18F1764CD6E}" name="Colonna3957"/>
    <tableColumn id="3958" xr3:uid="{AFD29AE9-8116-4941-98DF-DF17472FF8ED}" name="Colonna3958"/>
    <tableColumn id="3959" xr3:uid="{7A3C9A59-ED49-8B48-9C8D-F6846B0763A9}" name="Colonna3959"/>
    <tableColumn id="3960" xr3:uid="{E7B4E763-8228-184A-80A6-AA670B42CCC7}" name="Colonna3960"/>
    <tableColumn id="3961" xr3:uid="{A4847458-3996-BA48-9087-34966F1E19D2}" name="Colonna3961"/>
    <tableColumn id="3962" xr3:uid="{20454E51-7A97-4F45-A611-3328228A0EAC}" name="Colonna3962"/>
    <tableColumn id="3963" xr3:uid="{564F460E-8F76-134F-84EF-5C6EA3D65EBA}" name="Colonna3963"/>
    <tableColumn id="3964" xr3:uid="{CD178B95-2ABD-934F-A770-52161513E3F3}" name="Colonna3964"/>
    <tableColumn id="3965" xr3:uid="{31D32C1B-E4AD-D349-B336-3EDBC561DF43}" name="Colonna3965"/>
    <tableColumn id="3966" xr3:uid="{935CB1BF-AF50-C745-B1B7-F1B02664A0C1}" name="Colonna3966"/>
    <tableColumn id="3967" xr3:uid="{D21C29AB-0CF0-FD46-A735-25671734F6D5}" name="Colonna3967"/>
    <tableColumn id="3968" xr3:uid="{9061F1D1-7FAB-0044-9E09-CABA81245258}" name="Colonna3968"/>
    <tableColumn id="3969" xr3:uid="{58973EC2-2133-5A4D-B4B0-7E25522FBB20}" name="Colonna3969"/>
    <tableColumn id="3970" xr3:uid="{4FD53E9A-4C0E-0548-9312-5533FCDD041E}" name="Colonna3970"/>
    <tableColumn id="3971" xr3:uid="{D096BE96-8680-C740-973E-0C2601258D65}" name="Colonna3971"/>
    <tableColumn id="3972" xr3:uid="{3CBB90C9-41D3-6040-89D0-3FB908AA2558}" name="Colonna3972"/>
    <tableColumn id="3973" xr3:uid="{4478FAA3-4255-924E-8611-BB9766EDD8C2}" name="Colonna3973"/>
    <tableColumn id="3974" xr3:uid="{06646375-CDB0-AC42-8A96-D75AC1C96044}" name="Colonna3974"/>
    <tableColumn id="3975" xr3:uid="{91F872D2-866C-7541-B363-FA4FDDBCF740}" name="Colonna3975"/>
    <tableColumn id="3976" xr3:uid="{F5922D09-DB12-FC43-B68E-04240B3F7530}" name="Colonna3976"/>
    <tableColumn id="3977" xr3:uid="{F8A120D4-AD22-9444-BB68-DCC4E0DCBC86}" name="Colonna3977"/>
    <tableColumn id="3978" xr3:uid="{6C074DBB-8CD0-124D-BF46-4BD152A63E16}" name="Colonna3978"/>
    <tableColumn id="3979" xr3:uid="{DE12AE5A-CDE6-0148-A8DC-F1DBC832C9D8}" name="Colonna3979"/>
    <tableColumn id="3980" xr3:uid="{B708E547-9D68-674E-B8ED-BF2D69CEDE90}" name="Colonna3980"/>
    <tableColumn id="3981" xr3:uid="{8FF2C293-E177-C642-BDB7-ECAEF738FB95}" name="Colonna3981"/>
    <tableColumn id="3982" xr3:uid="{2AB611A9-27A8-E844-8CC3-4534DF07F7BC}" name="Colonna3982"/>
    <tableColumn id="3983" xr3:uid="{D5B9E5C3-2F00-FE44-A63D-E306D3832C3E}" name="Colonna3983"/>
    <tableColumn id="3984" xr3:uid="{D9ED8EDB-08A4-ED4E-966C-EF1A935B2B20}" name="Colonna3984"/>
    <tableColumn id="3985" xr3:uid="{5C816DEC-85BD-AD48-A6DC-83CC86874645}" name="Colonna3985"/>
    <tableColumn id="3986" xr3:uid="{697D13A1-E60A-FF46-B87C-0D3C313AF4C2}" name="Colonna3986"/>
    <tableColumn id="3987" xr3:uid="{DF2E25F7-3E71-324D-BD15-16D2DEBEF540}" name="Colonna3987"/>
    <tableColumn id="3988" xr3:uid="{20419E5A-72D3-1048-A20B-A3C5BE81BA0C}" name="Colonna3988"/>
    <tableColumn id="3989" xr3:uid="{AAB95A59-AFAF-3D4B-8920-0FFD4C195974}" name="Colonna3989"/>
    <tableColumn id="3990" xr3:uid="{274A6DA7-2252-0E43-983B-B341D779C852}" name="Colonna3990"/>
    <tableColumn id="3991" xr3:uid="{DC97EC96-8C18-D94B-83DF-FFA4D35E8E0F}" name="Colonna3991"/>
    <tableColumn id="3992" xr3:uid="{491AC5D3-9808-6243-9E19-C2488C333309}" name="Colonna3992"/>
    <tableColumn id="3993" xr3:uid="{4B260EC9-C3F8-7649-AFB1-2CFA8AA6DA9A}" name="Colonna3993"/>
    <tableColumn id="3994" xr3:uid="{BD99CDDA-662A-8B43-BA44-E7B183B36493}" name="Colonna3994"/>
    <tableColumn id="3995" xr3:uid="{BAF72E3C-8649-6949-92F4-CCC5313F392B}" name="Colonna3995"/>
    <tableColumn id="3996" xr3:uid="{702D202D-3377-4B47-BC06-DA95C20447C5}" name="Colonna3996"/>
    <tableColumn id="3997" xr3:uid="{9ECBB885-6177-CC48-A5BE-87F29A7F727F}" name="Colonna3997"/>
    <tableColumn id="3998" xr3:uid="{A947EC13-D418-1A40-ACE3-599E251A71AB}" name="Colonna3998"/>
    <tableColumn id="3999" xr3:uid="{9A973FC6-5BBB-4D41-A61B-1FFF25E4C842}" name="Colonna3999"/>
    <tableColumn id="4000" xr3:uid="{2D1E5230-C75B-CA4E-A57D-8574755A44DB}" name="Colonna4000"/>
    <tableColumn id="4001" xr3:uid="{7C81499F-384F-064E-90E4-A95B032511B8}" name="Colonna4001"/>
    <tableColumn id="4002" xr3:uid="{AB3AF48D-1D32-F74A-A958-E35C087F9EA7}" name="Colonna4002"/>
    <tableColumn id="4003" xr3:uid="{D2742F43-FE2B-3742-B985-D0D00A2B7B7D}" name="Colonna4003"/>
    <tableColumn id="4004" xr3:uid="{673AB8A5-7BC4-F34A-BBF1-539660593E10}" name="Colonna4004"/>
    <tableColumn id="4005" xr3:uid="{BBC6881F-6B63-6840-A8A5-675F3A86ADD0}" name="Colonna4005"/>
    <tableColumn id="4006" xr3:uid="{ABA17BFF-022A-CC40-B1E3-6F43C29342F2}" name="Colonna4006"/>
    <tableColumn id="4007" xr3:uid="{94D194F3-4C79-9440-A0A0-EA3FB5B1B212}" name="Colonna4007"/>
    <tableColumn id="4008" xr3:uid="{7BBB51F7-57E1-D549-B2A2-FE487EDA971B}" name="Colonna4008"/>
    <tableColumn id="4009" xr3:uid="{E5DD4FCC-FA39-5D46-A6F8-8A4D3085CD86}" name="Colonna4009"/>
    <tableColumn id="4010" xr3:uid="{B6F542EF-DD32-0948-95AD-55612054C3D0}" name="Colonna4010"/>
    <tableColumn id="4011" xr3:uid="{77CAA64C-4C75-734C-99CA-30CA62CBA893}" name="Colonna4011"/>
    <tableColumn id="4012" xr3:uid="{63B53276-C6BB-684E-A0D8-CB8633281AC0}" name="Colonna4012"/>
    <tableColumn id="4013" xr3:uid="{5629CAA9-15CF-744C-9B87-39B81675F8D1}" name="Colonna4013"/>
    <tableColumn id="4014" xr3:uid="{B7982EB5-CC6B-D545-9E6C-3F39294BD218}" name="Colonna4014"/>
    <tableColumn id="4015" xr3:uid="{9B3F1465-2EC1-3F4C-A06B-2A99B63FF63F}" name="Colonna4015"/>
    <tableColumn id="4016" xr3:uid="{9C1CE6D5-9B62-634B-9748-9CB8AE6B3B5E}" name="Colonna4016"/>
    <tableColumn id="4017" xr3:uid="{6E28C0E4-BCBB-8540-9171-4BCAD6E6B497}" name="Colonna4017"/>
    <tableColumn id="4018" xr3:uid="{890119EB-9A47-0241-ACC8-A84A8EED0CB7}" name="Colonna4018"/>
    <tableColumn id="4019" xr3:uid="{914884EF-69C7-8242-9AD4-F48C9B2DDA72}" name="Colonna4019"/>
    <tableColumn id="4020" xr3:uid="{C3D33332-AF3C-1545-9393-229DC39E74B5}" name="Colonna4020"/>
    <tableColumn id="4021" xr3:uid="{F6E9F436-F27E-8740-916B-801EC86A2007}" name="Colonna4021"/>
    <tableColumn id="4022" xr3:uid="{0AE5D628-82A5-3047-B204-E3478919C602}" name="Colonna4022"/>
    <tableColumn id="4023" xr3:uid="{8DBD9031-81DB-0F4F-9165-3F6DC472A7CC}" name="Colonna4023"/>
    <tableColumn id="4024" xr3:uid="{31CAEA6C-147E-8344-AD70-293F4937A955}" name="Colonna4024"/>
    <tableColumn id="4025" xr3:uid="{118FA35B-AC36-4D48-AC1E-392A03E4D168}" name="Colonna4025"/>
    <tableColumn id="4026" xr3:uid="{C0D55E58-08CD-3149-9BE0-4ABFE7598793}" name="Colonna4026"/>
    <tableColumn id="4027" xr3:uid="{93F806C3-E9C0-E045-B9AD-9B8F0531F750}" name="Colonna4027"/>
    <tableColumn id="4028" xr3:uid="{2C19AF13-8B34-D244-A612-F557B6013823}" name="Colonna4028"/>
    <tableColumn id="4029" xr3:uid="{C2EA1B4B-DFB2-2447-BE19-2454FA310020}" name="Colonna4029"/>
    <tableColumn id="4030" xr3:uid="{791972DE-76EF-924D-B192-310ED44F8647}" name="Colonna4030"/>
    <tableColumn id="4031" xr3:uid="{E1FF9F43-0B5C-5D48-AAD0-1BB442C19ACC}" name="Colonna4031"/>
    <tableColumn id="4032" xr3:uid="{7DABE14C-98EE-5648-BCB5-FECDC035F6EA}" name="Colonna4032"/>
    <tableColumn id="4033" xr3:uid="{0646E42F-80AB-574E-8B06-A7E6E7A873D4}" name="Colonna4033"/>
    <tableColumn id="4034" xr3:uid="{7878462C-FF3E-C24A-8767-47BBEA589C78}" name="Colonna4034"/>
    <tableColumn id="4035" xr3:uid="{25EC69F8-D1A6-B545-AACA-89A38F66A189}" name="Colonna4035"/>
    <tableColumn id="4036" xr3:uid="{C4D6E994-95E6-2B4F-81B2-55532724A340}" name="Colonna4036"/>
    <tableColumn id="4037" xr3:uid="{C067EAF5-B22D-D244-84F6-0EDD01DD71C1}" name="Colonna4037"/>
    <tableColumn id="4038" xr3:uid="{AF52148F-7629-6D40-9353-BA72D52F45F6}" name="Colonna4038"/>
    <tableColumn id="4039" xr3:uid="{C44266E4-DEAC-D14E-854F-44FEFA238BCE}" name="Colonna4039"/>
    <tableColumn id="4040" xr3:uid="{9D51B4E0-CDC9-6946-9BAB-B6A3AE5F2455}" name="Colonna4040"/>
    <tableColumn id="4041" xr3:uid="{22920B7E-1EEC-CA4C-8691-068F1C390A66}" name="Colonna4041"/>
    <tableColumn id="4042" xr3:uid="{09D17963-4F55-FE44-B3E2-6CF6C87610B2}" name="Colonna4042"/>
    <tableColumn id="4043" xr3:uid="{C442F8DD-D6E5-B14F-8A17-32FF9FFAC968}" name="Colonna4043"/>
    <tableColumn id="4044" xr3:uid="{F8423692-922C-4B4B-AE95-E8937F17B2F0}" name="Colonna4044"/>
    <tableColumn id="4045" xr3:uid="{FE0F12EE-7555-E344-B5D5-D1BEF9A63FEC}" name="Colonna4045"/>
    <tableColumn id="4046" xr3:uid="{2CB2A8C9-906F-6043-B1A1-FD26A5601AA2}" name="Colonna4046"/>
    <tableColumn id="4047" xr3:uid="{6EEACB14-6CDA-A44B-9A74-919AD8968324}" name="Colonna4047"/>
    <tableColumn id="4048" xr3:uid="{CF46D195-4E49-6741-8B6E-4F1B815271EB}" name="Colonna4048"/>
    <tableColumn id="4049" xr3:uid="{1042CBDC-469E-4240-940E-4F449237FFEA}" name="Colonna4049"/>
    <tableColumn id="4050" xr3:uid="{D078A11D-1808-3C4A-95D6-E76A67875BCB}" name="Colonna4050"/>
    <tableColumn id="4051" xr3:uid="{2F8B527B-E494-5C43-B614-4428DD860B5A}" name="Colonna4051"/>
    <tableColumn id="4052" xr3:uid="{1F96723A-5E3F-8C4F-8C67-372F8E2365AD}" name="Colonna4052"/>
    <tableColumn id="4053" xr3:uid="{3C1AA75D-377D-1A45-A647-7E6DD2F395AF}" name="Colonna4053"/>
    <tableColumn id="4054" xr3:uid="{A42E6515-5D88-7F4B-91D9-17E51E644EFD}" name="Colonna4054"/>
    <tableColumn id="4055" xr3:uid="{BEA758AF-7815-784D-A562-8DAF12A9D7CF}" name="Colonna4055"/>
    <tableColumn id="4056" xr3:uid="{38555ACA-38AC-F64A-A369-B8B11DFDF3F5}" name="Colonna4056"/>
    <tableColumn id="4057" xr3:uid="{C2A239B4-47AC-8C48-AF9B-622EBD03BE49}" name="Colonna4057"/>
    <tableColumn id="4058" xr3:uid="{B9E47448-714D-BB42-8DD2-35BBB5C4806E}" name="Colonna4058"/>
    <tableColumn id="4059" xr3:uid="{0D1CE431-BF32-7744-B711-7576704CE68C}" name="Colonna4059"/>
    <tableColumn id="4060" xr3:uid="{DA2C6577-6736-E342-966A-2BB3F954CA9C}" name="Colonna4060"/>
    <tableColumn id="4061" xr3:uid="{6CF1713E-F916-2545-B194-AAB46EB18862}" name="Colonna4061"/>
    <tableColumn id="4062" xr3:uid="{F7C9643B-767B-614F-84DC-CC900AB0D86E}" name="Colonna4062"/>
    <tableColumn id="4063" xr3:uid="{C93ABA28-6DD6-BF42-BCF8-FC01968BCC65}" name="Colonna4063"/>
    <tableColumn id="4064" xr3:uid="{62A312B7-ECEF-7045-9BDF-7D44B0B7B401}" name="Colonna4064"/>
    <tableColumn id="4065" xr3:uid="{EAC081B7-FBAF-3947-9614-EC0A6E1E52A7}" name="Colonna4065"/>
    <tableColumn id="4066" xr3:uid="{576FC432-553E-3B4D-B82B-4703282DC84D}" name="Colonna4066"/>
    <tableColumn id="4067" xr3:uid="{CA97ECC0-0585-654E-888D-E93ED2F92C00}" name="Colonna4067"/>
    <tableColumn id="4068" xr3:uid="{559767B9-2A90-E143-9A84-914F8EF57D98}" name="Colonna4068"/>
    <tableColumn id="4069" xr3:uid="{C9D652C4-A2FB-7A44-B0F6-F7F1B4E55B2F}" name="Colonna4069"/>
    <tableColumn id="4070" xr3:uid="{738D0C07-0EE3-C74D-8AA2-1D857A736078}" name="Colonna4070"/>
    <tableColumn id="4071" xr3:uid="{E2580BDA-6348-7F4E-A107-C39E2080A390}" name="Colonna4071"/>
    <tableColumn id="4072" xr3:uid="{05EC11A3-80F9-AA4D-B04C-C293F9302F11}" name="Colonna4072"/>
    <tableColumn id="4073" xr3:uid="{B022B2A0-5597-3B4E-94D1-F975D92E9794}" name="Colonna4073"/>
    <tableColumn id="4074" xr3:uid="{A951FB38-1D37-1146-BCE0-01BF9751EE9F}" name="Colonna4074"/>
    <tableColumn id="4075" xr3:uid="{2FCDEF5D-C613-9E46-879B-048339F90616}" name="Colonna4075"/>
    <tableColumn id="4076" xr3:uid="{4DF57F17-8F9F-774F-A12D-ECEC4A1B9F7E}" name="Colonna4076"/>
    <tableColumn id="4077" xr3:uid="{D47A899D-3546-E346-AFBE-EE07D9788466}" name="Colonna4077"/>
    <tableColumn id="4078" xr3:uid="{C13CA779-D10E-D34A-A1AF-8787BE0D63B2}" name="Colonna4078"/>
    <tableColumn id="4079" xr3:uid="{42AE1821-2D6C-0A46-ACEE-4A5F9B662A7C}" name="Colonna4079"/>
    <tableColumn id="4080" xr3:uid="{69062904-0CB5-DA4C-9A83-6F14006D94AF}" name="Colonna4080"/>
    <tableColumn id="4081" xr3:uid="{BB086C13-37CD-C547-9EA3-DE9AD6F5E5AD}" name="Colonna4081"/>
    <tableColumn id="4082" xr3:uid="{08D092E8-DC1F-BC45-BCF9-0AE39A982084}" name="Colonna4082"/>
    <tableColumn id="4083" xr3:uid="{50655F31-5032-1949-B7F2-43F282A6EA19}" name="Colonna4083"/>
    <tableColumn id="4084" xr3:uid="{9ED14AA3-A40E-804D-9495-699EB4BFF08C}" name="Colonna4084"/>
    <tableColumn id="4085" xr3:uid="{484041EB-BB40-4340-8E15-58189F267800}" name="Colonna4085"/>
    <tableColumn id="4086" xr3:uid="{941EDD42-3816-1E49-A196-DA4BC642DD2F}" name="Colonna4086"/>
    <tableColumn id="4087" xr3:uid="{AF2C827C-BCF3-AF45-9523-E2913826B668}" name="Colonna4087"/>
    <tableColumn id="4088" xr3:uid="{9CBED925-002B-D04E-B1F9-05E55A312214}" name="Colonna4088"/>
    <tableColumn id="4089" xr3:uid="{07C68509-A622-3F46-A443-F72BBDCD5A75}" name="Colonna4089"/>
    <tableColumn id="4090" xr3:uid="{FA1CA40F-5742-1444-BFE4-F2169E213CDA}" name="Colonna4090"/>
    <tableColumn id="4091" xr3:uid="{D4F7729F-C528-8A48-96CE-F2692CC03138}" name="Colonna4091"/>
    <tableColumn id="4092" xr3:uid="{D91A3444-E7BC-4045-9185-ECC8354851AF}" name="Colonna4092"/>
    <tableColumn id="4093" xr3:uid="{71AE415A-05B0-0C45-BD2D-A5D8520D03CF}" name="Colonna4093"/>
    <tableColumn id="4094" xr3:uid="{C764BE06-5C15-544D-B506-448135861E56}" name="Colonna4094"/>
    <tableColumn id="4095" xr3:uid="{AB4106CE-CC73-6A4A-8EF8-541AD8AE834D}" name="Colonna4095"/>
    <tableColumn id="4096" xr3:uid="{37C5590A-F3A6-1547-A401-F7F3404FFF21}" name="Colonna4096"/>
    <tableColumn id="4097" xr3:uid="{91A5DDD6-B063-3F4A-9E8E-746846DF36FD}" name="Colonna4097"/>
    <tableColumn id="4098" xr3:uid="{126AD9E2-E319-B147-93B4-A68AC0820C98}" name="Colonna4098"/>
    <tableColumn id="4099" xr3:uid="{D2F4FF30-E541-1744-A27F-5A468840378A}" name="Colonna4099"/>
    <tableColumn id="4100" xr3:uid="{1F275B7C-8D25-A94E-B511-10BD71D041F3}" name="Colonna4100"/>
    <tableColumn id="4101" xr3:uid="{F36ACC36-25A2-0B4B-ACCF-762D1350B3BB}" name="Colonna4101"/>
    <tableColumn id="4102" xr3:uid="{EC5C5949-BDBA-0045-9A95-AFAEB478D596}" name="Colonna4102"/>
    <tableColumn id="4103" xr3:uid="{8CA30AFE-B9ED-9146-8646-02BB4049FB85}" name="Colonna4103"/>
    <tableColumn id="4104" xr3:uid="{015A91B4-3FD4-1644-9544-CBA7039EA13B}" name="Colonna4104"/>
    <tableColumn id="4105" xr3:uid="{0F3EB7E8-E49C-5D49-AAC7-096B49352628}" name="Colonna4105"/>
    <tableColumn id="4106" xr3:uid="{87313CC4-6079-D94C-BA0F-3F940765C137}" name="Colonna4106"/>
    <tableColumn id="4107" xr3:uid="{FD62E417-710F-1044-93F2-D53F7851B03B}" name="Colonna4107"/>
    <tableColumn id="4108" xr3:uid="{77C7586C-E608-824A-BA49-F931852A8E15}" name="Colonna4108"/>
    <tableColumn id="4109" xr3:uid="{726EAEC4-6434-5F4D-A7FC-A93A7DE254C1}" name="Colonna4109"/>
    <tableColumn id="4110" xr3:uid="{18847D78-44DE-894B-BB15-B60EC7BC2363}" name="Colonna4110"/>
    <tableColumn id="4111" xr3:uid="{B014F6C8-6251-CA4B-8466-A0BB9313D39B}" name="Colonna4111"/>
    <tableColumn id="4112" xr3:uid="{AD90D10C-BDB2-4D40-A7F2-96E4D9B6F084}" name="Colonna4112"/>
    <tableColumn id="4113" xr3:uid="{0BD483C0-0A19-3544-9230-F7E2DC5A43A6}" name="Colonna4113"/>
    <tableColumn id="4114" xr3:uid="{905D8CDB-28CE-EE4A-80EA-7D0B57EDD022}" name="Colonna4114"/>
    <tableColumn id="4115" xr3:uid="{C569CD0E-849F-864B-AA29-14DE93AFAC03}" name="Colonna4115"/>
    <tableColumn id="4116" xr3:uid="{6F6EB200-C31D-FD4E-B46E-CD4DB37FB859}" name="Colonna4116"/>
    <tableColumn id="4117" xr3:uid="{62254101-3193-7446-AD49-DF5BA42FAE67}" name="Colonna4117"/>
    <tableColumn id="4118" xr3:uid="{AF77A745-B5AC-3741-9FC8-62978A16AF93}" name="Colonna4118"/>
    <tableColumn id="4119" xr3:uid="{8A3A2789-7FEC-4641-8978-6831DDE6D4B1}" name="Colonna4119"/>
    <tableColumn id="4120" xr3:uid="{ED367D1B-C05B-8F46-8CEF-F1E297DC374E}" name="Colonna4120"/>
    <tableColumn id="4121" xr3:uid="{AAF6BCE3-F2E5-B04C-AE5A-74CA1BAEE46D}" name="Colonna4121"/>
    <tableColumn id="4122" xr3:uid="{CB01B418-E0AC-4E46-90F6-75D988A8758C}" name="Colonna4122"/>
    <tableColumn id="4123" xr3:uid="{43BC3763-3527-4F47-8928-99B52E7542C6}" name="Colonna4123"/>
    <tableColumn id="4124" xr3:uid="{C25DC9EB-C10B-C64F-B410-2CB494416AB3}" name="Colonna4124"/>
    <tableColumn id="4125" xr3:uid="{FB48E11D-C51B-BD49-8975-7698360B7B53}" name="Colonna4125"/>
    <tableColumn id="4126" xr3:uid="{0CD2F867-8312-E84F-9639-D2063F7491CB}" name="Colonna4126"/>
    <tableColumn id="4127" xr3:uid="{FCE15425-A5DB-3745-8B5F-E2BA723A6E59}" name="Colonna4127"/>
    <tableColumn id="4128" xr3:uid="{AB147A28-5C2D-C740-84BC-8D6E4D2C63D3}" name="Colonna4128"/>
    <tableColumn id="4129" xr3:uid="{3351CA35-2FCD-1748-883A-90F25C0484BF}" name="Colonna4129"/>
    <tableColumn id="4130" xr3:uid="{9577936B-03CD-A241-9A0A-7CA77101D309}" name="Colonna4130"/>
    <tableColumn id="4131" xr3:uid="{5B09F8AD-3E6C-0E43-A20C-78D1F42698DC}" name="Colonna4131"/>
    <tableColumn id="4132" xr3:uid="{5CF539D3-7D03-A343-A8AD-4EDF1B20E659}" name="Colonna4132"/>
    <tableColumn id="4133" xr3:uid="{3EDA7388-C44C-9448-87A8-56FC8E6A06E5}" name="Colonna4133"/>
    <tableColumn id="4134" xr3:uid="{C1B68205-A558-8141-B396-B79D8BA6050E}" name="Colonna4134"/>
    <tableColumn id="4135" xr3:uid="{D221B5CE-2A8E-BE44-9D3A-7CAFDB268878}" name="Colonna4135"/>
    <tableColumn id="4136" xr3:uid="{616CA3F5-6D8E-FD4B-A860-C277B5232A87}" name="Colonna4136"/>
    <tableColumn id="4137" xr3:uid="{C8A87E2E-7FDF-E44D-BF3C-581CDA700FB7}" name="Colonna4137"/>
    <tableColumn id="4138" xr3:uid="{B37F30B7-AE99-E540-9F8E-7F29D294EC95}" name="Colonna4138"/>
    <tableColumn id="4139" xr3:uid="{08ED7223-1E55-0748-8B08-DC6260BE5037}" name="Colonna4139"/>
    <tableColumn id="4140" xr3:uid="{1602BAE7-8019-7544-9750-5D3D31DBA3FD}" name="Colonna4140"/>
    <tableColumn id="4141" xr3:uid="{37A9400F-FEE4-114D-91D7-0DDD789C3EF2}" name="Colonna4141"/>
    <tableColumn id="4142" xr3:uid="{D46197BE-D79F-9746-9352-D876E14AFC31}" name="Colonna4142"/>
    <tableColumn id="4143" xr3:uid="{6563E988-3B27-0D4E-9BAC-5AFA84FCE6E0}" name="Colonna4143"/>
    <tableColumn id="4144" xr3:uid="{E96AD6E9-D4FB-F54F-9A46-C8C4DD1376C6}" name="Colonna4144"/>
    <tableColumn id="4145" xr3:uid="{9F0A7FEE-3348-2E46-8F81-86F415A61738}" name="Colonna4145"/>
    <tableColumn id="4146" xr3:uid="{9428A58A-6DD0-4342-A29F-3E05D6DDC982}" name="Colonna4146"/>
    <tableColumn id="4147" xr3:uid="{925FBB4D-0D7D-B44B-B89A-A086E9895162}" name="Colonna4147"/>
    <tableColumn id="4148" xr3:uid="{7D64257F-6D24-0741-97AA-B6D3BDAFA038}" name="Colonna4148"/>
    <tableColumn id="4149" xr3:uid="{136EB351-EC3C-BD4C-BCE8-045460E0C791}" name="Colonna4149"/>
    <tableColumn id="4150" xr3:uid="{7AD7AB7A-FAA4-5D4C-B35A-3E36373D0035}" name="Colonna4150"/>
    <tableColumn id="4151" xr3:uid="{06287319-643E-B144-AE9B-8F312BDE5018}" name="Colonna4151"/>
    <tableColumn id="4152" xr3:uid="{DA826FD1-8E12-7C43-86AA-5CAD1267A930}" name="Colonna4152"/>
    <tableColumn id="4153" xr3:uid="{850F5816-F50A-1049-BD23-23C80F74EFA0}" name="Colonna4153"/>
    <tableColumn id="4154" xr3:uid="{42CF5EB6-B03D-ED41-8050-4F171A7E2CED}" name="Colonna4154"/>
    <tableColumn id="4155" xr3:uid="{B1D67A60-1236-E04B-97FC-99745DA4762D}" name="Colonna4155"/>
    <tableColumn id="4156" xr3:uid="{21078EBD-9027-B648-93BB-86767B0B9002}" name="Colonna4156"/>
    <tableColumn id="4157" xr3:uid="{2153B618-34D0-8144-BF4E-F9DC31555936}" name="Colonna4157"/>
    <tableColumn id="4158" xr3:uid="{9841E8CF-4061-F94A-88B0-49BF2BCC3575}" name="Colonna4158"/>
    <tableColumn id="4159" xr3:uid="{4A71ECC3-2FF4-3E4A-AE22-C5F87188F514}" name="Colonna4159"/>
    <tableColumn id="4160" xr3:uid="{D73FCD77-65A2-CA4D-80DC-5746334AB63F}" name="Colonna4160"/>
    <tableColumn id="4161" xr3:uid="{FE999654-4C9E-214A-9817-ECDC133A8533}" name="Colonna4161"/>
    <tableColumn id="4162" xr3:uid="{A46B18F0-AA65-5C47-8EB0-D4131DD8CED1}" name="Colonna4162"/>
    <tableColumn id="4163" xr3:uid="{42482C4B-0200-6E4D-910C-00BB3089B4AD}" name="Colonna4163"/>
    <tableColumn id="4164" xr3:uid="{CFECE896-004D-D841-A239-3CABF6F5D50A}" name="Colonna4164"/>
    <tableColumn id="4165" xr3:uid="{7DDF58F2-C1A9-B14A-833D-C3BF6015D61E}" name="Colonna4165"/>
    <tableColumn id="4166" xr3:uid="{387B3B1A-89E9-6046-A4E5-EA03C67BFD36}" name="Colonna4166"/>
    <tableColumn id="4167" xr3:uid="{623F5D1E-7920-B646-A359-8BA061E1D088}" name="Colonna4167"/>
    <tableColumn id="4168" xr3:uid="{B01715F0-9EF5-5D40-B2E4-2EDAAAFD8617}" name="Colonna4168"/>
    <tableColumn id="4169" xr3:uid="{7175932A-8B53-BD48-A9A1-D85CAC79A844}" name="Colonna4169"/>
    <tableColumn id="4170" xr3:uid="{8D5D62F3-7B52-D946-A366-F2D71E48A268}" name="Colonna4170"/>
    <tableColumn id="4171" xr3:uid="{8852F18C-71C6-6F4B-9295-C280FAAEC211}" name="Colonna4171"/>
    <tableColumn id="4172" xr3:uid="{CDC977B0-F9E3-0648-B87C-86D742B4D449}" name="Colonna4172"/>
    <tableColumn id="4173" xr3:uid="{0C311489-80C6-B649-B916-EC99AE1277E1}" name="Colonna4173"/>
    <tableColumn id="4174" xr3:uid="{31BE15CA-A7BC-9244-80B9-FBE5ACE99D30}" name="Colonna4174"/>
    <tableColumn id="4175" xr3:uid="{5EF6FC12-2983-814D-B26B-EA7FD57BBEEB}" name="Colonna4175"/>
    <tableColumn id="4176" xr3:uid="{93FC8C90-4585-9142-8F83-79381C948085}" name="Colonna4176"/>
    <tableColumn id="4177" xr3:uid="{FE30C74B-D674-EE4D-8C71-F12DBBA5038C}" name="Colonna4177"/>
    <tableColumn id="4178" xr3:uid="{18C716C4-5224-F947-9E6E-85084F75C029}" name="Colonna4178"/>
    <tableColumn id="4179" xr3:uid="{AB544B1A-3226-2E49-9475-EF70C7C21771}" name="Colonna4179"/>
    <tableColumn id="4180" xr3:uid="{5A9DDAF6-1A0D-2F48-83D6-963161B2A954}" name="Colonna4180"/>
    <tableColumn id="4181" xr3:uid="{34619A05-2E78-B845-9882-3EF4BA86CFBF}" name="Colonna4181"/>
    <tableColumn id="4182" xr3:uid="{8FAC546E-313F-344B-96CD-0886DE509EDD}" name="Colonna4182"/>
    <tableColumn id="4183" xr3:uid="{0A0883AD-80DA-AE4F-931F-A766627AC821}" name="Colonna4183"/>
    <tableColumn id="4184" xr3:uid="{E639D6F4-77CD-1E4E-9CF1-22D28D85F589}" name="Colonna4184"/>
    <tableColumn id="4185" xr3:uid="{83DBD0FD-DE60-1C45-B3BA-CCBC83DA0919}" name="Colonna4185"/>
    <tableColumn id="4186" xr3:uid="{61D83BF2-862A-CE44-8ECB-E7C56169BA73}" name="Colonna4186"/>
    <tableColumn id="4187" xr3:uid="{DE7EF7C5-9258-DE4E-BA3B-71BA6A2270AA}" name="Colonna4187"/>
    <tableColumn id="4188" xr3:uid="{AEE80B35-D6A7-0049-AEA4-AA76E539E7B0}" name="Colonna4188"/>
    <tableColumn id="4189" xr3:uid="{7D84F539-508B-B740-A60F-6FF7D9C2F34F}" name="Colonna4189"/>
    <tableColumn id="4190" xr3:uid="{A4582C66-B0A3-BB43-8E59-9BE5A409F190}" name="Colonna4190"/>
    <tableColumn id="4191" xr3:uid="{5AFEFB7E-A6E8-E44B-B83A-99E177DE1DDA}" name="Colonna4191"/>
    <tableColumn id="4192" xr3:uid="{AFD78686-7856-7F49-9899-074591C85161}" name="Colonna4192"/>
    <tableColumn id="4193" xr3:uid="{A5DB152C-9190-C54F-8A4B-27175E4D47E9}" name="Colonna4193"/>
    <tableColumn id="4194" xr3:uid="{2386F45B-C98A-204C-BD26-677EBB38FF5C}" name="Colonna4194"/>
    <tableColumn id="4195" xr3:uid="{9AB0D036-9C46-DD47-945A-80BBBC524B32}" name="Colonna4195"/>
    <tableColumn id="4196" xr3:uid="{3B6736BB-FE3C-E24E-A2F2-20B72E9F8344}" name="Colonna4196"/>
    <tableColumn id="4197" xr3:uid="{97EC1685-B592-FA40-810C-93A200DD812B}" name="Colonna4197"/>
    <tableColumn id="4198" xr3:uid="{562EF9CB-763F-E943-A047-A0CD16D14782}" name="Colonna4198"/>
    <tableColumn id="4199" xr3:uid="{3C4C975F-FAF6-3D4C-AE6A-B52402E04293}" name="Colonna4199"/>
    <tableColumn id="4200" xr3:uid="{1D152CB6-3DCA-9B4C-913E-CD649C4F8596}" name="Colonna4200"/>
    <tableColumn id="4201" xr3:uid="{5E0786FD-5EAB-3541-A052-7EF5C539E420}" name="Colonna4201"/>
    <tableColumn id="4202" xr3:uid="{EEE3C5D9-C246-F443-B35C-B5DDEFA4BC6C}" name="Colonna4202"/>
    <tableColumn id="4203" xr3:uid="{57FC8FBC-A9DB-6744-9602-6BCF4CD99D3E}" name="Colonna4203"/>
    <tableColumn id="4204" xr3:uid="{42B2649A-F576-2448-A0EE-C69B9FF9FD31}" name="Colonna4204"/>
    <tableColumn id="4205" xr3:uid="{5614CC4C-AB59-CB46-96B1-236A7EFB6D53}" name="Colonna4205"/>
    <tableColumn id="4206" xr3:uid="{379C9251-2617-974A-8C5A-87BBE7240099}" name="Colonna4206"/>
    <tableColumn id="4207" xr3:uid="{57D5F8B8-A509-274B-8962-0F16D08AC2AC}" name="Colonna4207"/>
    <tableColumn id="4208" xr3:uid="{65A108AD-D0C3-2F46-A94E-172EFC1C22F7}" name="Colonna4208"/>
    <tableColumn id="4209" xr3:uid="{9878A9AC-F1CF-C54E-A0CB-F1BDAAD3B278}" name="Colonna4209"/>
    <tableColumn id="4210" xr3:uid="{707BB115-A776-D64D-A8D6-CCA630E882E6}" name="Colonna4210"/>
    <tableColumn id="4211" xr3:uid="{F6E32B74-374E-3948-A5F0-25F7A35874AE}" name="Colonna4211"/>
    <tableColumn id="4212" xr3:uid="{292901DB-85DF-484F-903C-06FB3FBC72F1}" name="Colonna4212"/>
    <tableColumn id="4213" xr3:uid="{A47512CF-FA60-E64B-AA23-82AD0668B0E8}" name="Colonna4213"/>
    <tableColumn id="4214" xr3:uid="{2300D41A-C601-6C41-B217-B46A1357AF45}" name="Colonna4214"/>
    <tableColumn id="4215" xr3:uid="{9E1652AD-95E7-E44F-9226-0C83F59E75BF}" name="Colonna4215"/>
    <tableColumn id="4216" xr3:uid="{E7699ACE-4990-9941-A008-2145B932127E}" name="Colonna4216"/>
    <tableColumn id="4217" xr3:uid="{ED9EF121-67AE-1745-A6B7-FA8AAB8895E3}" name="Colonna4217"/>
    <tableColumn id="4218" xr3:uid="{16F36E2C-A1D5-CF4E-94CE-7ADDA873E03D}" name="Colonna4218"/>
    <tableColumn id="4219" xr3:uid="{142C5E5C-6C41-7C42-B40A-50166D8368EA}" name="Colonna4219"/>
    <tableColumn id="4220" xr3:uid="{8D1DC046-2727-5D47-BA58-E5179DFACCC0}" name="Colonna4220"/>
    <tableColumn id="4221" xr3:uid="{ED378E47-1F15-B447-B4DE-244482740E29}" name="Colonna4221"/>
    <tableColumn id="4222" xr3:uid="{AEF577E5-888D-804A-B3D5-3B46090CD79F}" name="Colonna4222"/>
    <tableColumn id="4223" xr3:uid="{63B56223-F90A-5749-9D5D-097CCD73DF49}" name="Colonna4223"/>
    <tableColumn id="4224" xr3:uid="{101C53B4-69EB-AA4B-A88F-7579A5A5627A}" name="Colonna4224"/>
    <tableColumn id="4225" xr3:uid="{645DACEE-E89F-E04F-B4B8-A5BEE598DAA2}" name="Colonna4225"/>
    <tableColumn id="4226" xr3:uid="{6C2A160B-3032-3E41-945C-C4FB0D77D4FC}" name="Colonna4226"/>
    <tableColumn id="4227" xr3:uid="{C0598BB2-FAE0-734E-8E26-4B5565B015BE}" name="Colonna4227"/>
    <tableColumn id="4228" xr3:uid="{C4F9E630-EA7D-8147-ACB6-ABDC306C9E9B}" name="Colonna4228"/>
    <tableColumn id="4229" xr3:uid="{40B1AC94-4C45-9F4F-B351-CE84B087D36D}" name="Colonna4229"/>
    <tableColumn id="4230" xr3:uid="{E5F93AFA-4E99-3F40-B65C-46BA1BEA55E0}" name="Colonna4230"/>
    <tableColumn id="4231" xr3:uid="{0F35A5A9-45CB-E94F-AB2B-38CCCBC65F35}" name="Colonna4231"/>
    <tableColumn id="4232" xr3:uid="{CCDE70A2-98E6-6744-A7A9-D9F3D41D17FB}" name="Colonna4232"/>
    <tableColumn id="4233" xr3:uid="{CAD0BBA8-10D3-8743-9636-46ADFA60F123}" name="Colonna4233"/>
    <tableColumn id="4234" xr3:uid="{52D40C08-B65F-9F4D-9622-8C08107AE36C}" name="Colonna4234"/>
    <tableColumn id="4235" xr3:uid="{07D7635E-13FF-B045-BF83-B55639C04F22}" name="Colonna4235"/>
    <tableColumn id="4236" xr3:uid="{67B17B16-24AA-AE4D-972D-9457F7D1CD6C}" name="Colonna4236"/>
    <tableColumn id="4237" xr3:uid="{FF271CDA-BE79-A840-B2A8-F16CC32A127A}" name="Colonna4237"/>
    <tableColumn id="4238" xr3:uid="{636B896B-7B8A-BE40-B536-A965776F49A8}" name="Colonna4238"/>
    <tableColumn id="4239" xr3:uid="{7A750CC0-331F-264F-AE1E-35C5F4F0560D}" name="Colonna4239"/>
    <tableColumn id="4240" xr3:uid="{828B70B1-A17B-B640-BA46-E90DE5527B36}" name="Colonna4240"/>
    <tableColumn id="4241" xr3:uid="{7B2ADC2A-3855-9C4A-8E46-629BBC274553}" name="Colonna4241"/>
    <tableColumn id="4242" xr3:uid="{52C59808-D91A-0842-9B0D-FAAAA3A02607}" name="Colonna4242"/>
    <tableColumn id="4243" xr3:uid="{E4171AA0-B802-8B42-A7F0-02341C9C991D}" name="Colonna4243"/>
    <tableColumn id="4244" xr3:uid="{EAE358F7-E866-0E4A-A7DD-57595719C9A3}" name="Colonna4244"/>
    <tableColumn id="4245" xr3:uid="{9B2E832E-FE0C-AB4B-B6EA-EA8E7CF9A7BB}" name="Colonna4245"/>
    <tableColumn id="4246" xr3:uid="{F5095F5B-597A-D645-8A11-C54C7DD8F908}" name="Colonna4246"/>
    <tableColumn id="4247" xr3:uid="{728D935E-B342-0D44-B24C-50AAF5438897}" name="Colonna4247"/>
    <tableColumn id="4248" xr3:uid="{D308FF00-418D-C24D-A74F-E76C3FADFB97}" name="Colonna4248"/>
    <tableColumn id="4249" xr3:uid="{F86E9702-4EB5-DD45-A88F-5ED9AEC464D1}" name="Colonna4249"/>
    <tableColumn id="4250" xr3:uid="{67ECEE09-6BD5-104C-AB31-16897F70DD8D}" name="Colonna4250"/>
    <tableColumn id="4251" xr3:uid="{49B70798-9CCB-F64B-8118-2E9C6E29E07F}" name="Colonna4251"/>
    <tableColumn id="4252" xr3:uid="{8937D51C-2AEF-6D45-BE49-F11CC46CB529}" name="Colonna4252"/>
    <tableColumn id="4253" xr3:uid="{66F4D555-F47A-5945-9D9F-98AC00DB644B}" name="Colonna4253"/>
    <tableColumn id="4254" xr3:uid="{829CE251-2B63-2446-912B-8E248FE09ED5}" name="Colonna4254"/>
    <tableColumn id="4255" xr3:uid="{147D39A2-42F9-A946-B5FF-E16471660675}" name="Colonna4255"/>
    <tableColumn id="4256" xr3:uid="{BB741ED1-E8D4-9145-BFF1-919A02EF5E62}" name="Colonna4256"/>
    <tableColumn id="4257" xr3:uid="{C82DFD98-E53A-7B4E-BB1F-36DFD974B2AC}" name="Colonna4257"/>
    <tableColumn id="4258" xr3:uid="{608CCDC1-63CD-AD4D-9086-4805081434EE}" name="Colonna4258"/>
    <tableColumn id="4259" xr3:uid="{50F1D683-5B62-F04A-8ED3-2BBF3D218DB8}" name="Colonna4259"/>
    <tableColumn id="4260" xr3:uid="{3ACC693B-CBC2-494D-9534-0E3C4AF7793E}" name="Colonna4260"/>
    <tableColumn id="4261" xr3:uid="{E4E9E571-8923-894C-B437-B1B8D502F682}" name="Colonna4261"/>
    <tableColumn id="4262" xr3:uid="{0DE770D2-6BCB-CC4A-8B54-BB9099A1207D}" name="Colonna4262"/>
    <tableColumn id="4263" xr3:uid="{D4F0A4B2-03C2-E542-A7C8-FE2ADA5EB5C8}" name="Colonna4263"/>
    <tableColumn id="4264" xr3:uid="{E71B1E17-1FFF-3E45-B3E8-432FE2EA2D0B}" name="Colonna4264"/>
    <tableColumn id="4265" xr3:uid="{A1EDB1C3-DE47-8A49-B74C-FF4F177A760C}" name="Colonna4265"/>
    <tableColumn id="4266" xr3:uid="{A0E7CFBE-B1ED-CF42-8202-9343F0E3BB31}" name="Colonna4266"/>
    <tableColumn id="4267" xr3:uid="{96396187-EAE7-AC4C-994C-8E0E80345882}" name="Colonna4267"/>
    <tableColumn id="4268" xr3:uid="{B40B0A3F-DCAB-6B4A-A97E-E107B579294A}" name="Colonna4268"/>
    <tableColumn id="4269" xr3:uid="{C5DA09CB-D3B2-B84E-9483-E886B1721F67}" name="Colonna4269"/>
    <tableColumn id="4270" xr3:uid="{2A86E51A-5DC5-3240-87FD-5468576F1B92}" name="Colonna4270"/>
    <tableColumn id="4271" xr3:uid="{75E8D653-F775-C14B-AC02-B6455FB820C0}" name="Colonna4271"/>
    <tableColumn id="4272" xr3:uid="{90C49C09-06C6-3C4F-93EE-E0EB8072BB47}" name="Colonna4272"/>
    <tableColumn id="4273" xr3:uid="{5549D4BE-58F4-2346-B549-8042970219C5}" name="Colonna4273"/>
    <tableColumn id="4274" xr3:uid="{183B4F23-D218-4446-B57B-9BF83B3ADD92}" name="Colonna4274"/>
    <tableColumn id="4275" xr3:uid="{A196F12D-4BC8-0244-BE40-C2BA8C1BE864}" name="Colonna4275"/>
    <tableColumn id="4276" xr3:uid="{B0A475E6-1BBC-9141-9F6E-F92C9886742A}" name="Colonna4276"/>
    <tableColumn id="4277" xr3:uid="{98B7D0F3-4AF8-C940-A93B-23E6156216C4}" name="Colonna4277"/>
    <tableColumn id="4278" xr3:uid="{F400C7F0-9991-C745-9712-D5A287D0DC5E}" name="Colonna4278"/>
    <tableColumn id="4279" xr3:uid="{573A3FB0-68F2-8441-BDF8-5F4BD52D8729}" name="Colonna4279"/>
    <tableColumn id="4280" xr3:uid="{42103195-070C-8342-84E6-7FF16ECD5D5F}" name="Colonna4280"/>
    <tableColumn id="4281" xr3:uid="{6885A02A-482D-7545-8459-03F7F7987E94}" name="Colonna4281"/>
    <tableColumn id="4282" xr3:uid="{92EE8A6D-7303-7849-8111-79FDEB366849}" name="Colonna4282"/>
    <tableColumn id="4283" xr3:uid="{8FDA645E-0AE3-AD43-B87C-0A236811465F}" name="Colonna4283"/>
    <tableColumn id="4284" xr3:uid="{84088C72-5599-6148-937C-0897AAE58886}" name="Colonna4284"/>
    <tableColumn id="4285" xr3:uid="{2B8E7C0A-BF36-6D41-8F22-823A54DE9CF3}" name="Colonna4285"/>
    <tableColumn id="4286" xr3:uid="{8666FEE6-D1E0-684E-AC07-2292E623B619}" name="Colonna4286"/>
    <tableColumn id="4287" xr3:uid="{8447CF78-7C9B-D248-9707-762B040AA402}" name="Colonna4287"/>
    <tableColumn id="4288" xr3:uid="{12701F4E-A659-8741-8FCD-FF73C70F3E78}" name="Colonna4288"/>
    <tableColumn id="4289" xr3:uid="{06078317-E83A-8B4F-997C-EC8DCA7C7AE9}" name="Colonna4289"/>
    <tableColumn id="4290" xr3:uid="{7555A9A4-94A1-D44F-B7FE-2046BB9E21BD}" name="Colonna4290"/>
    <tableColumn id="4291" xr3:uid="{684529B8-F577-F444-B9DF-D61475E73FEB}" name="Colonna4291"/>
    <tableColumn id="4292" xr3:uid="{0B6E994D-615F-D941-A420-32D5EF6069AD}" name="Colonna4292"/>
    <tableColumn id="4293" xr3:uid="{567825CD-DBD0-854D-A428-01A2F6F048E8}" name="Colonna4293"/>
    <tableColumn id="4294" xr3:uid="{E972B609-54EA-6040-AF70-7987D3F14987}" name="Colonna4294"/>
    <tableColumn id="4295" xr3:uid="{2A1B5CFF-921F-874F-8FB9-E75D3CEE6A87}" name="Colonna4295"/>
    <tableColumn id="4296" xr3:uid="{F6FE7489-28B5-2F45-A638-17D0E474BC69}" name="Colonna4296"/>
    <tableColumn id="4297" xr3:uid="{09051162-54F3-2A4B-BA48-D72231D18588}" name="Colonna4297"/>
    <tableColumn id="4298" xr3:uid="{1B5373E0-5C8B-B342-BD03-4E17E53B2642}" name="Colonna4298"/>
    <tableColumn id="4299" xr3:uid="{621CDD49-C740-EB40-AA5C-E2578E88CDF2}" name="Colonna4299"/>
    <tableColumn id="4300" xr3:uid="{DE96BA57-85A8-774C-BBCA-70DBE6F3E9D7}" name="Colonna4300"/>
    <tableColumn id="4301" xr3:uid="{B5B2F606-88F0-4442-80A0-05FAE2D20DE2}" name="Colonna4301"/>
    <tableColumn id="4302" xr3:uid="{71FF6440-8D43-A94B-9C5F-1F7F549F66D4}" name="Colonna4302"/>
    <tableColumn id="4303" xr3:uid="{BAAA1049-813D-6E47-AE7F-2E4AF7DF45E1}" name="Colonna4303"/>
    <tableColumn id="4304" xr3:uid="{4B7BCE35-2E39-464B-B356-930850E1E6F5}" name="Colonna4304"/>
    <tableColumn id="4305" xr3:uid="{D0A8692E-0E16-D140-947E-B000FEFD4EC9}" name="Colonna4305"/>
    <tableColumn id="4306" xr3:uid="{C22F99AA-12F1-B042-8336-4066BFD11038}" name="Colonna4306"/>
    <tableColumn id="4307" xr3:uid="{189CABF0-CDCB-7348-81C1-5957F1D1BB42}" name="Colonna4307"/>
    <tableColumn id="4308" xr3:uid="{C2B361F3-AF9F-624C-BC26-ED0DD6BBDACE}" name="Colonna4308"/>
    <tableColumn id="4309" xr3:uid="{EB4BF2A2-9463-0749-B74C-49794463EE12}" name="Colonna4309"/>
    <tableColumn id="4310" xr3:uid="{1398D09F-D9BC-914E-9D54-36BBEB90570F}" name="Colonna4310"/>
    <tableColumn id="4311" xr3:uid="{CCC50A0F-DE27-EB4B-83C7-045E1A4AE986}" name="Colonna4311"/>
    <tableColumn id="4312" xr3:uid="{A71F5B66-C59C-F849-BD6D-841458C40203}" name="Colonna4312"/>
    <tableColumn id="4313" xr3:uid="{9F19EB48-CAEF-AD46-8FC6-537DC5E7E309}" name="Colonna4313"/>
    <tableColumn id="4314" xr3:uid="{83EABAB1-6F9E-6B4E-ACEE-8E3B4D2F7701}" name="Colonna4314"/>
    <tableColumn id="4315" xr3:uid="{A6B8EEBC-933D-5542-B545-8056C14E7C01}" name="Colonna4315"/>
    <tableColumn id="4316" xr3:uid="{915FE817-831E-B34F-A454-14CE6B935EB1}" name="Colonna4316"/>
    <tableColumn id="4317" xr3:uid="{108C26AE-DC3B-9B44-894D-7545326B74F9}" name="Colonna4317"/>
    <tableColumn id="4318" xr3:uid="{E5D3149A-1D6A-C142-9DE4-452F8420F8F9}" name="Colonna4318"/>
    <tableColumn id="4319" xr3:uid="{D2379789-F3B8-B84C-A15C-6C75F3691429}" name="Colonna4319"/>
    <tableColumn id="4320" xr3:uid="{6EF1B8C9-1E42-9749-A472-F4D3D237FBE4}" name="Colonna4320"/>
    <tableColumn id="4321" xr3:uid="{11ED0084-B5D8-7E41-B846-FB07CFD29CDB}" name="Colonna4321"/>
    <tableColumn id="4322" xr3:uid="{21DA2694-02D5-5442-85AB-B18303D97586}" name="Colonna4322"/>
    <tableColumn id="4323" xr3:uid="{58A70DD8-E602-CE46-8EF9-92F9FD154D5F}" name="Colonna4323"/>
    <tableColumn id="4324" xr3:uid="{B369E390-1257-0544-821A-21738B8298C7}" name="Colonna4324"/>
    <tableColumn id="4325" xr3:uid="{12036A38-8D24-B346-B7EE-83ACBD5EFD4D}" name="Colonna4325"/>
    <tableColumn id="4326" xr3:uid="{4F76F2E5-A21F-274F-91CB-C6F360FA807F}" name="Colonna4326"/>
    <tableColumn id="4327" xr3:uid="{003D8901-3E9A-204C-8B00-3CA3A4F32253}" name="Colonna4327"/>
    <tableColumn id="4328" xr3:uid="{D467A0B4-7CEB-AE48-9666-A55549F26937}" name="Colonna4328"/>
    <tableColumn id="4329" xr3:uid="{8D71A695-CEDA-1F46-BF83-504280E9708E}" name="Colonna4329"/>
    <tableColumn id="4330" xr3:uid="{B2CD9272-02D7-9D49-8FD8-85CF1546AFB3}" name="Colonna4330"/>
    <tableColumn id="4331" xr3:uid="{1B79DB18-3DD2-4349-B622-C4BE744A7746}" name="Colonna4331"/>
    <tableColumn id="4332" xr3:uid="{1E1DD5CA-2670-6742-B5D9-63C7DADF8BD2}" name="Colonna4332"/>
    <tableColumn id="4333" xr3:uid="{D31F7CDF-EA07-7646-A61F-74E2D856AEDE}" name="Colonna4333"/>
    <tableColumn id="4334" xr3:uid="{D43436AA-E1E1-824F-AAB8-DD9758BA6185}" name="Colonna4334"/>
    <tableColumn id="4335" xr3:uid="{53E8E6A0-E767-F44E-88A5-40814C219841}" name="Colonna4335"/>
    <tableColumn id="4336" xr3:uid="{378BC941-8DF5-7445-834E-498EEC9A3D47}" name="Colonna4336"/>
    <tableColumn id="4337" xr3:uid="{CB8907D9-A5CA-1B41-A35A-C572AC22481B}" name="Colonna4337"/>
    <tableColumn id="4338" xr3:uid="{888D458D-4F59-C84D-8753-5DFD5CA006B9}" name="Colonna4338"/>
    <tableColumn id="4339" xr3:uid="{04CAC194-811A-B342-AB99-ADAF8DD86C6E}" name="Colonna4339"/>
    <tableColumn id="4340" xr3:uid="{FA5D5E4D-C3C6-4743-9FB6-014186490CBC}" name="Colonna4340"/>
    <tableColumn id="4341" xr3:uid="{8E4C909E-6467-4A42-9BFD-E87E6436AF4A}" name="Colonna4341"/>
    <tableColumn id="4342" xr3:uid="{19D06BF0-F189-8A47-BF8D-457F9D57E760}" name="Colonna4342"/>
    <tableColumn id="4343" xr3:uid="{015BC237-5406-4C42-869E-BB99EA470106}" name="Colonna4343"/>
    <tableColumn id="4344" xr3:uid="{0B757912-7E45-5841-82E6-C04E3DACCB75}" name="Colonna4344"/>
    <tableColumn id="4345" xr3:uid="{DE25D967-4CD6-124C-93B2-EAB1C82876BB}" name="Colonna4345"/>
    <tableColumn id="4346" xr3:uid="{F9CD905D-5D4A-CF47-A21A-6C96C288A57E}" name="Colonna4346"/>
    <tableColumn id="4347" xr3:uid="{F6159FA2-34D2-5643-8D85-8D96149F5A6D}" name="Colonna4347"/>
    <tableColumn id="4348" xr3:uid="{EC73C362-206A-3448-AC50-EB5224971885}" name="Colonna4348"/>
    <tableColumn id="4349" xr3:uid="{50F7E54B-4479-3C43-8538-74EBA49A5587}" name="Colonna4349"/>
    <tableColumn id="4350" xr3:uid="{527BBB5C-BE03-0944-A41C-18AD2B01EC8E}" name="Colonna4350"/>
    <tableColumn id="4351" xr3:uid="{6F3FC570-5E29-2F49-9831-E3A03FFB7397}" name="Colonna4351"/>
    <tableColumn id="4352" xr3:uid="{2E7220E3-431A-F947-9647-830E4E244A70}" name="Colonna4352"/>
    <tableColumn id="4353" xr3:uid="{369E4925-12A3-9B42-9F6C-E6AA775BC58E}" name="Colonna4353"/>
    <tableColumn id="4354" xr3:uid="{97152AA4-D6F8-0645-9EB2-DF873E653FB3}" name="Colonna4354"/>
    <tableColumn id="4355" xr3:uid="{8B2B1BAA-56E2-F54E-9D76-FB75225CA0AF}" name="Colonna4355"/>
    <tableColumn id="4356" xr3:uid="{C59AFE42-B59C-214B-9FF5-7C85E23E0EEA}" name="Colonna4356"/>
    <tableColumn id="4357" xr3:uid="{715BCFF9-0A2E-5047-9CF5-AB2B3B34211E}" name="Colonna4357"/>
    <tableColumn id="4358" xr3:uid="{70D261C8-3FA1-6841-A216-8B41F12B0748}" name="Colonna4358"/>
    <tableColumn id="4359" xr3:uid="{95BAEBC4-F100-0843-87F5-87E6F712C450}" name="Colonna4359"/>
    <tableColumn id="4360" xr3:uid="{A51FDB9C-1828-DF47-9D5A-7A64473F20D4}" name="Colonna4360"/>
    <tableColumn id="4361" xr3:uid="{009A3A26-674A-034F-8C90-E3F52C1CB0EE}" name="Colonna4361"/>
    <tableColumn id="4362" xr3:uid="{9D8F2793-4F85-004D-AF13-7D6656B47231}" name="Colonna4362"/>
    <tableColumn id="4363" xr3:uid="{26733BAA-DA9F-FA45-BA82-627AACD9039A}" name="Colonna4363"/>
    <tableColumn id="4364" xr3:uid="{02624EB7-AA6A-8A41-BFE4-B0B41E13EBCA}" name="Colonna4364"/>
    <tableColumn id="4365" xr3:uid="{997C52A1-129A-E14E-9217-68412E2D00F8}" name="Colonna4365"/>
    <tableColumn id="4366" xr3:uid="{1419D3F0-4E1A-714A-8A6F-2C608D5FF230}" name="Colonna4366"/>
    <tableColumn id="4367" xr3:uid="{08DC26B9-27CD-BA4D-845F-EA98E96C9E56}" name="Colonna4367"/>
    <tableColumn id="4368" xr3:uid="{4A960156-D0F3-4846-98C3-67CE4C16D300}" name="Colonna4368"/>
    <tableColumn id="4369" xr3:uid="{D7F2DB0D-0A78-9741-B517-92C0465E3C07}" name="Colonna4369"/>
    <tableColumn id="4370" xr3:uid="{D338B1D3-E5FD-264B-BCCC-589153087F72}" name="Colonna4370"/>
    <tableColumn id="4371" xr3:uid="{DB3F6284-883D-1F4F-A5A5-106DC21158B0}" name="Colonna4371"/>
    <tableColumn id="4372" xr3:uid="{540A287A-CC50-9D4F-A58F-D157BC80188F}" name="Colonna4372"/>
    <tableColumn id="4373" xr3:uid="{C8A53D3E-2F54-A24D-ACEF-04E97C7F7C28}" name="Colonna4373"/>
    <tableColumn id="4374" xr3:uid="{54022E58-8442-CA4A-B28B-3A1E627E7F0B}" name="Colonna4374"/>
    <tableColumn id="4375" xr3:uid="{B046CD83-2FA2-8D4B-B641-ECA7FED3B87D}" name="Colonna4375"/>
    <tableColumn id="4376" xr3:uid="{5255679E-A672-7D45-AF33-3987A5F3D297}" name="Colonna4376"/>
    <tableColumn id="4377" xr3:uid="{2B660E37-BA64-DB4E-9DA6-F91F27DD432F}" name="Colonna4377"/>
    <tableColumn id="4378" xr3:uid="{74F42A62-AFF6-AB43-B589-3F683D6605D2}" name="Colonna4378"/>
    <tableColumn id="4379" xr3:uid="{5951C04E-E479-C849-9C35-0E28A734714D}" name="Colonna4379"/>
    <tableColumn id="4380" xr3:uid="{CF1C0481-0FCB-4B44-9EA7-9AF5DDF80106}" name="Colonna4380"/>
    <tableColumn id="4381" xr3:uid="{DBE28013-177A-0F4B-80E0-F56E86029302}" name="Colonna4381"/>
    <tableColumn id="4382" xr3:uid="{17420397-9883-2846-BFDD-54C9FB74DE90}" name="Colonna4382"/>
    <tableColumn id="4383" xr3:uid="{EAE04BC6-E9EC-2646-9139-58D0B507B816}" name="Colonna4383"/>
    <tableColumn id="4384" xr3:uid="{CF89E246-453C-0C41-A95B-206C44F7DAEC}" name="Colonna4384"/>
    <tableColumn id="4385" xr3:uid="{E3DE2528-E22F-0741-A08B-E1A6CE2B0EFE}" name="Colonna4385"/>
    <tableColumn id="4386" xr3:uid="{D242A868-D600-3442-8475-247C3722D9F6}" name="Colonna4386"/>
    <tableColumn id="4387" xr3:uid="{276F1841-CEDC-BC45-B568-98AE2D8F1417}" name="Colonna4387"/>
    <tableColumn id="4388" xr3:uid="{5C150A3A-E25F-0F4A-8C93-ABABC58F9A3E}" name="Colonna4388"/>
    <tableColumn id="4389" xr3:uid="{5488A5E5-05D7-3A4A-9343-1E9B7B11EB06}" name="Colonna4389"/>
    <tableColumn id="4390" xr3:uid="{6AF74182-D8C2-C644-A195-B8A19A089A02}" name="Colonna4390"/>
    <tableColumn id="4391" xr3:uid="{0C50752C-B4EB-1E4E-A275-E5100D2BA107}" name="Colonna4391"/>
    <tableColumn id="4392" xr3:uid="{44C40F17-D5BC-1449-A1E9-9A99E86D9DF7}" name="Colonna4392"/>
    <tableColumn id="4393" xr3:uid="{0CF4FE30-A24E-0D4B-BA86-1CC585FDA51F}" name="Colonna4393"/>
    <tableColumn id="4394" xr3:uid="{022E749A-F65B-3447-98FB-325241F59C81}" name="Colonna4394"/>
    <tableColumn id="4395" xr3:uid="{C72E339A-21CD-1C49-A386-660CC6772F4A}" name="Colonna4395"/>
    <tableColumn id="4396" xr3:uid="{CF451154-95E6-C043-A39F-A9131F378728}" name="Colonna4396"/>
    <tableColumn id="4397" xr3:uid="{BA315ABD-48C7-A843-9DC3-0A84B51AC37C}" name="Colonna4397"/>
    <tableColumn id="4398" xr3:uid="{7F4AF9EC-4A79-1E4C-9DF7-E52455737F87}" name="Colonna4398"/>
    <tableColumn id="4399" xr3:uid="{E6EC1B78-2549-9948-ACF2-2E440227F430}" name="Colonna4399"/>
    <tableColumn id="4400" xr3:uid="{54D504C7-B52A-434C-8B28-1BC4040446C1}" name="Colonna4400"/>
    <tableColumn id="4401" xr3:uid="{0F44DC67-AD4D-4740-B5E4-E440B8302688}" name="Colonna4401"/>
    <tableColumn id="4402" xr3:uid="{4B56057D-0BC0-614C-855C-6FFE6D1D4618}" name="Colonna4402"/>
    <tableColumn id="4403" xr3:uid="{E617877D-91D2-FA4F-837A-753F4C4FE52F}" name="Colonna4403"/>
    <tableColumn id="4404" xr3:uid="{55E0A359-0239-504D-9E95-857F4E8C3953}" name="Colonna4404"/>
    <tableColumn id="4405" xr3:uid="{E2432EB3-2D66-C54B-9518-2F61767F9176}" name="Colonna4405"/>
    <tableColumn id="4406" xr3:uid="{88CDEF6A-8D1C-CA4E-960E-2996CE7E2CBC}" name="Colonna4406"/>
    <tableColumn id="4407" xr3:uid="{022A7482-8437-AE4A-B7C1-29C93B705D88}" name="Colonna4407"/>
    <tableColumn id="4408" xr3:uid="{07530CAC-A428-134E-971C-8C67E2488C8F}" name="Colonna4408"/>
    <tableColumn id="4409" xr3:uid="{40EEE437-DD45-4B45-AAEA-466FE46F6C69}" name="Colonna4409"/>
    <tableColumn id="4410" xr3:uid="{8BA10EFE-0000-AE4B-9540-07E4BF8826F2}" name="Colonna4410"/>
    <tableColumn id="4411" xr3:uid="{751733BE-94A4-9543-9BDE-B13EAA314ED1}" name="Colonna4411"/>
    <tableColumn id="4412" xr3:uid="{C45FBC3C-BE04-244E-B8AC-EBBC89370D1F}" name="Colonna4412"/>
    <tableColumn id="4413" xr3:uid="{D904B128-0A3B-5A45-9FDA-053297D03B77}" name="Colonna4413"/>
    <tableColumn id="4414" xr3:uid="{81DE61B9-BE5A-A340-B9EB-0BA06F8ABB5C}" name="Colonna4414"/>
    <tableColumn id="4415" xr3:uid="{1B809D07-8F1E-EC47-B8F3-F0DA66E18578}" name="Colonna4415"/>
    <tableColumn id="4416" xr3:uid="{9BA88B38-AC57-6248-886B-39CA2438ADA9}" name="Colonna4416"/>
    <tableColumn id="4417" xr3:uid="{E8865012-435F-2541-BFBE-41BBC1428FB6}" name="Colonna4417"/>
    <tableColumn id="4418" xr3:uid="{5000BB2E-A27E-3746-875F-C0FFBA984F7D}" name="Colonna4418"/>
    <tableColumn id="4419" xr3:uid="{C6E91103-EBAE-8B4D-B0A8-4D13A7AA0E08}" name="Colonna4419"/>
    <tableColumn id="4420" xr3:uid="{45CE4DCB-D6D8-0341-A990-6CD3E1D65444}" name="Colonna4420"/>
    <tableColumn id="4421" xr3:uid="{0B4EC7D8-81DE-1343-931D-793EF44B8A65}" name="Colonna4421"/>
    <tableColumn id="4422" xr3:uid="{3C743B5F-CE6B-BA44-B6F9-1E0E23618B04}" name="Colonna4422"/>
    <tableColumn id="4423" xr3:uid="{1D8F8AD4-F704-C943-9FEB-D920A0ED0D84}" name="Colonna4423"/>
    <tableColumn id="4424" xr3:uid="{EE7A789C-CF06-0448-AD34-B3CDC9FE1416}" name="Colonna4424"/>
    <tableColumn id="4425" xr3:uid="{384A97B3-8898-1644-BE3A-EF14CBD9849F}" name="Colonna4425"/>
    <tableColumn id="4426" xr3:uid="{293A3A81-9945-A047-8CD2-69E6E976A106}" name="Colonna4426"/>
    <tableColumn id="4427" xr3:uid="{10F8D79C-221C-3C42-B887-579ECE49E036}" name="Colonna4427"/>
    <tableColumn id="4428" xr3:uid="{9FB55830-1A9D-4845-A29B-E6621A66B386}" name="Colonna4428"/>
    <tableColumn id="4429" xr3:uid="{16A36B6D-86EB-2B44-8595-89D9AACAE480}" name="Colonna4429"/>
    <tableColumn id="4430" xr3:uid="{FFE4CB50-133F-EE4D-8609-15E86608FB4C}" name="Colonna4430"/>
    <tableColumn id="4431" xr3:uid="{16DAA4EB-9705-3449-AB66-884B823F94AC}" name="Colonna4431"/>
    <tableColumn id="4432" xr3:uid="{C0383F74-1C36-2C45-B4D6-0D3B3FBC9546}" name="Colonna4432"/>
    <tableColumn id="4433" xr3:uid="{F0711C1A-E7E7-2344-94C5-3941FEF3EBC8}" name="Colonna4433"/>
    <tableColumn id="4434" xr3:uid="{B850427D-D1D4-164D-80A8-D262A105C4BE}" name="Colonna4434"/>
    <tableColumn id="4435" xr3:uid="{D5576A04-0F70-4546-9FC4-9668DDF7E605}" name="Colonna4435"/>
    <tableColumn id="4436" xr3:uid="{20119D38-A59B-F448-9EF6-269852665ACE}" name="Colonna4436"/>
    <tableColumn id="4437" xr3:uid="{B2167052-5318-B145-AEA7-971A7E49C08D}" name="Colonna4437"/>
    <tableColumn id="4438" xr3:uid="{09284917-6453-3B46-8B12-B3E2F13A30DA}" name="Colonna4438"/>
    <tableColumn id="4439" xr3:uid="{B871CC18-592B-B647-8971-31376C9DF7FA}" name="Colonna4439"/>
    <tableColumn id="4440" xr3:uid="{208BCF71-877C-4347-8D53-C09EFE0746BD}" name="Colonna4440"/>
    <tableColumn id="4441" xr3:uid="{45AD1272-1B05-F14B-9E80-7A9360212DAF}" name="Colonna4441"/>
    <tableColumn id="4442" xr3:uid="{23F39E3C-02EE-3A42-9B6F-218F9AEE811B}" name="Colonna4442"/>
    <tableColumn id="4443" xr3:uid="{D7AF1BCF-F564-4348-9CE5-5D653AB3FD1D}" name="Colonna4443"/>
    <tableColumn id="4444" xr3:uid="{799FAD63-5361-2C47-AA67-EE034073342B}" name="Colonna4444"/>
    <tableColumn id="4445" xr3:uid="{37BD6663-A93F-FD40-9603-724369C5C6F7}" name="Colonna4445"/>
    <tableColumn id="4446" xr3:uid="{34131036-FB5B-314D-BB4A-3062A42BCA15}" name="Colonna4446"/>
    <tableColumn id="4447" xr3:uid="{D2A69996-DB45-5043-9C1D-9282F02F7EC7}" name="Colonna4447"/>
    <tableColumn id="4448" xr3:uid="{6BF99791-CA9D-524B-BCB3-B2A15204B480}" name="Colonna4448"/>
    <tableColumn id="4449" xr3:uid="{6ED0C104-1813-9644-9B13-E1D17D2109C9}" name="Colonna4449"/>
    <tableColumn id="4450" xr3:uid="{EF59F80D-DB5F-0C49-ACC1-6FE6C14C4CBB}" name="Colonna4450"/>
    <tableColumn id="4451" xr3:uid="{54ED9AC9-ECD9-FA43-A439-4CE23B439A6A}" name="Colonna4451"/>
    <tableColumn id="4452" xr3:uid="{B7CEE93B-3A86-644D-9B70-FD547101D202}" name="Colonna4452"/>
    <tableColumn id="4453" xr3:uid="{1374DA04-C285-4C41-926E-92EC09845B5B}" name="Colonna4453"/>
    <tableColumn id="4454" xr3:uid="{F6E7C706-6DE3-A542-9723-A37B36F88758}" name="Colonna4454"/>
    <tableColumn id="4455" xr3:uid="{6C78F4A5-A5B5-F74D-AACA-E3A5D3F0D578}" name="Colonna4455"/>
    <tableColumn id="4456" xr3:uid="{6772F94D-397F-6D4B-9786-E3F24D5F07C0}" name="Colonna4456"/>
    <tableColumn id="4457" xr3:uid="{0F7A71A0-731E-6A40-A609-7310BDE63ABC}" name="Colonna4457"/>
    <tableColumn id="4458" xr3:uid="{58BEF896-F4C1-3044-8B63-C3AE7627448C}" name="Colonna4458"/>
    <tableColumn id="4459" xr3:uid="{36DD135E-2360-7742-A799-3ED359B95A35}" name="Colonna4459"/>
    <tableColumn id="4460" xr3:uid="{01E6449E-3DBB-CA4B-9878-4AA2D5865D7C}" name="Colonna4460"/>
    <tableColumn id="4461" xr3:uid="{4246F910-9C25-1A4C-89E1-36DFD933BEAE}" name="Colonna4461"/>
    <tableColumn id="4462" xr3:uid="{160687CE-5133-6047-9AE7-1CDC81B8B54E}" name="Colonna4462"/>
    <tableColumn id="4463" xr3:uid="{A7FF6B30-C812-AC4B-B409-E1C2C1B9F6E0}" name="Colonna4463"/>
    <tableColumn id="4464" xr3:uid="{49DD3D75-4CD3-414F-B2A4-89267EB25803}" name="Colonna4464"/>
    <tableColumn id="4465" xr3:uid="{6F09A6BB-041B-EE42-9DAF-4ACA4FEF6629}" name="Colonna4465"/>
    <tableColumn id="4466" xr3:uid="{00EF6E00-E746-6446-80A5-FE6AB4C47AE3}" name="Colonna4466"/>
    <tableColumn id="4467" xr3:uid="{C4B04360-CEA1-CE42-9014-90F12D0662CF}" name="Colonna4467"/>
    <tableColumn id="4468" xr3:uid="{63FEC4F7-C251-B340-AB5C-BC505017C374}" name="Colonna4468"/>
    <tableColumn id="4469" xr3:uid="{DE61EAAE-956C-C444-BCBD-0ED784D1E57B}" name="Colonna4469"/>
    <tableColumn id="4470" xr3:uid="{ECC4A8BD-F120-0041-9930-A93C68263812}" name="Colonna4470"/>
    <tableColumn id="4471" xr3:uid="{87AD7C48-24F1-1B47-899F-91C5EC8377AF}" name="Colonna4471"/>
    <tableColumn id="4472" xr3:uid="{59C84EB1-45DD-2848-B2B4-2AD562EF9E38}" name="Colonna4472"/>
    <tableColumn id="4473" xr3:uid="{15B7AEC2-D2BA-9147-9999-EE3332991F81}" name="Colonna4473"/>
    <tableColumn id="4474" xr3:uid="{E932A17D-DA8A-314F-863E-A3B4DD41F6EA}" name="Colonna4474"/>
    <tableColumn id="4475" xr3:uid="{ADDC5C29-D959-8347-813E-0FD7BD075305}" name="Colonna4475"/>
    <tableColumn id="4476" xr3:uid="{7A97304B-5E04-4249-9E33-235D9C347A5E}" name="Colonna4476"/>
    <tableColumn id="4477" xr3:uid="{F6169927-F864-E849-92CF-8CEE7192718D}" name="Colonna4477"/>
    <tableColumn id="4478" xr3:uid="{48F20B0A-9FB9-5E47-9855-275550FECC03}" name="Colonna4478"/>
    <tableColumn id="4479" xr3:uid="{48E04274-2DF8-0B41-BB2D-7015F9AF23C2}" name="Colonna4479"/>
    <tableColumn id="4480" xr3:uid="{7FF5C87A-6841-8645-A673-B331EB4D271D}" name="Colonna4480"/>
    <tableColumn id="4481" xr3:uid="{7B6F476E-C5FF-6942-AAEA-DC97EC347CB1}" name="Colonna4481"/>
    <tableColumn id="4482" xr3:uid="{818AC6AE-411C-D940-9714-B48EA3FD1175}" name="Colonna4482"/>
    <tableColumn id="4483" xr3:uid="{A5D5A6D9-4D87-7B43-9426-B4DE058CF65E}" name="Colonna4483"/>
    <tableColumn id="4484" xr3:uid="{655C2772-9D0C-6C4E-89E9-126E782A74DC}" name="Colonna4484"/>
    <tableColumn id="4485" xr3:uid="{B9AD7148-3593-2148-8931-2230C789A605}" name="Colonna4485"/>
    <tableColumn id="4486" xr3:uid="{8764D91A-33F4-DC40-8674-0DDE7385DB26}" name="Colonna4486"/>
    <tableColumn id="4487" xr3:uid="{68ABA202-2128-9B46-82C3-FEB63476DFE4}" name="Colonna4487"/>
    <tableColumn id="4488" xr3:uid="{5402CDB0-00CE-AF40-BFC7-9488BF399F35}" name="Colonna4488"/>
    <tableColumn id="4489" xr3:uid="{314C932B-800B-A845-A850-85F6D72244A5}" name="Colonna4489"/>
    <tableColumn id="4490" xr3:uid="{9294A79A-4CEB-E74B-B082-1D4FD4ABB512}" name="Colonna4490"/>
    <tableColumn id="4491" xr3:uid="{B067B672-B839-DD46-8A22-F50A86539374}" name="Colonna4491"/>
    <tableColumn id="4492" xr3:uid="{7A246A6B-161E-104B-84A4-0CF96533A8F9}" name="Colonna4492"/>
    <tableColumn id="4493" xr3:uid="{1983309C-5915-A642-A2A1-2CDD42CFEB8C}" name="Colonna4493"/>
    <tableColumn id="4494" xr3:uid="{F7911127-011B-3347-9DE8-10DA4B0809A4}" name="Colonna4494"/>
    <tableColumn id="4495" xr3:uid="{D44D848E-9D37-B848-9A79-588891DB3A7E}" name="Colonna4495"/>
    <tableColumn id="4496" xr3:uid="{DD6DF731-1A94-C144-AE0D-D8A2270347C5}" name="Colonna4496"/>
    <tableColumn id="4497" xr3:uid="{CB5BFE17-D859-5A48-A606-3885253D12CD}" name="Colonna4497"/>
    <tableColumn id="4498" xr3:uid="{60F02606-0FC9-5E4A-8515-8B91BED0DA57}" name="Colonna4498"/>
    <tableColumn id="4499" xr3:uid="{BCA5ACE6-D592-FD47-9459-A6AE1595B976}" name="Colonna4499"/>
    <tableColumn id="4500" xr3:uid="{31F5BCE5-5769-B643-AAC8-5C44882DD6C6}" name="Colonna4500"/>
    <tableColumn id="4501" xr3:uid="{C965C193-8171-324A-9FB1-54BEC05E09B6}" name="Colonna4501"/>
    <tableColumn id="4502" xr3:uid="{2F252E1D-13F0-BF42-873B-A3BBA2081784}" name="Colonna4502"/>
    <tableColumn id="4503" xr3:uid="{2EB3C0F4-B91E-3F47-921B-A2536AB7514B}" name="Colonna4503"/>
    <tableColumn id="4504" xr3:uid="{9A17A4EB-BEB5-4741-9136-1116DBD92859}" name="Colonna4504"/>
    <tableColumn id="4505" xr3:uid="{EE198F03-7AAF-7F45-8025-B7B402A6B029}" name="Colonna4505"/>
    <tableColumn id="4506" xr3:uid="{94B0BB54-600E-2647-BA53-CA59F6A0571B}" name="Colonna4506"/>
    <tableColumn id="4507" xr3:uid="{15FFC2B4-6F70-9647-9E67-BFEE72E0D62D}" name="Colonna4507"/>
    <tableColumn id="4508" xr3:uid="{3425FA83-91F7-A84F-9C63-E33C38383377}" name="Colonna4508"/>
    <tableColumn id="4509" xr3:uid="{DA9C2D56-0A2B-C34D-8D08-63FBAA15C1DF}" name="Colonna4509"/>
    <tableColumn id="4510" xr3:uid="{93AF13C6-29FE-4341-AA1C-B691B4212FBC}" name="Colonna4510"/>
    <tableColumn id="4511" xr3:uid="{6DFFF7C0-FB85-F145-B075-39B8306C91DB}" name="Colonna4511"/>
    <tableColumn id="4512" xr3:uid="{998FB070-F1D6-164C-A039-84F7D18E8799}" name="Colonna4512"/>
    <tableColumn id="4513" xr3:uid="{4C3C06E8-51E1-A143-A1F5-D6A7C96C430F}" name="Colonna4513"/>
    <tableColumn id="4514" xr3:uid="{B1749142-A285-8748-B8E2-858BAA26DC40}" name="Colonna4514"/>
    <tableColumn id="4515" xr3:uid="{B1FE7FD1-D72B-464A-973C-EEB2BA893458}" name="Colonna4515"/>
    <tableColumn id="4516" xr3:uid="{5E2E69BE-6063-7947-961F-B015031E0813}" name="Colonna4516"/>
    <tableColumn id="4517" xr3:uid="{DFDD522E-6C56-E64E-9C76-EC14E2B3DD2B}" name="Colonna4517"/>
    <tableColumn id="4518" xr3:uid="{26A98793-2352-794B-AE98-8825CB017254}" name="Colonna4518"/>
    <tableColumn id="4519" xr3:uid="{FEA0C0A9-C1F9-6A4B-AD51-E1A2943D4E85}" name="Colonna4519"/>
    <tableColumn id="4520" xr3:uid="{BB7F939F-23C8-0E48-98DA-2DCB34A8D6C2}" name="Colonna4520"/>
    <tableColumn id="4521" xr3:uid="{56262D60-0A51-DA45-A438-6658E8EC2968}" name="Colonna4521"/>
    <tableColumn id="4522" xr3:uid="{06E671D0-33D3-DB46-BF97-B19E6F307289}" name="Colonna4522"/>
    <tableColumn id="4523" xr3:uid="{AC6ED9B4-9BFF-7B40-947A-4723EB2782AC}" name="Colonna4523"/>
    <tableColumn id="4524" xr3:uid="{BB7508D0-6B03-AA40-9D88-331CEF98E779}" name="Colonna4524"/>
    <tableColumn id="4525" xr3:uid="{06E6F21A-5F58-6141-9E2C-DF4CFC5248BA}" name="Colonna4525"/>
    <tableColumn id="4526" xr3:uid="{98629FE7-2A29-D844-A2EB-B9248CE2FBEC}" name="Colonna4526"/>
    <tableColumn id="4527" xr3:uid="{EFFDE720-5B15-8843-B860-8F98E46C3AC2}" name="Colonna4527"/>
    <tableColumn id="4528" xr3:uid="{E9781F9B-E852-934F-9F41-FB2902B1B81E}" name="Colonna4528"/>
    <tableColumn id="4529" xr3:uid="{BDD318E7-832F-FD41-B017-9A1679D462E5}" name="Colonna4529"/>
    <tableColumn id="4530" xr3:uid="{11D2E04A-24DF-5A45-8613-0BE04988BD5E}" name="Colonna4530"/>
    <tableColumn id="4531" xr3:uid="{897D6DC2-8F90-4F4B-8A09-606E1ACE2911}" name="Colonna4531"/>
    <tableColumn id="4532" xr3:uid="{062E66E5-3627-F94B-8D31-7AD19A92BC38}" name="Colonna4532"/>
    <tableColumn id="4533" xr3:uid="{12CE7CC8-D9C8-2848-94F9-3D7E4DB1E99B}" name="Colonna4533"/>
    <tableColumn id="4534" xr3:uid="{849CDF54-E19A-5B4F-AB8E-825A712D1834}" name="Colonna4534"/>
    <tableColumn id="4535" xr3:uid="{F4BC7D81-9018-9C4C-AFFD-D62AC253050E}" name="Colonna4535"/>
    <tableColumn id="4536" xr3:uid="{AD04E2E2-CF60-B94B-96EF-2A2C853D17F2}" name="Colonna4536"/>
    <tableColumn id="4537" xr3:uid="{C21D5F0A-5F37-C24C-AC68-B5490B035A17}" name="Colonna4537"/>
    <tableColumn id="4538" xr3:uid="{DE9A58C7-C3A4-464A-816D-C565353535DF}" name="Colonna4538"/>
    <tableColumn id="4539" xr3:uid="{AEEEA71E-C5D4-9045-8117-0EB57CDC8224}" name="Colonna4539"/>
    <tableColumn id="4540" xr3:uid="{A7D5E74A-6005-3840-AF48-A192DA70EF43}" name="Colonna4540"/>
    <tableColumn id="4541" xr3:uid="{DFDC3FF2-2D2A-3946-A3B8-CEA633B49FE3}" name="Colonna4541"/>
    <tableColumn id="4542" xr3:uid="{DE3BE883-829C-1E41-A8E6-D427AA950779}" name="Colonna4542"/>
    <tableColumn id="4543" xr3:uid="{CB74F059-843E-954C-B59C-3AA4C3086D7C}" name="Colonna4543"/>
    <tableColumn id="4544" xr3:uid="{64BECC47-63EE-E44D-A425-E89015428222}" name="Colonna4544"/>
    <tableColumn id="4545" xr3:uid="{A24476F1-6739-9B48-9A4B-1CEB93225F0A}" name="Colonna4545"/>
    <tableColumn id="4546" xr3:uid="{2B62CD03-E47D-0445-A1A1-6685F13DD5FD}" name="Colonna4546"/>
    <tableColumn id="4547" xr3:uid="{89493F92-82E0-B44A-97C9-2E40B0573511}" name="Colonna4547"/>
    <tableColumn id="4548" xr3:uid="{94B6F379-2E75-484D-8034-D99AD15259D3}" name="Colonna4548"/>
    <tableColumn id="4549" xr3:uid="{D57538D9-B854-C34C-A5CF-ACCB2C5C7AFB}" name="Colonna4549"/>
    <tableColumn id="4550" xr3:uid="{61686175-6FE5-674F-BE89-CCC00163B801}" name="Colonna4550"/>
    <tableColumn id="4551" xr3:uid="{238EE45B-932E-CF45-99DF-C83EE2CF5255}" name="Colonna4551"/>
    <tableColumn id="4552" xr3:uid="{9CBDBF24-E943-004D-93C1-F0D31AE93CDF}" name="Colonna4552"/>
    <tableColumn id="4553" xr3:uid="{A4CD3FDE-B38B-3C48-A69A-E167AACAAEC2}" name="Colonna4553"/>
    <tableColumn id="4554" xr3:uid="{D9B0EC9C-3F9F-BF44-B6B2-AE98EBBE129F}" name="Colonna4554"/>
    <tableColumn id="4555" xr3:uid="{EB23D4E8-55A2-3848-B716-6BDF4AD4E106}" name="Colonna4555"/>
    <tableColumn id="4556" xr3:uid="{C949CDF6-A35D-C24D-B611-0FA6CD5073F0}" name="Colonna4556"/>
    <tableColumn id="4557" xr3:uid="{94229068-0600-0A40-8CEA-8F2D3352D923}" name="Colonna4557"/>
    <tableColumn id="4558" xr3:uid="{EC84FA75-092D-1F4F-B948-A4C726E4F1FE}" name="Colonna4558"/>
    <tableColumn id="4559" xr3:uid="{5970CA1B-2317-0249-9FBB-A1E0EFCE3E4A}" name="Colonna4559"/>
    <tableColumn id="4560" xr3:uid="{A538A436-0152-004B-9D35-8F6507AB91BA}" name="Colonna4560"/>
    <tableColumn id="4561" xr3:uid="{240B84F8-FA9F-9340-BBA4-0A885A4C00CF}" name="Colonna4561"/>
    <tableColumn id="4562" xr3:uid="{C61D0A36-3439-B64F-8D48-37A7BAD775E7}" name="Colonna4562"/>
    <tableColumn id="4563" xr3:uid="{29DD31BE-8CD7-8145-81C6-FC04E348DD23}" name="Colonna4563"/>
    <tableColumn id="4564" xr3:uid="{C0A46F63-B844-1946-9D8D-310434CF19EC}" name="Colonna4564"/>
    <tableColumn id="4565" xr3:uid="{56E1FD99-B6CE-B94B-8282-4D3885684E25}" name="Colonna4565"/>
    <tableColumn id="4566" xr3:uid="{4DDDF0CE-B99C-6A47-A14A-E478777F5897}" name="Colonna4566"/>
    <tableColumn id="4567" xr3:uid="{441389C8-6CF7-0348-ADE2-4C5BD50CDF60}" name="Colonna4567"/>
    <tableColumn id="4568" xr3:uid="{9F975ABB-D105-CC4D-B721-10F9F4CE11B7}" name="Colonna4568"/>
    <tableColumn id="4569" xr3:uid="{C95FEB47-7221-384D-9831-21E59CCE2F1D}" name="Colonna4569"/>
    <tableColumn id="4570" xr3:uid="{137B3E74-077C-7D47-89C9-366C62764D5C}" name="Colonna4570"/>
    <tableColumn id="4571" xr3:uid="{72275C9E-BE2B-D149-8602-E56CAC208B29}" name="Colonna4571"/>
    <tableColumn id="4572" xr3:uid="{53310812-EC74-E64C-8DDA-3696A0AF9A7F}" name="Colonna4572"/>
    <tableColumn id="4573" xr3:uid="{2BCD25AD-6FC0-D94F-B24C-7DD2BB9D7B02}" name="Colonna4573"/>
    <tableColumn id="4574" xr3:uid="{C9D4EF8F-0334-4041-977C-80D40D98F9B1}" name="Colonna4574"/>
    <tableColumn id="4575" xr3:uid="{758FD971-5C18-CC41-AB1C-2CDA40E1729A}" name="Colonna4575"/>
    <tableColumn id="4576" xr3:uid="{B50CB55A-F449-1A47-92BE-50B9417F929A}" name="Colonna4576"/>
    <tableColumn id="4577" xr3:uid="{F0753631-9E9B-0949-807F-173A72934B5B}" name="Colonna4577"/>
    <tableColumn id="4578" xr3:uid="{8503DCCA-DC9B-D646-A75E-05D9850B9328}" name="Colonna4578"/>
    <tableColumn id="4579" xr3:uid="{A6A4EFBB-A038-6647-9084-DDAF29BCCBC1}" name="Colonna4579"/>
    <tableColumn id="4580" xr3:uid="{64622B44-DA06-0843-B0A7-E5FAB1753125}" name="Colonna4580"/>
    <tableColumn id="4581" xr3:uid="{F24E275E-9C61-1049-B9B4-CCCDD4FE7D29}" name="Colonna4581"/>
    <tableColumn id="4582" xr3:uid="{1BAFB0D2-DB8C-774A-98E3-6A4244B94BF4}" name="Colonna4582"/>
    <tableColumn id="4583" xr3:uid="{C8BB38C3-C9CA-614A-A403-43FD67660677}" name="Colonna4583"/>
    <tableColumn id="4584" xr3:uid="{F401E941-4950-774E-8571-D773ED6059D4}" name="Colonna4584"/>
    <tableColumn id="4585" xr3:uid="{E5CDC6FA-4C84-9442-940B-64D753CACC46}" name="Colonna4585"/>
    <tableColumn id="4586" xr3:uid="{E84A8869-1F10-2745-B6B4-698C528D217A}" name="Colonna4586"/>
    <tableColumn id="4587" xr3:uid="{29BF9036-F134-664D-AFE3-01990A184AE4}" name="Colonna4587"/>
    <tableColumn id="4588" xr3:uid="{EEC8B92B-5F14-CF41-B044-9B0B4042710E}" name="Colonna4588"/>
    <tableColumn id="4589" xr3:uid="{4C4B6C37-000D-E444-BEEE-F367919C258B}" name="Colonna4589"/>
    <tableColumn id="4590" xr3:uid="{D7B72341-731B-3145-B6C4-53EF204BC5E6}" name="Colonna4590"/>
    <tableColumn id="4591" xr3:uid="{C6C43848-4A52-BF49-A060-ACB561C11721}" name="Colonna4591"/>
    <tableColumn id="4592" xr3:uid="{91E34E85-CF80-174A-A030-14E5F2B81837}" name="Colonna4592"/>
    <tableColumn id="4593" xr3:uid="{0D79FB58-40D0-BE44-A25D-34C5D1573182}" name="Colonna4593"/>
    <tableColumn id="4594" xr3:uid="{C904359D-E183-F749-B51A-77D940600393}" name="Colonna4594"/>
    <tableColumn id="4595" xr3:uid="{8B7C0EF0-FD68-564B-9C09-AAA9F36901BE}" name="Colonna4595"/>
    <tableColumn id="4596" xr3:uid="{98CCA66F-7350-D248-9A1F-7CF16F6F6810}" name="Colonna4596"/>
    <tableColumn id="4597" xr3:uid="{5FC0E487-7A36-5A4A-A502-ABF79455F621}" name="Colonna4597"/>
    <tableColumn id="4598" xr3:uid="{99D57BCC-89AF-6F41-93DE-DC69D924CE9C}" name="Colonna4598"/>
    <tableColumn id="4599" xr3:uid="{E5094970-E4B2-1649-A7FF-C5B7D64F9608}" name="Colonna4599"/>
    <tableColumn id="4600" xr3:uid="{42154B15-48BB-714C-A12D-8E3925083FAF}" name="Colonna4600"/>
    <tableColumn id="4601" xr3:uid="{19D6F615-8E6F-514D-A7BD-99F2BA71146C}" name="Colonna4601"/>
    <tableColumn id="4602" xr3:uid="{8EF290AD-A15F-3D45-81B5-2EC727C43E0A}" name="Colonna4602"/>
    <tableColumn id="4603" xr3:uid="{38070C39-EDE7-574A-9B35-9860823A2956}" name="Colonna4603"/>
    <tableColumn id="4604" xr3:uid="{462B1A8A-1735-6647-9BF1-6C7EC3FB9598}" name="Colonna4604"/>
    <tableColumn id="4605" xr3:uid="{C9789BB0-39F2-3345-ADBA-8BC911097F43}" name="Colonna4605"/>
    <tableColumn id="4606" xr3:uid="{A040F5FB-F905-EC40-8A2F-EAC265EFB04B}" name="Colonna4606"/>
    <tableColumn id="4607" xr3:uid="{EAC7DFE6-CC69-B94B-9337-A4EC04413402}" name="Colonna4607"/>
    <tableColumn id="4608" xr3:uid="{1FA6D350-1659-8B4B-89CA-E67EBDB98423}" name="Colonna4608"/>
    <tableColumn id="4609" xr3:uid="{1CA84BE9-C390-7540-91DA-DA00B7461018}" name="Colonna4609"/>
    <tableColumn id="4610" xr3:uid="{3662301D-D4C6-6E46-8635-8CFC21D2F557}" name="Colonna4610"/>
    <tableColumn id="4611" xr3:uid="{19AA0C60-3405-1B45-BF20-7E4BB7FE68AA}" name="Colonna4611"/>
    <tableColumn id="4612" xr3:uid="{5A543859-1B57-2F47-A790-CD05870E1B00}" name="Colonna4612"/>
    <tableColumn id="4613" xr3:uid="{5FD4AE32-286F-E244-AC5A-EA4B236A3421}" name="Colonna4613"/>
    <tableColumn id="4614" xr3:uid="{35E0E616-988E-4C4F-B964-476F40F674A2}" name="Colonna4614"/>
    <tableColumn id="4615" xr3:uid="{06C50E4F-A9D1-2540-BA05-822F71C72DE0}" name="Colonna4615"/>
    <tableColumn id="4616" xr3:uid="{93DC383C-1CB6-EB4D-9CF6-CE0ABCB2F433}" name="Colonna4616"/>
    <tableColumn id="4617" xr3:uid="{BDDF2199-08FD-5A48-BF66-CBDF125DB5B0}" name="Colonna4617"/>
    <tableColumn id="4618" xr3:uid="{A262B46A-8A91-AA4C-998B-CD26D617C6C8}" name="Colonna4618"/>
    <tableColumn id="4619" xr3:uid="{0B7E979C-861F-4D40-9A2A-B37D36CF4330}" name="Colonna4619"/>
    <tableColumn id="4620" xr3:uid="{E4A55C8C-7C24-184B-8DE9-DF27E94B1C1C}" name="Colonna4620"/>
    <tableColumn id="4621" xr3:uid="{86B3F2A1-9368-8D47-9181-8B9C07A390BD}" name="Colonna4621"/>
    <tableColumn id="4622" xr3:uid="{632059DA-1754-224B-983C-A6C1789E1A49}" name="Colonna4622"/>
    <tableColumn id="4623" xr3:uid="{652B7835-90C6-C845-9ABA-0C237EB04E59}" name="Colonna4623"/>
    <tableColumn id="4624" xr3:uid="{FE9A45DD-8839-BB41-9ABA-0413E06D44A6}" name="Colonna4624"/>
    <tableColumn id="4625" xr3:uid="{5B64727F-6DD5-6F49-837E-2C5E9621DAEB}" name="Colonna4625"/>
    <tableColumn id="4626" xr3:uid="{28B93298-F644-2E48-BA5D-FB5ADC77AC16}" name="Colonna4626"/>
    <tableColumn id="4627" xr3:uid="{2A18729B-D880-5344-9DD6-7F22D42F31F6}" name="Colonna4627"/>
    <tableColumn id="4628" xr3:uid="{81587086-DDDA-5040-8FFE-AC16DBF4543E}" name="Colonna4628"/>
    <tableColumn id="4629" xr3:uid="{3BDE90F6-7CEE-EC4E-A5B5-CB392231FE20}" name="Colonna4629"/>
    <tableColumn id="4630" xr3:uid="{1A07CC3A-DDAA-E041-A292-2E5A1AE99D56}" name="Colonna4630"/>
    <tableColumn id="4631" xr3:uid="{5A93EEC5-3C85-DD48-985A-1F197E3DF3E5}" name="Colonna4631"/>
    <tableColumn id="4632" xr3:uid="{2CCE63C6-BB3E-0442-AEA8-162818275B03}" name="Colonna4632"/>
    <tableColumn id="4633" xr3:uid="{7BF0DEEF-C171-1D40-A6A5-0ECC421EA020}" name="Colonna4633"/>
    <tableColumn id="4634" xr3:uid="{170D6BCD-B3D8-3446-A460-F200B4B5908A}" name="Colonna4634"/>
    <tableColumn id="4635" xr3:uid="{F86BFFAF-D145-E04D-877B-6A23617C3769}" name="Colonna4635"/>
    <tableColumn id="4636" xr3:uid="{94FC0F81-1C18-654C-9AD6-D899CAE90549}" name="Colonna4636"/>
    <tableColumn id="4637" xr3:uid="{B7374801-F34C-8D49-9538-77A3993EFB40}" name="Colonna4637"/>
    <tableColumn id="4638" xr3:uid="{A76EAA39-A5E8-1C4F-B672-AB7617B66474}" name="Colonna4638"/>
    <tableColumn id="4639" xr3:uid="{3ACA304A-1DFF-F841-85A7-D312A9D0BCC5}" name="Colonna4639"/>
    <tableColumn id="4640" xr3:uid="{05B9DFE3-46D1-EE4C-B744-6ADA9509E79F}" name="Colonna4640"/>
    <tableColumn id="4641" xr3:uid="{397C223E-EE29-F746-B209-1F9F130AC57F}" name="Colonna4641"/>
    <tableColumn id="4642" xr3:uid="{800324EA-D18F-D843-8C3E-A0C4D576D314}" name="Colonna4642"/>
    <tableColumn id="4643" xr3:uid="{590FBEE7-FABA-574A-B86B-8F95A7B5ACC0}" name="Colonna4643"/>
    <tableColumn id="4644" xr3:uid="{1F88A39E-30FF-6345-84A4-FD68168C90C5}" name="Colonna4644"/>
    <tableColumn id="4645" xr3:uid="{32B376AD-C376-A24D-BAA4-D7BDDAFE0CB9}" name="Colonna4645"/>
    <tableColumn id="4646" xr3:uid="{8AAD8122-F655-7F45-AE0E-CDA2D7472E8A}" name="Colonna4646"/>
    <tableColumn id="4647" xr3:uid="{D83B1C66-779F-C143-A6C9-0EC9BDD78206}" name="Colonna4647"/>
    <tableColumn id="4648" xr3:uid="{9BA6C430-3861-4F4A-9A09-FB1A64979F9C}" name="Colonna4648"/>
    <tableColumn id="4649" xr3:uid="{CBD8D858-5015-5A42-9339-3248ABD3A20F}" name="Colonna4649"/>
    <tableColumn id="4650" xr3:uid="{BF123C98-3A82-A14C-875C-7DA8F1842F49}" name="Colonna4650"/>
    <tableColumn id="4651" xr3:uid="{D5211746-6C67-C04C-B110-2144F55B2EDF}" name="Colonna4651"/>
    <tableColumn id="4652" xr3:uid="{C4C5757D-6083-534B-99E2-F7F7696E2C99}" name="Colonna4652"/>
    <tableColumn id="4653" xr3:uid="{FC60FD9B-5EAC-A048-A460-B4DA9A54C040}" name="Colonna4653"/>
    <tableColumn id="4654" xr3:uid="{9383B3CD-9903-B74E-9710-159EC87F64F4}" name="Colonna4654"/>
    <tableColumn id="4655" xr3:uid="{CEDD9B84-A53B-784E-931D-27CBDD72B44E}" name="Colonna4655"/>
    <tableColumn id="4656" xr3:uid="{96861E25-452C-574C-9DE2-1717B2A107BF}" name="Colonna4656"/>
    <tableColumn id="4657" xr3:uid="{695D5FDE-1661-1145-B2DF-8D6BD45517E5}" name="Colonna4657"/>
    <tableColumn id="4658" xr3:uid="{8C68096A-52F5-094A-9F2D-A4494AEB31B6}" name="Colonna4658"/>
    <tableColumn id="4659" xr3:uid="{11C9093D-00BD-5F44-AF37-9CF9961E9DA9}" name="Colonna4659"/>
    <tableColumn id="4660" xr3:uid="{53DD3386-4B55-2349-97EE-CC33B3A6E467}" name="Colonna4660"/>
    <tableColumn id="4661" xr3:uid="{37F3336F-751E-DF40-AFFB-5DB95AB2998C}" name="Colonna4661"/>
    <tableColumn id="4662" xr3:uid="{59D7880B-CFB6-5549-BBD7-12C5AAE19226}" name="Colonna4662"/>
    <tableColumn id="4663" xr3:uid="{9EA4F61F-3565-7B44-93AB-73403E897F42}" name="Colonna4663"/>
    <tableColumn id="4664" xr3:uid="{86B0EC37-5EBA-F443-9B7B-8F8CE4FA9BFB}" name="Colonna4664"/>
    <tableColumn id="4665" xr3:uid="{0C768E50-0827-594B-9DE9-D4EA9AA4B35E}" name="Colonna4665"/>
    <tableColumn id="4666" xr3:uid="{C246415A-C944-9548-B736-2F78C160026F}" name="Colonna4666"/>
    <tableColumn id="4667" xr3:uid="{F875B5B1-69AD-A749-8B7D-66B56E55E13F}" name="Colonna4667"/>
    <tableColumn id="4668" xr3:uid="{A0AFB7C5-B3D3-9A4C-9070-A4D8EDC7DA9B}" name="Colonna4668"/>
    <tableColumn id="4669" xr3:uid="{7BFEC9DC-8346-BA47-BB9E-AA10D46F385E}" name="Colonna4669"/>
    <tableColumn id="4670" xr3:uid="{F6863C27-7445-754F-8C5D-13B7CC7E99D0}" name="Colonna4670"/>
    <tableColumn id="4671" xr3:uid="{CC3E6BC7-D642-FA4F-8694-810F67011A15}" name="Colonna4671"/>
    <tableColumn id="4672" xr3:uid="{29229646-100B-C04B-9ADA-41BDEAD3D757}" name="Colonna4672"/>
    <tableColumn id="4673" xr3:uid="{6B51ADBB-B251-9C49-BB1D-D2B9554B93CD}" name="Colonna4673"/>
    <tableColumn id="4674" xr3:uid="{50B1A31A-77A2-8D4E-88CE-88F4DC192272}" name="Colonna4674"/>
    <tableColumn id="4675" xr3:uid="{0A060F22-57A6-774D-B6C3-EB6B9BF3A60F}" name="Colonna4675"/>
    <tableColumn id="4676" xr3:uid="{65A2AC2F-D849-FC4A-9011-64C71518976C}" name="Colonna4676"/>
    <tableColumn id="4677" xr3:uid="{B6FED28F-4627-374C-9493-740FB92A26E3}" name="Colonna4677"/>
    <tableColumn id="4678" xr3:uid="{5E0C22EF-261B-4149-9591-119E8983749D}" name="Colonna4678"/>
    <tableColumn id="4679" xr3:uid="{2D4CD898-47BB-F742-A469-AD17DDBC0BDB}" name="Colonna4679"/>
    <tableColumn id="4680" xr3:uid="{AE5B1A97-58AB-8848-BF2C-95F67D852EF5}" name="Colonna4680"/>
    <tableColumn id="4681" xr3:uid="{757D868F-B567-3647-844E-52A9FEE44FFA}" name="Colonna4681"/>
    <tableColumn id="4682" xr3:uid="{5CEB9F84-8B5A-DB49-B5FA-B8774B245B68}" name="Colonna4682"/>
    <tableColumn id="4683" xr3:uid="{3726A958-D3AE-F34F-B629-D3B17C69298B}" name="Colonna4683"/>
    <tableColumn id="4684" xr3:uid="{D9E125A3-DD67-3141-9A3E-5BD4B5FF84EE}" name="Colonna4684"/>
    <tableColumn id="4685" xr3:uid="{8185C10A-FCBB-964A-BFED-0517F73EE9CD}" name="Colonna4685"/>
    <tableColumn id="4686" xr3:uid="{6C8BCFF5-6F8B-C144-8F0D-06A620587B94}" name="Colonna4686"/>
    <tableColumn id="4687" xr3:uid="{B0D0C55D-E70D-2849-A6CC-F7001C85788D}" name="Colonna4687"/>
    <tableColumn id="4688" xr3:uid="{5D1D3405-22DE-EB40-8AB8-74C747ADE391}" name="Colonna4688"/>
    <tableColumn id="4689" xr3:uid="{BDF4E6AB-CF4C-E648-8005-C94DCAD69BF1}" name="Colonna4689"/>
    <tableColumn id="4690" xr3:uid="{636E154A-6BCE-DC45-ADC1-D691CB475637}" name="Colonna4690"/>
    <tableColumn id="4691" xr3:uid="{4A199884-460C-4943-B1D6-59DA38B95DEE}" name="Colonna4691"/>
    <tableColumn id="4692" xr3:uid="{7CD4746D-4897-E141-A7F5-A23DCC4F1018}" name="Colonna4692"/>
    <tableColumn id="4693" xr3:uid="{76964D5E-28D3-E444-B186-020DAEF740A4}" name="Colonna4693"/>
    <tableColumn id="4694" xr3:uid="{EECBAAFB-FEDE-3F4E-B7BF-52B7C3BA1E75}" name="Colonna4694"/>
    <tableColumn id="4695" xr3:uid="{7054AA7F-28BA-5B49-96B0-3ABE1C6466C2}" name="Colonna4695"/>
    <tableColumn id="4696" xr3:uid="{D2FF00B8-162E-1A43-99EE-013594D16550}" name="Colonna4696"/>
    <tableColumn id="4697" xr3:uid="{D8109588-8DD6-6740-B8D4-902457B4122B}" name="Colonna4697"/>
    <tableColumn id="4698" xr3:uid="{F4888CB1-549F-7641-813D-666C6CF848AA}" name="Colonna4698"/>
    <tableColumn id="4699" xr3:uid="{4BC2CCB6-3F9A-884B-AD03-80C2A7F6D0B7}" name="Colonna4699"/>
    <tableColumn id="4700" xr3:uid="{D9007BAA-F33A-C34F-A3AD-27FB263E7EF9}" name="Colonna4700"/>
    <tableColumn id="4701" xr3:uid="{8AE5DD07-75DB-AE4A-9EA1-993E39106290}" name="Colonna4701"/>
    <tableColumn id="4702" xr3:uid="{35C95B71-0161-7043-8408-1CE30F86AF16}" name="Colonna4702"/>
    <tableColumn id="4703" xr3:uid="{EE12AEE1-4211-A743-9DC9-4D31950773EC}" name="Colonna4703"/>
    <tableColumn id="4704" xr3:uid="{67B6B9D8-924B-9F47-9F53-681FB6DB3310}" name="Colonna4704"/>
    <tableColumn id="4705" xr3:uid="{F1729FFC-017C-4E49-B38C-2977A38FE92E}" name="Colonna4705"/>
    <tableColumn id="4706" xr3:uid="{B8FFB5CD-89F3-6449-A19D-23E2ED6DADBA}" name="Colonna4706"/>
    <tableColumn id="4707" xr3:uid="{33B3EC54-F86B-2645-988D-287AAA623FB3}" name="Colonna4707"/>
    <tableColumn id="4708" xr3:uid="{5184F802-C77A-6643-8B6C-4AB9D61080EF}" name="Colonna4708"/>
    <tableColumn id="4709" xr3:uid="{7786C13A-04B4-8447-8681-ABBE200E9BAF}" name="Colonna4709"/>
    <tableColumn id="4710" xr3:uid="{ECB90193-4CEB-824F-B592-0B5634BCA33B}" name="Colonna4710"/>
    <tableColumn id="4711" xr3:uid="{C0AE58B9-208C-3142-BD67-37636F12D53A}" name="Colonna4711"/>
    <tableColumn id="4712" xr3:uid="{0C58A44F-B923-6A4C-8FEB-7CA8CDCB5B1C}" name="Colonna4712"/>
    <tableColumn id="4713" xr3:uid="{BA6D7517-A14E-3940-9D4E-FCA80130524B}" name="Colonna4713"/>
    <tableColumn id="4714" xr3:uid="{E6D587D4-2DE5-B84A-8EBA-18FE00F069B7}" name="Colonna4714"/>
    <tableColumn id="4715" xr3:uid="{4C78EA18-8B2D-6747-A66C-76DF34AF05DF}" name="Colonna4715"/>
    <tableColumn id="4716" xr3:uid="{C3D22D4C-5BF0-FE4E-AA65-6B7A26AA1025}" name="Colonna4716"/>
    <tableColumn id="4717" xr3:uid="{7DCDB232-470B-0C48-A7D3-8279B28D6676}" name="Colonna4717"/>
    <tableColumn id="4718" xr3:uid="{3C8CDA4F-528A-D941-96DB-92321CAF238E}" name="Colonna4718"/>
    <tableColumn id="4719" xr3:uid="{28E025C4-7190-D445-83BD-157C3B0A8E0B}" name="Colonna4719"/>
    <tableColumn id="4720" xr3:uid="{571F25C7-DBEF-7E4E-8D70-238398181C0F}" name="Colonna4720"/>
    <tableColumn id="4721" xr3:uid="{D27C3E5B-3FAD-8746-932C-564B8D020E5B}" name="Colonna4721"/>
    <tableColumn id="4722" xr3:uid="{F38CC5B9-62DF-1147-AA07-1695C6DFF7A6}" name="Colonna4722"/>
    <tableColumn id="4723" xr3:uid="{AFA36283-52C4-A048-84BD-812E53F82C0B}" name="Colonna4723"/>
    <tableColumn id="4724" xr3:uid="{FDFA88AB-C27F-A54D-95CA-88A5AA2AC48B}" name="Colonna4724"/>
    <tableColumn id="4725" xr3:uid="{ABB1EA3A-7804-4E4E-81C3-E151C4F6A50A}" name="Colonna4725"/>
    <tableColumn id="4726" xr3:uid="{28237040-B951-5F45-A23F-CA8A0EC33C33}" name="Colonna4726"/>
    <tableColumn id="4727" xr3:uid="{42526496-48F5-3741-A367-ADB36C833066}" name="Colonna4727"/>
    <tableColumn id="4728" xr3:uid="{F7BA10BB-0613-E94C-99AA-1EE06CF0223E}" name="Colonna4728"/>
    <tableColumn id="4729" xr3:uid="{4C295826-AB85-FF46-AD53-97C65D27A25A}" name="Colonna4729"/>
    <tableColumn id="4730" xr3:uid="{A1EF07ED-E8E7-DC40-A4B4-7AB99EECD73A}" name="Colonna4730"/>
    <tableColumn id="4731" xr3:uid="{918ADCF1-F1F1-C54E-90C6-BBD3BC472B30}" name="Colonna4731"/>
    <tableColumn id="4732" xr3:uid="{5CBCC97D-8EF8-FF44-A244-8A97B9CA5819}" name="Colonna4732"/>
    <tableColumn id="4733" xr3:uid="{24B6A024-FA03-AB4F-9CCB-B1DA00EF72A8}" name="Colonna4733"/>
    <tableColumn id="4734" xr3:uid="{412D8D04-0A4D-D74C-BF28-244B88D13F5B}" name="Colonna4734"/>
    <tableColumn id="4735" xr3:uid="{1B67B82F-0730-CC4A-8EDF-5D1966DA9E88}" name="Colonna4735"/>
    <tableColumn id="4736" xr3:uid="{A0375413-9BDA-B747-AC1F-4B616018E38C}" name="Colonna4736"/>
    <tableColumn id="4737" xr3:uid="{882C3FE2-FA35-E449-9DD0-0977A01E9930}" name="Colonna4737"/>
    <tableColumn id="4738" xr3:uid="{21FA8E75-085B-D44F-B8F8-37E200B50D42}" name="Colonna4738"/>
    <tableColumn id="4739" xr3:uid="{7011E8D4-697D-DC4F-A40F-AE97CD1943C4}" name="Colonna4739"/>
    <tableColumn id="4740" xr3:uid="{F018C692-3850-2F4A-815A-40B67AE516D3}" name="Colonna4740"/>
    <tableColumn id="4741" xr3:uid="{62C35362-5616-5848-AE79-A8DA09C01623}" name="Colonna4741"/>
    <tableColumn id="4742" xr3:uid="{0C08FC6C-D7AA-A14F-A12D-E2DA0E9BCD36}" name="Colonna4742"/>
    <tableColumn id="4743" xr3:uid="{DFA14617-5B04-BB47-B506-B002DF6CD3FC}" name="Colonna4743"/>
    <tableColumn id="4744" xr3:uid="{BFABAB7E-8CC9-DD4B-A6A5-3E132FA0C926}" name="Colonna4744"/>
    <tableColumn id="4745" xr3:uid="{1A5E5E38-5ABA-254F-93FB-6BDCCD465505}" name="Colonna4745"/>
    <tableColumn id="4746" xr3:uid="{7BA6EDEC-8803-2F49-B198-BC6A3FA1F654}" name="Colonna4746"/>
    <tableColumn id="4747" xr3:uid="{B2CF9C83-64D5-834D-8B97-518CBB401942}" name="Colonna4747"/>
    <tableColumn id="4748" xr3:uid="{AF1DF47A-F66C-9647-8D3C-61D8497F6056}" name="Colonna4748"/>
    <tableColumn id="4749" xr3:uid="{C0EDF29F-DFBD-7A41-8DD4-2CE8CE4E3DE6}" name="Colonna4749"/>
    <tableColumn id="4750" xr3:uid="{75D09CF4-AD87-DA4E-A320-2B5BC7694E90}" name="Colonna4750"/>
    <tableColumn id="4751" xr3:uid="{16C3DE0E-3ECB-B648-88B1-0F15C024F827}" name="Colonna4751"/>
    <tableColumn id="4752" xr3:uid="{4F155D12-F905-E34B-9173-F2672EA4D759}" name="Colonna4752"/>
    <tableColumn id="4753" xr3:uid="{6E0312A6-C529-E241-B8DF-BBEFED1FA172}" name="Colonna4753"/>
    <tableColumn id="4754" xr3:uid="{038732D0-0CB3-554A-81BF-DE1DA2B7E04A}" name="Colonna4754"/>
    <tableColumn id="4755" xr3:uid="{AA36C7E8-0A83-9145-B69A-F41F97CEC043}" name="Colonna4755"/>
    <tableColumn id="4756" xr3:uid="{D71E5C4E-8ACC-B64C-AED8-F5D46E56694C}" name="Colonna4756"/>
    <tableColumn id="4757" xr3:uid="{DD5F0503-8738-9E48-99AF-7876891FC21C}" name="Colonna4757"/>
    <tableColumn id="4758" xr3:uid="{119D5C4C-FC8F-2845-AFD4-A2BFBB24F474}" name="Colonna4758"/>
    <tableColumn id="4759" xr3:uid="{253DCC1B-3132-BC4B-9D61-4FE9D91F51FC}" name="Colonna4759"/>
    <tableColumn id="4760" xr3:uid="{50630630-B15F-364C-8875-5DF1B0F912F0}" name="Colonna4760"/>
    <tableColumn id="4761" xr3:uid="{D1DC348B-7338-FD4E-B371-2783CA628522}" name="Colonna4761"/>
    <tableColumn id="4762" xr3:uid="{B6A593E4-DC47-214F-BD02-CC3E90D1E94C}" name="Colonna4762"/>
    <tableColumn id="4763" xr3:uid="{28E218D2-3289-5F41-8B48-7C047FD6BE10}" name="Colonna4763"/>
    <tableColumn id="4764" xr3:uid="{C828D51A-C583-7E41-88B0-A404C3089763}" name="Colonna4764"/>
    <tableColumn id="4765" xr3:uid="{B9CA89D6-7313-3542-9CAC-A217AB9733F1}" name="Colonna4765"/>
    <tableColumn id="4766" xr3:uid="{281B240A-F92F-FA46-8982-1CA9BF98E8F5}" name="Colonna4766"/>
    <tableColumn id="4767" xr3:uid="{03460B03-F307-5F4A-BF90-D337AD2792C5}" name="Colonna4767"/>
    <tableColumn id="4768" xr3:uid="{CA047D71-B24B-8B4E-85BE-AEB1A242471D}" name="Colonna4768"/>
    <tableColumn id="4769" xr3:uid="{22B34999-AA1B-7A45-8EFE-7234CF46F4C7}" name="Colonna4769"/>
    <tableColumn id="4770" xr3:uid="{D923B3E9-75C4-7240-852E-684B43FE33B0}" name="Colonna4770"/>
    <tableColumn id="4771" xr3:uid="{B0FA2A60-9611-FF4E-A01A-7B9B53A7DB72}" name="Colonna4771"/>
    <tableColumn id="4772" xr3:uid="{A2E42E0E-6A4B-CF43-8DDE-9668D3C72066}" name="Colonna4772"/>
    <tableColumn id="4773" xr3:uid="{F42F9C27-5113-A24D-AC21-F072CBCD9980}" name="Colonna4773"/>
    <tableColumn id="4774" xr3:uid="{45AA0B62-72B3-D741-8DA3-BA21CD389068}" name="Colonna4774"/>
    <tableColumn id="4775" xr3:uid="{49B6ED8D-540C-B045-9B20-A9101B7D3466}" name="Colonna4775"/>
    <tableColumn id="4776" xr3:uid="{1F6983F0-F0E8-F945-9398-4580969AC599}" name="Colonna4776"/>
    <tableColumn id="4777" xr3:uid="{3B582DD1-2D08-B040-89F6-D198E34A11E7}" name="Colonna4777"/>
    <tableColumn id="4778" xr3:uid="{B5DDAF3F-4BD3-0B46-94D4-FD2FEC1E2713}" name="Colonna4778"/>
    <tableColumn id="4779" xr3:uid="{81B42392-5E6E-BE47-95AC-248C10ADEA6A}" name="Colonna4779"/>
    <tableColumn id="4780" xr3:uid="{4FF3415A-B84D-A24E-BA5B-CFB63072DF6A}" name="Colonna4780"/>
    <tableColumn id="4781" xr3:uid="{37E83720-7BA9-6546-8D7A-505D098CF1C2}" name="Colonna4781"/>
    <tableColumn id="4782" xr3:uid="{5A1A0279-193E-C446-A8D7-C11D3BDDC510}" name="Colonna4782"/>
    <tableColumn id="4783" xr3:uid="{E81C1D7B-2EF9-AB44-ACFE-7CBAD1DA9AC6}" name="Colonna4783"/>
    <tableColumn id="4784" xr3:uid="{B8CA6C18-3A0F-CE45-9FCE-33255A59D649}" name="Colonna4784"/>
    <tableColumn id="4785" xr3:uid="{E11254DB-FF1E-3747-9086-FD3CDD1632CF}" name="Colonna4785"/>
    <tableColumn id="4786" xr3:uid="{E88E9D02-79EC-5249-8E79-263C4500399D}" name="Colonna4786"/>
    <tableColumn id="4787" xr3:uid="{7226D8AD-C78E-1C4C-9A69-1888B2B7F541}" name="Colonna4787"/>
    <tableColumn id="4788" xr3:uid="{D30E023D-45AC-0C40-85B6-900859CD3435}" name="Colonna4788"/>
    <tableColumn id="4789" xr3:uid="{A640CAF4-AE5C-C74D-BAC2-6CDF79F161F2}" name="Colonna4789"/>
    <tableColumn id="4790" xr3:uid="{A391C8FD-C3CF-4945-9237-F802114391A5}" name="Colonna4790"/>
    <tableColumn id="4791" xr3:uid="{097CD89F-D934-A14E-B3CE-FE785E9C5318}" name="Colonna4791"/>
    <tableColumn id="4792" xr3:uid="{3ABB45C2-29DF-A142-AD52-AB98B59F439B}" name="Colonna4792"/>
    <tableColumn id="4793" xr3:uid="{704A4D39-AAA2-A64B-ADBC-E5BE243A1D49}" name="Colonna4793"/>
    <tableColumn id="4794" xr3:uid="{A6536505-0607-DD4D-ABF2-6B0F9C9B5DCD}" name="Colonna4794"/>
    <tableColumn id="4795" xr3:uid="{6E2462D2-0CA8-2C42-A558-A154C980121C}" name="Colonna4795"/>
    <tableColumn id="4796" xr3:uid="{62751811-9711-1441-8273-6A2E48F7FDF6}" name="Colonna4796"/>
    <tableColumn id="4797" xr3:uid="{003BABF8-0843-E64A-B55B-9F6128B1F612}" name="Colonna4797"/>
    <tableColumn id="4798" xr3:uid="{D1BE3468-EA41-9742-A1C6-44EF36E147DE}" name="Colonna4798"/>
    <tableColumn id="4799" xr3:uid="{DF7E3FBB-CB7D-F44E-81F6-68052692AE6E}" name="Colonna4799"/>
    <tableColumn id="4800" xr3:uid="{A222D604-D1F0-6F48-ABFD-6C6A7CA3D039}" name="Colonna4800"/>
    <tableColumn id="4801" xr3:uid="{858D7FE7-58E3-9B43-A2D1-9D98D3E15328}" name="Colonna4801"/>
    <tableColumn id="4802" xr3:uid="{208BF257-D83E-9F49-9229-4CA452A78083}" name="Colonna4802"/>
    <tableColumn id="4803" xr3:uid="{CF66C8DE-1D0F-FE44-AD15-12027E1E5D65}" name="Colonna4803"/>
    <tableColumn id="4804" xr3:uid="{50A44F72-8E20-9F44-8564-7F68D9C7930E}" name="Colonna4804"/>
    <tableColumn id="4805" xr3:uid="{E5CAFA24-28E6-4E43-9F7B-B3A847D6C816}" name="Colonna4805"/>
    <tableColumn id="4806" xr3:uid="{DD7CE6E4-3C7F-554C-888C-70FF2A5E59EA}" name="Colonna4806"/>
    <tableColumn id="4807" xr3:uid="{74DF8E9F-9CFD-D446-8D0B-DF65FF3D6A84}" name="Colonna4807"/>
    <tableColumn id="4808" xr3:uid="{F81DECB8-8236-D746-A9A9-AC35591044FD}" name="Colonna4808"/>
    <tableColumn id="4809" xr3:uid="{9A8AF999-1185-6B4D-8F9D-D538AE873EC5}" name="Colonna4809"/>
    <tableColumn id="4810" xr3:uid="{CC992D64-3F75-0C43-98CD-A8D752A2FCA7}" name="Colonna4810"/>
    <tableColumn id="4811" xr3:uid="{7194AF78-89FD-DB48-BC48-1A0A958E076B}" name="Colonna4811"/>
    <tableColumn id="4812" xr3:uid="{28885D4F-21C2-6E49-9DAC-D9AED8FF8B3D}" name="Colonna4812"/>
    <tableColumn id="4813" xr3:uid="{F7DB6B06-F153-0548-9A5E-35D0789C5B27}" name="Colonna4813"/>
    <tableColumn id="4814" xr3:uid="{FDC0D146-024D-6A4D-B64F-47A58DF866BD}" name="Colonna4814"/>
    <tableColumn id="4815" xr3:uid="{29FCCAE5-4D93-0044-88FE-1174418D227D}" name="Colonna4815"/>
    <tableColumn id="4816" xr3:uid="{CCF50AAA-CEB7-A64D-8EE2-E4A760A018F6}" name="Colonna4816"/>
    <tableColumn id="4817" xr3:uid="{A89D2A8F-17B2-6C46-91BB-94DD6A8602D8}" name="Colonna4817"/>
    <tableColumn id="4818" xr3:uid="{C6896F63-1E07-3644-A78E-1383D4334C72}" name="Colonna4818"/>
    <tableColumn id="4819" xr3:uid="{A6EAA853-D8F2-B649-9CD6-80DE0E220271}" name="Colonna4819"/>
    <tableColumn id="4820" xr3:uid="{4EA97DBB-5F5E-3F48-85E4-BE5338F2FD07}" name="Colonna4820"/>
    <tableColumn id="4821" xr3:uid="{DB02F789-F58F-DE45-A190-1F22791345A3}" name="Colonna4821"/>
    <tableColumn id="4822" xr3:uid="{D819E0A4-32AB-BE4E-ACF1-C84DB01DF544}" name="Colonna4822"/>
    <tableColumn id="4823" xr3:uid="{CCCD8DDC-CC79-E546-AB5D-ECE60BCEDD34}" name="Colonna4823"/>
    <tableColumn id="4824" xr3:uid="{4C136702-0BC8-C54F-85ED-7A789791B2D4}" name="Colonna4824"/>
    <tableColumn id="4825" xr3:uid="{1E124ACC-2BF2-E941-87CD-175BF1078B0D}" name="Colonna4825"/>
    <tableColumn id="4826" xr3:uid="{5A2A514B-6A17-C342-847A-B10BD460CC52}" name="Colonna4826"/>
    <tableColumn id="4827" xr3:uid="{47E78454-D91D-B04C-AE76-0BDFBBD4CE77}" name="Colonna4827"/>
    <tableColumn id="4828" xr3:uid="{755F756E-0B2E-714C-B0A8-DF0970335EEB}" name="Colonna4828"/>
    <tableColumn id="4829" xr3:uid="{89473B22-0087-7F43-865A-D2BEF91E7D49}" name="Colonna4829"/>
    <tableColumn id="4830" xr3:uid="{732A6F60-68B1-A64E-BC2D-219058481FC8}" name="Colonna4830"/>
    <tableColumn id="4831" xr3:uid="{7DAD7301-447A-AB44-91AA-EF7816730EAB}" name="Colonna4831"/>
    <tableColumn id="4832" xr3:uid="{53B246B9-F691-6B42-A78A-5FDC77DF2F22}" name="Colonna4832"/>
    <tableColumn id="4833" xr3:uid="{71FC7CE6-7748-FC49-A110-DE8A30A0E26F}" name="Colonna4833"/>
    <tableColumn id="4834" xr3:uid="{8E7DEEBA-64BB-DB43-9BC6-592E74AE37A9}" name="Colonna4834"/>
    <tableColumn id="4835" xr3:uid="{89E07CA8-C927-704F-A1AF-DD3BB7D1CD1F}" name="Colonna4835"/>
    <tableColumn id="4836" xr3:uid="{3E95E326-89BB-8847-AEF5-67F9A3E2F994}" name="Colonna4836"/>
    <tableColumn id="4837" xr3:uid="{59B8A52A-3E41-554C-AE2F-EE2B7C9344AC}" name="Colonna4837"/>
    <tableColumn id="4838" xr3:uid="{58584A6C-E2F6-CE46-803D-818D28BD0DCD}" name="Colonna4838"/>
    <tableColumn id="4839" xr3:uid="{195B187A-056C-4743-B5EB-99E029A6AFD7}" name="Colonna4839"/>
    <tableColumn id="4840" xr3:uid="{18C463EB-0075-D445-A9F2-5ADBD4178165}" name="Colonna4840"/>
    <tableColumn id="4841" xr3:uid="{A47D057B-C082-CE4D-8356-02E3E763D7C8}" name="Colonna4841"/>
    <tableColumn id="4842" xr3:uid="{0398CF46-E47A-4D41-9246-411E166AAA5D}" name="Colonna4842"/>
    <tableColumn id="4843" xr3:uid="{126D2D4D-8BFC-064C-9ACC-DD0A3AA21F34}" name="Colonna4843"/>
    <tableColumn id="4844" xr3:uid="{CD11F358-B6B0-5741-974C-8368D68E0236}" name="Colonna4844"/>
    <tableColumn id="4845" xr3:uid="{E009CB38-F8A3-B84C-B0FD-40CDECE78D59}" name="Colonna4845"/>
    <tableColumn id="4846" xr3:uid="{9BAD71F0-1CBD-8243-8E84-F32246DC2FC5}" name="Colonna4846"/>
    <tableColumn id="4847" xr3:uid="{18038A6D-F034-324E-A476-356CE16DA6AE}" name="Colonna4847"/>
    <tableColumn id="4848" xr3:uid="{D479CC65-BBEF-A049-8E12-91994A02194B}" name="Colonna4848"/>
    <tableColumn id="4849" xr3:uid="{D0FCF4E1-A01B-EF47-9B0C-A6A28D80EF8B}" name="Colonna4849"/>
    <tableColumn id="4850" xr3:uid="{39BCB356-6689-B24F-AD81-BB0F2E0B9E79}" name="Colonna4850"/>
    <tableColumn id="4851" xr3:uid="{DD84A63F-532A-0549-91E6-58EF9AC023E9}" name="Colonna4851"/>
    <tableColumn id="4852" xr3:uid="{D5B0F059-720D-DF40-8F67-AAA1A54C5364}" name="Colonna4852"/>
    <tableColumn id="4853" xr3:uid="{FD8C1E56-2B71-C049-92AD-BB2644C389D8}" name="Colonna4853"/>
    <tableColumn id="4854" xr3:uid="{69F4BC0C-57ED-3F49-A25E-322B7ACA1214}" name="Colonna4854"/>
    <tableColumn id="4855" xr3:uid="{04FE97BC-53DB-9D4E-8C60-0D741D346C3D}" name="Colonna4855"/>
    <tableColumn id="4856" xr3:uid="{4ACEC0B9-02B8-9449-8F6D-7AD6226900F9}" name="Colonna4856"/>
    <tableColumn id="4857" xr3:uid="{BD7C7E6D-ABCE-D64F-AB41-DBB760B45451}" name="Colonna4857"/>
    <tableColumn id="4858" xr3:uid="{57695C88-02C2-7741-AB95-D25BE5C02006}" name="Colonna4858"/>
    <tableColumn id="4859" xr3:uid="{59247894-F9B5-3C47-BBD3-C27EADF3B780}" name="Colonna4859"/>
    <tableColumn id="4860" xr3:uid="{C4D07ABC-0A62-774B-9DEA-A56E5EC7F466}" name="Colonna4860"/>
    <tableColumn id="4861" xr3:uid="{89DF4C49-6717-2443-ABC1-94F8300E3B89}" name="Colonna4861"/>
    <tableColumn id="4862" xr3:uid="{FF937EE7-0C8A-1747-8B5E-A08DD7269A96}" name="Colonna4862"/>
    <tableColumn id="4863" xr3:uid="{3BD38F16-4215-B84C-8036-03FD827E6D44}" name="Colonna4863"/>
    <tableColumn id="4864" xr3:uid="{42E959F7-9F73-D241-843B-577BAEF21851}" name="Colonna4864"/>
    <tableColumn id="4865" xr3:uid="{FF2F2A00-F7A4-C14E-82B3-4ABC706154E6}" name="Colonna4865"/>
    <tableColumn id="4866" xr3:uid="{8EE9C353-9A2E-0D4D-A12F-A08E390C311E}" name="Colonna4866"/>
    <tableColumn id="4867" xr3:uid="{E80B3166-8349-F345-9BA5-BF79F631DA3B}" name="Colonna4867"/>
    <tableColumn id="4868" xr3:uid="{2361A0FD-87A1-3B46-A80E-A35F5659B3C0}" name="Colonna4868"/>
    <tableColumn id="4869" xr3:uid="{EE682BAD-608A-B042-AA57-87A46B6FDD92}" name="Colonna4869"/>
    <tableColumn id="4870" xr3:uid="{E1EA6C68-1C5F-184B-B33A-51EC9FA7F10E}" name="Colonna4870"/>
    <tableColumn id="4871" xr3:uid="{33343722-22F3-074D-B0CB-9D152F2BECD6}" name="Colonna4871"/>
    <tableColumn id="4872" xr3:uid="{C6BA0C15-559D-4148-806A-8B40FC88942D}" name="Colonna4872"/>
    <tableColumn id="4873" xr3:uid="{A3704E1C-BC78-F946-A0BF-A29371762B1C}" name="Colonna4873"/>
    <tableColumn id="4874" xr3:uid="{4C468BEA-35C9-7645-BDF2-B8A8AA57D963}" name="Colonna4874"/>
    <tableColumn id="4875" xr3:uid="{A761439D-3B2A-E14A-B538-05E1036681B8}" name="Colonna4875"/>
    <tableColumn id="4876" xr3:uid="{89A8FF20-970E-7846-B542-87EC5D68DE37}" name="Colonna4876"/>
    <tableColumn id="4877" xr3:uid="{5CB11DFA-EE9F-A14B-9857-D28410F7F0BF}" name="Colonna4877"/>
    <tableColumn id="4878" xr3:uid="{B77ACB49-306B-1444-B4AB-CDE0FD58F0EF}" name="Colonna4878"/>
    <tableColumn id="4879" xr3:uid="{6B72F882-21BA-634A-B275-B3249B12D4BC}" name="Colonna4879"/>
    <tableColumn id="4880" xr3:uid="{2C73029D-554A-EA41-AAFA-846A290D42B8}" name="Colonna4880"/>
    <tableColumn id="4881" xr3:uid="{C59400C5-1B86-F24B-9AA5-26F118A559E8}" name="Colonna4881"/>
    <tableColumn id="4882" xr3:uid="{67DCF12A-4F5C-F446-9AAC-A9C88EC7D11E}" name="Colonna4882"/>
    <tableColumn id="4883" xr3:uid="{886F1719-41DE-204A-91A2-101AE3D81959}" name="Colonna4883"/>
    <tableColumn id="4884" xr3:uid="{93F598C9-26B1-0846-9ECC-DA699C95952E}" name="Colonna4884"/>
    <tableColumn id="4885" xr3:uid="{655D6FA7-B918-1642-ADD5-A4FBF97BD8D4}" name="Colonna4885"/>
    <tableColumn id="4886" xr3:uid="{40F4C3B8-54FC-5442-997A-E3655EC378AF}" name="Colonna4886"/>
    <tableColumn id="4887" xr3:uid="{D545E98C-9927-2042-AB05-9759008CF0FE}" name="Colonna4887"/>
    <tableColumn id="4888" xr3:uid="{B65F8B03-CA0B-954A-B563-4C2CE8380AE8}" name="Colonna4888"/>
    <tableColumn id="4889" xr3:uid="{4966AD3B-AF50-9E41-93C7-E63BA6C17CA8}" name="Colonna4889"/>
    <tableColumn id="4890" xr3:uid="{7423531E-D151-F448-AE57-F717920C5D6C}" name="Colonna4890"/>
    <tableColumn id="4891" xr3:uid="{C45FC517-5FC6-8743-8DFC-A0B50F5E3E92}" name="Colonna4891"/>
    <tableColumn id="4892" xr3:uid="{9A1AFB1B-C7D2-E54C-BBBE-BBCAEA1093C1}" name="Colonna4892"/>
    <tableColumn id="4893" xr3:uid="{C4F2AD20-F480-2645-ABCB-5AD2FFFBCD6C}" name="Colonna4893"/>
    <tableColumn id="4894" xr3:uid="{11D24664-C4D7-9C4D-B581-42C3A85B23F5}" name="Colonna4894"/>
    <tableColumn id="4895" xr3:uid="{96D0E4E5-9353-094B-B135-B275384F7DAA}" name="Colonna4895"/>
    <tableColumn id="4896" xr3:uid="{7D3DA73E-C85C-1544-864C-FA7FE4D1BB21}" name="Colonna4896"/>
    <tableColumn id="4897" xr3:uid="{FB39E7D5-A11E-AF43-8945-B171C5F13021}" name="Colonna4897"/>
    <tableColumn id="4898" xr3:uid="{A2BC74F8-4216-CB4A-81E7-48EF4D656383}" name="Colonna4898"/>
    <tableColumn id="4899" xr3:uid="{6B094196-5994-BC4F-9E30-F9C4F1D5B991}" name="Colonna4899"/>
    <tableColumn id="4900" xr3:uid="{52DB0745-29E4-484C-9BFB-59AE36E8A660}" name="Colonna4900"/>
    <tableColumn id="4901" xr3:uid="{C05DF024-BA5D-E146-8A3E-D41B7FD88216}" name="Colonna4901"/>
    <tableColumn id="4902" xr3:uid="{52767C6D-E2FC-114F-8047-6AFC08E05DEA}" name="Colonna4902"/>
    <tableColumn id="4903" xr3:uid="{AF1A6C5F-264F-574A-90B8-0302435576A8}" name="Colonna4903"/>
    <tableColumn id="4904" xr3:uid="{8A60A650-F8FE-5841-8DBB-2D2002993E2C}" name="Colonna4904"/>
    <tableColumn id="4905" xr3:uid="{2F3A0E8B-F6E6-0947-ACFA-4710C4288DD2}" name="Colonna4905"/>
    <tableColumn id="4906" xr3:uid="{7E3A8468-5337-3B47-8DA2-6AD33E5FC1E6}" name="Colonna4906"/>
    <tableColumn id="4907" xr3:uid="{04082A7C-4254-C043-8213-DE7BA90A5215}" name="Colonna4907"/>
    <tableColumn id="4908" xr3:uid="{F50808C5-7AF2-A14D-97EC-2C01F1632F8A}" name="Colonna4908"/>
    <tableColumn id="4909" xr3:uid="{A1E75855-78A2-3E4A-9C72-6B310B11E743}" name="Colonna4909"/>
    <tableColumn id="4910" xr3:uid="{1CDFBA73-9FE4-F843-BA4A-30C27806A506}" name="Colonna4910"/>
    <tableColumn id="4911" xr3:uid="{14BC0147-3094-EA4D-8A28-DBBF0E758D51}" name="Colonna4911"/>
    <tableColumn id="4912" xr3:uid="{11458101-566A-C146-A0BC-EB02C5061ABB}" name="Colonna4912"/>
    <tableColumn id="4913" xr3:uid="{61769A65-DF4F-FE46-8AE3-B8FF354EEE96}" name="Colonna4913"/>
    <tableColumn id="4914" xr3:uid="{6C34C9B6-49A2-7048-9510-42D38B10FA36}" name="Colonna4914"/>
    <tableColumn id="4915" xr3:uid="{4F902890-6E73-A940-B94C-31E7897EBE9D}" name="Colonna4915"/>
    <tableColumn id="4916" xr3:uid="{E06CBB37-E902-4240-933C-009E8AA80617}" name="Colonna4916"/>
    <tableColumn id="4917" xr3:uid="{56F9A576-64B2-4841-977A-F119377DE88E}" name="Colonna4917"/>
    <tableColumn id="4918" xr3:uid="{C2C158C1-B47A-A44B-A752-BFAB749C34ED}" name="Colonna4918"/>
    <tableColumn id="4919" xr3:uid="{E82CD2C3-5B9C-D946-A38C-E3B086BD44FF}" name="Colonna4919"/>
    <tableColumn id="4920" xr3:uid="{5F557B6F-F8AD-794B-A6F7-F6D6F4B10F18}" name="Colonna4920"/>
    <tableColumn id="4921" xr3:uid="{5D3AE237-0086-1345-A2D8-256DEB9E3C0C}" name="Colonna4921"/>
    <tableColumn id="4922" xr3:uid="{4F9058C4-DEFC-4840-B19F-122B08407042}" name="Colonna4922"/>
    <tableColumn id="4923" xr3:uid="{04011765-0096-F747-9D55-3AFDC65084A1}" name="Colonna4923"/>
    <tableColumn id="4924" xr3:uid="{FDDEFEEB-86FE-9245-BB2A-7C0FA38A6168}" name="Colonna4924"/>
    <tableColumn id="4925" xr3:uid="{DDB3246F-C407-D048-A6D3-567DC784103A}" name="Colonna4925"/>
    <tableColumn id="4926" xr3:uid="{A0CFED3E-E038-3942-9E2A-4CBD8022C3EA}" name="Colonna4926"/>
    <tableColumn id="4927" xr3:uid="{86F3570A-256C-6D4A-8F66-9194A4189E3A}" name="Colonna4927"/>
    <tableColumn id="4928" xr3:uid="{58C3ABA0-AC19-4B43-A0B3-A2EF2DB2A726}" name="Colonna4928"/>
    <tableColumn id="4929" xr3:uid="{1F130796-21C4-0D44-A4CA-1BF728A00E3D}" name="Colonna4929"/>
    <tableColumn id="4930" xr3:uid="{FAD9522B-58C0-EE4C-9302-095D64DF7C21}" name="Colonna4930"/>
    <tableColumn id="4931" xr3:uid="{091CD140-FADC-A54A-ABB5-EEA061C196BC}" name="Colonna4931"/>
    <tableColumn id="4932" xr3:uid="{8CBDF1DC-82E0-F54A-ADD4-196177AB9E8D}" name="Colonna4932"/>
    <tableColumn id="4933" xr3:uid="{19529F02-0A79-7F41-BE4E-63EFA68C9EE7}" name="Colonna4933"/>
    <tableColumn id="4934" xr3:uid="{B9D54EE0-FAEC-8B47-AE8A-EDFE89FDD7C0}" name="Colonna4934"/>
    <tableColumn id="4935" xr3:uid="{E4ED23F2-289C-154E-BA32-ED6D2D4A56DC}" name="Colonna4935"/>
    <tableColumn id="4936" xr3:uid="{2EB24705-A534-5A41-B88B-42B2FD2F7E44}" name="Colonna4936"/>
    <tableColumn id="4937" xr3:uid="{5411ADB1-B6CE-954F-AC57-55752E3A541D}" name="Colonna4937"/>
    <tableColumn id="4938" xr3:uid="{E2C1D799-C0EC-0D4C-88E3-E1C96E2DDFFE}" name="Colonna4938"/>
    <tableColumn id="4939" xr3:uid="{1E6378E3-7EFC-0E46-8B7B-CDA8A4C0921B}" name="Colonna4939"/>
    <tableColumn id="4940" xr3:uid="{994F7A8F-B6E2-6E49-9C59-66FCF13F83C6}" name="Colonna4940"/>
    <tableColumn id="4941" xr3:uid="{667EB2F9-6BF1-B149-8FC3-D9501F8E832F}" name="Colonna4941"/>
    <tableColumn id="4942" xr3:uid="{4C5D24DF-1699-F74B-865D-EFC0CF62C39B}" name="Colonna4942"/>
    <tableColumn id="4943" xr3:uid="{A5CA04C8-88BA-8440-B3BB-BEADDBAF5F73}" name="Colonna4943"/>
    <tableColumn id="4944" xr3:uid="{B46783B6-18FA-C74E-974D-D2C3919F25FE}" name="Colonna4944"/>
    <tableColumn id="4945" xr3:uid="{48662361-BC06-2B41-9800-4BFC7F1FDC2D}" name="Colonna4945"/>
    <tableColumn id="4946" xr3:uid="{DC9E5EEA-E335-8946-86C3-6A3914A63FFF}" name="Colonna4946"/>
    <tableColumn id="4947" xr3:uid="{66AB6C7B-0BD9-6344-9196-B47B68146050}" name="Colonna4947"/>
    <tableColumn id="4948" xr3:uid="{90127550-A690-C745-8576-12A779D04031}" name="Colonna4948"/>
    <tableColumn id="4949" xr3:uid="{364D7850-246D-5A44-8C86-114D02E985CA}" name="Colonna4949"/>
    <tableColumn id="4950" xr3:uid="{5353D6B3-020E-D74C-BC6B-40A7A6B36B6A}" name="Colonna4950"/>
    <tableColumn id="4951" xr3:uid="{98600034-163B-8E45-8764-0A87430F11EB}" name="Colonna4951"/>
    <tableColumn id="4952" xr3:uid="{B8CF0A84-F394-A344-93C2-D00CF8A5166E}" name="Colonna4952"/>
    <tableColumn id="4953" xr3:uid="{4BDAB091-2BD2-7E41-BD46-21B78DB1FE96}" name="Colonna4953"/>
    <tableColumn id="4954" xr3:uid="{2EF8B59E-8056-DD41-B1DE-2D499DD58198}" name="Colonna4954"/>
    <tableColumn id="4955" xr3:uid="{D9D9395A-037F-F044-9B42-3D6B14E05843}" name="Colonna4955"/>
    <tableColumn id="4956" xr3:uid="{4E6A93D0-6983-DB4C-A2D1-59957458AA48}" name="Colonna4956"/>
    <tableColumn id="4957" xr3:uid="{00D4705C-DF96-024D-965A-5201B5DF81EF}" name="Colonna4957"/>
    <tableColumn id="4958" xr3:uid="{880F7826-EA7E-694B-A747-93F3FB8E4A65}" name="Colonna4958"/>
    <tableColumn id="4959" xr3:uid="{F6CB4C6E-B81E-1745-8395-DE3791B07E2B}" name="Colonna4959"/>
    <tableColumn id="4960" xr3:uid="{E2B2D014-D7CA-4A4A-B7A4-E2C23B0636F7}" name="Colonna4960"/>
    <tableColumn id="4961" xr3:uid="{D401B4DE-FC4F-434A-9907-DB9CA54C6341}" name="Colonna4961"/>
    <tableColumn id="4962" xr3:uid="{337EB98D-91DF-B444-8B00-D920D0270B86}" name="Colonna4962"/>
    <tableColumn id="4963" xr3:uid="{2E484C5C-6AEA-3C46-8747-934D55D96BF6}" name="Colonna4963"/>
    <tableColumn id="4964" xr3:uid="{59E6D298-D130-0148-9F51-46672F44E253}" name="Colonna4964"/>
    <tableColumn id="4965" xr3:uid="{BD69BBED-6A11-A845-A75B-6B0A9708BA21}" name="Colonna4965"/>
    <tableColumn id="4966" xr3:uid="{477573F5-A396-1345-921C-F4DF9CB65460}" name="Colonna4966"/>
    <tableColumn id="4967" xr3:uid="{1220F015-D9BD-F547-8DA1-F69654975F5B}" name="Colonna4967"/>
    <tableColumn id="4968" xr3:uid="{101E9080-92C4-6B46-85E3-F38BF9B0147B}" name="Colonna4968"/>
    <tableColumn id="4969" xr3:uid="{0952D2B1-B5CD-4449-A390-CF623E00F090}" name="Colonna4969"/>
    <tableColumn id="4970" xr3:uid="{99F1D772-C5F1-9142-B5BF-A9F4542A558A}" name="Colonna4970"/>
    <tableColumn id="4971" xr3:uid="{53FC852D-0CCA-A845-A384-35F3426B0B10}" name="Colonna4971"/>
    <tableColumn id="4972" xr3:uid="{A609A2C9-0136-9E44-95FE-EB84084BBE67}" name="Colonna4972"/>
    <tableColumn id="4973" xr3:uid="{2F260199-6F38-3D4A-BE08-829226566234}" name="Colonna4973"/>
    <tableColumn id="4974" xr3:uid="{626DA279-AD3C-5E47-B1C4-D804D7150D09}" name="Colonna4974"/>
    <tableColumn id="4975" xr3:uid="{1FEB2AD8-BDB0-344C-8288-F33DF2D3C94E}" name="Colonna4975"/>
    <tableColumn id="4976" xr3:uid="{A6AAC475-F865-0944-97D0-A1EFD7C19488}" name="Colonna4976"/>
    <tableColumn id="4977" xr3:uid="{6B3BAB2E-5CF1-664E-840B-E08D9110E2CA}" name="Colonna4977"/>
    <tableColumn id="4978" xr3:uid="{F037C96D-848E-D540-A3D2-7BCC43876CC3}" name="Colonna4978"/>
    <tableColumn id="4979" xr3:uid="{273545C9-88F0-C142-ABF6-5AC4AAD32260}" name="Colonna4979"/>
    <tableColumn id="4980" xr3:uid="{4CFE6F7F-3C60-634D-9DDC-9C99CAF29D58}" name="Colonna4980"/>
    <tableColumn id="4981" xr3:uid="{F888F011-FCA5-1541-B13A-D17C05D97FE5}" name="Colonna4981"/>
    <tableColumn id="4982" xr3:uid="{A430BF97-676F-464E-AEE9-E2996B3B1FC8}" name="Colonna4982"/>
    <tableColumn id="4983" xr3:uid="{1D729326-89F0-D342-886F-8015D2BDC261}" name="Colonna4983"/>
    <tableColumn id="4984" xr3:uid="{64FC94D8-9E6C-B54A-89AC-9C37A966925E}" name="Colonna4984"/>
    <tableColumn id="4985" xr3:uid="{C0AB0A56-B233-234B-8125-E86201A6D058}" name="Colonna4985"/>
    <tableColumn id="4986" xr3:uid="{643D4CEE-E079-ED44-9A3E-75221B4CC552}" name="Colonna4986"/>
    <tableColumn id="4987" xr3:uid="{1534A13F-13E9-4B45-8504-2477E1D61624}" name="Colonna4987"/>
    <tableColumn id="4988" xr3:uid="{87B3533A-307E-D441-8DA5-022CB49F4E72}" name="Colonna4988"/>
    <tableColumn id="4989" xr3:uid="{105D48B0-8177-5143-80AA-5B17FEA88605}" name="Colonna4989"/>
    <tableColumn id="4990" xr3:uid="{6EE15AC8-2ACD-564C-8C3C-522192B26909}" name="Colonna4990"/>
    <tableColumn id="4991" xr3:uid="{BC897047-71F6-B34C-AE53-707A042FF8C8}" name="Colonna4991"/>
    <tableColumn id="4992" xr3:uid="{E9E69292-28EB-AA44-B835-3785E7F2FB29}" name="Colonna4992"/>
    <tableColumn id="4993" xr3:uid="{56D56F3E-3320-6947-B1BF-2CFDC9103F79}" name="Colonna4993"/>
    <tableColumn id="4994" xr3:uid="{F0590186-A39D-CA45-BE11-E87149512709}" name="Colonna4994"/>
    <tableColumn id="4995" xr3:uid="{40CCE4D4-0092-D643-B00D-3AC2CDD756C3}" name="Colonna4995"/>
    <tableColumn id="4996" xr3:uid="{DD312A69-A4B8-7B49-8D9B-854CE2DC1E5A}" name="Colonna4996"/>
    <tableColumn id="4997" xr3:uid="{34A9E90D-4F7D-F24A-AF1E-4386894BC7D2}" name="Colonna4997"/>
    <tableColumn id="4998" xr3:uid="{A900A058-C3F7-304E-97F4-D0600BF5ACC5}" name="Colonna4998"/>
    <tableColumn id="4999" xr3:uid="{F2AB821A-E0C6-964C-8049-93DCEDB28138}" name="Colonna4999"/>
    <tableColumn id="5000" xr3:uid="{AE8F33EF-F164-2945-9EE8-67D5873B507B}" name="Colonna5000"/>
    <tableColumn id="5001" xr3:uid="{03D2C454-6142-FB42-A25D-A70883E16AF5}" name="Colonna5001"/>
    <tableColumn id="5002" xr3:uid="{717729CE-665F-9849-A9A6-DB8489FDF4D4}" name="Colonna5002"/>
    <tableColumn id="5003" xr3:uid="{D56E31A1-12FC-6E43-80E6-D76B3AD51866}" name="Colonna5003"/>
    <tableColumn id="5004" xr3:uid="{82D6913B-9C06-C845-B0EE-A1CCCFA7982C}" name="Colonna5004"/>
    <tableColumn id="5005" xr3:uid="{D29C2AF2-0A03-E344-B0FA-81A60D820E80}" name="Colonna5005"/>
    <tableColumn id="5006" xr3:uid="{579CE4D2-8E5D-234F-BE8C-A89E6BD8A26C}" name="Colonna5006"/>
    <tableColumn id="5007" xr3:uid="{979DFA1C-4C94-D14F-A19E-1040E2513A3C}" name="Colonna5007"/>
    <tableColumn id="5008" xr3:uid="{1D22385D-5D48-B64B-90B3-83F8CE6F0C9E}" name="Colonna5008"/>
    <tableColumn id="5009" xr3:uid="{2525142C-98ED-5943-940B-5393C3493A3D}" name="Colonna5009"/>
    <tableColumn id="5010" xr3:uid="{0B25948B-039F-B547-9E4B-F63EBDB82274}" name="Colonna5010"/>
    <tableColumn id="5011" xr3:uid="{9FC20DBC-C466-8844-A062-CDF0B663FCDA}" name="Colonna5011"/>
    <tableColumn id="5012" xr3:uid="{148D772A-8DB8-074E-B61D-C76CA1F728B6}" name="Colonna5012"/>
    <tableColumn id="5013" xr3:uid="{02DC5C55-C931-AF44-97F0-697BBEDA8D32}" name="Colonna5013"/>
    <tableColumn id="5014" xr3:uid="{F07048F6-EA39-A141-B892-E3E98AB87EB3}" name="Colonna5014"/>
    <tableColumn id="5015" xr3:uid="{F318712D-5C7D-A141-8EFA-E672DE197DB4}" name="Colonna5015"/>
    <tableColumn id="5016" xr3:uid="{D5204669-AE51-4F47-8121-CB71FB77F941}" name="Colonna5016"/>
    <tableColumn id="5017" xr3:uid="{FB605BD1-740F-9940-BB2E-CBCA6E76A5A9}" name="Colonna5017"/>
    <tableColumn id="5018" xr3:uid="{46A51CE5-2F18-AD4E-BC7E-7465B6FC0AD4}" name="Colonna5018"/>
    <tableColumn id="5019" xr3:uid="{F00008F5-EAD4-C64E-A73F-FA16A38685A4}" name="Colonna5019"/>
    <tableColumn id="5020" xr3:uid="{6CEA2409-467E-DC40-B169-ECFB0F4F5DDA}" name="Colonna5020"/>
    <tableColumn id="5021" xr3:uid="{8C210DAD-AB9F-974F-8ABD-82DD98A282FF}" name="Colonna5021"/>
    <tableColumn id="5022" xr3:uid="{87CAFB09-E29B-0644-8D99-C0E8FDCF00A3}" name="Colonna5022"/>
    <tableColumn id="5023" xr3:uid="{6DA4070F-FD2C-D547-90BB-4361894DF4A3}" name="Colonna5023"/>
    <tableColumn id="5024" xr3:uid="{81FA1C23-FAC2-C548-8C21-0742A952855B}" name="Colonna5024"/>
    <tableColumn id="5025" xr3:uid="{F6EA299A-E326-5D43-B80E-AC096A507460}" name="Colonna5025"/>
    <tableColumn id="5026" xr3:uid="{FA318AF4-3B72-8641-95E0-A11A8488012D}" name="Colonna5026"/>
    <tableColumn id="5027" xr3:uid="{9376979F-156E-EB48-9F95-965000117EF4}" name="Colonna5027"/>
    <tableColumn id="5028" xr3:uid="{F3136718-48E4-EA4E-AA7D-6291874F9376}" name="Colonna5028"/>
    <tableColumn id="5029" xr3:uid="{EB7B1A39-3D22-1F45-BC50-0419EEA47DA8}" name="Colonna5029"/>
    <tableColumn id="5030" xr3:uid="{A0BCDE67-C831-2F4C-A978-36BB6CEDDAAC}" name="Colonna5030"/>
    <tableColumn id="5031" xr3:uid="{F3DC7751-EBE8-2E4A-A241-6D050388BB92}" name="Colonna5031"/>
    <tableColumn id="5032" xr3:uid="{00971681-128F-DE43-9585-332CF743401B}" name="Colonna5032"/>
    <tableColumn id="5033" xr3:uid="{47466D97-931C-4842-BE55-459D386708D5}" name="Colonna5033"/>
    <tableColumn id="5034" xr3:uid="{926F234B-89B3-DA4C-9C7F-276C70931F27}" name="Colonna5034"/>
    <tableColumn id="5035" xr3:uid="{7B1FF1CB-562A-234C-8E45-88BCA4689506}" name="Colonna5035"/>
    <tableColumn id="5036" xr3:uid="{C8D4F5D7-1CF9-D640-A5B2-16CF139652BE}" name="Colonna5036"/>
    <tableColumn id="5037" xr3:uid="{9BF03973-188D-4444-ABF1-BD8EF68262BE}" name="Colonna5037"/>
    <tableColumn id="5038" xr3:uid="{2FE248FA-414E-8E40-87E3-8D6FA5E8018E}" name="Colonna5038"/>
    <tableColumn id="5039" xr3:uid="{BAA59C22-2751-B947-8EEE-C702589A5168}" name="Colonna5039"/>
    <tableColumn id="5040" xr3:uid="{2FAA9161-688D-0945-B9EA-226E0B20F6C2}" name="Colonna5040"/>
    <tableColumn id="5041" xr3:uid="{ECF5CA8F-CE4B-134E-8522-840930965575}" name="Colonna5041"/>
    <tableColumn id="5042" xr3:uid="{1920AF0F-0670-B24D-AABD-8B02B35E86A9}" name="Colonna5042"/>
    <tableColumn id="5043" xr3:uid="{EA115156-4E95-EA4E-A6D3-1376CD2315EF}" name="Colonna5043"/>
    <tableColumn id="5044" xr3:uid="{AA3C91CA-BDF4-7047-8DFC-4E9D18D6A2B2}" name="Colonna5044"/>
    <tableColumn id="5045" xr3:uid="{4F8F9AE1-0657-8944-BEBE-E4CD2C41544C}" name="Colonna5045"/>
    <tableColumn id="5046" xr3:uid="{152718AB-9151-5F49-ABBE-67CFA4C2BC50}" name="Colonna5046"/>
    <tableColumn id="5047" xr3:uid="{49B169CC-4569-F543-A4DD-99B693F28F07}" name="Colonna5047"/>
    <tableColumn id="5048" xr3:uid="{1B714329-DBE9-6545-A11D-A3C18994E730}" name="Colonna5048"/>
    <tableColumn id="5049" xr3:uid="{FC3AD6F3-B342-7E40-B9F9-B7CD20D70911}" name="Colonna5049"/>
    <tableColumn id="5050" xr3:uid="{2947777C-A0CA-444D-9886-F9B20564D43B}" name="Colonna5050"/>
    <tableColumn id="5051" xr3:uid="{9DD80E77-10C8-2F42-B9CE-EB33409754E0}" name="Colonna5051"/>
    <tableColumn id="5052" xr3:uid="{0A923C85-9EA7-5D41-A06E-23A688E81B32}" name="Colonna5052"/>
    <tableColumn id="5053" xr3:uid="{7104F7F9-245C-0348-8729-A3540F6E3EB8}" name="Colonna5053"/>
    <tableColumn id="5054" xr3:uid="{177B515A-DF77-8E48-AFAC-72BB144548C1}" name="Colonna5054"/>
    <tableColumn id="5055" xr3:uid="{50C5ED10-7215-654C-96B8-6FF213B547AF}" name="Colonna5055"/>
    <tableColumn id="5056" xr3:uid="{D87ACBFB-9E48-D840-89A5-4A16CADC8FD0}" name="Colonna5056"/>
    <tableColumn id="5057" xr3:uid="{402ABCA7-B172-3842-A9F7-DBCD385AD522}" name="Colonna5057"/>
    <tableColumn id="5058" xr3:uid="{34097784-5340-BD4A-A609-38F5246C94A9}" name="Colonna5058"/>
    <tableColumn id="5059" xr3:uid="{8AAF4F00-8131-0A4F-8F4D-D0FD3A205E30}" name="Colonna5059"/>
    <tableColumn id="5060" xr3:uid="{C1CA352B-DDD4-BB40-8BEA-337D60976708}" name="Colonna5060"/>
    <tableColumn id="5061" xr3:uid="{FFAE8CC3-D6FA-BA43-844E-03C6212AB569}" name="Colonna5061"/>
    <tableColumn id="5062" xr3:uid="{5F45A976-2EC1-984F-BBEA-A8A0EA34D41F}" name="Colonna5062"/>
    <tableColumn id="5063" xr3:uid="{55FA4909-B7A8-8A40-B6EC-3B6209711292}" name="Colonna5063"/>
    <tableColumn id="5064" xr3:uid="{950B9390-7030-1741-880A-834CD493AA15}" name="Colonna5064"/>
    <tableColumn id="5065" xr3:uid="{8A6129EA-7736-944E-B2E2-FF8EBDC37E20}" name="Colonna5065"/>
    <tableColumn id="5066" xr3:uid="{4A5E3154-3DF8-514E-9C41-506839FDDA5D}" name="Colonna5066"/>
    <tableColumn id="5067" xr3:uid="{21519BAF-93D7-254D-B97A-6BD184FBC725}" name="Colonna5067"/>
    <tableColumn id="5068" xr3:uid="{64313C77-2DD7-3B4A-803E-8CF527427C78}" name="Colonna5068"/>
    <tableColumn id="5069" xr3:uid="{E90ADA7B-6006-C942-847C-53BE3332C907}" name="Colonna5069"/>
    <tableColumn id="5070" xr3:uid="{09F3EBBB-6DB0-374C-96C8-0ED1A507A6E3}" name="Colonna5070"/>
    <tableColumn id="5071" xr3:uid="{03FA448E-45B9-D04D-AF1F-D8E8130136D9}" name="Colonna5071"/>
    <tableColumn id="5072" xr3:uid="{6ACE56C3-AF58-2F4C-B6A9-4C1CB46F0DC4}" name="Colonna5072"/>
    <tableColumn id="5073" xr3:uid="{11471E43-9851-8A47-89A1-87DF70EC0BA3}" name="Colonna5073"/>
    <tableColumn id="5074" xr3:uid="{D9B77657-2579-D342-B496-497C36230AF0}" name="Colonna5074"/>
    <tableColumn id="5075" xr3:uid="{83F89ED8-1951-894C-A0DB-67D5DCA72CBA}" name="Colonna5075"/>
    <tableColumn id="5076" xr3:uid="{49A397FF-7DE3-5449-8543-CBB94CFC0F2C}" name="Colonna5076"/>
    <tableColumn id="5077" xr3:uid="{6E3662A5-E820-ED44-8E4E-BAFF33C7868F}" name="Colonna5077"/>
    <tableColumn id="5078" xr3:uid="{5BD971D4-7114-894D-B2C2-2C74E1E041D4}" name="Colonna5078"/>
    <tableColumn id="5079" xr3:uid="{A3E850A2-3953-1143-A814-535BB267C9C4}" name="Colonna5079"/>
    <tableColumn id="5080" xr3:uid="{9129AD57-092A-E24A-938C-83C983C13E91}" name="Colonna5080"/>
    <tableColumn id="5081" xr3:uid="{8D34D1DA-0F0B-4846-A0CD-B3E7BDAE2267}" name="Colonna5081"/>
    <tableColumn id="5082" xr3:uid="{760841D1-DD8E-9049-9D2A-441071357768}" name="Colonna5082"/>
    <tableColumn id="5083" xr3:uid="{94E2D0E0-DAC8-244B-A1D3-60697A46B96A}" name="Colonna5083"/>
    <tableColumn id="5084" xr3:uid="{CBDB018A-4F2A-6F4D-A5DA-74984E104E4A}" name="Colonna5084"/>
    <tableColumn id="5085" xr3:uid="{9C8324FA-B801-9544-9A3B-10E36F73F907}" name="Colonna5085"/>
    <tableColumn id="5086" xr3:uid="{2679A739-3A84-7541-ABC7-8235BFD8AC31}" name="Colonna5086"/>
    <tableColumn id="5087" xr3:uid="{904043A7-86DD-2044-862F-4E022CD18DF7}" name="Colonna5087"/>
    <tableColumn id="5088" xr3:uid="{CD15A527-D0CC-B048-AC5E-DE5F6E5329E5}" name="Colonna5088"/>
    <tableColumn id="5089" xr3:uid="{E9017435-A747-3044-BE00-B02D4245D8E5}" name="Colonna5089"/>
    <tableColumn id="5090" xr3:uid="{A90109DA-65F5-A347-9586-F09F87D9D886}" name="Colonna5090"/>
    <tableColumn id="5091" xr3:uid="{B6187E2F-0398-4C4D-8903-0B49442E7EF9}" name="Colonna5091"/>
    <tableColumn id="5092" xr3:uid="{CCDC7DEB-8549-674C-B8B0-88FB39F35917}" name="Colonna5092"/>
    <tableColumn id="5093" xr3:uid="{0EE1E63E-925F-FD40-8823-43DFF3DA7E07}" name="Colonna5093"/>
    <tableColumn id="5094" xr3:uid="{7DE41542-03BC-6240-AAA3-CDD40A5880EF}" name="Colonna5094"/>
    <tableColumn id="5095" xr3:uid="{3B37C525-D549-354C-BDDE-EEF7684BA2B7}" name="Colonna5095"/>
    <tableColumn id="5096" xr3:uid="{84FD87FC-F991-234A-9912-CB1D9FD57470}" name="Colonna5096"/>
    <tableColumn id="5097" xr3:uid="{F11FD121-E396-0148-9BDB-0BD2D45D10D7}" name="Colonna5097"/>
    <tableColumn id="5098" xr3:uid="{727AE39C-F9E7-6640-9EEC-2AC4C358ED7B}" name="Colonna5098"/>
    <tableColumn id="5099" xr3:uid="{55EC89F4-53B8-884C-A663-832B4698D037}" name="Colonna5099"/>
    <tableColumn id="5100" xr3:uid="{0357F03E-DD3C-CC41-B4D3-A399E47C0AEC}" name="Colonna5100"/>
    <tableColumn id="5101" xr3:uid="{8E6ECB58-E4C6-3F4E-90E6-F462AEA7DFE0}" name="Colonna5101"/>
    <tableColumn id="5102" xr3:uid="{87B1136B-D924-3346-B2C6-AC617CFEF33C}" name="Colonna5102"/>
    <tableColumn id="5103" xr3:uid="{6915C72D-4D13-1249-BBCA-C431FA60103F}" name="Colonna5103"/>
    <tableColumn id="5104" xr3:uid="{7B5715B3-D8C9-DD4E-93CF-FC44F3FA30A5}" name="Colonna5104"/>
    <tableColumn id="5105" xr3:uid="{A0907DCA-4C5D-7F47-A727-4E2D5FE481C6}" name="Colonna5105"/>
    <tableColumn id="5106" xr3:uid="{7B6520DF-CEE3-BF46-8896-13EB0A779FBA}" name="Colonna5106"/>
    <tableColumn id="5107" xr3:uid="{5D667822-2E5B-1E48-8D48-759F01847232}" name="Colonna5107"/>
    <tableColumn id="5108" xr3:uid="{17C7C0C1-EC41-364C-B557-95DDE7D19F7C}" name="Colonna5108"/>
    <tableColumn id="5109" xr3:uid="{FBB8B0BC-40B6-4D45-95C1-152A2B71A11F}" name="Colonna5109"/>
    <tableColumn id="5110" xr3:uid="{BECF4800-5BC3-074E-935E-73442E484CAE}" name="Colonna5110"/>
    <tableColumn id="5111" xr3:uid="{82E355B7-A660-FB48-87BF-553250F574E0}" name="Colonna5111"/>
    <tableColumn id="5112" xr3:uid="{A4040103-5173-0D49-B73E-04C584016559}" name="Colonna5112"/>
    <tableColumn id="5113" xr3:uid="{EBD6EA93-21FF-FA46-891A-81B36528C26F}" name="Colonna5113"/>
    <tableColumn id="5114" xr3:uid="{A47E25AD-3731-FD4B-8BBD-0F37FB5F9C7C}" name="Colonna5114"/>
    <tableColumn id="5115" xr3:uid="{5DBC1334-C384-7D46-8899-03F697039FDC}" name="Colonna5115"/>
    <tableColumn id="5116" xr3:uid="{724D58AA-D5A3-0C4E-BC3A-9AAA0E060A02}" name="Colonna5116"/>
    <tableColumn id="5117" xr3:uid="{2E96EB8A-9BDB-854D-9641-0BDDEB4DEBBE}" name="Colonna5117"/>
    <tableColumn id="5118" xr3:uid="{0A763DA6-A67E-E940-9D48-3E34A7095A35}" name="Colonna5118"/>
    <tableColumn id="5119" xr3:uid="{3D8D0031-CF86-B846-874F-562FC951B0D6}" name="Colonna5119"/>
    <tableColumn id="5120" xr3:uid="{292EBF18-66FB-4D43-BF8A-3D44C3EB61D8}" name="Colonna5120"/>
    <tableColumn id="5121" xr3:uid="{65C7A10B-0FC1-9943-B4CB-22CF7886ED84}" name="Colonna5121"/>
    <tableColumn id="5122" xr3:uid="{7CA8F4F5-9C2E-EE44-A2D7-50B16BAAB159}" name="Colonna5122"/>
    <tableColumn id="5123" xr3:uid="{467F4858-78BE-C640-8F45-AEFEF3E4BBFE}" name="Colonna5123"/>
    <tableColumn id="5124" xr3:uid="{DE29C40C-1F53-694E-9107-A11B9D881CF0}" name="Colonna5124"/>
    <tableColumn id="5125" xr3:uid="{A3AF08E2-7B51-764A-9D90-83287D81828A}" name="Colonna5125"/>
    <tableColumn id="5126" xr3:uid="{28936F62-3C98-9947-9D12-61385BB1B635}" name="Colonna5126"/>
    <tableColumn id="5127" xr3:uid="{32D52C79-E65B-7145-81DD-F5D7C8DCBA0A}" name="Colonna5127"/>
    <tableColumn id="5128" xr3:uid="{1E62E5BA-256F-164A-A635-FE0755A371BC}" name="Colonna5128"/>
    <tableColumn id="5129" xr3:uid="{0929A059-196E-0A41-893A-D6BFD27EC635}" name="Colonna5129"/>
    <tableColumn id="5130" xr3:uid="{641201A1-172C-D643-B104-9390E4A16EBE}" name="Colonna5130"/>
    <tableColumn id="5131" xr3:uid="{75681AD5-3268-6747-8738-23A044B4389E}" name="Colonna5131"/>
    <tableColumn id="5132" xr3:uid="{E708A5E0-F2D2-5041-8FE4-A31B4A7E5DFF}" name="Colonna5132"/>
    <tableColumn id="5133" xr3:uid="{E6296CC2-1598-4A45-A9CD-6F57B7E1C8D5}" name="Colonna5133"/>
    <tableColumn id="5134" xr3:uid="{00522D5F-1DF5-5448-95FF-12F7B13CCF0E}" name="Colonna5134"/>
    <tableColumn id="5135" xr3:uid="{F263617C-4B44-0747-8BFF-A347C25B6D54}" name="Colonna5135"/>
    <tableColumn id="5136" xr3:uid="{88C48642-CD97-2F40-B620-999BD763CC4A}" name="Colonna5136"/>
    <tableColumn id="5137" xr3:uid="{A03194D8-DB78-5140-BB93-52876F74D4AF}" name="Colonna5137"/>
    <tableColumn id="5138" xr3:uid="{99B56E14-C11B-4A49-A33D-25227D121871}" name="Colonna5138"/>
    <tableColumn id="5139" xr3:uid="{31B57C55-0BB2-2843-96C9-BD8387F59725}" name="Colonna5139"/>
    <tableColumn id="5140" xr3:uid="{E102EB73-A8E0-E645-8529-5408BB7A63A0}" name="Colonna5140"/>
    <tableColumn id="5141" xr3:uid="{0029464C-51A2-EB4F-AE1D-41991EF3D2A3}" name="Colonna5141"/>
    <tableColumn id="5142" xr3:uid="{DC7DA3F9-11FB-6B41-9D5A-1523C68DAE8D}" name="Colonna5142"/>
    <tableColumn id="5143" xr3:uid="{12CC93A7-B752-6644-A959-0D4794898CA9}" name="Colonna5143"/>
    <tableColumn id="5144" xr3:uid="{03439C67-533E-8E4E-9582-B2A3EF39BD01}" name="Colonna5144"/>
    <tableColumn id="5145" xr3:uid="{C4F2E79B-7426-2C4B-AAD8-7CEE3619C741}" name="Colonna5145"/>
    <tableColumn id="5146" xr3:uid="{AA78CCFE-926F-2544-B31B-E8DF1FE2CC47}" name="Colonna5146"/>
    <tableColumn id="5147" xr3:uid="{22B8A2B4-A1EC-8747-A8CA-21CD4C0A8234}" name="Colonna5147"/>
    <tableColumn id="5148" xr3:uid="{9E11A35C-244C-9D47-A28F-9AD4D840AD5C}" name="Colonna5148"/>
    <tableColumn id="5149" xr3:uid="{CD38A3B9-97DB-E747-AD3E-755079C29559}" name="Colonna5149"/>
    <tableColumn id="5150" xr3:uid="{67145469-058A-304F-96C6-1B55550691A2}" name="Colonna5150"/>
    <tableColumn id="5151" xr3:uid="{92F00854-161D-DB4D-8BD6-F38D19324301}" name="Colonna5151"/>
    <tableColumn id="5152" xr3:uid="{33D7F4AE-78E3-2147-9C6C-A89B6BB6D409}" name="Colonna5152"/>
    <tableColumn id="5153" xr3:uid="{8FAD753E-517B-5F47-9791-F3888229D187}" name="Colonna5153"/>
    <tableColumn id="5154" xr3:uid="{485BE132-E8C3-4448-AFED-3B9D76C11B6E}" name="Colonna5154"/>
    <tableColumn id="5155" xr3:uid="{B175DB42-BBDA-754C-85A5-6F4E80256BAE}" name="Colonna5155"/>
    <tableColumn id="5156" xr3:uid="{8B76ED67-0B94-0B47-BF6B-36D890BDAB4C}" name="Colonna5156"/>
    <tableColumn id="5157" xr3:uid="{A1A4F1B5-719A-7D43-972C-C4C81CE8537A}" name="Colonna5157"/>
    <tableColumn id="5158" xr3:uid="{49533B2A-2545-874F-83A3-5F74C6A9E689}" name="Colonna5158"/>
    <tableColumn id="5159" xr3:uid="{4E289909-C19F-7940-952F-28B24B131878}" name="Colonna5159"/>
    <tableColumn id="5160" xr3:uid="{B8BEEF50-56DB-2745-9C63-9CCEC36F997C}" name="Colonna5160"/>
    <tableColumn id="5161" xr3:uid="{0EBB1956-5B80-EA4C-9F64-CDE732971C1C}" name="Colonna5161"/>
    <tableColumn id="5162" xr3:uid="{67F922BD-FCF2-C440-BF11-48790FCA810C}" name="Colonna5162"/>
    <tableColumn id="5163" xr3:uid="{2DA352B8-05D9-724F-86E1-A55D4B26C6E8}" name="Colonna5163"/>
    <tableColumn id="5164" xr3:uid="{DB546675-C029-704B-9B8C-94573D6121F0}" name="Colonna5164"/>
    <tableColumn id="5165" xr3:uid="{83A408CB-2069-DC41-97E8-C7C8D9E00782}" name="Colonna5165"/>
    <tableColumn id="5166" xr3:uid="{C06F697C-CE3F-8448-8208-E5F6E6A037B6}" name="Colonna5166"/>
    <tableColumn id="5167" xr3:uid="{CDC5E301-CDE4-2C40-97EB-BCFB9E013D84}" name="Colonna5167"/>
    <tableColumn id="5168" xr3:uid="{2E49D969-BA3F-C649-A903-F22E7DA9942F}" name="Colonna5168"/>
    <tableColumn id="5169" xr3:uid="{88B67C15-1683-2545-8B09-932E4EE863A4}" name="Colonna5169"/>
    <tableColumn id="5170" xr3:uid="{1B049596-4FA8-2E47-BE92-0C6FA5ECCBC9}" name="Colonna5170"/>
    <tableColumn id="5171" xr3:uid="{C1DB8A7F-E1AB-7746-8A52-EE7AC98A817B}" name="Colonna5171"/>
    <tableColumn id="5172" xr3:uid="{EA915160-6510-0045-880F-72726F224922}" name="Colonna5172"/>
    <tableColumn id="5173" xr3:uid="{FDE10CF4-037D-3943-9028-77C409AA6383}" name="Colonna5173"/>
    <tableColumn id="5174" xr3:uid="{9AE3AD1D-60B9-A143-8812-832DD0544582}" name="Colonna5174"/>
    <tableColumn id="5175" xr3:uid="{DE34C975-6C67-834E-942D-A631E69BFC30}" name="Colonna5175"/>
    <tableColumn id="5176" xr3:uid="{6FE89768-00ED-AB4F-ABC5-2476F2E7B172}" name="Colonna5176"/>
    <tableColumn id="5177" xr3:uid="{18A38F21-7638-9349-B673-D1830B041C9F}" name="Colonna5177"/>
    <tableColumn id="5178" xr3:uid="{6B3C8C00-18D4-6E42-B691-D26B1847DD99}" name="Colonna5178"/>
    <tableColumn id="5179" xr3:uid="{F893BD12-2B12-1B48-8062-A40F3BC92E18}" name="Colonna5179"/>
    <tableColumn id="5180" xr3:uid="{8BC042C0-A6C8-6148-A563-F9871066A075}" name="Colonna5180"/>
    <tableColumn id="5181" xr3:uid="{CA3988BE-E187-BD49-8A80-496E07F42525}" name="Colonna5181"/>
    <tableColumn id="5182" xr3:uid="{C2639AB5-4A62-0E4D-B33B-B38A9C885D8F}" name="Colonna5182"/>
    <tableColumn id="5183" xr3:uid="{F597B3C1-C09C-4D44-A4FC-F912DCD9236F}" name="Colonna5183"/>
    <tableColumn id="5184" xr3:uid="{225DCA46-A4A7-D249-B015-61A8242D9296}" name="Colonna5184"/>
    <tableColumn id="5185" xr3:uid="{993B15D8-F25C-854F-83FB-E14CFFA89A05}" name="Colonna5185"/>
    <tableColumn id="5186" xr3:uid="{1BD67C3F-C8C1-704F-9016-15460A4D4651}" name="Colonna5186"/>
    <tableColumn id="5187" xr3:uid="{3B8FB835-235F-AE45-BE24-0EEF45273160}" name="Colonna5187"/>
    <tableColumn id="5188" xr3:uid="{4732C3C4-5556-D34B-8818-CD559BC286E4}" name="Colonna5188"/>
    <tableColumn id="5189" xr3:uid="{ED8B6AB8-09B3-B848-A9CD-4935D3E9C9FC}" name="Colonna5189"/>
    <tableColumn id="5190" xr3:uid="{8119AC49-224B-AA46-920D-AC59267EB544}" name="Colonna5190"/>
    <tableColumn id="5191" xr3:uid="{C93DBD79-738D-5D4A-865B-E59D1E68E065}" name="Colonna5191"/>
    <tableColumn id="5192" xr3:uid="{386B557F-F969-C348-98AB-37763BD62A2B}" name="Colonna5192"/>
    <tableColumn id="5193" xr3:uid="{A3701C07-5D71-BD44-81B4-6EED796A5241}" name="Colonna5193"/>
    <tableColumn id="5194" xr3:uid="{CD02CB74-B878-B64F-A626-67D94BFC1817}" name="Colonna5194"/>
    <tableColumn id="5195" xr3:uid="{65C47495-8C6E-F34D-8B31-714EC94255C4}" name="Colonna5195"/>
    <tableColumn id="5196" xr3:uid="{9BB391BF-6E07-6046-A200-49A1CA84F801}" name="Colonna5196"/>
    <tableColumn id="5197" xr3:uid="{E1D22282-9993-1849-8B8E-E3CF8B9D8D1A}" name="Colonna5197"/>
    <tableColumn id="5198" xr3:uid="{174A0377-163E-8949-93EA-70EF136687D8}" name="Colonna5198"/>
    <tableColumn id="5199" xr3:uid="{0D77EE05-7BC0-6643-9825-3350588DD91E}" name="Colonna5199"/>
    <tableColumn id="5200" xr3:uid="{E9401F0B-4987-5840-9B5D-9144AC5A46DF}" name="Colonna5200"/>
    <tableColumn id="5201" xr3:uid="{F538C62B-28B0-8443-899D-AAF1B1B2F7DA}" name="Colonna5201"/>
    <tableColumn id="5202" xr3:uid="{37274951-5A38-7B47-A4B7-B7310205F4F6}" name="Colonna5202"/>
    <tableColumn id="5203" xr3:uid="{18463FFF-5A24-3043-AAB4-FB154CB3C759}" name="Colonna5203"/>
    <tableColumn id="5204" xr3:uid="{FC67EF27-90E3-D648-9603-751DB7EC3CB5}" name="Colonna5204"/>
    <tableColumn id="5205" xr3:uid="{5B624DBF-B62E-8448-8EB8-6E6A460833DD}" name="Colonna5205"/>
    <tableColumn id="5206" xr3:uid="{CC000A5D-3239-B340-BB3F-02D72187B14D}" name="Colonna5206"/>
    <tableColumn id="5207" xr3:uid="{1A5BF9F5-1F6A-1C45-B6F5-759821851827}" name="Colonna5207"/>
    <tableColumn id="5208" xr3:uid="{B1C1365A-16A9-2D4F-B0CE-D88640BB080D}" name="Colonna5208"/>
    <tableColumn id="5209" xr3:uid="{ABC853A8-179F-A04F-A562-4D8F3F7A2D51}" name="Colonna5209"/>
    <tableColumn id="5210" xr3:uid="{17CCFBA1-D2FD-4444-BA37-5963486454D6}" name="Colonna5210"/>
    <tableColumn id="5211" xr3:uid="{1F2DCF02-4498-1E43-A592-C3B8ACB0E81A}" name="Colonna5211"/>
    <tableColumn id="5212" xr3:uid="{8721AFC2-32CD-8549-8FDD-AFFF946E88AB}" name="Colonna5212"/>
    <tableColumn id="5213" xr3:uid="{2611A88A-4060-A54E-AA20-02C4B5361627}" name="Colonna5213"/>
    <tableColumn id="5214" xr3:uid="{74E50DA6-C8B3-3948-BF32-117216AEC95C}" name="Colonna5214"/>
    <tableColumn id="5215" xr3:uid="{F111E68A-9102-1448-91EC-E19CB9360566}" name="Colonna5215"/>
    <tableColumn id="5216" xr3:uid="{CFF5F533-FFCB-A14C-A2FA-EE4C21909808}" name="Colonna5216"/>
    <tableColumn id="5217" xr3:uid="{C7E2F7C4-FDD0-DD42-9183-588CC92F6D73}" name="Colonna5217"/>
    <tableColumn id="5218" xr3:uid="{54003F76-9024-5D42-8BD5-435EA1E0A056}" name="Colonna5218"/>
    <tableColumn id="5219" xr3:uid="{F293AF65-BB4C-F34E-9BEF-8F8A926CAA65}" name="Colonna5219"/>
    <tableColumn id="5220" xr3:uid="{EEF3473A-4900-AC4A-8212-A37053D83E6F}" name="Colonna5220"/>
    <tableColumn id="5221" xr3:uid="{BA7A6131-4B4A-964D-8314-B6E06A0255AC}" name="Colonna5221"/>
    <tableColumn id="5222" xr3:uid="{D8436121-68AA-C14D-80E8-07AA1979F5B0}" name="Colonna5222"/>
    <tableColumn id="5223" xr3:uid="{0667CA1D-3159-BB41-BECC-5A94A95CCEAD}" name="Colonna5223"/>
    <tableColumn id="5224" xr3:uid="{D8710CBC-B23D-FB45-872D-65FECA1A4E55}" name="Colonna5224"/>
    <tableColumn id="5225" xr3:uid="{4DDBF77B-A5B4-FA44-BDBF-A69FFD6186C5}" name="Colonna5225"/>
    <tableColumn id="5226" xr3:uid="{736918B9-9433-D045-ACA2-EA6698014000}" name="Colonna5226"/>
    <tableColumn id="5227" xr3:uid="{8C2387E3-4F07-C646-9516-E14F9AD79C8D}" name="Colonna5227"/>
    <tableColumn id="5228" xr3:uid="{AEA2FAD0-3779-FE4B-87BB-35085EF4D0CB}" name="Colonna5228"/>
    <tableColumn id="5229" xr3:uid="{955B824B-56D4-AB4A-BAE7-65CCBD9A2BFD}" name="Colonna5229"/>
    <tableColumn id="5230" xr3:uid="{80CDE6E9-8946-F947-AA6D-07C54447FE54}" name="Colonna5230"/>
    <tableColumn id="5231" xr3:uid="{5E03B030-B325-CF46-8711-9223539A6B73}" name="Colonna5231"/>
    <tableColumn id="5232" xr3:uid="{E9F82462-F8C7-1C4B-A98E-BCC3B9B051EB}" name="Colonna5232"/>
    <tableColumn id="5233" xr3:uid="{F13616EE-F7E1-9841-AA63-38519CDED960}" name="Colonna5233"/>
    <tableColumn id="5234" xr3:uid="{C0822D5F-A727-EE4D-B3ED-3DD7191CEBA9}" name="Colonna5234"/>
    <tableColumn id="5235" xr3:uid="{904AE286-4A62-2545-B7DD-E0ED2DD9F9EA}" name="Colonna5235"/>
    <tableColumn id="5236" xr3:uid="{CA3FE66B-062C-DD4A-81BF-2DA99E35C5A2}" name="Colonna5236"/>
    <tableColumn id="5237" xr3:uid="{A9B7AE58-E7F6-334E-8E03-BD67226B9FCF}" name="Colonna5237"/>
    <tableColumn id="5238" xr3:uid="{7C3FD0C5-A874-EE4C-B8A5-F3A2144C3CAE}" name="Colonna5238"/>
    <tableColumn id="5239" xr3:uid="{18D0EAD2-1EC1-A944-A297-305FDA7E2C4A}" name="Colonna5239"/>
    <tableColumn id="5240" xr3:uid="{00945BCF-2654-F548-8BB2-F7576E8FC383}" name="Colonna5240"/>
    <tableColumn id="5241" xr3:uid="{4403B1CD-B27A-9040-B056-916644A590FE}" name="Colonna5241"/>
    <tableColumn id="5242" xr3:uid="{D5B1DD9D-2CD4-E745-B4B5-0B29EC7763A1}" name="Colonna5242"/>
    <tableColumn id="5243" xr3:uid="{33815372-5A1E-3A44-B89B-91B91819C0E2}" name="Colonna5243"/>
    <tableColumn id="5244" xr3:uid="{C6A8AF6B-9F68-6C4B-A9EC-0C87B5F649C8}" name="Colonna5244"/>
    <tableColumn id="5245" xr3:uid="{3430132F-068A-2847-94E6-5A575FAF072F}" name="Colonna5245"/>
    <tableColumn id="5246" xr3:uid="{9CA967B1-C1B9-AB40-97ED-322AF841CE18}" name="Colonna5246"/>
    <tableColumn id="5247" xr3:uid="{45D238CA-C0CA-4D4E-8FF3-65E8745EE97D}" name="Colonna5247"/>
    <tableColumn id="5248" xr3:uid="{97A0216C-A4BE-2943-90A3-FBC25F4B5E88}" name="Colonna5248"/>
    <tableColumn id="5249" xr3:uid="{07D9398D-78F1-D541-9D15-2FEB55E93CE8}" name="Colonna5249"/>
    <tableColumn id="5250" xr3:uid="{5FF5462A-41E6-2C45-BC20-1DCD9B0642E9}" name="Colonna5250"/>
    <tableColumn id="5251" xr3:uid="{6420EBE6-1D7B-CE48-907E-96A5D5517D6B}" name="Colonna5251"/>
    <tableColumn id="5252" xr3:uid="{395BDF18-2C88-1F48-B3CE-D07C2785CE4B}" name="Colonna5252"/>
    <tableColumn id="5253" xr3:uid="{F9DC77BC-FD63-7A40-9B54-41C68D0958B5}" name="Colonna5253"/>
    <tableColumn id="5254" xr3:uid="{5760D1A8-4719-B942-9379-110556986CE9}" name="Colonna5254"/>
    <tableColumn id="5255" xr3:uid="{CF896A03-8318-1E41-91CE-FA2A3B0EB75F}" name="Colonna5255"/>
    <tableColumn id="5256" xr3:uid="{222B0D21-4054-2C4A-B20D-42F138021B98}" name="Colonna5256"/>
    <tableColumn id="5257" xr3:uid="{A3D2FA4E-A714-474E-B8E4-D95A364519CF}" name="Colonna5257"/>
    <tableColumn id="5258" xr3:uid="{6C92CF62-1ADE-4E4F-AE79-7EA64727C66D}" name="Colonna5258"/>
    <tableColumn id="5259" xr3:uid="{0682976D-75EA-A342-A646-9E51243D4965}" name="Colonna5259"/>
    <tableColumn id="5260" xr3:uid="{8FD1034C-29C4-7D46-8FCD-2CB66C060C10}" name="Colonna5260"/>
    <tableColumn id="5261" xr3:uid="{A3D35276-D3AE-D747-BA61-84D1E505A10B}" name="Colonna5261"/>
    <tableColumn id="5262" xr3:uid="{9585FFC1-6080-2748-869C-78CCDC90334B}" name="Colonna5262"/>
    <tableColumn id="5263" xr3:uid="{4EA7A0CC-73C6-DF41-90CB-12871BAF667E}" name="Colonna5263"/>
    <tableColumn id="5264" xr3:uid="{47EF93F7-6853-A049-AE67-CAABC9DE28FE}" name="Colonna5264"/>
    <tableColumn id="5265" xr3:uid="{9E3F365A-BD82-094F-905F-A9AA67418AED}" name="Colonna5265"/>
    <tableColumn id="5266" xr3:uid="{32753493-7A1E-B64C-B792-89543B1B7112}" name="Colonna5266"/>
    <tableColumn id="5267" xr3:uid="{58ABF50D-68D9-ED44-B11C-FB4EE69E6EBD}" name="Colonna5267"/>
    <tableColumn id="5268" xr3:uid="{816705D2-14A8-C640-A8B9-3749DA3D506B}" name="Colonna5268"/>
    <tableColumn id="5269" xr3:uid="{07A64DF4-9446-6742-9ACA-05CC31AD97EF}" name="Colonna5269"/>
    <tableColumn id="5270" xr3:uid="{EEA07FF8-C7EB-474F-8B9E-AD9EC3181C03}" name="Colonna5270"/>
    <tableColumn id="5271" xr3:uid="{760E63D5-D3B9-0843-A4BC-E6877CE63122}" name="Colonna5271"/>
    <tableColumn id="5272" xr3:uid="{5E4FD339-703C-8F40-84C9-9E48C5B6FC42}" name="Colonna5272"/>
    <tableColumn id="5273" xr3:uid="{57680C02-AF3C-F04F-8A96-379AF451B7F0}" name="Colonna5273"/>
    <tableColumn id="5274" xr3:uid="{FEBBBE49-7396-6645-8553-2881B09AEAD5}" name="Colonna5274"/>
    <tableColumn id="5275" xr3:uid="{7A9A1CBD-3835-A044-A41A-B376D965F0F9}" name="Colonna5275"/>
    <tableColumn id="5276" xr3:uid="{16418932-A01A-1B41-A8DC-C2E5074FD773}" name="Colonna5276"/>
    <tableColumn id="5277" xr3:uid="{5A5CA84E-BA67-2841-AA74-03D61255E404}" name="Colonna5277"/>
    <tableColumn id="5278" xr3:uid="{BA4B415B-1DEC-7341-84EA-7D01CCE7DFFC}" name="Colonna5278"/>
    <tableColumn id="5279" xr3:uid="{4CD0F602-0B6E-4848-AECA-71950E9891F9}" name="Colonna5279"/>
    <tableColumn id="5280" xr3:uid="{231208A6-7AE5-A246-A04A-986B574C4F37}" name="Colonna5280"/>
    <tableColumn id="5281" xr3:uid="{01F63E54-57AF-EF48-B7E8-9AE41FB0BAC0}" name="Colonna5281"/>
    <tableColumn id="5282" xr3:uid="{B1A2C611-F047-3E43-97D1-6D4F1B3A2FA2}" name="Colonna5282"/>
    <tableColumn id="5283" xr3:uid="{46820906-E4B1-2544-A68D-0FC354DE94DA}" name="Colonna5283"/>
    <tableColumn id="5284" xr3:uid="{96C8570C-ADAD-0F41-8EA3-EF9C04FC04CF}" name="Colonna5284"/>
    <tableColumn id="5285" xr3:uid="{ACEECCF8-C077-C54F-8C67-FFE3DE08B551}" name="Colonna5285"/>
    <tableColumn id="5286" xr3:uid="{85761511-F9C3-844B-AEAE-4A12C0603571}" name="Colonna5286"/>
    <tableColumn id="5287" xr3:uid="{F0DF4DC2-F874-054B-89D6-DFC5BAC94C7A}" name="Colonna5287"/>
    <tableColumn id="5288" xr3:uid="{A8CA2B80-6332-5248-957D-1FD21E77AF39}" name="Colonna5288"/>
    <tableColumn id="5289" xr3:uid="{FDE8BDA0-D6BF-6F4C-B97D-445EEBFF5617}" name="Colonna5289"/>
    <tableColumn id="5290" xr3:uid="{A834B071-B755-2E43-BF09-33835EBEB6EB}" name="Colonna5290"/>
    <tableColumn id="5291" xr3:uid="{A72061D8-2844-D540-943F-81073D14A042}" name="Colonna5291"/>
    <tableColumn id="5292" xr3:uid="{CB4D5DD3-55D6-FC4B-A7FD-1DB85087CE27}" name="Colonna5292"/>
    <tableColumn id="5293" xr3:uid="{501292EC-99B4-2049-9F9A-82F777E06F8C}" name="Colonna5293"/>
    <tableColumn id="5294" xr3:uid="{07F534BA-99E6-624C-8695-FFAAB5E65854}" name="Colonna5294"/>
    <tableColumn id="5295" xr3:uid="{6587CDD8-9ED7-4F45-8902-9B0509E03462}" name="Colonna5295"/>
    <tableColumn id="5296" xr3:uid="{BC79D1E9-CE19-0C45-8CB7-58F361F4D0C3}" name="Colonna5296"/>
    <tableColumn id="5297" xr3:uid="{08AB6ECC-99E3-FE45-B791-A8A3B295C51E}" name="Colonna5297"/>
    <tableColumn id="5298" xr3:uid="{7D0EC1AD-E1D9-D54F-8F16-4B5AFCFFB3CF}" name="Colonna5298"/>
    <tableColumn id="5299" xr3:uid="{C70EE721-9679-5240-93C3-C47900133864}" name="Colonna5299"/>
    <tableColumn id="5300" xr3:uid="{D829C062-41BB-D94F-AFB3-4E7CA0DE00C1}" name="Colonna5300"/>
    <tableColumn id="5301" xr3:uid="{4806DA06-4EE3-A54F-9D11-EDE2D3B090DE}" name="Colonna5301"/>
    <tableColumn id="5302" xr3:uid="{4ACC9E84-45F3-D74A-B53E-A796F9FB544C}" name="Colonna5302"/>
    <tableColumn id="5303" xr3:uid="{A8729C7F-DD4A-6647-885E-F2820687D20C}" name="Colonna5303"/>
    <tableColumn id="5304" xr3:uid="{97B26AC5-014F-BC4F-9915-F4B49D52519D}" name="Colonna5304"/>
    <tableColumn id="5305" xr3:uid="{F191660B-CE03-1C42-8F1F-78485B6179F1}" name="Colonna5305"/>
    <tableColumn id="5306" xr3:uid="{13BCA042-061D-134F-8832-65EDC48A011C}" name="Colonna5306"/>
    <tableColumn id="5307" xr3:uid="{D08323E6-67C5-9D47-9D99-CF48B75AEA22}" name="Colonna5307"/>
    <tableColumn id="5308" xr3:uid="{D3F01590-25FF-E542-BE65-81310E7CAB57}" name="Colonna5308"/>
    <tableColumn id="5309" xr3:uid="{66B5C56E-BDC4-A342-B2E8-C5BA4C929FDE}" name="Colonna5309"/>
    <tableColumn id="5310" xr3:uid="{108D861F-4343-5B43-9248-EF63C1D89360}" name="Colonna5310"/>
    <tableColumn id="5311" xr3:uid="{E5D161DC-0416-CD42-AAAB-23901EF74236}" name="Colonna5311"/>
    <tableColumn id="5312" xr3:uid="{64F0EA00-187B-3C4A-B99C-9F3D0499009D}" name="Colonna5312"/>
    <tableColumn id="5313" xr3:uid="{1D9704FB-CB92-8E4C-9951-3AC865085040}" name="Colonna5313"/>
    <tableColumn id="5314" xr3:uid="{7EE11DE0-9071-5546-A232-788E094C58AD}" name="Colonna5314"/>
    <tableColumn id="5315" xr3:uid="{2E9DC950-59EB-3243-A01C-3ABA3E91B026}" name="Colonna5315"/>
    <tableColumn id="5316" xr3:uid="{31BAC215-FED5-9B41-BD69-FA8831BD41E7}" name="Colonna5316"/>
    <tableColumn id="5317" xr3:uid="{D7E324A1-1BB3-8E4E-954D-DF7CC5BF88D7}" name="Colonna5317"/>
    <tableColumn id="5318" xr3:uid="{2C5AC1A3-713E-BC46-806E-A5C475BCAC4A}" name="Colonna5318"/>
    <tableColumn id="5319" xr3:uid="{8036CAF0-7718-7442-B0C4-00E1767706D3}" name="Colonna5319"/>
    <tableColumn id="5320" xr3:uid="{C89B0CCD-8BF8-5446-971E-F8570122E022}" name="Colonna5320"/>
    <tableColumn id="5321" xr3:uid="{8EB65B4A-519F-4D41-8A5F-52EFAC77F0D1}" name="Colonna5321"/>
    <tableColumn id="5322" xr3:uid="{1ABE7331-62B7-FF49-9CA3-B43A4A5120F6}" name="Colonna5322"/>
    <tableColumn id="5323" xr3:uid="{D8385A76-D39B-6E4A-AF57-92DC25A602F1}" name="Colonna5323"/>
    <tableColumn id="5324" xr3:uid="{6544C449-F36F-8F4A-B0C8-5E5E98F5ADE8}" name="Colonna5324"/>
    <tableColumn id="5325" xr3:uid="{8CA8AE62-A29C-5744-9875-938DDC7E7A81}" name="Colonna5325"/>
    <tableColumn id="5326" xr3:uid="{60860144-D44F-A345-962F-3B2EB96E9A7F}" name="Colonna5326"/>
    <tableColumn id="5327" xr3:uid="{B28D1B06-DA87-744E-8019-EA752D3D8038}" name="Colonna5327"/>
    <tableColumn id="5328" xr3:uid="{472EAC4F-0C1B-324F-AF81-C748D1C6117E}" name="Colonna5328"/>
    <tableColumn id="5329" xr3:uid="{3E8D97A2-CB65-0543-8355-82920D9744BF}" name="Colonna5329"/>
    <tableColumn id="5330" xr3:uid="{93D413BA-2DA5-DC45-8FC3-128499E6AFC4}" name="Colonna5330"/>
    <tableColumn id="5331" xr3:uid="{C4D22417-BC90-C746-AE50-F1C27F7E8523}" name="Colonna5331"/>
    <tableColumn id="5332" xr3:uid="{051C8041-8453-FB4C-A83F-3DB80C7A23FE}" name="Colonna5332"/>
    <tableColumn id="5333" xr3:uid="{DF259188-06D3-CE4A-9EA7-1965F9DD8F86}" name="Colonna5333"/>
    <tableColumn id="5334" xr3:uid="{EA09A066-8D3F-8B42-A2AA-CF9FDA11165E}" name="Colonna5334"/>
    <tableColumn id="5335" xr3:uid="{E1B8D976-556B-0D41-8438-0ABA2AB6FD57}" name="Colonna5335"/>
    <tableColumn id="5336" xr3:uid="{B0F3F1D8-832E-364F-ABC8-FA4D09080D1C}" name="Colonna5336"/>
    <tableColumn id="5337" xr3:uid="{9050C27D-2B20-C242-9D45-9BCBFE4F7506}" name="Colonna5337"/>
    <tableColumn id="5338" xr3:uid="{AAAC313E-15A2-0A48-94B8-62E221EC97DA}" name="Colonna5338"/>
    <tableColumn id="5339" xr3:uid="{9B0C86FB-6296-F64C-9F06-E559EE24BE1F}" name="Colonna5339"/>
    <tableColumn id="5340" xr3:uid="{0C6A2049-7C5F-7A49-9735-8A6F85D0DF79}" name="Colonna5340"/>
    <tableColumn id="5341" xr3:uid="{9E210E51-CD2A-4F4A-98F4-EE0D63F68A4F}" name="Colonna5341"/>
    <tableColumn id="5342" xr3:uid="{E04FDD8F-A0A9-4F41-BF71-BD9FAD39CA42}" name="Colonna5342"/>
    <tableColumn id="5343" xr3:uid="{DA5CC918-98A6-904E-B34E-26BA705A6DE5}" name="Colonna5343"/>
    <tableColumn id="5344" xr3:uid="{E0038C83-E494-0542-8247-61345414CEF6}" name="Colonna5344"/>
    <tableColumn id="5345" xr3:uid="{5F2617D4-4308-2942-BA28-1851811190BE}" name="Colonna5345"/>
    <tableColumn id="5346" xr3:uid="{59382247-9693-214C-9AA6-C6F7EE097FCF}" name="Colonna5346"/>
    <tableColumn id="5347" xr3:uid="{1009E86D-4746-4247-A883-C8E68E2BB862}" name="Colonna5347"/>
    <tableColumn id="5348" xr3:uid="{CCBC88B2-3C2A-6847-BF7F-9C9D149E9957}" name="Colonna5348"/>
    <tableColumn id="5349" xr3:uid="{13BEDF05-233E-504A-8826-86A9A0C82C0F}" name="Colonna5349"/>
    <tableColumn id="5350" xr3:uid="{0477C9CE-80E5-D845-AF7A-C5C5DD62220E}" name="Colonna5350"/>
    <tableColumn id="5351" xr3:uid="{99E1B4AC-1A7D-C748-AF1C-4C281EA55946}" name="Colonna5351"/>
    <tableColumn id="5352" xr3:uid="{51621EC0-E81D-AB47-A13D-B2B6E42C602A}" name="Colonna5352"/>
    <tableColumn id="5353" xr3:uid="{AD422743-CD17-B046-87A4-D7A6F2B6FEED}" name="Colonna5353"/>
    <tableColumn id="5354" xr3:uid="{20174995-E833-304B-81E9-3C4CC850992B}" name="Colonna5354"/>
    <tableColumn id="5355" xr3:uid="{E507F37D-5F20-4841-AA82-670CBE415388}" name="Colonna5355"/>
    <tableColumn id="5356" xr3:uid="{302A1112-0AEA-4F4E-BE3E-563B294A7743}" name="Colonna5356"/>
    <tableColumn id="5357" xr3:uid="{700B1889-6819-7447-8D24-DEE82CE5E811}" name="Colonna5357"/>
    <tableColumn id="5358" xr3:uid="{EC9C4E61-78EA-1941-A861-C27E3254FB19}" name="Colonna5358"/>
    <tableColumn id="5359" xr3:uid="{D5E49EC6-3F81-D44E-98C1-016467160B7C}" name="Colonna5359"/>
    <tableColumn id="5360" xr3:uid="{9AA18CE9-B6B7-4B42-B20B-FABB2F488082}" name="Colonna5360"/>
    <tableColumn id="5361" xr3:uid="{194ACB02-58E7-AE46-9CD4-E640075F07A0}" name="Colonna5361"/>
    <tableColumn id="5362" xr3:uid="{95E19E45-7681-AF4F-8C03-65D33739803F}" name="Colonna5362"/>
    <tableColumn id="5363" xr3:uid="{42588FC2-044B-9B4F-8A17-A15517ABDD5D}" name="Colonna5363"/>
    <tableColumn id="5364" xr3:uid="{1AA7459D-9B30-5146-B38E-C1D6F7A31091}" name="Colonna5364"/>
    <tableColumn id="5365" xr3:uid="{42EE7F7B-32F6-2147-B88B-E92444979734}" name="Colonna5365"/>
    <tableColumn id="5366" xr3:uid="{11AB5554-9F1E-7F4A-B94E-72CA55C5FCA6}" name="Colonna5366"/>
    <tableColumn id="5367" xr3:uid="{2C92FE87-C1C0-164B-883F-50DD06F8A8BC}" name="Colonna5367"/>
    <tableColumn id="5368" xr3:uid="{F7DF73C0-2136-1F45-9A66-0E3A4CB65008}" name="Colonna5368"/>
    <tableColumn id="5369" xr3:uid="{C69A16C7-7EF7-AA4E-A9F0-5875F94DDC19}" name="Colonna5369"/>
    <tableColumn id="5370" xr3:uid="{AE205046-569F-2E4E-A3FF-0259A18C8F8A}" name="Colonna5370"/>
    <tableColumn id="5371" xr3:uid="{154FA2BE-9448-5040-9BA3-E77520532407}" name="Colonna5371"/>
    <tableColumn id="5372" xr3:uid="{12CD77B2-E81A-DD49-8F5A-544A3EF8B8C8}" name="Colonna5372"/>
    <tableColumn id="5373" xr3:uid="{C6A33337-7F3F-F144-B8E1-3ADB7156CA64}" name="Colonna5373"/>
    <tableColumn id="5374" xr3:uid="{CA02C515-BE15-6541-BFEE-B1A0BE545E11}" name="Colonna5374"/>
    <tableColumn id="5375" xr3:uid="{282D422D-2D5E-3E48-9FE9-7FD2189F5068}" name="Colonna5375"/>
    <tableColumn id="5376" xr3:uid="{3EF7712F-84DE-4744-9EB3-EC600C39E30C}" name="Colonna5376"/>
    <tableColumn id="5377" xr3:uid="{B1F63D14-3D34-6B46-8C23-52E30AD8800E}" name="Colonna5377"/>
    <tableColumn id="5378" xr3:uid="{D75D6258-D121-7F4E-8B65-EF792CC0B044}" name="Colonna5378"/>
    <tableColumn id="5379" xr3:uid="{7C56ECE3-DCB6-5641-B018-97E7E38FB865}" name="Colonna5379"/>
    <tableColumn id="5380" xr3:uid="{B3B91CCF-77E8-0C45-9D6B-4DB11D95AD9A}" name="Colonna5380"/>
    <tableColumn id="5381" xr3:uid="{6044009A-ED9C-5F4E-8834-E176F09878E9}" name="Colonna5381"/>
    <tableColumn id="5382" xr3:uid="{04B32582-C84F-8643-B680-7051AA5ED2BF}" name="Colonna5382"/>
    <tableColumn id="5383" xr3:uid="{8CF3C984-F4CA-FD4D-B0D8-16DC5E3F5698}" name="Colonna5383"/>
    <tableColumn id="5384" xr3:uid="{35DCBD38-BAAF-F44C-B89E-86A4FD427CC2}" name="Colonna5384"/>
    <tableColumn id="5385" xr3:uid="{D70C9F43-DF84-6A47-9FD2-B9CE0D0A8D63}" name="Colonna5385"/>
    <tableColumn id="5386" xr3:uid="{7EDA7D81-C3AE-684A-9CEC-7F4EF78ECDDE}" name="Colonna5386"/>
    <tableColumn id="5387" xr3:uid="{4821DECA-30EA-1D48-B32D-3EBDD5BC82A3}" name="Colonna5387"/>
    <tableColumn id="5388" xr3:uid="{854F68D3-5CFA-964C-8099-2F6A41717914}" name="Colonna5388"/>
    <tableColumn id="5389" xr3:uid="{443C896A-5A9C-9A4C-82FE-D42135E4115F}" name="Colonna5389"/>
    <tableColumn id="5390" xr3:uid="{2601EE38-C311-3348-B44F-07C91675950E}" name="Colonna5390"/>
    <tableColumn id="5391" xr3:uid="{154FDDFA-CC3A-F840-B749-DCB7A756A105}" name="Colonna5391"/>
    <tableColumn id="5392" xr3:uid="{2CC21D27-89CD-A941-8EED-18C5CEC5BE86}" name="Colonna5392"/>
    <tableColumn id="5393" xr3:uid="{E09DEEAD-5D15-3B47-A8E4-ACCA6B4417E9}" name="Colonna5393"/>
    <tableColumn id="5394" xr3:uid="{E8F5ADB5-8819-D64A-9DA4-82B177447BCA}" name="Colonna5394"/>
    <tableColumn id="5395" xr3:uid="{A2379A63-6971-6148-956B-F711A1E5661F}" name="Colonna5395"/>
    <tableColumn id="5396" xr3:uid="{30948C3A-D6F5-9C47-80A8-B8E5FB400CA1}" name="Colonna5396"/>
    <tableColumn id="5397" xr3:uid="{94459CD3-208E-7445-B239-A84FE5BDBA87}" name="Colonna5397"/>
    <tableColumn id="5398" xr3:uid="{C68E51F2-612F-E844-8A6A-80F039C31832}" name="Colonna5398"/>
    <tableColumn id="5399" xr3:uid="{CDD5A8D6-55A7-BB44-9F03-759F05EF47F9}" name="Colonna5399"/>
    <tableColumn id="5400" xr3:uid="{85D5F086-8177-F64C-91E0-C7A57803AE5B}" name="Colonna5400"/>
    <tableColumn id="5401" xr3:uid="{972737BE-D63F-824F-A22D-FAE39A0C99DA}" name="Colonna5401"/>
    <tableColumn id="5402" xr3:uid="{F35B1ADE-0663-C64A-B79B-6A052C41CF4E}" name="Colonna5402"/>
    <tableColumn id="5403" xr3:uid="{E36C6956-4222-7349-A782-781442E8E386}" name="Colonna5403"/>
    <tableColumn id="5404" xr3:uid="{3FD85F5B-C016-0245-83A1-B5D26FF36572}" name="Colonna5404"/>
    <tableColumn id="5405" xr3:uid="{6AACD5E5-CABF-BC4E-A9D7-945FCC198FA7}" name="Colonna5405"/>
    <tableColumn id="5406" xr3:uid="{1556F77A-B879-6141-A9EB-CE2B056B981D}" name="Colonna5406"/>
    <tableColumn id="5407" xr3:uid="{873E0E5D-3767-204B-B725-F74F830E3573}" name="Colonna5407"/>
    <tableColumn id="5408" xr3:uid="{87A78153-2089-034A-9F2B-C3C653479745}" name="Colonna5408"/>
    <tableColumn id="5409" xr3:uid="{FFDAB63D-7863-464D-BA14-AFB6B6B04B56}" name="Colonna5409"/>
    <tableColumn id="5410" xr3:uid="{2EFE475D-FEF8-C548-9B32-4C357C5A2AC5}" name="Colonna5410"/>
    <tableColumn id="5411" xr3:uid="{65CD016D-F971-6140-A0CD-CC5D59AF103B}" name="Colonna5411"/>
    <tableColumn id="5412" xr3:uid="{CCBC90C3-25ED-D342-94B2-614DF82FD7BE}" name="Colonna5412"/>
    <tableColumn id="5413" xr3:uid="{BF0435D7-2225-CB44-A95C-031A7C50722E}" name="Colonna5413"/>
    <tableColumn id="5414" xr3:uid="{C680DBA1-8CE2-DD4A-BCA2-78883D614765}" name="Colonna5414"/>
    <tableColumn id="5415" xr3:uid="{553BBC8A-88EA-364A-BA22-B122BAD76E12}" name="Colonna5415"/>
    <tableColumn id="5416" xr3:uid="{393B53B7-2090-4442-B04E-7DC629566F07}" name="Colonna5416"/>
    <tableColumn id="5417" xr3:uid="{231AE833-5E35-8D48-93BE-95997810C676}" name="Colonna5417"/>
    <tableColumn id="5418" xr3:uid="{D1E9A7B7-7BE0-3D41-9B27-DD9AAF0276F6}" name="Colonna5418"/>
    <tableColumn id="5419" xr3:uid="{8BECB9D6-F492-0849-8CA3-B9D4853ACA71}" name="Colonna5419"/>
    <tableColumn id="5420" xr3:uid="{29352023-DEF2-9D4F-893D-DB83F267F0FF}" name="Colonna5420"/>
    <tableColumn id="5421" xr3:uid="{C26DCB21-EDEA-CD4D-93C5-77553336A8A6}" name="Colonna5421"/>
    <tableColumn id="5422" xr3:uid="{B8D774CD-290F-7F4A-8334-74C784F72758}" name="Colonna5422"/>
    <tableColumn id="5423" xr3:uid="{DCC6ED8C-5F62-C44C-9D78-FEFB14C8EB0B}" name="Colonna5423"/>
    <tableColumn id="5424" xr3:uid="{AD9B2465-3B48-DC45-A1A9-FF41F7C48293}" name="Colonna5424"/>
    <tableColumn id="5425" xr3:uid="{B9522874-766C-E74E-86EC-11D09DB167F9}" name="Colonna5425"/>
    <tableColumn id="5426" xr3:uid="{574C9A08-4B3F-D94A-AB4A-8FD0C20A3C37}" name="Colonna5426"/>
    <tableColumn id="5427" xr3:uid="{66073E5D-E081-B547-9E41-51708D270D5D}" name="Colonna5427"/>
    <tableColumn id="5428" xr3:uid="{BB744B7F-7888-6347-BCC9-CEA3F4B8346B}" name="Colonna5428"/>
    <tableColumn id="5429" xr3:uid="{A894CD43-5E33-904A-8738-D2D983733508}" name="Colonna5429"/>
    <tableColumn id="5430" xr3:uid="{07A66D98-3D79-3A4D-952E-42D0189986CD}" name="Colonna5430"/>
    <tableColumn id="5431" xr3:uid="{D8E2C67C-4333-D344-80E3-C7E12230FCE2}" name="Colonna5431"/>
    <tableColumn id="5432" xr3:uid="{3C457FF7-7402-CD46-ADB8-0F77AD159144}" name="Colonna5432"/>
    <tableColumn id="5433" xr3:uid="{2432DFA0-BFCB-F246-A202-8CC46C431526}" name="Colonna5433"/>
    <tableColumn id="5434" xr3:uid="{B45B72DD-C10C-F344-A02C-B533A3AB1F1D}" name="Colonna5434"/>
    <tableColumn id="5435" xr3:uid="{FABD143F-8CC0-FB47-B074-0BFE7959D648}" name="Colonna5435"/>
    <tableColumn id="5436" xr3:uid="{150F60B9-9E5F-8C42-9E95-3A8220CC478F}" name="Colonna5436"/>
    <tableColumn id="5437" xr3:uid="{6572A075-59BE-654D-9788-68924FEA32F7}" name="Colonna5437"/>
    <tableColumn id="5438" xr3:uid="{C456A28B-907F-194F-A990-187429031D49}" name="Colonna5438"/>
    <tableColumn id="5439" xr3:uid="{83C8D6B5-0009-6845-AAB9-C80AE8F6FD76}" name="Colonna5439"/>
    <tableColumn id="5440" xr3:uid="{EB7DFD8F-5A43-AC4B-A099-2DFFA2B37E1A}" name="Colonna5440"/>
    <tableColumn id="5441" xr3:uid="{1E487EFA-0DA9-9744-97AD-CA370B84154C}" name="Colonna5441"/>
    <tableColumn id="5442" xr3:uid="{314D7E6B-CD7C-7A40-B2F1-CC01B65F07C3}" name="Colonna5442"/>
    <tableColumn id="5443" xr3:uid="{30C0B182-E466-234D-869C-9F1D0576F6D9}" name="Colonna5443"/>
    <tableColumn id="5444" xr3:uid="{40B3A678-184C-4F44-A2EB-CE5ED217956E}" name="Colonna5444"/>
    <tableColumn id="5445" xr3:uid="{AAD6494B-1CF6-6E4E-9D92-65831BEE4F0C}" name="Colonna5445"/>
    <tableColumn id="5446" xr3:uid="{2492F5ED-50CA-5940-AE7E-1264B12A4B33}" name="Colonna5446"/>
    <tableColumn id="5447" xr3:uid="{C1E8CAF5-B520-5249-9CD7-BBF3919C49C2}" name="Colonna5447"/>
    <tableColumn id="5448" xr3:uid="{B0774EB0-10A5-AA4B-BB42-56CBE64AFEB6}" name="Colonna5448"/>
    <tableColumn id="5449" xr3:uid="{172F7804-C4E6-DB40-9F85-E24D6F09D52C}" name="Colonna5449"/>
    <tableColumn id="5450" xr3:uid="{87A366C0-C5A6-544D-BDCB-413F42B81431}" name="Colonna5450"/>
    <tableColumn id="5451" xr3:uid="{0E409A94-836C-B741-A998-8DF49FFC93C8}" name="Colonna5451"/>
    <tableColumn id="5452" xr3:uid="{8F927038-77A4-4444-8FA5-67DDA6800E6B}" name="Colonna5452"/>
    <tableColumn id="5453" xr3:uid="{5CF9A5DB-4335-C14E-B405-271EA9645E68}" name="Colonna5453"/>
    <tableColumn id="5454" xr3:uid="{E9E1E6C9-9D24-5B48-BE12-4DF21A727829}" name="Colonna5454"/>
    <tableColumn id="5455" xr3:uid="{59C1A5C2-C622-4F40-B7A9-D4E168DC38D1}" name="Colonna5455"/>
    <tableColumn id="5456" xr3:uid="{8F9B6915-1932-0540-83C9-715532794163}" name="Colonna5456"/>
    <tableColumn id="5457" xr3:uid="{7EB352DE-CD91-C644-A4B9-F3E56D20EB4C}" name="Colonna5457"/>
    <tableColumn id="5458" xr3:uid="{D7FA73C2-4913-4041-8690-ED618ACEB065}" name="Colonna5458"/>
    <tableColumn id="5459" xr3:uid="{235265B0-3236-1C41-8B3E-2098079C3CCE}" name="Colonna5459"/>
    <tableColumn id="5460" xr3:uid="{76F320D2-428A-BF4D-9204-294C73720AB1}" name="Colonna5460"/>
    <tableColumn id="5461" xr3:uid="{138BDFE1-EF56-A248-8FCB-21EABEC281D1}" name="Colonna5461"/>
    <tableColumn id="5462" xr3:uid="{BDCE6736-8A0F-914C-A748-CE16E0B1329D}" name="Colonna5462"/>
    <tableColumn id="5463" xr3:uid="{AC81E48A-1414-A346-BD9B-79254149B36B}" name="Colonna5463"/>
    <tableColumn id="5464" xr3:uid="{39D57AE6-B8F0-A64A-B86C-63347C9C3BAF}" name="Colonna5464"/>
    <tableColumn id="5465" xr3:uid="{EDBB1DAD-262E-2046-9864-47B2F931EDE5}" name="Colonna5465"/>
    <tableColumn id="5466" xr3:uid="{F02D6C4B-B0C6-7B4B-BB3C-2AE6E41C8D77}" name="Colonna5466"/>
    <tableColumn id="5467" xr3:uid="{0EF53A8B-1F39-DE41-8C63-FFC1517ADB2C}" name="Colonna5467"/>
    <tableColumn id="5468" xr3:uid="{2799F54A-9234-CA49-A88A-FDA941D05244}" name="Colonna5468"/>
    <tableColumn id="5469" xr3:uid="{4B05F90A-AF58-4947-A388-CAA567E13BE6}" name="Colonna5469"/>
    <tableColumn id="5470" xr3:uid="{9690910D-092C-D34E-A052-48D3066D767C}" name="Colonna5470"/>
    <tableColumn id="5471" xr3:uid="{BE080FAC-6DA4-2D42-AB69-E7BAD2479D6F}" name="Colonna5471"/>
    <tableColumn id="5472" xr3:uid="{DFA2BDF2-CC55-3846-9A11-C289ED94B1CF}" name="Colonna5472"/>
    <tableColumn id="5473" xr3:uid="{EC8BC7A0-D9BA-F24C-B135-DDBC93020FE5}" name="Colonna5473"/>
    <tableColumn id="5474" xr3:uid="{E0521292-8EDE-D84C-889B-7C7E301B0056}" name="Colonna5474"/>
    <tableColumn id="5475" xr3:uid="{810D3E98-7B66-D649-8247-8E1299BDE31B}" name="Colonna5475"/>
    <tableColumn id="5476" xr3:uid="{E57E3555-C41B-AA42-83E4-735CD6E7F0C2}" name="Colonna5476"/>
    <tableColumn id="5477" xr3:uid="{75CCE87C-7F37-C74F-ADCA-8F5653915E4C}" name="Colonna5477"/>
    <tableColumn id="5478" xr3:uid="{D7CF1AC5-DB6A-A54E-BEDE-427E158F3519}" name="Colonna5478"/>
    <tableColumn id="5479" xr3:uid="{1EFE1CE7-0CEF-104E-87E9-192EA43EF388}" name="Colonna5479"/>
    <tableColumn id="5480" xr3:uid="{B352CCBB-0226-7045-B70D-DE560B30ECF2}" name="Colonna5480"/>
    <tableColumn id="5481" xr3:uid="{9D5D5D2A-A268-A94F-A9DD-739FD5C848B1}" name="Colonna5481"/>
    <tableColumn id="5482" xr3:uid="{C765A172-0C7B-2542-972E-27BAB9B09D55}" name="Colonna5482"/>
    <tableColumn id="5483" xr3:uid="{06172380-3D4C-EA42-8497-95ABD694F779}" name="Colonna5483"/>
    <tableColumn id="5484" xr3:uid="{6955B419-65AE-BC49-A59E-F9923BFC678B}" name="Colonna5484"/>
    <tableColumn id="5485" xr3:uid="{C7692C4B-031F-F840-B876-958970F45716}" name="Colonna5485"/>
    <tableColumn id="5486" xr3:uid="{0601C8B2-737D-8D4D-9271-CCAFBFEB2C27}" name="Colonna5486"/>
    <tableColumn id="5487" xr3:uid="{EB997192-87F6-394C-B3D4-3D08109F2E31}" name="Colonna5487"/>
    <tableColumn id="5488" xr3:uid="{5A04A1DA-34F6-8F4F-BD29-042D9F0CBDDF}" name="Colonna5488"/>
    <tableColumn id="5489" xr3:uid="{198FA932-A617-CA4A-BBD7-6036CDF67E70}" name="Colonna5489"/>
    <tableColumn id="5490" xr3:uid="{73070D1E-E4E6-8B41-87FA-C50A26AC785B}" name="Colonna5490"/>
    <tableColumn id="5491" xr3:uid="{ED24C82F-6060-3448-8E9B-89C78906012B}" name="Colonna5491"/>
    <tableColumn id="5492" xr3:uid="{AE1D93B7-75C7-7D4D-BF4C-E8D5D6632D8F}" name="Colonna5492"/>
    <tableColumn id="5493" xr3:uid="{D95B3D65-DEF6-934F-8FD7-AEC637C4CB6E}" name="Colonna5493"/>
    <tableColumn id="5494" xr3:uid="{8840ADF0-ACF2-944E-9519-1542A8B0C04C}" name="Colonna5494"/>
    <tableColumn id="5495" xr3:uid="{1C03523D-21DE-7B43-8AAA-5444B0F6D726}" name="Colonna5495"/>
    <tableColumn id="5496" xr3:uid="{E27EC025-20BF-B848-BE46-7172AEB23D50}" name="Colonna5496"/>
    <tableColumn id="5497" xr3:uid="{1013CF21-9192-E14D-B09B-B1823DA42ECE}" name="Colonna5497"/>
    <tableColumn id="5498" xr3:uid="{53B3EBC5-2C55-B44A-A8FF-6AA92582D032}" name="Colonna5498"/>
    <tableColumn id="5499" xr3:uid="{B29E2769-3779-6743-BD8C-C6586078726D}" name="Colonna5499"/>
    <tableColumn id="5500" xr3:uid="{05373DBF-CD2E-D445-A8DE-7853D0CEF2ED}" name="Colonna5500"/>
    <tableColumn id="5501" xr3:uid="{E62C89DB-AA6D-6F40-8F76-9FD5B3B69A34}" name="Colonna5501"/>
    <tableColumn id="5502" xr3:uid="{538EB505-A788-0D43-A5FE-776A658D28C2}" name="Colonna5502"/>
    <tableColumn id="5503" xr3:uid="{EE7D0621-385A-2A4C-9306-64DC7FB633F9}" name="Colonna5503"/>
    <tableColumn id="5504" xr3:uid="{0C866575-FE94-BD46-B18F-B4CDF5BE4027}" name="Colonna5504"/>
    <tableColumn id="5505" xr3:uid="{9F69D8A8-2EEB-C448-95EE-3458882BB991}" name="Colonna5505"/>
    <tableColumn id="5506" xr3:uid="{66F96F33-854E-054B-8A59-6F171726A12F}" name="Colonna5506"/>
    <tableColumn id="5507" xr3:uid="{402C9386-75DE-D74F-92EF-23A4C8407F29}" name="Colonna5507"/>
    <tableColumn id="5508" xr3:uid="{DF142EF8-E3D5-6A4F-9879-0CBE8DF2A80E}" name="Colonna5508"/>
    <tableColumn id="5509" xr3:uid="{9CDBF90A-FECD-E04D-A924-0E1D29B12F4C}" name="Colonna5509"/>
    <tableColumn id="5510" xr3:uid="{426B0047-1A74-7547-804C-81886F307222}" name="Colonna5510"/>
    <tableColumn id="5511" xr3:uid="{67F26F0E-372D-B54E-9C47-D9129F7EB743}" name="Colonna5511"/>
    <tableColumn id="5512" xr3:uid="{16CD1191-45AE-154E-B1F6-3F6F28FBC407}" name="Colonna5512"/>
    <tableColumn id="5513" xr3:uid="{F2D4BD41-5B11-0040-90F5-AB0767CC6E3B}" name="Colonna5513"/>
    <tableColumn id="5514" xr3:uid="{77557521-3360-CF4F-88F2-3433BA9251F5}" name="Colonna5514"/>
    <tableColumn id="5515" xr3:uid="{B1C09085-CA2E-7247-9CE1-77E2E7F31439}" name="Colonna5515"/>
    <tableColumn id="5516" xr3:uid="{1E027956-A160-4847-9B9F-924DAF0F43F1}" name="Colonna5516"/>
    <tableColumn id="5517" xr3:uid="{671CA4FF-2EDA-5947-842F-78F3B159313C}" name="Colonna5517"/>
    <tableColumn id="5518" xr3:uid="{645B519D-D086-584B-B0C9-52B8C2F057E7}" name="Colonna5518"/>
    <tableColumn id="5519" xr3:uid="{5241BEF5-DF09-884E-9BAE-436F81E89474}" name="Colonna5519"/>
    <tableColumn id="5520" xr3:uid="{A9FE80F9-B616-0B44-89CF-9BCB34563738}" name="Colonna5520"/>
    <tableColumn id="5521" xr3:uid="{81734D92-7563-AC4A-9712-BCB80503E9EB}" name="Colonna5521"/>
    <tableColumn id="5522" xr3:uid="{89FC06D9-286D-A240-9C21-2D37F339414B}" name="Colonna5522"/>
    <tableColumn id="5523" xr3:uid="{731A3943-6A88-844C-838F-3FC9519C53B2}" name="Colonna5523"/>
    <tableColumn id="5524" xr3:uid="{305A46D0-E741-EA48-856B-718E0B2C887C}" name="Colonna5524"/>
    <tableColumn id="5525" xr3:uid="{407F08CA-55F0-E343-8190-1D18B72A0D34}" name="Colonna5525"/>
    <tableColumn id="5526" xr3:uid="{E1991D17-A9D2-4344-987B-509BB2EB0777}" name="Colonna5526"/>
    <tableColumn id="5527" xr3:uid="{7D21CBFE-9011-304B-9B21-92FD9E8B52BA}" name="Colonna5527"/>
    <tableColumn id="5528" xr3:uid="{141F1CE9-C133-F24F-8BA4-8778BCF56FA8}" name="Colonna5528"/>
    <tableColumn id="5529" xr3:uid="{ECC094F4-5458-D84C-9F16-7F5178FA702D}" name="Colonna5529"/>
    <tableColumn id="5530" xr3:uid="{C8AB435C-BFCA-9041-ADE0-EE18E20611E9}" name="Colonna5530"/>
    <tableColumn id="5531" xr3:uid="{E5F502D9-7C59-AC44-B53D-A5A55DE96D9F}" name="Colonna5531"/>
    <tableColumn id="5532" xr3:uid="{6B05C476-1EEE-1842-B3C9-A957550125AC}" name="Colonna5532"/>
    <tableColumn id="5533" xr3:uid="{2344ACF5-03ED-7E45-8AA4-4E6CCB92D023}" name="Colonna5533"/>
    <tableColumn id="5534" xr3:uid="{796B84E9-0F6C-6849-9392-095B1A643A45}" name="Colonna5534"/>
    <tableColumn id="5535" xr3:uid="{FE64C247-5ABD-484B-B753-0E13AE9AFA8F}" name="Colonna5535"/>
    <tableColumn id="5536" xr3:uid="{7C1A31AD-EC8A-D34B-8DE1-1DA29C838D36}" name="Colonna5536"/>
    <tableColumn id="5537" xr3:uid="{F8E98A69-285F-B345-81F5-BF6627D28046}" name="Colonna5537"/>
    <tableColumn id="5538" xr3:uid="{960111DC-A874-D944-838E-F9FD3DD1E1C7}" name="Colonna5538"/>
    <tableColumn id="5539" xr3:uid="{32E4EC0E-0C42-5141-8FA8-DD3D000993DD}" name="Colonna5539"/>
    <tableColumn id="5540" xr3:uid="{FE966BC0-923A-2E4B-BE31-832A252487B6}" name="Colonna5540"/>
    <tableColumn id="5541" xr3:uid="{FC88BF76-F54A-524B-B064-B77C26C9A2F1}" name="Colonna5541"/>
    <tableColumn id="5542" xr3:uid="{40CAE4CE-A429-E64B-80A6-D1A67668556F}" name="Colonna5542"/>
    <tableColumn id="5543" xr3:uid="{78247DB5-A015-1E4B-AE90-B91841956CAD}" name="Colonna5543"/>
    <tableColumn id="5544" xr3:uid="{85C3CABB-C847-0E41-971E-4D26ECDBBD96}" name="Colonna5544"/>
    <tableColumn id="5545" xr3:uid="{F9E9DC85-CAB7-AC4A-8DB0-851DCA600226}" name="Colonna5545"/>
    <tableColumn id="5546" xr3:uid="{2AB6D300-C13E-864E-BC1C-E96F2722C99E}" name="Colonna5546"/>
    <tableColumn id="5547" xr3:uid="{421F5C6F-B0B5-7441-86D3-80C8869D1253}" name="Colonna5547"/>
    <tableColumn id="5548" xr3:uid="{E82C31E9-AC73-1B42-AECC-97EB0C25ACCE}" name="Colonna5548"/>
    <tableColumn id="5549" xr3:uid="{C2A9568F-C2E0-FF49-BD90-682ED75F7FCB}" name="Colonna5549"/>
    <tableColumn id="5550" xr3:uid="{1A3780A0-0DE2-8743-83B8-AC7B01E257C0}" name="Colonna5550"/>
    <tableColumn id="5551" xr3:uid="{172B3F5B-D9EE-D244-AC73-0D74EAB26535}" name="Colonna5551"/>
    <tableColumn id="5552" xr3:uid="{33256A48-EB28-D64B-85AB-B4A660FFA481}" name="Colonna5552"/>
    <tableColumn id="5553" xr3:uid="{BA809F15-9390-8F46-AC41-10161B4EDAE2}" name="Colonna5553"/>
    <tableColumn id="5554" xr3:uid="{58325EE1-FA8F-C048-92A1-9256A9512AFA}" name="Colonna5554"/>
    <tableColumn id="5555" xr3:uid="{3B7353E2-4BA2-2B4C-89DA-2EF462B0AE10}" name="Colonna5555"/>
    <tableColumn id="5556" xr3:uid="{C1A8DF49-EF54-254A-84B3-1B594F75A8E2}" name="Colonna5556"/>
    <tableColumn id="5557" xr3:uid="{CE2705AC-4FBD-0044-8184-391A861D1CD5}" name="Colonna5557"/>
    <tableColumn id="5558" xr3:uid="{DCFB8C24-C34B-374A-B9E7-B6F06F76D61C}" name="Colonna5558"/>
    <tableColumn id="5559" xr3:uid="{F75CFEC2-8D65-074B-932B-B7899A8B74D0}" name="Colonna5559"/>
    <tableColumn id="5560" xr3:uid="{D590E6F7-7623-994A-8A08-CB0EA433A111}" name="Colonna5560"/>
    <tableColumn id="5561" xr3:uid="{B74CC443-01AE-E14C-BDB0-4939E01CF885}" name="Colonna5561"/>
    <tableColumn id="5562" xr3:uid="{2898F526-7DF1-6D42-9B77-71DB4A42D9F5}" name="Colonna5562"/>
    <tableColumn id="5563" xr3:uid="{E39722BB-085C-204B-BFA0-B1DBAA243E43}" name="Colonna5563"/>
    <tableColumn id="5564" xr3:uid="{A24DEF26-9D91-864A-AA52-8B2E6C4F4340}" name="Colonna5564"/>
    <tableColumn id="5565" xr3:uid="{7C4E125D-2878-AA4B-9DA5-A0374D6118E9}" name="Colonna5565"/>
    <tableColumn id="5566" xr3:uid="{1BF06917-9AF6-074E-BB68-EDE0DA75E633}" name="Colonna5566"/>
    <tableColumn id="5567" xr3:uid="{116B333C-E53F-5E46-9F1E-00F0B5910B1D}" name="Colonna5567"/>
    <tableColumn id="5568" xr3:uid="{966A2847-02EF-7149-AA12-18FF97096F09}" name="Colonna5568"/>
    <tableColumn id="5569" xr3:uid="{38467F44-8DED-D641-B3E5-54BB6B05A399}" name="Colonna5569"/>
    <tableColumn id="5570" xr3:uid="{E05C1EC7-397A-A941-96C6-8FAA4223F15B}" name="Colonna5570"/>
    <tableColumn id="5571" xr3:uid="{78FD8270-1CBF-3141-A459-E08C93AE18D3}" name="Colonna5571"/>
    <tableColumn id="5572" xr3:uid="{DE074945-3247-E04F-965F-1646D6C9A81A}" name="Colonna5572"/>
    <tableColumn id="5573" xr3:uid="{CCB03659-C1BD-7F40-A7C6-F18A4B440CFB}" name="Colonna5573"/>
    <tableColumn id="5574" xr3:uid="{E8CD7180-779A-B346-812D-40C6EE6B6963}" name="Colonna5574"/>
    <tableColumn id="5575" xr3:uid="{187A8791-6B50-B545-A31F-2F24DB30B7D1}" name="Colonna5575"/>
    <tableColumn id="5576" xr3:uid="{59E66EC3-19D4-1145-8D7F-D10C316EDCAB}" name="Colonna5576"/>
    <tableColumn id="5577" xr3:uid="{E59C926D-4134-5F46-8EE7-DCF70C42DBE3}" name="Colonna5577"/>
    <tableColumn id="5578" xr3:uid="{661D4F32-D99A-794C-B53D-87A43EFBB2D7}" name="Colonna5578"/>
    <tableColumn id="5579" xr3:uid="{C95466E8-6176-B343-AB7D-1CEA7CAA937B}" name="Colonna5579"/>
    <tableColumn id="5580" xr3:uid="{0535C744-2D8D-AB41-84F2-0C8935E4D1DD}" name="Colonna5580"/>
    <tableColumn id="5581" xr3:uid="{61493257-13CE-B44A-A7F1-7AFFB52FF32F}" name="Colonna5581"/>
    <tableColumn id="5582" xr3:uid="{6A8173C3-8D4D-5A42-A47B-5195B42A9B26}" name="Colonna5582"/>
    <tableColumn id="5583" xr3:uid="{D4833220-1181-5D47-82C6-9CD4349D9C91}" name="Colonna5583"/>
    <tableColumn id="5584" xr3:uid="{06E59838-EADF-DB4A-BC0B-BB0C226CA45A}" name="Colonna5584"/>
    <tableColumn id="5585" xr3:uid="{E374A2E9-EED2-4144-A842-29003032C0B0}" name="Colonna5585"/>
    <tableColumn id="5586" xr3:uid="{9ABE874E-CEE1-D14A-A571-09BC041C7989}" name="Colonna5586"/>
    <tableColumn id="5587" xr3:uid="{1A1EF509-A642-064F-94EC-3C87FE2EE90E}" name="Colonna5587"/>
    <tableColumn id="5588" xr3:uid="{65B0EEFD-790B-094B-A80F-589092826269}" name="Colonna5588"/>
    <tableColumn id="5589" xr3:uid="{387D5017-D56E-B948-A833-9A1CFCF6545D}" name="Colonna5589"/>
    <tableColumn id="5590" xr3:uid="{28433872-BBA8-3846-8391-EB60C5ACFAAE}" name="Colonna5590"/>
    <tableColumn id="5591" xr3:uid="{CC4CDC51-F6BA-AE4F-B22A-DC0E2251A235}" name="Colonna5591"/>
    <tableColumn id="5592" xr3:uid="{87277A99-F534-AA4E-8B61-C8AECEA90059}" name="Colonna5592"/>
    <tableColumn id="5593" xr3:uid="{C941C4CB-7431-C140-A4C3-7BD8304824B4}" name="Colonna5593"/>
    <tableColumn id="5594" xr3:uid="{E220AA28-5EB6-ED40-B6B5-66A6E799BB0B}" name="Colonna5594"/>
    <tableColumn id="5595" xr3:uid="{EDE1E5D0-BC47-7E47-833F-AA59D55CB1B6}" name="Colonna5595"/>
    <tableColumn id="5596" xr3:uid="{1ECCA55E-E0BE-A244-BFBA-2B1C720A9821}" name="Colonna5596"/>
    <tableColumn id="5597" xr3:uid="{35F3C418-C844-3D4E-A241-2961BB5FC80A}" name="Colonna5597"/>
    <tableColumn id="5598" xr3:uid="{354111C9-B48E-FF42-AB03-35594CE04879}" name="Colonna5598"/>
    <tableColumn id="5599" xr3:uid="{45D39647-5534-E64F-9BFB-EF7266591287}" name="Colonna5599"/>
    <tableColumn id="5600" xr3:uid="{BBF2BF44-F08F-F443-A96D-C63595671DBB}" name="Colonna5600"/>
    <tableColumn id="5601" xr3:uid="{C0B93CFC-5A0F-224E-B11B-4064AFFE4FA1}" name="Colonna5601"/>
    <tableColumn id="5602" xr3:uid="{620F08DD-D78E-DE4C-AA09-BBE6E8EE99E3}" name="Colonna5602"/>
    <tableColumn id="5603" xr3:uid="{3800F7F4-6E68-C340-9303-6329E1FF07B0}" name="Colonna5603"/>
    <tableColumn id="5604" xr3:uid="{7ECE8BCE-4F53-3642-A437-C315C39F7305}" name="Colonna5604"/>
    <tableColumn id="5605" xr3:uid="{3B4E3414-5675-8840-A1AC-C9716034127B}" name="Colonna5605"/>
    <tableColumn id="5606" xr3:uid="{7CD09372-1BAC-4046-9410-C3203F3F9994}" name="Colonna5606"/>
    <tableColumn id="5607" xr3:uid="{03F561F4-D641-0346-BF89-3657CFD87156}" name="Colonna5607"/>
    <tableColumn id="5608" xr3:uid="{05EDA26D-A26A-334C-B624-17E980479686}" name="Colonna5608"/>
    <tableColumn id="5609" xr3:uid="{833E0AAA-019E-DF43-B5C3-AD924C5793FD}" name="Colonna5609"/>
    <tableColumn id="5610" xr3:uid="{8995B96D-64AA-F743-976B-973FE995DD97}" name="Colonna5610"/>
    <tableColumn id="5611" xr3:uid="{21ED4602-69A1-0141-8205-BD0497023771}" name="Colonna5611"/>
    <tableColumn id="5612" xr3:uid="{3736891E-1278-7A43-81EC-A3B5A40705A9}" name="Colonna5612"/>
    <tableColumn id="5613" xr3:uid="{968EA717-8FAD-0F48-B6EA-DA0D3223AED4}" name="Colonna5613"/>
    <tableColumn id="5614" xr3:uid="{7E510D38-17BF-E544-9A23-D16907019808}" name="Colonna5614"/>
    <tableColumn id="5615" xr3:uid="{5E114296-925C-D84B-8A20-64004AAD9A8B}" name="Colonna5615"/>
    <tableColumn id="5616" xr3:uid="{4F7C308D-C4D0-E84F-A2FF-61C1DF537FB6}" name="Colonna5616"/>
    <tableColumn id="5617" xr3:uid="{5D02C95B-7B94-EA4D-BDBA-207A1182FCBE}" name="Colonna5617"/>
    <tableColumn id="5618" xr3:uid="{4E3E4F7F-A675-D549-8B8B-17DEBB94CFB3}" name="Colonna5618"/>
    <tableColumn id="5619" xr3:uid="{AC53892E-381C-B148-8B81-E3A9D6F5126F}" name="Colonna5619"/>
    <tableColumn id="5620" xr3:uid="{2AD51FF7-65CC-E947-AFAE-06EBF0C38F2A}" name="Colonna5620"/>
    <tableColumn id="5621" xr3:uid="{C8642628-5453-D344-8E7B-6175A725DC6D}" name="Colonna5621"/>
    <tableColumn id="5622" xr3:uid="{E0E70775-D08C-0148-8F40-CDE9F4B6B813}" name="Colonna5622"/>
    <tableColumn id="5623" xr3:uid="{5FE12A38-2D25-1846-823D-F01F22160D9A}" name="Colonna5623"/>
    <tableColumn id="5624" xr3:uid="{A8CD5F7C-0407-8B45-A443-6D9F3B2736F6}" name="Colonna5624"/>
    <tableColumn id="5625" xr3:uid="{83680991-0263-874F-B5CD-F5DC75805AC8}" name="Colonna5625"/>
    <tableColumn id="5626" xr3:uid="{9E60732F-419B-B548-B0DC-43FB140AACCE}" name="Colonna5626"/>
    <tableColumn id="5627" xr3:uid="{3D974881-1BE3-044F-8393-D72E833D6F52}" name="Colonna5627"/>
    <tableColumn id="5628" xr3:uid="{72EFE67A-6B28-C24D-9472-6F51F8BF5F16}" name="Colonna5628"/>
    <tableColumn id="5629" xr3:uid="{9A22D8DA-3DBD-4643-853E-C5B8BCD7CDB3}" name="Colonna5629"/>
    <tableColumn id="5630" xr3:uid="{317B2E02-44C6-394B-BD4B-75B3D279AFC2}" name="Colonna5630"/>
    <tableColumn id="5631" xr3:uid="{A1A83355-D1AC-F140-86A0-02931DC183D8}" name="Colonna5631"/>
    <tableColumn id="5632" xr3:uid="{67D14B74-527F-F541-82F8-4D6293F6209E}" name="Colonna5632"/>
    <tableColumn id="5633" xr3:uid="{E85822E5-CE37-974B-B5DD-79DCCF577379}" name="Colonna5633"/>
    <tableColumn id="5634" xr3:uid="{BCB9DB2A-EC0C-E445-8A88-3C37A5FB2294}" name="Colonna5634"/>
    <tableColumn id="5635" xr3:uid="{0343F0CB-9087-A645-9582-7A6A033DB065}" name="Colonna5635"/>
    <tableColumn id="5636" xr3:uid="{B4149E93-3AF1-684A-A6EF-7A01BBC7BDC3}" name="Colonna5636"/>
    <tableColumn id="5637" xr3:uid="{56D483E5-9BD3-F54E-9FDF-EAF2CA22088D}" name="Colonna5637"/>
    <tableColumn id="5638" xr3:uid="{93846E0E-90A2-E349-A54F-1AEDBDC0292C}" name="Colonna5638"/>
    <tableColumn id="5639" xr3:uid="{EAF2BA96-D60D-8B40-9AA7-0B04FD253E6C}" name="Colonna5639"/>
    <tableColumn id="5640" xr3:uid="{C0793E69-2773-9B4E-9965-FD091720B92A}" name="Colonna5640"/>
    <tableColumn id="5641" xr3:uid="{03A28590-67E7-F04B-B913-23131FCEBDD5}" name="Colonna5641"/>
    <tableColumn id="5642" xr3:uid="{700BA679-FB22-ED42-9038-2765A12D998B}" name="Colonna5642"/>
    <tableColumn id="5643" xr3:uid="{E898B409-1C68-E440-8956-8BF53A8A83B1}" name="Colonna5643"/>
    <tableColumn id="5644" xr3:uid="{587B0384-9FED-EC43-8A76-3167D4D5427E}" name="Colonna5644"/>
    <tableColumn id="5645" xr3:uid="{F97AAE1B-1F7D-5543-905D-A07CAD8FCDCD}" name="Colonna5645"/>
    <tableColumn id="5646" xr3:uid="{5DDCC8F1-3BFB-7848-8ECD-8DBA77004725}" name="Colonna5646"/>
    <tableColumn id="5647" xr3:uid="{9036708E-ADB0-E44C-B122-5AB74445E7AF}" name="Colonna5647"/>
    <tableColumn id="5648" xr3:uid="{B41DAF01-2269-DF41-84C2-89232670FD90}" name="Colonna5648"/>
    <tableColumn id="5649" xr3:uid="{73EAA298-5887-A04C-85EE-49395F815CE4}" name="Colonna5649"/>
    <tableColumn id="5650" xr3:uid="{4B0A3E1A-B2C2-C942-B006-E0A2774870BA}" name="Colonna5650"/>
    <tableColumn id="5651" xr3:uid="{8048BC9E-78C4-D84C-959C-2B325F716699}" name="Colonna5651"/>
    <tableColumn id="5652" xr3:uid="{CAFE9EB8-BB16-254B-AFB7-CB5209A1ABBE}" name="Colonna5652"/>
    <tableColumn id="5653" xr3:uid="{4D045E27-2563-244D-B817-BAB0F39E929E}" name="Colonna5653"/>
    <tableColumn id="5654" xr3:uid="{5744D01A-2D46-BA4D-820F-8EA008A91284}" name="Colonna5654"/>
    <tableColumn id="5655" xr3:uid="{0A12BA90-692B-874D-9CAD-BC7F5745D9C9}" name="Colonna5655"/>
    <tableColumn id="5656" xr3:uid="{AEF2B8DC-C77B-B447-AE28-D55BB5712E52}" name="Colonna5656"/>
    <tableColumn id="5657" xr3:uid="{418875F3-62BB-3C48-B73E-4768BEA26277}" name="Colonna5657"/>
    <tableColumn id="5658" xr3:uid="{A8EF5018-B7DE-1244-820F-2F67F6F9CB52}" name="Colonna5658"/>
    <tableColumn id="5659" xr3:uid="{C605AE21-874D-D441-8D7C-781BE41365BB}" name="Colonna5659"/>
    <tableColumn id="5660" xr3:uid="{90CA2E85-2FDE-4545-A931-E5B550F631BB}" name="Colonna5660"/>
    <tableColumn id="5661" xr3:uid="{DB4572E3-1C34-4E4B-ADB4-6679935AB48F}" name="Colonna5661"/>
    <tableColumn id="5662" xr3:uid="{4D14F0D8-5A88-A54E-9440-B44A37A04C8A}" name="Colonna5662"/>
    <tableColumn id="5663" xr3:uid="{88E5916F-8973-E44F-A750-D31C85BE67B1}" name="Colonna5663"/>
    <tableColumn id="5664" xr3:uid="{B05E1C53-C5A8-0C47-9A59-7DE9811B6C1B}" name="Colonna5664"/>
    <tableColumn id="5665" xr3:uid="{9F883FEB-721D-A746-B767-D64735101012}" name="Colonna5665"/>
    <tableColumn id="5666" xr3:uid="{57991491-9131-6A4C-8D94-424963BC69D2}" name="Colonna5666"/>
    <tableColumn id="5667" xr3:uid="{6DF3FB3E-6F42-F746-8ABD-856F46D05831}" name="Colonna5667"/>
    <tableColumn id="5668" xr3:uid="{373FDD72-BD96-4848-BCCC-374702F59756}" name="Colonna5668"/>
    <tableColumn id="5669" xr3:uid="{57EB7F78-2EC4-F447-873F-F739D1133930}" name="Colonna5669"/>
    <tableColumn id="5670" xr3:uid="{6732F78A-D13F-FC41-A184-F5D72DDEC154}" name="Colonna5670"/>
    <tableColumn id="5671" xr3:uid="{AF4129AA-E76D-724E-8B40-94B8D979AA44}" name="Colonna5671"/>
    <tableColumn id="5672" xr3:uid="{CC2FA4CA-6081-E841-8D12-17E3A1B97457}" name="Colonna5672"/>
    <tableColumn id="5673" xr3:uid="{2A35EB1B-752E-CF4C-8579-0657171A2680}" name="Colonna5673"/>
    <tableColumn id="5674" xr3:uid="{E7539FD6-6E7B-F345-AC96-0C835B67DF64}" name="Colonna5674"/>
    <tableColumn id="5675" xr3:uid="{AEE1B9EC-B337-0240-9E3F-FC2A6C204268}" name="Colonna5675"/>
    <tableColumn id="5676" xr3:uid="{51127ED7-FB94-154E-8CBC-13F6FF19BCFB}" name="Colonna5676"/>
    <tableColumn id="5677" xr3:uid="{59040CC2-92F8-0943-AF5D-5601E0EB8707}" name="Colonna5677"/>
    <tableColumn id="5678" xr3:uid="{DEF4C19B-A935-E244-98C5-043332BD8F54}" name="Colonna5678"/>
    <tableColumn id="5679" xr3:uid="{9F03EEB4-85BF-0641-BE23-07A3C5910F66}" name="Colonna5679"/>
    <tableColumn id="5680" xr3:uid="{72AFC9AB-CF3B-3F48-84B3-A8244AEA2CBF}" name="Colonna5680"/>
    <tableColumn id="5681" xr3:uid="{BEE51176-7235-5444-9CBF-FF55CA0350B7}" name="Colonna5681"/>
    <tableColumn id="5682" xr3:uid="{62358C72-787A-4C43-8925-29AE9A9A29BD}" name="Colonna5682"/>
    <tableColumn id="5683" xr3:uid="{F380D70D-B45A-9546-8E2B-8B0CB232A05E}" name="Colonna5683"/>
    <tableColumn id="5684" xr3:uid="{A5BD5E42-85F5-0A47-A8D1-ABC4A1A16563}" name="Colonna5684"/>
    <tableColumn id="5685" xr3:uid="{E54645B9-24F1-0143-84DA-8A8D9AD9DFAD}" name="Colonna5685"/>
    <tableColumn id="5686" xr3:uid="{303AA211-A70B-8B4F-8DB7-F3106A8AACEB}" name="Colonna5686"/>
    <tableColumn id="5687" xr3:uid="{4267CF40-9971-3141-AA51-F5BA1FCB9815}" name="Colonna5687"/>
    <tableColumn id="5688" xr3:uid="{D99D5253-E560-6A48-B5B1-B78FBA335F46}" name="Colonna5688"/>
    <tableColumn id="5689" xr3:uid="{A0A6762D-7ECD-2149-9D2C-482990656113}" name="Colonna5689"/>
    <tableColumn id="5690" xr3:uid="{144BE1BB-39A6-F044-AB85-F5AA5E4B80D6}" name="Colonna5690"/>
    <tableColumn id="5691" xr3:uid="{ADC1DC6C-EB33-CA44-BD57-D4503E48BFC8}" name="Colonna5691"/>
    <tableColumn id="5692" xr3:uid="{9B415039-C3A0-B24E-A3BD-C8129140B1B2}" name="Colonna5692"/>
    <tableColumn id="5693" xr3:uid="{AF8E23A8-3C1A-8742-A1E5-C3D87BF99584}" name="Colonna5693"/>
    <tableColumn id="5694" xr3:uid="{3CCEEEBB-8330-2141-8ABA-EA3517EFAB4F}" name="Colonna5694"/>
    <tableColumn id="5695" xr3:uid="{550C9EAB-4B33-5D4C-924E-C91012FD86B2}" name="Colonna5695"/>
    <tableColumn id="5696" xr3:uid="{321E94B8-6DAD-7A46-B084-1A5CE84176C3}" name="Colonna5696"/>
    <tableColumn id="5697" xr3:uid="{DB9D1656-166E-064C-B402-765FE5F2D88B}" name="Colonna5697"/>
    <tableColumn id="5698" xr3:uid="{47DBB391-10BD-D54D-903C-C638F45721B7}" name="Colonna5698"/>
    <tableColumn id="5699" xr3:uid="{46A9D4EC-0CB1-1447-B67E-4CE961354C24}" name="Colonna5699"/>
    <tableColumn id="5700" xr3:uid="{5DF75EE7-94A9-494F-845A-ED418D91280B}" name="Colonna5700"/>
    <tableColumn id="5701" xr3:uid="{18F73FE0-4EB5-4C47-BE5B-AC681A522AFE}" name="Colonna5701"/>
    <tableColumn id="5702" xr3:uid="{9C96CD17-A275-4240-9E9C-DBFAE6BE6331}" name="Colonna5702"/>
    <tableColumn id="5703" xr3:uid="{11E90389-3B9E-0146-ABF4-7EEF04ED2452}" name="Colonna5703"/>
    <tableColumn id="5704" xr3:uid="{5B0D8495-C71D-1848-AF17-2290A1CF6305}" name="Colonna5704"/>
    <tableColumn id="5705" xr3:uid="{16068E68-B75F-D04E-A326-C9CEC6C3C190}" name="Colonna5705"/>
    <tableColumn id="5706" xr3:uid="{306C866E-E4B7-F445-AE19-C97DE6317507}" name="Colonna5706"/>
    <tableColumn id="5707" xr3:uid="{B9BD4C81-4B4F-9246-BC8D-440BFD08570F}" name="Colonna5707"/>
    <tableColumn id="5708" xr3:uid="{910A0DE9-4FEE-ED44-A690-9EFCE1C880F4}" name="Colonna5708"/>
    <tableColumn id="5709" xr3:uid="{D2F65185-8F7D-B64B-BCAD-94955366356B}" name="Colonna5709"/>
    <tableColumn id="5710" xr3:uid="{A13AE9B6-23AF-0044-8930-A1FDEAE70108}" name="Colonna5710"/>
    <tableColumn id="5711" xr3:uid="{A85CDBF0-AC36-BD46-8539-5A44E500D852}" name="Colonna5711"/>
    <tableColumn id="5712" xr3:uid="{53B44BD4-7A6A-AC45-8FC9-9D317F229E8B}" name="Colonna5712"/>
    <tableColumn id="5713" xr3:uid="{B217DB15-C6E5-1445-96BA-CB27E8B88B2C}" name="Colonna5713"/>
    <tableColumn id="5714" xr3:uid="{89D75C00-7063-E24A-8932-5CFF3DE40951}" name="Colonna5714"/>
    <tableColumn id="5715" xr3:uid="{0432FE29-E991-0449-B882-3F05C9DFD14D}" name="Colonna5715"/>
    <tableColumn id="5716" xr3:uid="{A88A4160-662E-AA4E-9DFF-E97E40498CA5}" name="Colonna5716"/>
    <tableColumn id="5717" xr3:uid="{D0DE1799-AE5C-CB47-8D3C-5E6EF882DAD1}" name="Colonna5717"/>
    <tableColumn id="5718" xr3:uid="{F9F8C0B9-15A3-654E-B054-3F206FD2FD88}" name="Colonna5718"/>
    <tableColumn id="5719" xr3:uid="{56A8C07A-8640-9443-A084-2B0908C38929}" name="Colonna5719"/>
    <tableColumn id="5720" xr3:uid="{D850B20F-FBDE-9646-8085-195AD48E5BEA}" name="Colonna5720"/>
    <tableColumn id="5721" xr3:uid="{2C0017F5-E681-D746-A702-1D9B7610F254}" name="Colonna5721"/>
    <tableColumn id="5722" xr3:uid="{F7AD7BAB-B73A-374D-B78E-1232E541FE1E}" name="Colonna5722"/>
    <tableColumn id="5723" xr3:uid="{121E3B5A-5109-BF4B-8517-46AEA528A7A0}" name="Colonna5723"/>
    <tableColumn id="5724" xr3:uid="{73D4D13D-9599-A74C-A138-690E2B64E8A9}" name="Colonna5724"/>
    <tableColumn id="5725" xr3:uid="{698D4D6B-5E27-1A40-AC14-CAB085276C6F}" name="Colonna5725"/>
    <tableColumn id="5726" xr3:uid="{811E913B-3FAE-EE40-9611-56F4289261EF}" name="Colonna5726"/>
    <tableColumn id="5727" xr3:uid="{00AD2291-8B51-214A-BEED-ADB952774611}" name="Colonna5727"/>
    <tableColumn id="5728" xr3:uid="{66D0E7DF-D8CD-3F4D-B498-F4035EB27B9A}" name="Colonna5728"/>
    <tableColumn id="5729" xr3:uid="{494FA12E-9749-9244-A733-4AAEE7C88AC2}" name="Colonna5729"/>
    <tableColumn id="5730" xr3:uid="{79674F6A-BF4D-244A-BABF-3E98996A0767}" name="Colonna5730"/>
    <tableColumn id="5731" xr3:uid="{2B3FF820-78CC-9446-BD8E-4B9E1682DCE5}" name="Colonna5731"/>
    <tableColumn id="5732" xr3:uid="{FACEEF75-A0D4-E946-A1A2-F3FA252D2FFE}" name="Colonna5732"/>
    <tableColumn id="5733" xr3:uid="{F230A85B-140B-6646-BE60-D15758CDE355}" name="Colonna5733"/>
    <tableColumn id="5734" xr3:uid="{827254DE-F58A-B642-AF80-29D508C5FB4E}" name="Colonna5734"/>
    <tableColumn id="5735" xr3:uid="{001775E8-F2BC-7E4C-835D-0EC8420B4FD3}" name="Colonna5735"/>
    <tableColumn id="5736" xr3:uid="{09D72EAE-0D4E-1549-AC8D-725899A394DC}" name="Colonna5736"/>
    <tableColumn id="5737" xr3:uid="{4E270093-D3A9-E442-95C3-C549141B2587}" name="Colonna5737"/>
    <tableColumn id="5738" xr3:uid="{6BD339F5-29B9-F944-993A-35C21A509C57}" name="Colonna5738"/>
    <tableColumn id="5739" xr3:uid="{2536E0BA-FE12-E242-9E57-4CE5A1FD6C6D}" name="Colonna5739"/>
    <tableColumn id="5740" xr3:uid="{F536AD82-F164-A54F-A69C-2563574BD2E9}" name="Colonna5740"/>
    <tableColumn id="5741" xr3:uid="{7565D911-A51E-A94E-B1F5-24B83FBBE970}" name="Colonna5741"/>
    <tableColumn id="5742" xr3:uid="{16486800-EF84-684D-846E-B5DA0566048C}" name="Colonna5742"/>
    <tableColumn id="5743" xr3:uid="{1128D5BE-5AEA-2C44-A5E1-4EC3ED572F6F}" name="Colonna5743"/>
    <tableColumn id="5744" xr3:uid="{BCCD9E28-2DE6-274E-AC75-F788BAB7AE02}" name="Colonna5744"/>
    <tableColumn id="5745" xr3:uid="{CFE274B1-0A8E-BE4B-9176-1457A129F6B7}" name="Colonna5745"/>
    <tableColumn id="5746" xr3:uid="{F9FD4627-5A8C-834C-A341-22F76A07C97D}" name="Colonna5746"/>
    <tableColumn id="5747" xr3:uid="{35D45997-0DED-3248-9EDF-E814FCE8671B}" name="Colonna5747"/>
    <tableColumn id="5748" xr3:uid="{5434AEFB-CAE9-D149-8151-A42BF42F3B3B}" name="Colonna5748"/>
    <tableColumn id="5749" xr3:uid="{481CC5F9-FBFE-6443-9537-DC8F8129A6A7}" name="Colonna5749"/>
    <tableColumn id="5750" xr3:uid="{D981F673-ABBC-C74E-8679-570503988119}" name="Colonna5750"/>
    <tableColumn id="5751" xr3:uid="{44ABF65B-3BDF-4F4E-BF0D-262BFFF54971}" name="Colonna5751"/>
    <tableColumn id="5752" xr3:uid="{63AF7695-9E70-444C-B1D2-EDA29F71EAC2}" name="Colonna5752"/>
    <tableColumn id="5753" xr3:uid="{58BE457C-6455-8C4A-AA69-A0E1B43ED91D}" name="Colonna5753"/>
    <tableColumn id="5754" xr3:uid="{F25EA219-D319-5940-81BE-C050FE2EC4BF}" name="Colonna5754"/>
    <tableColumn id="5755" xr3:uid="{A3B67DDC-9CA6-B742-9606-BED8B1424B04}" name="Colonna5755"/>
    <tableColumn id="5756" xr3:uid="{BC9FB0BF-9C12-0642-93C5-63F3BD1BEC45}" name="Colonna5756"/>
    <tableColumn id="5757" xr3:uid="{1287EC54-8365-6840-903E-D307467BD566}" name="Colonna5757"/>
    <tableColumn id="5758" xr3:uid="{13F189C3-BA57-CF4F-9DE3-50301937C029}" name="Colonna5758"/>
    <tableColumn id="5759" xr3:uid="{035055C7-1E2A-0A4B-925D-F74ADDBE1E7C}" name="Colonna5759"/>
    <tableColumn id="5760" xr3:uid="{5ECE30AB-CC81-3149-AC98-0A150857ACC2}" name="Colonna5760"/>
    <tableColumn id="5761" xr3:uid="{F99AC80A-152F-3F4F-9493-42DAE5C52A93}" name="Colonna5761"/>
    <tableColumn id="5762" xr3:uid="{8F61E265-3EBC-DA43-BE5A-CE819413717C}" name="Colonna5762"/>
    <tableColumn id="5763" xr3:uid="{EA052746-1C40-474F-A598-725C14CB95A4}" name="Colonna5763"/>
    <tableColumn id="5764" xr3:uid="{E7D28BEB-5906-5F4B-A40E-4F7ED7DA8F3C}" name="Colonna5764"/>
    <tableColumn id="5765" xr3:uid="{DA8ADCBF-8EB3-FA45-B55D-104EB5BAED9C}" name="Colonna5765"/>
    <tableColumn id="5766" xr3:uid="{89A4DE23-E638-9F4A-A415-F6784F7466BC}" name="Colonna5766"/>
    <tableColumn id="5767" xr3:uid="{B1FD3465-CF49-BF4F-86BF-C3E6155B539F}" name="Colonna5767"/>
    <tableColumn id="5768" xr3:uid="{1B829B92-E1C1-2041-9546-F469D134F83E}" name="Colonna5768"/>
    <tableColumn id="5769" xr3:uid="{3FA68496-CEC9-614C-9146-3D9923DA9659}" name="Colonna5769"/>
    <tableColumn id="5770" xr3:uid="{B64A7B77-2235-294B-9F81-5B71D5E4FF8C}" name="Colonna5770"/>
    <tableColumn id="5771" xr3:uid="{8A03C6BD-A4DB-FB4F-8214-289D62D5BD17}" name="Colonna5771"/>
    <tableColumn id="5772" xr3:uid="{8245E579-0149-F64D-935C-558C04D67199}" name="Colonna5772"/>
    <tableColumn id="5773" xr3:uid="{3D08E6D6-B170-3F48-8860-A036ED20D1C3}" name="Colonna5773"/>
    <tableColumn id="5774" xr3:uid="{C345D3DF-7AD0-9440-9D7E-28C5A52ED6CD}" name="Colonna5774"/>
    <tableColumn id="5775" xr3:uid="{824EBFE4-3AD5-EA43-BCE3-1CC2B4CD0189}" name="Colonna5775"/>
    <tableColumn id="5776" xr3:uid="{6238F3B2-095D-0B4C-A282-596B3494A669}" name="Colonna5776"/>
    <tableColumn id="5777" xr3:uid="{CF31D65F-14C5-B54C-BF68-BBB2CC91F1A2}" name="Colonna5777"/>
    <tableColumn id="5778" xr3:uid="{EEE7F5EE-4FF2-2E4D-AF8C-4F5693DB5F71}" name="Colonna5778"/>
    <tableColumn id="5779" xr3:uid="{B1EB1298-4E2F-EE4A-A99A-556C0F58F5ED}" name="Colonna5779"/>
    <tableColumn id="5780" xr3:uid="{DD13EBBF-DC12-C049-A1EF-8CCA622D7D8D}" name="Colonna5780"/>
    <tableColumn id="5781" xr3:uid="{4B87CCFD-01C2-5C47-8FC4-9D68007A7497}" name="Colonna5781"/>
    <tableColumn id="5782" xr3:uid="{B70CC62B-6AB4-484A-9402-4CFAEEC3DF97}" name="Colonna5782"/>
    <tableColumn id="5783" xr3:uid="{112E728B-BC9C-4D4D-9E81-4CD83CB2F45C}" name="Colonna5783"/>
    <tableColumn id="5784" xr3:uid="{75291F04-A8A3-994F-BF12-449F8C57DABD}" name="Colonna5784"/>
    <tableColumn id="5785" xr3:uid="{4921CC9E-DCC2-4441-BF4B-B981ACAB94D0}" name="Colonna5785"/>
    <tableColumn id="5786" xr3:uid="{4FEB8B61-9D43-7147-853B-032F7867B454}" name="Colonna5786"/>
    <tableColumn id="5787" xr3:uid="{A4CA7771-123B-0D4E-8DE6-603B0D395857}" name="Colonna5787"/>
    <tableColumn id="5788" xr3:uid="{D828BF8C-90F3-7A49-BF39-150093E9FA4C}" name="Colonna5788"/>
    <tableColumn id="5789" xr3:uid="{65B25069-1711-794C-8929-3692978A275F}" name="Colonna5789"/>
    <tableColumn id="5790" xr3:uid="{B9EC86AF-C619-CC4C-8F2A-C2A7D8FF7158}" name="Colonna5790"/>
    <tableColumn id="5791" xr3:uid="{129FA9EF-8EB3-6446-9D20-4F56294311C3}" name="Colonna5791"/>
    <tableColumn id="5792" xr3:uid="{2C3E6309-B4B5-6E4B-BEA9-EF3D3DFD0D05}" name="Colonna5792"/>
    <tableColumn id="5793" xr3:uid="{AEBD5D3D-A01B-2B4B-A749-FE53C9047C9A}" name="Colonna5793"/>
    <tableColumn id="5794" xr3:uid="{D1E4DDE2-0DA0-9440-9446-30D344FA463F}" name="Colonna5794"/>
    <tableColumn id="5795" xr3:uid="{387C743A-B6C6-0741-B82B-F2FE760DD44B}" name="Colonna5795"/>
    <tableColumn id="5796" xr3:uid="{6B87E744-51B3-6D4A-8185-B1131246EBB1}" name="Colonna5796"/>
    <tableColumn id="5797" xr3:uid="{0C669118-F969-0647-884A-5AC4D721E220}" name="Colonna5797"/>
    <tableColumn id="5798" xr3:uid="{3707BD10-69ED-B444-854F-B7AE3D50C213}" name="Colonna5798"/>
    <tableColumn id="5799" xr3:uid="{ADADB7D2-8965-9547-ADCE-97ED8B656CFD}" name="Colonna5799"/>
    <tableColumn id="5800" xr3:uid="{F8EC52AA-475D-CE46-B59C-20E12A6108EC}" name="Colonna5800"/>
    <tableColumn id="5801" xr3:uid="{AC0883DD-D803-AF4A-B804-7DD1C9A4A15F}" name="Colonna5801"/>
    <tableColumn id="5802" xr3:uid="{E3F602BB-8C7C-A54C-A303-46912D92D48D}" name="Colonna5802"/>
    <tableColumn id="5803" xr3:uid="{30480B01-040C-8642-BC36-07231005A5DD}" name="Colonna5803"/>
    <tableColumn id="5804" xr3:uid="{1C7EBBCF-BE9F-5B49-84CD-5D6066B85795}" name="Colonna5804"/>
    <tableColumn id="5805" xr3:uid="{8DA2E0C4-7C43-B740-90E3-2AE49C17C54A}" name="Colonna5805"/>
    <tableColumn id="5806" xr3:uid="{FF7D8FCE-346B-784F-81C2-548F897EA5A5}" name="Colonna5806"/>
    <tableColumn id="5807" xr3:uid="{ECB31171-C8A2-7046-9381-87E9B12D2DE7}" name="Colonna5807"/>
    <tableColumn id="5808" xr3:uid="{AABC9170-F796-D04A-A4E4-18BAD1D70FD1}" name="Colonna5808"/>
    <tableColumn id="5809" xr3:uid="{6C66EE36-C1EB-2C42-ABD8-51715B1EB30B}" name="Colonna5809"/>
    <tableColumn id="5810" xr3:uid="{DAC91FAA-D362-D74F-B7BB-CA790FDE096E}" name="Colonna5810"/>
    <tableColumn id="5811" xr3:uid="{06040478-3A4B-524A-B343-69B8141BF97A}" name="Colonna5811"/>
    <tableColumn id="5812" xr3:uid="{D32E2482-F2C4-3D4A-A393-F189CECCE536}" name="Colonna5812"/>
    <tableColumn id="5813" xr3:uid="{607F9335-595E-0D45-9324-0BFA0B784E56}" name="Colonna5813"/>
    <tableColumn id="5814" xr3:uid="{8B7C1696-AB0C-BE43-95E7-397DE8C858CF}" name="Colonna5814"/>
    <tableColumn id="5815" xr3:uid="{B3553F8F-2BFD-D54A-B7AA-FB3E0FC7618C}" name="Colonna5815"/>
    <tableColumn id="5816" xr3:uid="{795D8359-1788-E548-B510-1A0468F8A22F}" name="Colonna5816"/>
    <tableColumn id="5817" xr3:uid="{269C40AD-0E93-8947-B772-48B3881A9784}" name="Colonna5817"/>
    <tableColumn id="5818" xr3:uid="{FB9C56F4-5785-9645-BC85-DA74386285F1}" name="Colonna5818"/>
    <tableColumn id="5819" xr3:uid="{6BB8C57C-3785-6349-AEC4-E024859AEE34}" name="Colonna5819"/>
    <tableColumn id="5820" xr3:uid="{7EF77070-897C-8A4A-92E7-26909A38EF8D}" name="Colonna5820"/>
    <tableColumn id="5821" xr3:uid="{A793D2A8-C2F5-1343-89C3-A55886A74159}" name="Colonna5821"/>
    <tableColumn id="5822" xr3:uid="{0673F3E9-D3D2-544F-889F-EBDCB9CD81E8}" name="Colonna5822"/>
    <tableColumn id="5823" xr3:uid="{814D9DE2-8249-FF4D-A923-94DA93AFB9AF}" name="Colonna5823"/>
    <tableColumn id="5824" xr3:uid="{0F86C6B2-ECA2-E846-AC3B-59DD8DBF3555}" name="Colonna5824"/>
    <tableColumn id="5825" xr3:uid="{BACD2466-4C1D-2546-9BE5-4EE71A778E49}" name="Colonna5825"/>
    <tableColumn id="5826" xr3:uid="{800775F6-D3F3-C542-A299-A721E742FC82}" name="Colonna5826"/>
    <tableColumn id="5827" xr3:uid="{37380D63-A996-604F-9B53-3FC13C2B8E4C}" name="Colonna5827"/>
    <tableColumn id="5828" xr3:uid="{4941C992-7C4D-FF47-9971-A4D74DF3D8C3}" name="Colonna5828"/>
    <tableColumn id="5829" xr3:uid="{73544282-354C-B540-91AC-69B457531EB9}" name="Colonna5829"/>
    <tableColumn id="5830" xr3:uid="{1A9AFA7C-103F-A14A-8F6C-AD1C85C8AFD8}" name="Colonna5830"/>
    <tableColumn id="5831" xr3:uid="{9A5C03E0-AE3E-3546-A774-422419BC69D2}" name="Colonna5831"/>
    <tableColumn id="5832" xr3:uid="{FD5AA1CB-4BC6-7348-953B-2BD02B788343}" name="Colonna5832"/>
    <tableColumn id="5833" xr3:uid="{0D593744-D088-934E-8340-12A5291F7B01}" name="Colonna5833"/>
    <tableColumn id="5834" xr3:uid="{616E5D15-F6A0-A74B-98A3-DB375CC69764}" name="Colonna5834"/>
    <tableColumn id="5835" xr3:uid="{D3F5715E-5D14-A847-9E0F-EADD8A77EA31}" name="Colonna5835"/>
    <tableColumn id="5836" xr3:uid="{B3C5C2DD-F99F-9541-A2C9-1FA2F5C4011E}" name="Colonna5836"/>
    <tableColumn id="5837" xr3:uid="{0EB9D23E-6687-2045-8457-BC57FCE9FC10}" name="Colonna5837"/>
    <tableColumn id="5838" xr3:uid="{F48B57E0-C702-344F-A5B8-2CA7631261FB}" name="Colonna5838"/>
    <tableColumn id="5839" xr3:uid="{2420F310-637B-B94D-894B-A3820D5B90DD}" name="Colonna5839"/>
    <tableColumn id="5840" xr3:uid="{6B88908A-E750-D949-9519-285D2570984E}" name="Colonna5840"/>
    <tableColumn id="5841" xr3:uid="{4D00A475-1DE8-E846-8C7E-7074F35AD9C7}" name="Colonna5841"/>
    <tableColumn id="5842" xr3:uid="{76D1295B-6E2C-0D4D-8875-54D1D299268A}" name="Colonna5842"/>
    <tableColumn id="5843" xr3:uid="{97708974-A3D7-5449-8EB8-62A49E53D2C1}" name="Colonna5843"/>
    <tableColumn id="5844" xr3:uid="{BBC78B05-3AD0-2F45-B857-0E1E704486D5}" name="Colonna5844"/>
    <tableColumn id="5845" xr3:uid="{B499D3DD-EDE9-2241-B842-B9CB2145B1CA}" name="Colonna5845"/>
    <tableColumn id="5846" xr3:uid="{9234326D-E46F-9E4D-BF34-8D17B0B86618}" name="Colonna5846"/>
    <tableColumn id="5847" xr3:uid="{189D2886-E886-9447-9375-5643222BB499}" name="Colonna5847"/>
    <tableColumn id="5848" xr3:uid="{273FD16F-1A94-0946-AD46-DC708E45310C}" name="Colonna5848"/>
    <tableColumn id="5849" xr3:uid="{947DFDFA-F255-9040-A278-2230DE9E5EE0}" name="Colonna5849"/>
    <tableColumn id="5850" xr3:uid="{BC191833-BCEC-6A46-AD1C-7607DA69742D}" name="Colonna5850"/>
    <tableColumn id="5851" xr3:uid="{4BEB825B-CFEF-A948-AE46-19329B4B5045}" name="Colonna5851"/>
    <tableColumn id="5852" xr3:uid="{7E4D4676-10E8-9D49-9A70-45886133D6E1}" name="Colonna5852"/>
    <tableColumn id="5853" xr3:uid="{25879732-5FD8-7A44-AAEA-011258FB553F}" name="Colonna5853"/>
    <tableColumn id="5854" xr3:uid="{2E0D736F-FD6F-B341-A27E-8190409E696B}" name="Colonna5854"/>
    <tableColumn id="5855" xr3:uid="{F3BB149F-2186-9745-8197-0A21EE9310FC}" name="Colonna5855"/>
    <tableColumn id="5856" xr3:uid="{CDB3B736-4141-C54B-B789-8BA8ABB711DC}" name="Colonna5856"/>
    <tableColumn id="5857" xr3:uid="{9D64DE69-02B3-9744-B8E5-235F60CF014D}" name="Colonna5857"/>
    <tableColumn id="5858" xr3:uid="{54029CE3-F661-B842-AF2F-4489F3D2CA3D}" name="Colonna5858"/>
    <tableColumn id="5859" xr3:uid="{80EA1386-06AE-0F40-9AFF-E40AC64BFDBD}" name="Colonna5859"/>
    <tableColumn id="5860" xr3:uid="{68230DA8-54AF-2745-B667-91E945CCCF46}" name="Colonna5860"/>
    <tableColumn id="5861" xr3:uid="{F08BC3BC-EC62-2045-93FA-E4FF959208E0}" name="Colonna5861"/>
    <tableColumn id="5862" xr3:uid="{C152EDF7-314E-8C4F-AF52-35300831D872}" name="Colonna5862"/>
    <tableColumn id="5863" xr3:uid="{C62831E6-8640-CE4C-9EA1-E8CA06C11DA5}" name="Colonna5863"/>
    <tableColumn id="5864" xr3:uid="{614FC905-E64C-FC48-9F98-4A6523925112}" name="Colonna5864"/>
    <tableColumn id="5865" xr3:uid="{CD159394-9F60-BD4C-A7A4-A217D416AA66}" name="Colonna5865"/>
    <tableColumn id="5866" xr3:uid="{A00CFE6E-64DE-CF41-B077-E9CBEAC1C072}" name="Colonna5866"/>
    <tableColumn id="5867" xr3:uid="{EFC96804-2418-B24E-B148-1894249BD131}" name="Colonna5867"/>
    <tableColumn id="5868" xr3:uid="{F6A7B444-EEFF-504E-90A0-581147FC84FD}" name="Colonna5868"/>
    <tableColumn id="5869" xr3:uid="{04E9A134-C977-7C4F-8F0B-DDD544548C97}" name="Colonna5869"/>
    <tableColumn id="5870" xr3:uid="{45CB5DA9-243D-7B4F-AE7A-9884FFDCB8D7}" name="Colonna5870"/>
    <tableColumn id="5871" xr3:uid="{75D3AD50-377F-5C4A-99C3-DA378632B998}" name="Colonna5871"/>
    <tableColumn id="5872" xr3:uid="{FE11AAE2-D15A-5C4B-8951-21BB9D686229}" name="Colonna5872"/>
    <tableColumn id="5873" xr3:uid="{3B1753BD-95DF-5D4E-949A-4456C1197B10}" name="Colonna5873"/>
    <tableColumn id="5874" xr3:uid="{93D40269-50A2-2748-ACFA-5E87AD17B5C2}" name="Colonna5874"/>
    <tableColumn id="5875" xr3:uid="{3CF2D24C-38EF-7543-BDE2-6934D48B8869}" name="Colonna5875"/>
    <tableColumn id="5876" xr3:uid="{EC482818-32BC-1F4B-8F42-B611C7639B15}" name="Colonna5876"/>
    <tableColumn id="5877" xr3:uid="{005D7E67-8DE4-8242-BB1D-9F6E0A8ABC57}" name="Colonna5877"/>
    <tableColumn id="5878" xr3:uid="{CA22F283-7B25-264C-8E62-167EEE074199}" name="Colonna5878"/>
    <tableColumn id="5879" xr3:uid="{B6270AD1-35E3-1E44-8F4C-B738F4AB0C2B}" name="Colonna5879"/>
    <tableColumn id="5880" xr3:uid="{9F50AB22-73C9-9F4B-AE49-7F606B86A8C4}" name="Colonna5880"/>
    <tableColumn id="5881" xr3:uid="{55635A09-51C9-C44C-BBB5-40E1F6A5CC8C}" name="Colonna5881"/>
    <tableColumn id="5882" xr3:uid="{E131127D-7B51-0846-96B7-91B1DC008751}" name="Colonna5882"/>
    <tableColumn id="5883" xr3:uid="{589C459F-3FED-F247-A315-22987D314E64}" name="Colonna5883"/>
    <tableColumn id="5884" xr3:uid="{AF11632A-BBD1-6A48-8F2E-C17F491D98ED}" name="Colonna5884"/>
    <tableColumn id="5885" xr3:uid="{24EF02E7-B7F1-8344-88D1-8875C6D9DAF7}" name="Colonna5885"/>
    <tableColumn id="5886" xr3:uid="{F527B533-8847-9448-9CD3-0B942099DC65}" name="Colonna5886"/>
    <tableColumn id="5887" xr3:uid="{EDB7921C-5669-F245-94B9-2162BB6E1A1B}" name="Colonna5887"/>
    <tableColumn id="5888" xr3:uid="{5005A8DF-E30C-7947-B54A-B079BD31BD34}" name="Colonna5888"/>
    <tableColumn id="5889" xr3:uid="{48B9834D-4546-9248-A72C-B9FBBE99A6A2}" name="Colonna5889"/>
    <tableColumn id="5890" xr3:uid="{98E8A62D-3080-4D4C-9FC3-E9B52598153C}" name="Colonna5890"/>
    <tableColumn id="5891" xr3:uid="{C65C934B-8453-B249-B6DA-6F64D9CDD15A}" name="Colonna5891"/>
    <tableColumn id="5892" xr3:uid="{8DCA4963-5A50-3C48-B5E8-70F054DCFEE0}" name="Colonna5892"/>
    <tableColumn id="5893" xr3:uid="{6156844F-55FF-884B-A24A-F4B0DC0C15C2}" name="Colonna5893"/>
    <tableColumn id="5894" xr3:uid="{FCD4AD40-1137-7146-AB8C-D339BB49F9CB}" name="Colonna5894"/>
    <tableColumn id="5895" xr3:uid="{04BDC0FA-BF8E-BA45-96D8-CCB5C08C3EDD}" name="Colonna5895"/>
    <tableColumn id="5896" xr3:uid="{C88ECC51-04CD-CD40-A0F4-8F24AFD0DE97}" name="Colonna5896"/>
    <tableColumn id="5897" xr3:uid="{6D470298-E7AC-4D4A-AFF3-35208914A43B}" name="Colonna5897"/>
    <tableColumn id="5898" xr3:uid="{E7F558BB-2B4F-7148-9ED2-CA1E90CAEF6E}" name="Colonna5898"/>
    <tableColumn id="5899" xr3:uid="{58E01B52-2B68-E343-8BE0-600C7D9C0564}" name="Colonna5899"/>
    <tableColumn id="5900" xr3:uid="{C9132F25-234F-644D-B322-F54097F89DFD}" name="Colonna5900"/>
    <tableColumn id="5901" xr3:uid="{9113F211-2DE4-7046-932C-E121BB755BF5}" name="Colonna5901"/>
    <tableColumn id="5902" xr3:uid="{A787DA49-0E5B-234B-A3BA-13455D3F563A}" name="Colonna5902"/>
    <tableColumn id="5903" xr3:uid="{A5A78C84-38A6-9849-93FA-6B141E4E152B}" name="Colonna5903"/>
    <tableColumn id="5904" xr3:uid="{05A7BC29-CE12-A143-A95B-08BF59DFA461}" name="Colonna5904"/>
    <tableColumn id="5905" xr3:uid="{F7452CE8-37F2-0D49-8968-E8AE7422B19D}" name="Colonna5905"/>
    <tableColumn id="5906" xr3:uid="{CAFCD048-21F3-D047-9997-D29B422DB586}" name="Colonna5906"/>
    <tableColumn id="5907" xr3:uid="{0E206F72-90E7-4249-8ABC-4C60AB06340C}" name="Colonna5907"/>
    <tableColumn id="5908" xr3:uid="{0B3E130C-FC9C-554D-93AD-E5C4AB5D1FB7}" name="Colonna5908"/>
    <tableColumn id="5909" xr3:uid="{0FF19A29-6ACE-3B44-95FB-1732C9FCFA85}" name="Colonna5909"/>
    <tableColumn id="5910" xr3:uid="{A57D493C-A201-5F4C-8ABF-045B75EF14D5}" name="Colonna5910"/>
    <tableColumn id="5911" xr3:uid="{74E9102E-BBA1-A746-8F56-6E2AC4DE2E20}" name="Colonna5911"/>
    <tableColumn id="5912" xr3:uid="{ED95E968-A2AE-144E-B4F5-7007FAAF14CA}" name="Colonna5912"/>
    <tableColumn id="5913" xr3:uid="{D562F22A-7242-4C4C-BAFB-95226BF733AC}" name="Colonna5913"/>
    <tableColumn id="5914" xr3:uid="{2330BB1E-3A89-A74D-999B-F41613FC7B2E}" name="Colonna5914"/>
    <tableColumn id="5915" xr3:uid="{028C5BDE-24AD-174D-BC17-A2B878D9C304}" name="Colonna5915"/>
    <tableColumn id="5916" xr3:uid="{46803AF7-CF08-AE42-8C64-1049E81A03A0}" name="Colonna5916"/>
    <tableColumn id="5917" xr3:uid="{FFB92EDA-83BE-FA41-AE40-6B9AF8137B95}" name="Colonna5917"/>
    <tableColumn id="5918" xr3:uid="{153285CD-0ACE-FA43-BAA6-B19F2CC1D276}" name="Colonna5918"/>
    <tableColumn id="5919" xr3:uid="{07AD4417-38BC-A04F-AAC3-849365611E5D}" name="Colonna5919"/>
    <tableColumn id="5920" xr3:uid="{57CAF1FA-DA5A-534F-ABBB-44E4A46657E7}" name="Colonna5920"/>
    <tableColumn id="5921" xr3:uid="{D839A9B1-98D1-C149-9DF3-CD33A5F6E9B8}" name="Colonna5921"/>
    <tableColumn id="5922" xr3:uid="{409FD456-73D1-204B-BE14-99FD8F6E300B}" name="Colonna5922"/>
    <tableColumn id="5923" xr3:uid="{28574892-8F95-BE45-8E6A-6F25685B9C8D}" name="Colonna5923"/>
    <tableColumn id="5924" xr3:uid="{EBBA0B74-2005-FA4C-AFE1-F7F4EA539940}" name="Colonna5924"/>
    <tableColumn id="5925" xr3:uid="{3505009B-A620-BF4B-8AD0-A8281E9E33C3}" name="Colonna5925"/>
    <tableColumn id="5926" xr3:uid="{60E91771-9B7B-DF45-812F-EF984077FC40}" name="Colonna5926"/>
    <tableColumn id="5927" xr3:uid="{A1762E4E-2A3B-2847-B896-D34E34891698}" name="Colonna5927"/>
    <tableColumn id="5928" xr3:uid="{00DF9938-8505-E84D-938A-C1EA76D39B31}" name="Colonna5928"/>
    <tableColumn id="5929" xr3:uid="{DF6B1147-0C0A-C34F-AB65-8B73A1547055}" name="Colonna5929"/>
    <tableColumn id="5930" xr3:uid="{F4079726-A538-534C-B10E-FB395E0AA7DC}" name="Colonna5930"/>
    <tableColumn id="5931" xr3:uid="{901E6DE4-7796-DC46-A726-B56CD1FBD3DA}" name="Colonna5931"/>
    <tableColumn id="5932" xr3:uid="{D5578AD8-30F4-4245-B5A1-D6B8BE67D605}" name="Colonna5932"/>
    <tableColumn id="5933" xr3:uid="{C278E5A4-D8AE-8542-AEB0-46839D4C4399}" name="Colonna5933"/>
    <tableColumn id="5934" xr3:uid="{9E25C843-FA74-F84B-98A6-DE940AE7A439}" name="Colonna5934"/>
    <tableColumn id="5935" xr3:uid="{1A8B5C9B-7E11-EA47-A421-FAF8657940A0}" name="Colonna5935"/>
    <tableColumn id="5936" xr3:uid="{8FC9452E-3865-8C46-AAE0-83F9D7E6E75C}" name="Colonna5936"/>
    <tableColumn id="5937" xr3:uid="{7C74E36C-1F61-F44F-A5FA-6C5A996AFB85}" name="Colonna5937"/>
    <tableColumn id="5938" xr3:uid="{51F1879A-F9F8-4645-9935-39D15F9F665D}" name="Colonna5938"/>
    <tableColumn id="5939" xr3:uid="{AEEDF054-97B7-8849-975F-0B38F6671991}" name="Colonna5939"/>
    <tableColumn id="5940" xr3:uid="{ABE5760D-59E6-9841-A31D-04DC90052624}" name="Colonna5940"/>
    <tableColumn id="5941" xr3:uid="{AEC6C433-60FF-8A44-B789-B88E26166407}" name="Colonna5941"/>
    <tableColumn id="5942" xr3:uid="{EB101A2C-74ED-CD4A-83DD-6E9288532E1D}" name="Colonna5942"/>
    <tableColumn id="5943" xr3:uid="{076671CA-7CF9-594D-BC47-01C60D61AC93}" name="Colonna5943"/>
    <tableColumn id="5944" xr3:uid="{49444308-80B4-9344-9F53-F6D0C43C56BD}" name="Colonna5944"/>
    <tableColumn id="5945" xr3:uid="{BD55F300-562B-D248-921F-C026CCFE5408}" name="Colonna5945"/>
    <tableColumn id="5946" xr3:uid="{05DE19A4-4EC3-E24F-ACD7-14D2B79941A3}" name="Colonna5946"/>
    <tableColumn id="5947" xr3:uid="{58AE260F-4615-D84E-80DA-52727B49480A}" name="Colonna5947"/>
    <tableColumn id="5948" xr3:uid="{298B91DE-D4EA-7F4D-923E-7C2B82414137}" name="Colonna5948"/>
    <tableColumn id="5949" xr3:uid="{3C1E4302-D1F1-4F4D-B2E1-729A487C6237}" name="Colonna5949"/>
    <tableColumn id="5950" xr3:uid="{72B2689F-A8EC-8749-ACBC-D610B8CF27A8}" name="Colonna5950"/>
    <tableColumn id="5951" xr3:uid="{2E141B6C-6B4E-9D41-BEEE-8ED399B2335E}" name="Colonna5951"/>
    <tableColumn id="5952" xr3:uid="{177922B1-1AEC-1742-90F3-A5AF1EA459D1}" name="Colonna5952"/>
    <tableColumn id="5953" xr3:uid="{8CAA7E74-0351-804F-A453-0917EC932436}" name="Colonna5953"/>
    <tableColumn id="5954" xr3:uid="{34007E61-47CA-C743-8C2B-086F5CA4B91F}" name="Colonna5954"/>
    <tableColumn id="5955" xr3:uid="{B6BFE362-4542-B24F-BE11-F62E89BE0DF1}" name="Colonna5955"/>
    <tableColumn id="5956" xr3:uid="{5548BF27-8256-3A4D-B545-CF3D0B55738C}" name="Colonna5956"/>
    <tableColumn id="5957" xr3:uid="{8A0A6754-D1F1-FB4D-8706-D1BE4B838C47}" name="Colonna5957"/>
    <tableColumn id="5958" xr3:uid="{51AEAD96-EE87-F847-AB1B-AE148DEC9390}" name="Colonna5958"/>
    <tableColumn id="5959" xr3:uid="{5B0BBDEF-5D62-444B-8EB6-377D68545A55}" name="Colonna5959"/>
    <tableColumn id="5960" xr3:uid="{BB3FE715-9CD2-544B-BB8C-E7459CD06E28}" name="Colonna5960"/>
    <tableColumn id="5961" xr3:uid="{5A1AACE2-4829-904B-86D0-E735A3CC2349}" name="Colonna5961"/>
    <tableColumn id="5962" xr3:uid="{83AB1DA5-0958-F543-A74E-C60B4C9D5185}" name="Colonna5962"/>
    <tableColumn id="5963" xr3:uid="{28BEF6D8-F110-074A-9491-298656347F14}" name="Colonna5963"/>
    <tableColumn id="5964" xr3:uid="{B75F0046-C251-9342-B5B2-A22777F23F18}" name="Colonna5964"/>
    <tableColumn id="5965" xr3:uid="{19C0ABFC-8D80-3147-8CEF-BDFDDC4C759C}" name="Colonna5965"/>
    <tableColumn id="5966" xr3:uid="{DE025BC6-39D9-CE40-95B8-F75F4258FBD8}" name="Colonna5966"/>
    <tableColumn id="5967" xr3:uid="{F22199E6-F50B-E049-AC2D-567467DA6D02}" name="Colonna5967"/>
    <tableColumn id="5968" xr3:uid="{314937D6-1C22-4A43-8760-A3D46E5C67DC}" name="Colonna5968"/>
    <tableColumn id="5969" xr3:uid="{3D4B1D2F-98BD-AE48-9C54-505ED34E5350}" name="Colonna5969"/>
    <tableColumn id="5970" xr3:uid="{C2824E96-7F94-D846-B51E-6B84F2A61A8B}" name="Colonna5970"/>
    <tableColumn id="5971" xr3:uid="{A63CF617-1647-594F-84B6-44E9A2A41BA6}" name="Colonna5971"/>
    <tableColumn id="5972" xr3:uid="{5AD2D571-4454-B541-AC39-F2C14B7C179C}" name="Colonna5972"/>
    <tableColumn id="5973" xr3:uid="{A171104C-5D8C-C64A-A19A-44F42774FDC3}" name="Colonna5973"/>
    <tableColumn id="5974" xr3:uid="{6712268B-03EF-654E-89B6-6ABD801122AB}" name="Colonna5974"/>
    <tableColumn id="5975" xr3:uid="{8DC095FC-3A38-D044-A4E5-D72A915DAD41}" name="Colonna5975"/>
    <tableColumn id="5976" xr3:uid="{365AB0C3-6077-F542-984E-55CA734BE289}" name="Colonna5976"/>
    <tableColumn id="5977" xr3:uid="{8B27969B-3CF7-7D40-91D8-AA812EFD5C4E}" name="Colonna5977"/>
    <tableColumn id="5978" xr3:uid="{27002E78-8485-5045-B5A9-D467EAAAB424}" name="Colonna5978"/>
    <tableColumn id="5979" xr3:uid="{885685DA-D2B4-AD48-A9A5-00080B94CF16}" name="Colonna5979"/>
    <tableColumn id="5980" xr3:uid="{73321063-8321-6D48-ABA3-510C4E2EB118}" name="Colonna5980"/>
    <tableColumn id="5981" xr3:uid="{DBBD8939-3CAB-B243-977C-AE7816913A12}" name="Colonna5981"/>
    <tableColumn id="5982" xr3:uid="{96273E27-DB2E-8048-A3C6-61F5B397E65D}" name="Colonna5982"/>
    <tableColumn id="5983" xr3:uid="{2C2E1665-D102-284C-BC0F-4882653741E3}" name="Colonna5983"/>
    <tableColumn id="5984" xr3:uid="{D6559BB6-492A-7C44-89A8-DB8AB64EE140}" name="Colonna5984"/>
    <tableColumn id="5985" xr3:uid="{8183C953-1905-EF43-B084-8F99914003B2}" name="Colonna5985"/>
    <tableColumn id="5986" xr3:uid="{549EC8D0-5B46-F546-BF41-D6AA682D3696}" name="Colonna5986"/>
    <tableColumn id="5987" xr3:uid="{A06ABCCD-1F92-6C4A-90AF-A2F1066A8AAE}" name="Colonna5987"/>
    <tableColumn id="5988" xr3:uid="{96901267-11B8-9348-9ADC-6680D243E73E}" name="Colonna5988"/>
    <tableColumn id="5989" xr3:uid="{319BD390-76F4-3543-9A71-724C36A89A31}" name="Colonna5989"/>
    <tableColumn id="5990" xr3:uid="{96C74421-CF4A-1D41-A31A-059ED67B49FB}" name="Colonna5990"/>
    <tableColumn id="5991" xr3:uid="{B8299020-CA30-B849-BBC6-216CB1730FE0}" name="Colonna5991"/>
    <tableColumn id="5992" xr3:uid="{836AC44B-120D-A249-8F15-31FB1D64A956}" name="Colonna5992"/>
    <tableColumn id="5993" xr3:uid="{66CD3170-56E1-F445-8B93-062A89CA1487}" name="Colonna5993"/>
    <tableColumn id="5994" xr3:uid="{ACE52225-C8EC-1D4C-94D3-B771E2BF6B95}" name="Colonna5994"/>
    <tableColumn id="5995" xr3:uid="{BABB708A-8100-9E45-AD1B-3BBF04DBD99F}" name="Colonna5995"/>
    <tableColumn id="5996" xr3:uid="{369051BB-9360-BF43-9ACA-A416A6224700}" name="Colonna5996"/>
    <tableColumn id="5997" xr3:uid="{484C493A-465D-F741-B904-8758AB5525E6}" name="Colonna5997"/>
    <tableColumn id="5998" xr3:uid="{937BAD9A-0181-1347-908F-3AAC8EEEAD7E}" name="Colonna5998"/>
    <tableColumn id="5999" xr3:uid="{5778E904-5C92-2141-AE1D-190AD190236B}" name="Colonna5999"/>
    <tableColumn id="6000" xr3:uid="{FD9A1A3A-02F3-3C41-99E6-DDBCAE72DBB7}" name="Colonna6000"/>
    <tableColumn id="6001" xr3:uid="{5240CDAC-F23D-E749-9C64-6E2CCBFC1A1C}" name="Colonna6001"/>
    <tableColumn id="6002" xr3:uid="{58085A1F-E6AA-C245-9AA4-C5BCDE7F5339}" name="Colonna6002"/>
    <tableColumn id="6003" xr3:uid="{745898EB-F08F-1E43-999F-59C80D1E4453}" name="Colonna6003"/>
    <tableColumn id="6004" xr3:uid="{56ACF6A5-220C-D540-9500-E050E2060CB8}" name="Colonna6004"/>
    <tableColumn id="6005" xr3:uid="{A7678098-3740-6C4D-A6ED-AB84DAF3C7C4}" name="Colonna6005"/>
    <tableColumn id="6006" xr3:uid="{E991EED0-D6B4-9D48-A0A4-14A4D199A883}" name="Colonna6006"/>
    <tableColumn id="6007" xr3:uid="{968D641C-2121-4345-8E4F-614FD63EC1DD}" name="Colonna6007"/>
    <tableColumn id="6008" xr3:uid="{8B565D54-CDFC-8944-A588-CE5A7212E87F}" name="Colonna6008"/>
    <tableColumn id="6009" xr3:uid="{CEA61613-21EB-D84F-B384-2A96EB6716E7}" name="Colonna6009"/>
    <tableColumn id="6010" xr3:uid="{9E2F202F-6A2F-7344-8CE0-2BE9C016625D}" name="Colonna6010"/>
    <tableColumn id="6011" xr3:uid="{E3A6EA67-D6D4-EB46-BA6F-50AB0DE31A91}" name="Colonna6011"/>
    <tableColumn id="6012" xr3:uid="{5C984528-32CA-3741-9DD3-1C7CC6F0B1F2}" name="Colonna6012"/>
    <tableColumn id="6013" xr3:uid="{BCFD0A90-9DE3-444D-B259-D2D51D3F51C7}" name="Colonna6013"/>
    <tableColumn id="6014" xr3:uid="{597F7E46-4085-724D-AB17-CDDE40F0B9AC}" name="Colonna6014"/>
    <tableColumn id="6015" xr3:uid="{9348AA37-ACF7-844D-88B3-6F81A4B211F2}" name="Colonna6015"/>
    <tableColumn id="6016" xr3:uid="{CB0A0F4C-1024-294D-BEC5-E40E832C968D}" name="Colonna6016"/>
    <tableColumn id="6017" xr3:uid="{A8D8EA36-C0B4-E642-8782-D800E7BD94FB}" name="Colonna6017"/>
    <tableColumn id="6018" xr3:uid="{0686C9AA-FA9B-B645-83F7-A5E2E638479D}" name="Colonna6018"/>
    <tableColumn id="6019" xr3:uid="{7DCD36FF-F62B-624B-A445-7006D49E8D11}" name="Colonna6019"/>
    <tableColumn id="6020" xr3:uid="{401AEB0A-DE33-4949-982B-4660D4C88B03}" name="Colonna6020"/>
    <tableColumn id="6021" xr3:uid="{632B602B-996B-5948-922C-B5CE254A77DA}" name="Colonna6021"/>
    <tableColumn id="6022" xr3:uid="{AE65AB3A-4A79-4840-8534-8C704CE57D10}" name="Colonna6022"/>
    <tableColumn id="6023" xr3:uid="{0D16C85C-11DB-E049-A5E7-328E31B8233A}" name="Colonna6023"/>
    <tableColumn id="6024" xr3:uid="{55A75EEA-69E8-DA4A-947C-A370DDF8E8B2}" name="Colonna6024"/>
    <tableColumn id="6025" xr3:uid="{0A0C8E77-A26B-8B46-8997-3F030D14C8CC}" name="Colonna6025"/>
    <tableColumn id="6026" xr3:uid="{04F49327-D367-324A-B0CA-03326CDDB24E}" name="Colonna6026"/>
    <tableColumn id="6027" xr3:uid="{5B233FB4-A2F9-D243-A193-900E4329C943}" name="Colonna6027"/>
    <tableColumn id="6028" xr3:uid="{1ED405CE-D69A-9342-A9B4-A12AC083BFA8}" name="Colonna6028"/>
    <tableColumn id="6029" xr3:uid="{BAD448B4-1571-AF4B-88A5-80833DEB5C43}" name="Colonna6029"/>
    <tableColumn id="6030" xr3:uid="{ED07381C-F873-A541-B955-A731B04ECFC0}" name="Colonna6030"/>
    <tableColumn id="6031" xr3:uid="{DF68EA30-D7D7-994A-A3F5-A8907C2530B7}" name="Colonna6031"/>
    <tableColumn id="6032" xr3:uid="{B1CA31EC-A30C-F24C-8EFA-805026492622}" name="Colonna6032"/>
    <tableColumn id="6033" xr3:uid="{47ECF79A-611F-D244-A491-AB27CE4EDC1D}" name="Colonna6033"/>
    <tableColumn id="6034" xr3:uid="{E8B70F9A-52F0-8245-8C5F-69ECA0D69842}" name="Colonna6034"/>
    <tableColumn id="6035" xr3:uid="{8378925C-CB74-D045-8661-BAAB50560E0E}" name="Colonna6035"/>
    <tableColumn id="6036" xr3:uid="{55436838-3950-4446-99AF-106B39193F7D}" name="Colonna6036"/>
    <tableColumn id="6037" xr3:uid="{5307C079-5FA7-824D-A44E-31B3BDEFF0E7}" name="Colonna6037"/>
    <tableColumn id="6038" xr3:uid="{D03E696B-FE93-D047-B6B3-AF9EA06C2091}" name="Colonna6038"/>
    <tableColumn id="6039" xr3:uid="{66CDF5F7-C72B-0E4D-B22F-70D0357918CC}" name="Colonna6039"/>
    <tableColumn id="6040" xr3:uid="{3C0970E7-95A0-D146-AF1D-E8929C36C22F}" name="Colonna6040"/>
    <tableColumn id="6041" xr3:uid="{9692A38F-F3BF-FF4B-B5C8-C70BC1CE91C1}" name="Colonna6041"/>
    <tableColumn id="6042" xr3:uid="{A65F2D51-7259-2545-ABCD-807F9E04B58F}" name="Colonna6042"/>
    <tableColumn id="6043" xr3:uid="{8AE6816F-C1D5-A343-AE58-B9FA797A45E1}" name="Colonna6043"/>
    <tableColumn id="6044" xr3:uid="{E80BE855-5890-BD4D-A173-389D11883527}" name="Colonna6044"/>
    <tableColumn id="6045" xr3:uid="{C2B285D9-918C-DD45-AE95-3D742E75A658}" name="Colonna6045"/>
    <tableColumn id="6046" xr3:uid="{54DB9C38-936A-EC46-9F18-61729A3E8977}" name="Colonna6046"/>
    <tableColumn id="6047" xr3:uid="{D9B7543F-218A-F340-8809-E47841D435D2}" name="Colonna6047"/>
    <tableColumn id="6048" xr3:uid="{36D5A9BA-DE54-124B-8D8E-A0D77FE80926}" name="Colonna6048"/>
    <tableColumn id="6049" xr3:uid="{1130A9E7-F0C4-7347-AC2F-B08B91EE594C}" name="Colonna6049"/>
    <tableColumn id="6050" xr3:uid="{9E95BB2B-22BF-9346-9A0F-7AC20614A29B}" name="Colonna6050"/>
    <tableColumn id="6051" xr3:uid="{05A3E9CB-9CCA-CA4E-B2A4-A8BAD39A2349}" name="Colonna6051"/>
    <tableColumn id="6052" xr3:uid="{B01366C3-2F8B-CC48-9C09-611351CDAFB4}" name="Colonna6052"/>
    <tableColumn id="6053" xr3:uid="{1A4BDE5B-E8E5-7A44-91ED-13174711AE90}" name="Colonna6053"/>
    <tableColumn id="6054" xr3:uid="{25C244B1-9D7E-A14B-826B-D574D1A42A9C}" name="Colonna6054"/>
    <tableColumn id="6055" xr3:uid="{0BD4E631-177B-954F-AC4E-AE0A417B30C4}" name="Colonna6055"/>
    <tableColumn id="6056" xr3:uid="{4B06FE95-7B10-FC41-A502-15688A22F190}" name="Colonna6056"/>
    <tableColumn id="6057" xr3:uid="{19A79764-D5B3-A749-A2AC-4D9DF39AFCC2}" name="Colonna6057"/>
    <tableColumn id="6058" xr3:uid="{9E6B1CDE-3BE8-1541-B0FC-F27A14A62058}" name="Colonna6058"/>
    <tableColumn id="6059" xr3:uid="{3D9A1DDE-0FBB-A04A-A9EF-C5229B89B7EF}" name="Colonna6059"/>
    <tableColumn id="6060" xr3:uid="{D5E2771B-0EE9-E644-8362-195416598E23}" name="Colonna6060"/>
    <tableColumn id="6061" xr3:uid="{378B0EC2-801F-E64D-BF2B-300351890EA2}" name="Colonna6061"/>
    <tableColumn id="6062" xr3:uid="{E1F85EBC-4918-8847-ADD8-A3AE9740EF27}" name="Colonna6062"/>
    <tableColumn id="6063" xr3:uid="{54FBF795-C2D1-8F42-97C1-2D753B731096}" name="Colonna6063"/>
    <tableColumn id="6064" xr3:uid="{722D83A5-BCA5-D244-934E-40AC1A1830DB}" name="Colonna6064"/>
    <tableColumn id="6065" xr3:uid="{A345B817-7129-5749-98C2-FCBB0CB5DFB9}" name="Colonna6065"/>
    <tableColumn id="6066" xr3:uid="{40225EB5-50F9-0844-8249-39F6D3EC1350}" name="Colonna6066"/>
    <tableColumn id="6067" xr3:uid="{E1A961FE-1CF8-4843-A27B-73BC49B014C8}" name="Colonna6067"/>
    <tableColumn id="6068" xr3:uid="{F504A720-39FD-9943-8D21-C1FD245657F1}" name="Colonna6068"/>
    <tableColumn id="6069" xr3:uid="{190CD08A-5843-9C4B-9B29-116C244C4945}" name="Colonna6069"/>
    <tableColumn id="6070" xr3:uid="{ECD8AD11-4122-284D-9515-6D9AE37DFDF6}" name="Colonna6070"/>
    <tableColumn id="6071" xr3:uid="{8A86D6C1-53D0-9A49-92E5-63AF22777871}" name="Colonna6071"/>
    <tableColumn id="6072" xr3:uid="{731907EB-8ACE-B84F-901F-AB34A8D0E8AD}" name="Colonna6072"/>
    <tableColumn id="6073" xr3:uid="{A75FAC04-54F4-3B4B-95F4-D9654CCA43CC}" name="Colonna6073"/>
    <tableColumn id="6074" xr3:uid="{3D1F867F-A3CE-CB40-A105-87467AF17778}" name="Colonna6074"/>
    <tableColumn id="6075" xr3:uid="{4E48FA33-0B36-9E40-80C2-5FB580B89F0E}" name="Colonna6075"/>
    <tableColumn id="6076" xr3:uid="{6ACB7EB5-CB4A-C845-B906-1E56E3A864E0}" name="Colonna6076"/>
    <tableColumn id="6077" xr3:uid="{32C39075-7193-0F4F-BBD6-5EF915E708BE}" name="Colonna6077"/>
    <tableColumn id="6078" xr3:uid="{FEC577DC-12F2-8B40-8CAE-5CD9E7B44A60}" name="Colonna6078"/>
    <tableColumn id="6079" xr3:uid="{576C5449-D7F9-A342-8661-09BE3C49A127}" name="Colonna6079"/>
    <tableColumn id="6080" xr3:uid="{F8F01C5E-FF9C-984D-951E-058721799953}" name="Colonna6080"/>
    <tableColumn id="6081" xr3:uid="{48355AE0-DE55-A745-8502-FF92B9257D47}" name="Colonna6081"/>
    <tableColumn id="6082" xr3:uid="{8F62B5C9-830F-4245-8CA5-46B233AED5FF}" name="Colonna6082"/>
    <tableColumn id="6083" xr3:uid="{8592F98C-173E-D645-9C22-14D3F0C5AEB9}" name="Colonna6083"/>
    <tableColumn id="6084" xr3:uid="{EC614A62-177C-A84A-906B-2ACECEF941BA}" name="Colonna6084"/>
    <tableColumn id="6085" xr3:uid="{BE4BA52A-E309-D043-B899-4F47E4A2A7B7}" name="Colonna6085"/>
    <tableColumn id="6086" xr3:uid="{E4BD687B-BBD4-0641-8BEB-EA3A3EE6CD06}" name="Colonna6086"/>
    <tableColumn id="6087" xr3:uid="{D19A4F36-4EF6-5046-9F6B-3C697130EF99}" name="Colonna6087"/>
    <tableColumn id="6088" xr3:uid="{33181EEE-A07B-644B-B25B-3D95BF8FE90E}" name="Colonna6088"/>
    <tableColumn id="6089" xr3:uid="{2B60BD82-F944-C942-95F1-9B87FB25B16B}" name="Colonna6089"/>
    <tableColumn id="6090" xr3:uid="{F05B9EA9-3B5F-AE41-BDBC-A9510674633E}" name="Colonna6090"/>
    <tableColumn id="6091" xr3:uid="{0D68E0A0-5AA6-654A-8C4B-90BB1D2BEA77}" name="Colonna6091"/>
    <tableColumn id="6092" xr3:uid="{8656406A-F90E-0E47-B7C2-5744CD373090}" name="Colonna6092"/>
    <tableColumn id="6093" xr3:uid="{2D60B5C7-ECC1-684B-9AB7-ADC1AC550D36}" name="Colonna6093"/>
    <tableColumn id="6094" xr3:uid="{BADE1B56-B58F-2C41-B111-478083CBB14F}" name="Colonna6094"/>
    <tableColumn id="6095" xr3:uid="{CAD2F083-9EB9-5B4A-9CBB-870A6F11A9DD}" name="Colonna6095"/>
    <tableColumn id="6096" xr3:uid="{8218095C-9F06-434A-B302-80413C7615D6}" name="Colonna6096"/>
    <tableColumn id="6097" xr3:uid="{30A6B14F-6B35-6548-B66F-3A5AA7904C54}" name="Colonna6097"/>
    <tableColumn id="6098" xr3:uid="{09572DB6-68E0-E447-BAAF-2439914F104A}" name="Colonna6098"/>
    <tableColumn id="6099" xr3:uid="{1237567B-3ABE-C441-9E11-7A1DDE3B1BB6}" name="Colonna6099"/>
    <tableColumn id="6100" xr3:uid="{56E1AD5C-945A-8541-B32C-4933A42AEB7C}" name="Colonna6100"/>
    <tableColumn id="6101" xr3:uid="{55837C49-9A7B-AF4B-8FBA-8B52A7A2643E}" name="Colonna6101"/>
    <tableColumn id="6102" xr3:uid="{CD1D5591-9B39-AF4E-ACE0-27891C88E45E}" name="Colonna6102"/>
    <tableColumn id="6103" xr3:uid="{E3533AA0-B9FB-0D48-872D-6BF7DE943DBD}" name="Colonna6103"/>
    <tableColumn id="6104" xr3:uid="{C10015FA-A463-5846-BC98-046045F49A08}" name="Colonna6104"/>
    <tableColumn id="6105" xr3:uid="{34D2F5D6-A6DB-544B-8247-C56AB6484E28}" name="Colonna6105"/>
    <tableColumn id="6106" xr3:uid="{7B32E161-C1EC-0647-8355-713122605481}" name="Colonna6106"/>
    <tableColumn id="6107" xr3:uid="{35E5ABA1-6B5D-B54D-8D87-41849EA2403F}" name="Colonna6107"/>
    <tableColumn id="6108" xr3:uid="{B0EF33B6-EDE1-A843-B826-36DF44904B6B}" name="Colonna6108"/>
    <tableColumn id="6109" xr3:uid="{78B85461-AC61-5F48-9FD1-A6EF68D0F1D6}" name="Colonna6109"/>
    <tableColumn id="6110" xr3:uid="{7702BC6F-6509-194A-BB8E-1E65B8C847F0}" name="Colonna6110"/>
    <tableColumn id="6111" xr3:uid="{772FC25C-E8DD-6847-8C19-B47A50F1FE05}" name="Colonna6111"/>
    <tableColumn id="6112" xr3:uid="{02B85710-2DA4-9F44-B3FF-9BC555E54762}" name="Colonna6112"/>
    <tableColumn id="6113" xr3:uid="{D5B0240C-6279-0C48-BE89-90EAD7B423DF}" name="Colonna6113"/>
    <tableColumn id="6114" xr3:uid="{25A5A335-C80E-2447-A457-441733513779}" name="Colonna6114"/>
    <tableColumn id="6115" xr3:uid="{2F4A22A7-69A7-A144-BA3C-FDB22ED604B2}" name="Colonna6115"/>
    <tableColumn id="6116" xr3:uid="{495FFCF5-45B0-CC4B-9813-7DF0C0E1E99D}" name="Colonna6116"/>
    <tableColumn id="6117" xr3:uid="{27B4DC38-8C3A-F243-91A9-FD2501B5FF83}" name="Colonna6117"/>
    <tableColumn id="6118" xr3:uid="{6B4A4221-1662-4F40-93D1-57C3863A0296}" name="Colonna6118"/>
    <tableColumn id="6119" xr3:uid="{1BB54975-1B2A-5848-BA64-B06005B94EDB}" name="Colonna6119"/>
    <tableColumn id="6120" xr3:uid="{6AC17B6A-A9B8-5445-A109-1FEF176DF464}" name="Colonna6120"/>
    <tableColumn id="6121" xr3:uid="{E9A3A07C-BFC4-534E-A37C-88B9F6460D16}" name="Colonna6121"/>
    <tableColumn id="6122" xr3:uid="{970FB0F2-FC72-E44A-A40A-2C37FC6D6027}" name="Colonna6122"/>
    <tableColumn id="6123" xr3:uid="{1C59E9E4-1073-C049-B4FA-AB012F442D7E}" name="Colonna6123"/>
    <tableColumn id="6124" xr3:uid="{4E47F2E5-C889-2848-85B6-E5C57E668BAF}" name="Colonna6124"/>
    <tableColumn id="6125" xr3:uid="{78C7E441-794D-F549-A5B0-57F2A08FCC4B}" name="Colonna6125"/>
    <tableColumn id="6126" xr3:uid="{91FB08C4-83B6-7D4E-B864-17AED50CC390}" name="Colonna6126"/>
    <tableColumn id="6127" xr3:uid="{8D140099-413E-5149-AFFD-649A85B93F0C}" name="Colonna6127"/>
    <tableColumn id="6128" xr3:uid="{8198FD17-374F-1E4C-9299-DC542C7EC577}" name="Colonna6128"/>
    <tableColumn id="6129" xr3:uid="{555F5667-C62B-6B4D-8979-23D75DC12923}" name="Colonna6129"/>
    <tableColumn id="6130" xr3:uid="{0A0F7DF6-EEFD-784B-A806-F70BE98E3A77}" name="Colonna6130"/>
    <tableColumn id="6131" xr3:uid="{B3BE14E7-88C6-5B4B-A1FA-3842D31822E9}" name="Colonna6131"/>
    <tableColumn id="6132" xr3:uid="{C0A94405-9745-F847-9DCC-BE1FDE79B662}" name="Colonna6132"/>
    <tableColumn id="6133" xr3:uid="{F482D838-A5FE-9B4E-B394-891760E925B7}" name="Colonna6133"/>
    <tableColumn id="6134" xr3:uid="{60D89D6B-834C-7345-8E23-8201FA3EE95B}" name="Colonna6134"/>
    <tableColumn id="6135" xr3:uid="{B4B08D78-4EE1-4441-9C59-5AAB8A3C6A6A}" name="Colonna6135"/>
    <tableColumn id="6136" xr3:uid="{C4928C52-2F89-754D-9BCE-E75793D831BE}" name="Colonna6136"/>
    <tableColumn id="6137" xr3:uid="{CE46BEB9-CAFD-7745-9A9A-1AE08FFB0A56}" name="Colonna6137"/>
    <tableColumn id="6138" xr3:uid="{8E9BC974-AE21-4042-BAE8-6030989627D0}" name="Colonna6138"/>
    <tableColumn id="6139" xr3:uid="{13441BEE-819D-3C49-B1A5-D48DB8B65CAB}" name="Colonna6139"/>
    <tableColumn id="6140" xr3:uid="{34FE1C36-5625-4848-957D-0F5B79E5409D}" name="Colonna6140"/>
    <tableColumn id="6141" xr3:uid="{14FBC784-FBE2-F943-A50B-95A8567026A6}" name="Colonna6141"/>
    <tableColumn id="6142" xr3:uid="{115EE11D-7E3D-EE4E-805E-5C62FC4C41F3}" name="Colonna6142"/>
    <tableColumn id="6143" xr3:uid="{3AA63BF5-9368-B845-8F19-09045B7B9C13}" name="Colonna6143"/>
    <tableColumn id="6144" xr3:uid="{684CC038-8BAD-CC41-80E2-4F8B0FF2A7A8}" name="Colonna6144"/>
    <tableColumn id="6145" xr3:uid="{B2BD9E0A-45B1-8141-AD9E-02B2EED848BC}" name="Colonna6145"/>
    <tableColumn id="6146" xr3:uid="{1841F105-A1BD-4644-8BA0-B31309ECC8D6}" name="Colonna6146"/>
    <tableColumn id="6147" xr3:uid="{C861CF7F-99E0-7B42-826B-928F44FA48C7}" name="Colonna6147"/>
    <tableColumn id="6148" xr3:uid="{707E8C0B-6193-E84B-97C6-77352E7CC172}" name="Colonna6148"/>
    <tableColumn id="6149" xr3:uid="{B4D8D08F-5ED3-7747-A425-846AA6E86C4B}" name="Colonna6149"/>
    <tableColumn id="6150" xr3:uid="{7275737F-8936-E94A-BCEF-320102F5B129}" name="Colonna6150"/>
    <tableColumn id="6151" xr3:uid="{E126D361-21BD-F643-BFE0-931A1CF659BC}" name="Colonna6151"/>
    <tableColumn id="6152" xr3:uid="{359F80A1-C6E8-3740-85D4-F287486A69C4}" name="Colonna6152"/>
    <tableColumn id="6153" xr3:uid="{051BDBAA-F92F-A948-8793-54973602F855}" name="Colonna6153"/>
    <tableColumn id="6154" xr3:uid="{0E696A52-01CC-0E4F-BE94-4C2064D2D30E}" name="Colonna6154"/>
    <tableColumn id="6155" xr3:uid="{BBEC6EBD-17D0-7E47-9DF9-8E505BDA18AC}" name="Colonna6155"/>
    <tableColumn id="6156" xr3:uid="{7DC6A22B-5E52-9C44-BCB2-3CC9EE6CFC31}" name="Colonna6156"/>
    <tableColumn id="6157" xr3:uid="{27615294-C542-DE42-945E-ABBB50F12EE6}" name="Colonna6157"/>
    <tableColumn id="6158" xr3:uid="{17306862-F1AF-B94C-B565-990203F131C7}" name="Colonna6158"/>
    <tableColumn id="6159" xr3:uid="{A389676E-AC56-7741-9001-B8525DE193E3}" name="Colonna6159"/>
    <tableColumn id="6160" xr3:uid="{76EE44A8-5776-E24B-9C6E-C1E0D10C718F}" name="Colonna6160"/>
    <tableColumn id="6161" xr3:uid="{844E49ED-0B9E-7342-A5F5-0DCAEB44EE13}" name="Colonna6161"/>
    <tableColumn id="6162" xr3:uid="{B93712E0-5A0B-1A4E-9CA8-2351B008D73F}" name="Colonna6162"/>
    <tableColumn id="6163" xr3:uid="{973EE0E5-B48B-8842-86A8-807D51B04AAC}" name="Colonna6163"/>
    <tableColumn id="6164" xr3:uid="{8D37507C-4014-554F-8097-4C6803FACF87}" name="Colonna6164"/>
    <tableColumn id="6165" xr3:uid="{59E760BF-7F9B-7F47-8AD4-7D3167A8FCBB}" name="Colonna6165"/>
    <tableColumn id="6166" xr3:uid="{DAA9C8CB-732D-E946-8EAA-4D553F44EA2B}" name="Colonna6166"/>
    <tableColumn id="6167" xr3:uid="{36B64937-E727-364A-BBBD-B061D94EBA9F}" name="Colonna6167"/>
    <tableColumn id="6168" xr3:uid="{AFCDA738-8EA7-414C-876F-C9001B17D976}" name="Colonna6168"/>
    <tableColumn id="6169" xr3:uid="{4E93166B-1C35-1846-A9D7-3EAC0DB117F4}" name="Colonna6169"/>
    <tableColumn id="6170" xr3:uid="{C02B649D-B0BC-9046-BEF5-53212E55B558}" name="Colonna6170"/>
    <tableColumn id="6171" xr3:uid="{5DB6389C-A616-6040-BFFC-D9AEFCC5B343}" name="Colonna6171"/>
    <tableColumn id="6172" xr3:uid="{D873F059-5B4A-A74A-BE3F-37DF73129BC1}" name="Colonna6172"/>
    <tableColumn id="6173" xr3:uid="{3E3687FA-DC09-3146-9F28-795832DC4010}" name="Colonna6173"/>
    <tableColumn id="6174" xr3:uid="{738AA08F-8DC0-0447-A83D-AD3DBF74A9A5}" name="Colonna6174"/>
    <tableColumn id="6175" xr3:uid="{BCBB6568-12BC-4E48-89A1-E86C1B07E962}" name="Colonna6175"/>
    <tableColumn id="6176" xr3:uid="{4BFF9092-E03E-9647-9131-31DBCF46EDE5}" name="Colonna6176"/>
    <tableColumn id="6177" xr3:uid="{ADFBB304-8AAB-6A41-9184-86091D57D9F2}" name="Colonna6177"/>
    <tableColumn id="6178" xr3:uid="{F5DBC0BD-6572-284A-AB42-26C455313A99}" name="Colonna6178"/>
    <tableColumn id="6179" xr3:uid="{855ADA69-A3D2-954E-AC41-A09C4E4F3125}" name="Colonna6179"/>
    <tableColumn id="6180" xr3:uid="{194BD630-7AF9-9742-82A0-2300918BCBCC}" name="Colonna6180"/>
    <tableColumn id="6181" xr3:uid="{B5882954-9A0F-EC4E-8837-B349C8F7C48A}" name="Colonna6181"/>
    <tableColumn id="6182" xr3:uid="{4A11E209-737C-944C-AEBA-1B7F905F8ADA}" name="Colonna6182"/>
    <tableColumn id="6183" xr3:uid="{8F936B50-7775-0442-B8E5-BFBDA99E9690}" name="Colonna6183"/>
    <tableColumn id="6184" xr3:uid="{96BB1CED-7CEF-8840-9332-6E0B7CEECD3E}" name="Colonna6184"/>
    <tableColumn id="6185" xr3:uid="{565C13DD-6D34-B246-AF5C-5C3718E60F30}" name="Colonna6185"/>
    <tableColumn id="6186" xr3:uid="{469A8D36-6486-5942-BDBE-D2C9DB424BBD}" name="Colonna6186"/>
    <tableColumn id="6187" xr3:uid="{33399980-8D87-4E42-A62A-B8661302B246}" name="Colonna6187"/>
    <tableColumn id="6188" xr3:uid="{DFC3616B-EB89-CA44-A966-C2E3F9D37AF5}" name="Colonna6188"/>
    <tableColumn id="6189" xr3:uid="{392CC479-4ECD-4144-A55E-D041B436F599}" name="Colonna6189"/>
    <tableColumn id="6190" xr3:uid="{8E415DA6-CC85-944C-8FDD-AF3592C7FE6E}" name="Colonna6190"/>
    <tableColumn id="6191" xr3:uid="{0B45CA9F-7950-194F-A200-EF26E6C0A950}" name="Colonna6191"/>
    <tableColumn id="6192" xr3:uid="{66D0F8C5-81A7-C245-A7D0-969DBD7682FA}" name="Colonna6192"/>
    <tableColumn id="6193" xr3:uid="{4AF4DFFA-7D26-2540-BD2D-9139E9D6A379}" name="Colonna6193"/>
    <tableColumn id="6194" xr3:uid="{E059ED19-865E-5D4D-A7D0-772880EAE856}" name="Colonna6194"/>
    <tableColumn id="6195" xr3:uid="{0FD15088-3594-674C-A99E-81E0F6B53703}" name="Colonna6195"/>
    <tableColumn id="6196" xr3:uid="{171A5D22-4301-C94A-89AD-6520B8C91FC4}" name="Colonna6196"/>
    <tableColumn id="6197" xr3:uid="{CAF81D9D-AE3D-EA48-9944-C028C77F6686}" name="Colonna6197"/>
    <tableColumn id="6198" xr3:uid="{94CB3FFD-EB68-E74C-A0DA-A6C1C2D25DF7}" name="Colonna6198"/>
    <tableColumn id="6199" xr3:uid="{12599D65-51C0-1F4D-BAFF-55727501E5F0}" name="Colonna6199"/>
    <tableColumn id="6200" xr3:uid="{2F918688-DAE8-5B4B-A77B-1FD9DDDD8D60}" name="Colonna6200"/>
    <tableColumn id="6201" xr3:uid="{BB6D2328-EF61-5A42-93E5-F5016014625E}" name="Colonna6201"/>
    <tableColumn id="6202" xr3:uid="{9980DA5D-C8DB-BD4C-9AEA-BF394C4FACB8}" name="Colonna6202"/>
    <tableColumn id="6203" xr3:uid="{39BD0E98-2C1B-DF42-ADE3-966F1261E2A6}" name="Colonna6203"/>
    <tableColumn id="6204" xr3:uid="{4E14BDE1-5747-634D-83DA-28814E2E0ADC}" name="Colonna6204"/>
    <tableColumn id="6205" xr3:uid="{283535A5-181F-364A-B57D-4D1657E6AFFF}" name="Colonna6205"/>
    <tableColumn id="6206" xr3:uid="{DBB585ED-BA6A-A144-8488-0C2139789EB6}" name="Colonna6206"/>
    <tableColumn id="6207" xr3:uid="{4681FBB4-4B5B-8D4B-B2D1-DE9365B20FA7}" name="Colonna6207"/>
    <tableColumn id="6208" xr3:uid="{668F9C0F-9C52-764B-8BFC-272C0FDAECC4}" name="Colonna6208"/>
    <tableColumn id="6209" xr3:uid="{2E8BA771-2DC0-D24F-96DA-524931CCC391}" name="Colonna6209"/>
    <tableColumn id="6210" xr3:uid="{6BA568A7-7AEA-5F48-A1BD-6455EED32A1D}" name="Colonna6210"/>
    <tableColumn id="6211" xr3:uid="{FA36B255-2850-274F-8253-D92DB389E376}" name="Colonna6211"/>
    <tableColumn id="6212" xr3:uid="{C29AC7B0-6D23-7C41-A0A4-4D570D4C4021}" name="Colonna6212"/>
    <tableColumn id="6213" xr3:uid="{E8E270B7-663E-0046-9980-ADFEB5DA6205}" name="Colonna6213"/>
    <tableColumn id="6214" xr3:uid="{C505C291-B53E-124D-967B-6D02F455883E}" name="Colonna6214"/>
    <tableColumn id="6215" xr3:uid="{24C839AD-4AF5-004D-9F3B-1A2AB69357E3}" name="Colonna6215"/>
    <tableColumn id="6216" xr3:uid="{988EECD2-8BC1-2F4E-AFD2-8C8174D9A5F2}" name="Colonna6216"/>
    <tableColumn id="6217" xr3:uid="{E643B8AC-010B-994E-BB1C-704AE7056DC7}" name="Colonna6217"/>
    <tableColumn id="6218" xr3:uid="{15269DBD-6763-364F-8B44-EA7782061B8A}" name="Colonna6218"/>
    <tableColumn id="6219" xr3:uid="{C000C0BB-3F7B-F24C-B365-EF991386423F}" name="Colonna6219"/>
    <tableColumn id="6220" xr3:uid="{414D4027-F2B3-884D-8969-4CDADAC84D3B}" name="Colonna6220"/>
    <tableColumn id="6221" xr3:uid="{6B6E38E0-9889-0746-8B00-424EE4EFB3F4}" name="Colonna6221"/>
    <tableColumn id="6222" xr3:uid="{502D3337-471C-8240-ACE2-D2458ACE9288}" name="Colonna6222"/>
    <tableColumn id="6223" xr3:uid="{AC3D921D-491D-2D4C-8712-CC09973656DE}" name="Colonna6223"/>
    <tableColumn id="6224" xr3:uid="{3E33159B-C76D-3743-B887-236E111D339C}" name="Colonna6224"/>
    <tableColumn id="6225" xr3:uid="{93E6EF0B-29B2-3F4F-9719-345C72165F89}" name="Colonna6225"/>
    <tableColumn id="6226" xr3:uid="{E124D73C-E0DC-284A-88EA-866D64A03067}" name="Colonna6226"/>
    <tableColumn id="6227" xr3:uid="{415BAB56-EED3-A84F-9B54-418A6616A81A}" name="Colonna6227"/>
    <tableColumn id="6228" xr3:uid="{04EE77B4-249D-7E4B-9E5E-9C3CEAAAAAF0}" name="Colonna6228"/>
    <tableColumn id="6229" xr3:uid="{54F56A7C-1BA5-4444-8D7C-0B12CDA2027C}" name="Colonna6229"/>
    <tableColumn id="6230" xr3:uid="{7F655F4C-9916-6E48-9517-1C45696D1776}" name="Colonna6230"/>
    <tableColumn id="6231" xr3:uid="{F0349D75-9619-E34A-812F-1782530B0B47}" name="Colonna6231"/>
    <tableColumn id="6232" xr3:uid="{A67E8617-CE7D-9F4F-815F-BBB9CD0DAE25}" name="Colonna6232"/>
    <tableColumn id="6233" xr3:uid="{BDDC2B2E-2F13-3D4C-B170-E0D8958A6E85}" name="Colonna6233"/>
    <tableColumn id="6234" xr3:uid="{24EA6E55-F76C-9B41-B77A-5F98290A60BB}" name="Colonna6234"/>
    <tableColumn id="6235" xr3:uid="{CD5C6658-C20C-7148-B703-9971B918D3D6}" name="Colonna6235"/>
    <tableColumn id="6236" xr3:uid="{E5113A52-5B30-E04F-A658-EED7001101CD}" name="Colonna6236"/>
    <tableColumn id="6237" xr3:uid="{72150AF7-6B14-0842-8B69-11369043338D}" name="Colonna6237"/>
    <tableColumn id="6238" xr3:uid="{294CE269-A08D-1040-9329-7F7D5CA3F441}" name="Colonna6238"/>
    <tableColumn id="6239" xr3:uid="{56AE4B95-CEBB-3F40-AAAA-F247D8417CC5}" name="Colonna6239"/>
    <tableColumn id="6240" xr3:uid="{2083909A-141B-5A4B-8C92-D9BDD5797B9A}" name="Colonna6240"/>
    <tableColumn id="6241" xr3:uid="{44A7B9D9-451C-D145-9DEC-FE39D7D6B9FF}" name="Colonna6241"/>
    <tableColumn id="6242" xr3:uid="{251160AE-1B4D-A844-B0B1-589FD0DEC5D3}" name="Colonna6242"/>
    <tableColumn id="6243" xr3:uid="{D89956B1-38FB-1C41-B99D-638B2ECB91F8}" name="Colonna6243"/>
    <tableColumn id="6244" xr3:uid="{2944DA25-94F4-6D48-9269-0AB49ACE15DD}" name="Colonna6244"/>
    <tableColumn id="6245" xr3:uid="{35EBC4CD-0475-BD4F-907D-124FEF892C83}" name="Colonna6245"/>
    <tableColumn id="6246" xr3:uid="{E59BB28C-C801-014E-B808-0E033019DD14}" name="Colonna6246"/>
    <tableColumn id="6247" xr3:uid="{8FE95306-C951-DA42-8430-6DD247F1A17D}" name="Colonna6247"/>
    <tableColumn id="6248" xr3:uid="{A177ADE4-D116-D944-AC44-8440A1D6E6D8}" name="Colonna6248"/>
    <tableColumn id="6249" xr3:uid="{4F342F34-864F-9247-A176-3BB0344F7804}" name="Colonna6249"/>
    <tableColumn id="6250" xr3:uid="{3AFE7F09-0285-8D45-BC69-4A3C28340FC7}" name="Colonna6250"/>
    <tableColumn id="6251" xr3:uid="{BAABE200-2506-7B45-9BE8-64163C7F3E2D}" name="Colonna6251"/>
    <tableColumn id="6252" xr3:uid="{300E7C0A-DE41-F245-A08A-24AE50CF90C2}" name="Colonna6252"/>
    <tableColumn id="6253" xr3:uid="{617837E4-E1A8-4142-ACE2-06DFFDF3EC30}" name="Colonna6253"/>
    <tableColumn id="6254" xr3:uid="{4DC3E187-B530-DB4F-A8AA-F20ABEBB90B3}" name="Colonna6254"/>
    <tableColumn id="6255" xr3:uid="{3961AE14-1BDF-334C-BE71-3219127D52B9}" name="Colonna6255"/>
    <tableColumn id="6256" xr3:uid="{6ED1508B-BA86-1F43-99EF-938961A2C45A}" name="Colonna6256"/>
    <tableColumn id="6257" xr3:uid="{87E20AA8-1730-7D46-862D-6F27216B3605}" name="Colonna6257"/>
    <tableColumn id="6258" xr3:uid="{A8E2534D-4CEF-314A-B42C-5BA0BC8A3AEE}" name="Colonna6258"/>
    <tableColumn id="6259" xr3:uid="{17F69D87-817A-1B4C-95B1-46AE53DA321A}" name="Colonna6259"/>
    <tableColumn id="6260" xr3:uid="{3EA27A41-D80A-2C46-BA4C-134944CBB78B}" name="Colonna6260"/>
    <tableColumn id="6261" xr3:uid="{1331FBF2-5EE1-AF48-AD04-9693FABBC510}" name="Colonna6261"/>
    <tableColumn id="6262" xr3:uid="{B7C993AC-7773-A444-9CA9-B3E09F544CDF}" name="Colonna6262"/>
    <tableColumn id="6263" xr3:uid="{B01DB22A-3B15-C649-9942-568E1B69B4C5}" name="Colonna6263"/>
    <tableColumn id="6264" xr3:uid="{A7A05057-FD86-DF45-8527-FC58C2A22D32}" name="Colonna6264"/>
    <tableColumn id="6265" xr3:uid="{AD7136C0-8373-744E-8F9E-69D19A001E02}" name="Colonna6265"/>
    <tableColumn id="6266" xr3:uid="{6A5F480F-DB0B-B849-86AD-EDB9ABADFFB4}" name="Colonna6266"/>
    <tableColumn id="6267" xr3:uid="{28932224-1244-3D43-A8FD-352CF028988F}" name="Colonna6267"/>
    <tableColumn id="6268" xr3:uid="{6BAA367E-E815-8147-AB47-12113B6E19C2}" name="Colonna6268"/>
    <tableColumn id="6269" xr3:uid="{E0B56011-3667-D142-AD57-10672980A0B1}" name="Colonna6269"/>
    <tableColumn id="6270" xr3:uid="{0FABC70D-88A3-6343-BDFE-7457F45C2EC9}" name="Colonna6270"/>
    <tableColumn id="6271" xr3:uid="{0D091F4E-C264-8640-867F-B22EFB8CAE88}" name="Colonna6271"/>
    <tableColumn id="6272" xr3:uid="{F344951A-1651-1744-BC7C-36E2712051FE}" name="Colonna6272"/>
    <tableColumn id="6273" xr3:uid="{AC262AAF-10CF-534A-9DD7-1998D05F1DD1}" name="Colonna6273"/>
    <tableColumn id="6274" xr3:uid="{D083DB01-54BF-CA43-9A5E-9C6480928351}" name="Colonna6274"/>
    <tableColumn id="6275" xr3:uid="{8E225956-FA72-A248-B487-044B521AD04A}" name="Colonna6275"/>
    <tableColumn id="6276" xr3:uid="{8E7B9D59-C767-6D4E-97D7-D7BABF91C2BB}" name="Colonna6276"/>
    <tableColumn id="6277" xr3:uid="{1E1475E8-A879-FB43-AA7C-51CC0C953CF4}" name="Colonna6277"/>
    <tableColumn id="6278" xr3:uid="{DDCF824E-3F34-5A40-B829-5876383CC4EC}" name="Colonna6278"/>
    <tableColumn id="6279" xr3:uid="{EC9F6284-26E8-594F-963B-E2BCA172CE32}" name="Colonna6279"/>
    <tableColumn id="6280" xr3:uid="{9E6D660E-1B23-E547-9D87-265D1EF8A0CB}" name="Colonna6280"/>
    <tableColumn id="6281" xr3:uid="{82E480B5-20FC-D449-ABE0-4ED979D3D977}" name="Colonna6281"/>
    <tableColumn id="6282" xr3:uid="{21D2FC18-8FE6-7F47-A309-20029AD73A31}" name="Colonna6282"/>
    <tableColumn id="6283" xr3:uid="{6D58CAB2-5CC7-E842-8DDC-CB6433876430}" name="Colonna6283"/>
    <tableColumn id="6284" xr3:uid="{4CF43048-823D-AA47-B6FE-7DFD6B7EFD66}" name="Colonna6284"/>
    <tableColumn id="6285" xr3:uid="{DC3F2920-819F-C645-A40E-BB12F7C6F25C}" name="Colonna6285"/>
    <tableColumn id="6286" xr3:uid="{17C15FFE-94A4-0243-BF2E-C543E02D5C94}" name="Colonna6286"/>
    <tableColumn id="6287" xr3:uid="{0D62876E-F8FD-4A41-9E13-B03AE9BA1CDD}" name="Colonna6287"/>
    <tableColumn id="6288" xr3:uid="{A20B6F97-E0A5-3746-8323-1AAEF8FE2D68}" name="Colonna6288"/>
    <tableColumn id="6289" xr3:uid="{2E8FBB23-2A8F-0E4A-A688-6FA3F04F97B4}" name="Colonna6289"/>
    <tableColumn id="6290" xr3:uid="{8B05E594-E11B-064B-A066-131C28391DFE}" name="Colonna6290"/>
    <tableColumn id="6291" xr3:uid="{68F164B3-A6AB-E94C-8711-B7D1CA592078}" name="Colonna6291"/>
    <tableColumn id="6292" xr3:uid="{6E01CE01-0EEE-1E41-B1A6-948051117BD6}" name="Colonna6292"/>
    <tableColumn id="6293" xr3:uid="{AC160C0E-46FC-ED4D-BF20-513646E8F37C}" name="Colonna6293"/>
    <tableColumn id="6294" xr3:uid="{D07FD8DA-28D8-554A-A928-87FB12716707}" name="Colonna6294"/>
    <tableColumn id="6295" xr3:uid="{485E1F96-BEB1-564B-A456-5B81DDDFE028}" name="Colonna6295"/>
    <tableColumn id="6296" xr3:uid="{4BF760A6-7B53-2F45-AE71-24D5E65944C0}" name="Colonna6296"/>
    <tableColumn id="6297" xr3:uid="{B6F97132-92FC-0641-8F54-6E92ADC56EBB}" name="Colonna6297"/>
    <tableColumn id="6298" xr3:uid="{548C86DA-CD19-7548-BACD-D8B34B0AC46E}" name="Colonna6298"/>
    <tableColumn id="6299" xr3:uid="{B8258F60-1742-2149-B2C3-579F38CBFFDC}" name="Colonna6299"/>
    <tableColumn id="6300" xr3:uid="{906AD4CE-3EBD-8A46-8CBF-E2D1464A39F3}" name="Colonna6300"/>
    <tableColumn id="6301" xr3:uid="{84CCF133-C472-0847-96FB-406F077132CD}" name="Colonna6301"/>
    <tableColumn id="6302" xr3:uid="{81428296-EE2F-A245-90B9-A3DFF2AF1576}" name="Colonna6302"/>
    <tableColumn id="6303" xr3:uid="{60DE704B-D2F1-8747-8D7A-A387BC2424BE}" name="Colonna6303"/>
    <tableColumn id="6304" xr3:uid="{FC45EDD9-1EB2-6E4F-BD04-8B50525804D7}" name="Colonna6304"/>
    <tableColumn id="6305" xr3:uid="{0AB59C8A-D959-FA4F-AD77-6BA08643E662}" name="Colonna6305"/>
    <tableColumn id="6306" xr3:uid="{8BD30B67-F9AE-7A4F-B631-C8B684C1749A}" name="Colonna6306"/>
    <tableColumn id="6307" xr3:uid="{9F317F2D-A901-644B-8FA0-908DDE4A64E1}" name="Colonna6307"/>
    <tableColumn id="6308" xr3:uid="{46B76F50-1CBA-4848-882A-D950F2370EF0}" name="Colonna6308"/>
    <tableColumn id="6309" xr3:uid="{699F5E61-C47D-1C4A-A69B-207EB7940DDF}" name="Colonna6309"/>
    <tableColumn id="6310" xr3:uid="{D843D381-F842-7C4C-9AFF-55D4EC700F3A}" name="Colonna6310"/>
    <tableColumn id="6311" xr3:uid="{4C6CE213-91FA-2949-935E-7496EE5AC41C}" name="Colonna6311"/>
    <tableColumn id="6312" xr3:uid="{04137478-FC00-0040-AB12-0FAB936BAFFB}" name="Colonna6312"/>
    <tableColumn id="6313" xr3:uid="{80C14484-ADCD-CE4C-BC54-608D4C15A493}" name="Colonna6313"/>
    <tableColumn id="6314" xr3:uid="{A853690F-D6C9-9743-A9BD-ACE0F3A1CA53}" name="Colonna6314"/>
    <tableColumn id="6315" xr3:uid="{5998112B-C2DA-CA43-AAEF-CF71E4767CA7}" name="Colonna6315"/>
    <tableColumn id="6316" xr3:uid="{18ED56AF-BF77-D540-8B15-0480B5705FC7}" name="Colonna6316"/>
    <tableColumn id="6317" xr3:uid="{31560187-6D23-C640-8875-46474925C23A}" name="Colonna6317"/>
    <tableColumn id="6318" xr3:uid="{D548D660-8ABE-E945-91B9-404CB5162D8A}" name="Colonna6318"/>
    <tableColumn id="6319" xr3:uid="{EB79C5F5-2853-2C4A-824C-1E16D6F07B43}" name="Colonna6319"/>
    <tableColumn id="6320" xr3:uid="{012A52D6-09EE-204E-A326-0185D02181EE}" name="Colonna6320"/>
    <tableColumn id="6321" xr3:uid="{D6DAA84F-0A5F-4E4C-9CD4-12E96879D621}" name="Colonna6321"/>
    <tableColumn id="6322" xr3:uid="{BE144321-A095-2649-887F-E0AF37C9B82B}" name="Colonna6322"/>
    <tableColumn id="6323" xr3:uid="{C3EAEDF2-F3DE-7844-B9E9-149DEA93D476}" name="Colonna6323"/>
    <tableColumn id="6324" xr3:uid="{E35CE74C-E9D4-CA4E-975B-7FFFE0F7850B}" name="Colonna6324"/>
    <tableColumn id="6325" xr3:uid="{5B1743B3-0579-9B46-B7D4-D1269128D145}" name="Colonna6325"/>
    <tableColumn id="6326" xr3:uid="{7900E039-68D4-8B47-9688-75B29FD6B325}" name="Colonna6326"/>
    <tableColumn id="6327" xr3:uid="{6CB35241-887C-5C42-BA15-E8CC0E0EAE34}" name="Colonna6327"/>
    <tableColumn id="6328" xr3:uid="{16528373-13F6-A146-9384-2A32B878CC84}" name="Colonna6328"/>
    <tableColumn id="6329" xr3:uid="{D04B1FA7-0280-304C-B83E-A7183C18AD85}" name="Colonna6329"/>
    <tableColumn id="6330" xr3:uid="{95F49784-4525-7844-9FE5-E2B99AB10275}" name="Colonna6330"/>
    <tableColumn id="6331" xr3:uid="{15E4E827-F21C-C240-A836-B9918006B1EC}" name="Colonna6331"/>
    <tableColumn id="6332" xr3:uid="{7FCB219E-DA7A-9F43-81CB-E7B88C6E2405}" name="Colonna6332"/>
    <tableColumn id="6333" xr3:uid="{E43480D5-4E31-2C4E-8493-93BDC006F4C9}" name="Colonna6333"/>
    <tableColumn id="6334" xr3:uid="{A41A5E4E-FD91-6A4D-B66A-7DAA0C16689E}" name="Colonna6334"/>
    <tableColumn id="6335" xr3:uid="{86FAAB84-FC3B-FB41-A4EF-D1204485CAB6}" name="Colonna6335"/>
    <tableColumn id="6336" xr3:uid="{1F3DB284-3113-6349-83EF-AB2B832D565F}" name="Colonna6336"/>
    <tableColumn id="6337" xr3:uid="{3B9CE266-F012-5545-87D7-D46306690E6C}" name="Colonna6337"/>
    <tableColumn id="6338" xr3:uid="{312AC214-9353-6140-B329-CC6185A665D5}" name="Colonna6338"/>
    <tableColumn id="6339" xr3:uid="{8473EE61-1C87-914D-8D66-424C6EFF0BA2}" name="Colonna6339"/>
    <tableColumn id="6340" xr3:uid="{ADA4CC06-BA9F-B342-ADE0-3A069B203D52}" name="Colonna6340"/>
    <tableColumn id="6341" xr3:uid="{88A105D3-B85E-1343-804A-14E94FB38772}" name="Colonna6341"/>
    <tableColumn id="6342" xr3:uid="{D82F4032-9BF2-C34D-A47B-B9D99A316DF3}" name="Colonna6342"/>
    <tableColumn id="6343" xr3:uid="{A12F973D-58D3-C546-99D7-976260FBB926}" name="Colonna6343"/>
    <tableColumn id="6344" xr3:uid="{49341465-5626-6A48-8AC3-459A88327574}" name="Colonna6344"/>
    <tableColumn id="6345" xr3:uid="{96F5CE8F-39B8-4D4A-BA7C-8A6AF27C3CC7}" name="Colonna6345"/>
    <tableColumn id="6346" xr3:uid="{78572DFF-7CF4-444B-8C09-A5478A55BD3F}" name="Colonna6346"/>
    <tableColumn id="6347" xr3:uid="{1E1C2183-AF66-7242-86A5-E63CA3300D83}" name="Colonna6347"/>
    <tableColumn id="6348" xr3:uid="{B71A0F73-694E-1740-B78F-C4051CB66FFD}" name="Colonna6348"/>
    <tableColumn id="6349" xr3:uid="{71CBA2ED-3148-6345-AFB7-29B5578FBABB}" name="Colonna6349"/>
    <tableColumn id="6350" xr3:uid="{6C5F2D70-5F0A-804C-9E08-BE6E8A66B0AB}" name="Colonna6350"/>
    <tableColumn id="6351" xr3:uid="{C76F005C-C486-FA49-AE4A-A7C235A51723}" name="Colonna6351"/>
    <tableColumn id="6352" xr3:uid="{94D527AE-BDD5-0B4D-8860-4E5FD8F17591}" name="Colonna6352"/>
    <tableColumn id="6353" xr3:uid="{14F9CC00-2ED8-4446-BE56-C712530ED975}" name="Colonna6353"/>
    <tableColumn id="6354" xr3:uid="{9E0722AE-2BE6-B44D-ACB7-4D2300C53A8A}" name="Colonna6354"/>
    <tableColumn id="6355" xr3:uid="{C7C6DD05-D6A9-5546-B7B7-8CFFE00A666D}" name="Colonna6355"/>
    <tableColumn id="6356" xr3:uid="{31B20E67-7812-DE41-989C-7AB22AB824F3}" name="Colonna6356"/>
    <tableColumn id="6357" xr3:uid="{AB4E9D99-9402-A048-BF15-58A5C0246F98}" name="Colonna6357"/>
    <tableColumn id="6358" xr3:uid="{2BF61CCF-529A-0C42-9354-CBDC2FCC4CBE}" name="Colonna6358"/>
    <tableColumn id="6359" xr3:uid="{0CA9222B-8C39-9B44-8272-0E3BF523CF67}" name="Colonna6359"/>
    <tableColumn id="6360" xr3:uid="{74D0EF9C-D0AD-0341-A2CC-CAF2D69E7FAD}" name="Colonna6360"/>
    <tableColumn id="6361" xr3:uid="{CF905803-3D87-E74A-BC57-0720CF9EAB88}" name="Colonna6361"/>
    <tableColumn id="6362" xr3:uid="{78A9D6C2-0014-8443-8CFA-A48E7EDCC2B5}" name="Colonna6362"/>
    <tableColumn id="6363" xr3:uid="{049B6D07-DEA9-FC44-B22D-E031511338B1}" name="Colonna6363"/>
    <tableColumn id="6364" xr3:uid="{3A9EAEE7-8AC4-7C41-8EB1-8146C5A18271}" name="Colonna6364"/>
    <tableColumn id="6365" xr3:uid="{A0709692-F7C1-9D47-9F16-13AB8A4DC707}" name="Colonna6365"/>
    <tableColumn id="6366" xr3:uid="{F8C66259-9007-1F4B-B6BF-B3B90EEA8B05}" name="Colonna6366"/>
    <tableColumn id="6367" xr3:uid="{076E9BB6-3A0E-B441-950E-645E74EC6E3F}" name="Colonna6367"/>
    <tableColumn id="6368" xr3:uid="{5D8F1446-C02B-8044-BFD7-5EEDE7E4B6F4}" name="Colonna6368"/>
    <tableColumn id="6369" xr3:uid="{F00ABF03-22B2-2F49-9D89-FCF2A7665577}" name="Colonna6369"/>
    <tableColumn id="6370" xr3:uid="{342FC4E8-4C43-7748-AD6C-CF2AE3662DFA}" name="Colonna6370"/>
    <tableColumn id="6371" xr3:uid="{6A074BC3-16A4-4D4B-9A04-5222C184E0BF}" name="Colonna6371"/>
    <tableColumn id="6372" xr3:uid="{87605CA2-415F-994C-A324-68F1D081A9FD}" name="Colonna6372"/>
    <tableColumn id="6373" xr3:uid="{4DEC90CD-9A3D-934A-ACA2-35C8E80AD7D3}" name="Colonna6373"/>
    <tableColumn id="6374" xr3:uid="{7F218AD3-1872-644C-9F03-BDCCE74B1892}" name="Colonna6374"/>
    <tableColumn id="6375" xr3:uid="{3C9D04A0-BA39-2E43-BD8D-EDAF608E756D}" name="Colonna6375"/>
    <tableColumn id="6376" xr3:uid="{F309AA61-DC11-6D46-98BB-57297A58A7B3}" name="Colonna6376"/>
    <tableColumn id="6377" xr3:uid="{4327DAF9-9D6A-7A43-AC14-529CA888DD46}" name="Colonna6377"/>
    <tableColumn id="6378" xr3:uid="{5CC4FFFA-92E4-394C-8480-43496F3B689D}" name="Colonna6378"/>
    <tableColumn id="6379" xr3:uid="{1172E84C-DB57-6F45-91BC-7F3A68158FC2}" name="Colonna6379"/>
    <tableColumn id="6380" xr3:uid="{F90CE591-5687-8C4D-9E53-62CDC409965E}" name="Colonna6380"/>
    <tableColumn id="6381" xr3:uid="{C3E09F32-AF81-3D41-97EA-96F2DBFDBD27}" name="Colonna6381"/>
    <tableColumn id="6382" xr3:uid="{83ED2823-1B55-5C49-867E-BEF8D90CA010}" name="Colonna6382"/>
    <tableColumn id="6383" xr3:uid="{091870D1-05B6-5F41-99A4-10A8435397C2}" name="Colonna6383"/>
    <tableColumn id="6384" xr3:uid="{CD6751B8-E1C1-C148-9C47-45E92F1D9733}" name="Colonna6384"/>
    <tableColumn id="6385" xr3:uid="{853E9DB6-41D4-9945-9B9A-76393E7175EF}" name="Colonna6385"/>
    <tableColumn id="6386" xr3:uid="{A469FEA2-47FC-4C4A-A593-817190C20077}" name="Colonna6386"/>
    <tableColumn id="6387" xr3:uid="{1E609FCD-5C84-C74A-8920-83AB82A99C72}" name="Colonna6387"/>
    <tableColumn id="6388" xr3:uid="{E20E159B-7D94-3340-9DD4-5F2DC752F6A0}" name="Colonna6388"/>
    <tableColumn id="6389" xr3:uid="{97D07B7B-F0B2-8449-9A09-242537849CCC}" name="Colonna6389"/>
    <tableColumn id="6390" xr3:uid="{0B738475-2367-1E4C-B87D-E32B091BC8DC}" name="Colonna6390"/>
    <tableColumn id="6391" xr3:uid="{CADECBC0-BAD3-4045-84DD-B9727A7E1DC9}" name="Colonna6391"/>
    <tableColumn id="6392" xr3:uid="{6C654745-01BA-6C4F-9D7F-CB178578C078}" name="Colonna6392"/>
    <tableColumn id="6393" xr3:uid="{94BDE375-5D17-904D-84B4-7940A8E33871}" name="Colonna6393"/>
    <tableColumn id="6394" xr3:uid="{37EB1B08-FAC0-4441-A12C-39B0F47BC2D1}" name="Colonna6394"/>
    <tableColumn id="6395" xr3:uid="{5AB67A99-CE17-F24D-AE45-0306ED603CF6}" name="Colonna6395"/>
    <tableColumn id="6396" xr3:uid="{0FCBA84E-DFFB-AD44-9D85-2C0A9F8307C1}" name="Colonna6396"/>
    <tableColumn id="6397" xr3:uid="{ADA6BCFE-BE07-F14E-B06D-57C68DA367F9}" name="Colonna6397"/>
    <tableColumn id="6398" xr3:uid="{475A4047-BC4D-B045-8AFC-A39005BA9891}" name="Colonna6398"/>
    <tableColumn id="6399" xr3:uid="{C0E37F49-A72C-8F4B-8BCF-5DD4BC42B779}" name="Colonna6399"/>
    <tableColumn id="6400" xr3:uid="{D0861EB0-8F85-F44A-B482-562B821BC29A}" name="Colonna6400"/>
    <tableColumn id="6401" xr3:uid="{89C4D7CA-E838-5345-9307-F49D8A623209}" name="Colonna6401"/>
    <tableColumn id="6402" xr3:uid="{F025BBEA-669C-FA42-928B-42775EE8C2AA}" name="Colonna6402"/>
    <tableColumn id="6403" xr3:uid="{6936071B-D4F5-E749-BE68-2A6AD6B57AA0}" name="Colonna6403"/>
    <tableColumn id="6404" xr3:uid="{08336B35-F6C9-684F-B891-BADCEA738AE3}" name="Colonna6404"/>
    <tableColumn id="6405" xr3:uid="{A1FE6487-5BD5-4549-9B3C-42664BAEC60B}" name="Colonna6405"/>
    <tableColumn id="6406" xr3:uid="{0B3C406F-6932-AA46-9B71-003ABC210193}" name="Colonna6406"/>
    <tableColumn id="6407" xr3:uid="{57A6768B-C271-2D45-9C9C-DE7E3EB28FF3}" name="Colonna6407"/>
    <tableColumn id="6408" xr3:uid="{84F93FBD-FDD8-B044-9DAE-77B1BD989E71}" name="Colonna6408"/>
    <tableColumn id="6409" xr3:uid="{3C8287A8-065C-9344-AD1C-B698ACAD14D5}" name="Colonna6409"/>
    <tableColumn id="6410" xr3:uid="{42AA3844-F910-4840-9E66-58067022D58E}" name="Colonna6410"/>
    <tableColumn id="6411" xr3:uid="{5D009988-0500-8949-956B-6F6CB40D1074}" name="Colonna6411"/>
    <tableColumn id="6412" xr3:uid="{7B205ACC-CBEC-3049-9CE4-124239712935}" name="Colonna6412"/>
    <tableColumn id="6413" xr3:uid="{BF398074-646A-2E41-8832-F21DFEFACAB1}" name="Colonna6413"/>
    <tableColumn id="6414" xr3:uid="{876BC3EF-34C8-D144-BA94-5145D3AA7D7C}" name="Colonna6414"/>
    <tableColumn id="6415" xr3:uid="{7CF4FB6E-1285-3840-AE9A-998214608475}" name="Colonna6415"/>
    <tableColumn id="6416" xr3:uid="{14B5D19C-6E38-0047-907A-59BDF3BF9E19}" name="Colonna6416"/>
    <tableColumn id="6417" xr3:uid="{926E1981-884B-BC42-A73A-A8C760754A42}" name="Colonna6417"/>
    <tableColumn id="6418" xr3:uid="{44B55DFD-29D3-A946-8340-B5ECE6053F5B}" name="Colonna6418"/>
    <tableColumn id="6419" xr3:uid="{E5AF66C9-AD29-3148-863C-3D480A3B969A}" name="Colonna6419"/>
    <tableColumn id="6420" xr3:uid="{CA4F9D3B-D2F0-2641-AB19-6B205BDFA548}" name="Colonna6420"/>
    <tableColumn id="6421" xr3:uid="{9D3BD2EC-706D-7749-93A6-EAD4FA1EA5B0}" name="Colonna6421"/>
    <tableColumn id="6422" xr3:uid="{F9C42AC6-BDDA-C340-B48B-958621F21661}" name="Colonna6422"/>
    <tableColumn id="6423" xr3:uid="{D25FFB1B-7608-0E47-B247-87AE795262C8}" name="Colonna6423"/>
    <tableColumn id="6424" xr3:uid="{BA3CB35E-94D2-034B-8299-0B7CEA3260C2}" name="Colonna6424"/>
    <tableColumn id="6425" xr3:uid="{78251E02-351F-6945-867F-557B06C96CC2}" name="Colonna6425"/>
    <tableColumn id="6426" xr3:uid="{52BCF59C-9E2F-6343-AA1C-A0B48B7E8D69}" name="Colonna6426"/>
    <tableColumn id="6427" xr3:uid="{29121879-33CF-8448-9377-152DA42DDF96}" name="Colonna6427"/>
    <tableColumn id="6428" xr3:uid="{79F90D8E-1D35-3741-B920-862225479BA1}" name="Colonna6428"/>
    <tableColumn id="6429" xr3:uid="{6B5D9550-3D7C-0243-9696-89E3A607EAF9}" name="Colonna6429"/>
    <tableColumn id="6430" xr3:uid="{602428EA-3975-444D-96D9-17B203676A44}" name="Colonna6430"/>
    <tableColumn id="6431" xr3:uid="{C580B13A-EF23-4F4A-B18B-A722A9098DF0}" name="Colonna6431"/>
    <tableColumn id="6432" xr3:uid="{A576110C-4FA6-584D-AD8B-A7B4967FE8D6}" name="Colonna6432"/>
    <tableColumn id="6433" xr3:uid="{EC6DB7B3-7E28-D140-A3B4-F0918E41B2FA}" name="Colonna6433"/>
    <tableColumn id="6434" xr3:uid="{A119CFA1-01FF-4643-AE32-E675DD27D6BA}" name="Colonna6434"/>
    <tableColumn id="6435" xr3:uid="{120217A2-AC71-434B-8BA6-F36DFECE8760}" name="Colonna6435"/>
    <tableColumn id="6436" xr3:uid="{5B2DCB23-0079-204D-85E0-F880903259BC}" name="Colonna6436"/>
    <tableColumn id="6437" xr3:uid="{C41DD52D-1BB7-A44B-BC7D-6C4870BB08B2}" name="Colonna6437"/>
    <tableColumn id="6438" xr3:uid="{9427AB21-15E8-1E4C-B696-B73973AF71A3}" name="Colonna6438"/>
    <tableColumn id="6439" xr3:uid="{66B17587-42C2-0046-9E2C-19EAA5E5EA8B}" name="Colonna6439"/>
    <tableColumn id="6440" xr3:uid="{45ADEDFF-D3A9-A64C-ACB5-D5252F54AE4C}" name="Colonna6440"/>
    <tableColumn id="6441" xr3:uid="{DF83EC02-880B-EE4C-B4A5-7825CB60AB2B}" name="Colonna6441"/>
    <tableColumn id="6442" xr3:uid="{775C4F4B-5890-6D41-92AB-6CFBF0B799B4}" name="Colonna6442"/>
    <tableColumn id="6443" xr3:uid="{0E4B756C-2DFA-A146-9EC0-B921B36AC7B2}" name="Colonna6443"/>
    <tableColumn id="6444" xr3:uid="{CB3AB897-269E-0E4A-A4AF-6379E714B184}" name="Colonna6444"/>
    <tableColumn id="6445" xr3:uid="{BD59903C-CA3D-6E4D-910D-E4567BF84BB8}" name="Colonna6445"/>
    <tableColumn id="6446" xr3:uid="{06CB5758-48D8-BE4D-8950-39953D4360C4}" name="Colonna6446"/>
    <tableColumn id="6447" xr3:uid="{EEC4DA5B-059E-8F49-92B0-C17F755AAE4C}" name="Colonna6447"/>
    <tableColumn id="6448" xr3:uid="{B3494BBD-60A0-0045-8DCE-AD3F24A63D8F}" name="Colonna6448"/>
    <tableColumn id="6449" xr3:uid="{FA77F251-56E3-3B4D-B827-D59525EAFD66}" name="Colonna6449"/>
    <tableColumn id="6450" xr3:uid="{C832ECFF-BFB2-1047-9E8F-43D0CDF679A8}" name="Colonna6450"/>
    <tableColumn id="6451" xr3:uid="{259AF084-D040-DA4D-8FFE-C01D83A82F19}" name="Colonna6451"/>
    <tableColumn id="6452" xr3:uid="{68BD522D-1C7A-5647-84C4-40E3F701FB6A}" name="Colonna6452"/>
    <tableColumn id="6453" xr3:uid="{74BC15F4-C832-DF45-8C62-B90663BDEA86}" name="Colonna6453"/>
    <tableColumn id="6454" xr3:uid="{960ED560-4BB0-CC40-968E-D316425CE10F}" name="Colonna6454"/>
    <tableColumn id="6455" xr3:uid="{33B429B7-FFA6-B24A-B41C-309E515AA6AE}" name="Colonna6455"/>
    <tableColumn id="6456" xr3:uid="{1EFE3275-2FE8-1F48-B51E-426D31EB8069}" name="Colonna6456"/>
    <tableColumn id="6457" xr3:uid="{2E7FD415-A00E-9B4A-A268-69D8DA27717E}" name="Colonna6457"/>
    <tableColumn id="6458" xr3:uid="{EFABC1F5-9D36-974C-8EA5-E3610B060BBC}" name="Colonna6458"/>
    <tableColumn id="6459" xr3:uid="{6A729FFC-C52C-6941-B7CC-13B69E0C7ABF}" name="Colonna6459"/>
    <tableColumn id="6460" xr3:uid="{9A086913-BE66-894A-B826-66B995EA8D0D}" name="Colonna6460"/>
    <tableColumn id="6461" xr3:uid="{D416808C-C847-6C4C-8D0A-85B716A63202}" name="Colonna6461"/>
    <tableColumn id="6462" xr3:uid="{E178C49F-5988-A34A-A6A7-D596B25D0B97}" name="Colonna6462"/>
    <tableColumn id="6463" xr3:uid="{23836C76-7803-8A4E-B128-1BBC610369B9}" name="Colonna6463"/>
    <tableColumn id="6464" xr3:uid="{4C490329-95CC-D34E-A868-228A3737E877}" name="Colonna6464"/>
    <tableColumn id="6465" xr3:uid="{C54FA298-2FEC-C14A-847E-A993625EAED7}" name="Colonna6465"/>
    <tableColumn id="6466" xr3:uid="{B36DFD09-9026-C44A-AEC9-C64CF978BB2F}" name="Colonna6466"/>
    <tableColumn id="6467" xr3:uid="{440E8DBE-00D7-884F-8A84-2F8A09D9611D}" name="Colonna6467"/>
    <tableColumn id="6468" xr3:uid="{E3FA00E9-3169-3444-8CB4-8FD4FD0AAAB5}" name="Colonna6468"/>
    <tableColumn id="6469" xr3:uid="{0A62E06E-ADDC-9C4E-8AD7-4F9BE6F181FE}" name="Colonna6469"/>
    <tableColumn id="6470" xr3:uid="{2BEF8F85-0D6E-2348-9C38-19F1C1B32CDA}" name="Colonna6470"/>
    <tableColumn id="6471" xr3:uid="{3A87BA93-7589-E947-9534-2E2005C0463E}" name="Colonna6471"/>
    <tableColumn id="6472" xr3:uid="{57963956-4C87-5346-B8D1-6ACE368ECAB1}" name="Colonna6472"/>
    <tableColumn id="6473" xr3:uid="{85B3257A-F9A8-4E4B-B01E-DA79734D7BA1}" name="Colonna6473"/>
    <tableColumn id="6474" xr3:uid="{16646189-C62C-E247-90C7-DB45E02DE263}" name="Colonna6474"/>
    <tableColumn id="6475" xr3:uid="{7DD9255A-466C-C44F-B6A1-88DAF441DC49}" name="Colonna6475"/>
    <tableColumn id="6476" xr3:uid="{D0D08E4B-B2AD-1B43-BEED-934D7D37131B}" name="Colonna6476"/>
    <tableColumn id="6477" xr3:uid="{0038894D-DA7E-2F46-B3F7-8464A70C0CCB}" name="Colonna6477"/>
    <tableColumn id="6478" xr3:uid="{337E2F8C-7E44-894B-B710-49030C268957}" name="Colonna6478"/>
    <tableColumn id="6479" xr3:uid="{CD193985-547A-7543-AED5-05FC578E0B27}" name="Colonna6479"/>
    <tableColumn id="6480" xr3:uid="{1309E95A-8BB2-B747-915D-D5CF0AE62167}" name="Colonna6480"/>
    <tableColumn id="6481" xr3:uid="{E6785E8E-EB9F-814B-BD38-FBCAAB90EF38}" name="Colonna6481"/>
    <tableColumn id="6482" xr3:uid="{E5E92B09-774D-1040-B313-59A6D87CC259}" name="Colonna6482"/>
    <tableColumn id="6483" xr3:uid="{01287320-DEF3-7840-916F-46BC5EF4DFC8}" name="Colonna6483"/>
    <tableColumn id="6484" xr3:uid="{64615B6C-45BF-EC4D-9EFC-C64BBF903EB4}" name="Colonna6484"/>
    <tableColumn id="6485" xr3:uid="{C7C91AE1-EF0E-2240-96C3-F46F5ED6E04B}" name="Colonna6485"/>
    <tableColumn id="6486" xr3:uid="{301E3B94-7251-8849-8A1C-9F94012B43DA}" name="Colonna6486"/>
    <tableColumn id="6487" xr3:uid="{FA065F05-1829-1B4B-89B7-07DCF7CCB8F3}" name="Colonna6487"/>
    <tableColumn id="6488" xr3:uid="{CF298508-4AEE-434F-84E9-C253E9CFAF76}" name="Colonna6488"/>
    <tableColumn id="6489" xr3:uid="{79D22F73-D909-7A40-AB8B-94C437E098A8}" name="Colonna6489"/>
    <tableColumn id="6490" xr3:uid="{8FA0E542-7B94-C64C-9146-DBDF0767BB7E}" name="Colonna6490"/>
    <tableColumn id="6491" xr3:uid="{E28E0D5A-2AC7-8548-941A-A5DB02B85366}" name="Colonna6491"/>
    <tableColumn id="6492" xr3:uid="{AC38A53B-7465-6145-A238-2FADAB8DCB5F}" name="Colonna6492"/>
    <tableColumn id="6493" xr3:uid="{A724EE56-E5D6-544C-82E0-E32335A14ECA}" name="Colonna6493"/>
    <tableColumn id="6494" xr3:uid="{047B93CE-8E30-7640-AE00-9ECB807465B3}" name="Colonna6494"/>
    <tableColumn id="6495" xr3:uid="{6B4331A3-7E21-7848-B1A9-C7BA5A9B18D1}" name="Colonna6495"/>
    <tableColumn id="6496" xr3:uid="{045C3FCD-3469-B741-9B6D-708EAD6F8F8C}" name="Colonna6496"/>
    <tableColumn id="6497" xr3:uid="{1FFEF3EF-5B3D-7B4C-9470-30C586CBABA9}" name="Colonna6497"/>
    <tableColumn id="6498" xr3:uid="{4BCDA486-7047-DD4C-AF90-4F23C32B2B62}" name="Colonna6498"/>
    <tableColumn id="6499" xr3:uid="{DF9D33B8-D027-8347-8693-CC51C2DE5DB5}" name="Colonna6499"/>
    <tableColumn id="6500" xr3:uid="{2FEC81A4-12D0-D749-94EF-34ED50E108AC}" name="Colonna6500"/>
    <tableColumn id="6501" xr3:uid="{A1C62964-7ADD-AA42-B7FD-B6A370F464AA}" name="Colonna6501"/>
    <tableColumn id="6502" xr3:uid="{846668E6-B691-B846-B680-98F26D8E60F4}" name="Colonna6502"/>
    <tableColumn id="6503" xr3:uid="{C92AA97C-F5EB-5B46-B5C9-5FD0D76FA2A5}" name="Colonna6503"/>
    <tableColumn id="6504" xr3:uid="{A0834516-FC2C-4E43-8E3E-337371012D8A}" name="Colonna6504"/>
    <tableColumn id="6505" xr3:uid="{DCCA0241-A5EC-FF48-9FCE-1B6304FA220C}" name="Colonna6505"/>
    <tableColumn id="6506" xr3:uid="{620FD4DE-6DB4-584B-B947-56E155BE3190}" name="Colonna6506"/>
    <tableColumn id="6507" xr3:uid="{75251B9E-4FA8-FE44-958B-F492AA2C06FC}" name="Colonna6507"/>
    <tableColumn id="6508" xr3:uid="{1735FC73-6B49-7F45-AC75-EE7737D940B7}" name="Colonna6508"/>
    <tableColumn id="6509" xr3:uid="{FD84AAD1-07B1-F245-9010-FBC595042787}" name="Colonna6509"/>
    <tableColumn id="6510" xr3:uid="{10EE75CE-91AD-DF4F-874E-C15AB33D3BFC}" name="Colonna6510"/>
    <tableColumn id="6511" xr3:uid="{6813C71A-F115-E249-8839-7EB0D27A818A}" name="Colonna6511"/>
    <tableColumn id="6512" xr3:uid="{5BF17F14-EF39-9B47-8183-1CC79FDBF835}" name="Colonna6512"/>
    <tableColumn id="6513" xr3:uid="{5ED0FC59-921A-024C-9B23-633F060B99C3}" name="Colonna6513"/>
    <tableColumn id="6514" xr3:uid="{02BF0810-C767-644E-9208-87B3DED94B61}" name="Colonna6514"/>
    <tableColumn id="6515" xr3:uid="{4B01F10E-BCBC-1946-8A6F-CD4FFC027AEF}" name="Colonna6515"/>
    <tableColumn id="6516" xr3:uid="{B8D67209-9FED-3642-89DF-4D2B4D5A0CFE}" name="Colonna6516"/>
    <tableColumn id="6517" xr3:uid="{FEE22689-C2E2-2C49-8469-98A099F4F839}" name="Colonna6517"/>
    <tableColumn id="6518" xr3:uid="{830D4232-6D98-794E-A9BA-2A4AD99C39AF}" name="Colonna6518"/>
    <tableColumn id="6519" xr3:uid="{6A9E6FB4-B33E-7542-B307-1DCD72E51186}" name="Colonna6519"/>
    <tableColumn id="6520" xr3:uid="{C3F5FD0C-DB76-1D4E-A64F-47F1456E4B7F}" name="Colonna6520"/>
    <tableColumn id="6521" xr3:uid="{CFA5C892-5F53-B941-8BF1-6387F5D7533A}" name="Colonna6521"/>
    <tableColumn id="6522" xr3:uid="{727FA0FE-41ED-D247-80D2-C1D9A3441391}" name="Colonna6522"/>
    <tableColumn id="6523" xr3:uid="{6E79674B-E252-D14A-913E-265E7277D94C}" name="Colonna6523"/>
    <tableColumn id="6524" xr3:uid="{DB2351E0-6865-744E-9EE4-F0A82487B572}" name="Colonna6524"/>
    <tableColumn id="6525" xr3:uid="{ABDACE2D-61BF-EA4E-9E90-1D5BF5FFB2EA}" name="Colonna6525"/>
    <tableColumn id="6526" xr3:uid="{EE196A71-F865-1C43-A55B-87A5AEC57EF9}" name="Colonna6526"/>
    <tableColumn id="6527" xr3:uid="{04E8C2FB-AB9F-AA41-B3DA-39EB808CC068}" name="Colonna6527"/>
    <tableColumn id="6528" xr3:uid="{BBC57E22-CD8E-D144-90B3-05E491B3CD7C}" name="Colonna6528"/>
    <tableColumn id="6529" xr3:uid="{801EA7F2-06CA-5340-892A-BF658FBC9ED3}" name="Colonna6529"/>
    <tableColumn id="6530" xr3:uid="{F8DE34CC-541A-8A4A-803A-88EE19640C4C}" name="Colonna6530"/>
    <tableColumn id="6531" xr3:uid="{B1FD1148-E5EC-D147-A6F8-4AC38D6D1D3E}" name="Colonna6531"/>
    <tableColumn id="6532" xr3:uid="{AA4F2596-9B48-1640-AD2C-B0902E22F0BE}" name="Colonna6532"/>
    <tableColumn id="6533" xr3:uid="{832063F1-8100-F74D-B99D-BF72FFA19792}" name="Colonna6533"/>
    <tableColumn id="6534" xr3:uid="{9F50B8BC-98D7-744E-B850-2B846B6CA82E}" name="Colonna6534"/>
    <tableColumn id="6535" xr3:uid="{0C7C1A63-FF34-544E-B1B8-DBBB122EFBE8}" name="Colonna6535"/>
    <tableColumn id="6536" xr3:uid="{4328B259-60B8-174B-AAF5-CD1FE464D075}" name="Colonna6536"/>
    <tableColumn id="6537" xr3:uid="{79ADF40E-4938-7141-94F9-B420A6DB8E52}" name="Colonna6537"/>
    <tableColumn id="6538" xr3:uid="{EECAC268-8FFE-FA41-9EE8-FFCB7AE69FE9}" name="Colonna6538"/>
    <tableColumn id="6539" xr3:uid="{5A74584F-F776-8E47-A0FA-ED52BC6E9CBE}" name="Colonna6539"/>
    <tableColumn id="6540" xr3:uid="{8AFE745F-4D78-2344-98BC-637C73F62833}" name="Colonna6540"/>
    <tableColumn id="6541" xr3:uid="{BF6E7559-3216-2245-940C-C94CA1884FD5}" name="Colonna6541"/>
    <tableColumn id="6542" xr3:uid="{A980C898-0EFB-4B4F-A251-6240525A0EBA}" name="Colonna6542"/>
    <tableColumn id="6543" xr3:uid="{68A53792-555B-0046-8164-393C38B94739}" name="Colonna6543"/>
    <tableColumn id="6544" xr3:uid="{34770062-E146-2442-B10C-15BFB013DD01}" name="Colonna6544"/>
    <tableColumn id="6545" xr3:uid="{B26D711E-EC22-D84E-9E47-F79312F88736}" name="Colonna6545"/>
    <tableColumn id="6546" xr3:uid="{B8212DDB-C756-2740-A2FD-5A19C332F879}" name="Colonna6546"/>
    <tableColumn id="6547" xr3:uid="{D441F68B-E699-EF4B-81E6-8083ED9A42F2}" name="Colonna6547"/>
    <tableColumn id="6548" xr3:uid="{A674C6CE-2236-064D-A743-66A9AEB9CB55}" name="Colonna6548"/>
    <tableColumn id="6549" xr3:uid="{26C7D3AC-F4DD-CF45-A9C5-8A6D098E5B20}" name="Colonna6549"/>
    <tableColumn id="6550" xr3:uid="{F05A75C0-9D70-CB49-B248-DBFCA6F49BA0}" name="Colonna6550"/>
    <tableColumn id="6551" xr3:uid="{CDBCB533-E01B-5240-8FE4-0A4689E3015E}" name="Colonna6551"/>
    <tableColumn id="6552" xr3:uid="{B8D231DB-6D08-4E45-B28A-029C0FDC6EB6}" name="Colonna6552"/>
    <tableColumn id="6553" xr3:uid="{1800FAAA-94D9-1B45-919A-55A56D20B303}" name="Colonna6553"/>
    <tableColumn id="6554" xr3:uid="{9FE094F0-88CF-EA4B-A7C7-96A6E11B7537}" name="Colonna6554"/>
    <tableColumn id="6555" xr3:uid="{03199956-8A13-2B4C-84EA-8B7472C9A8A3}" name="Colonna6555"/>
    <tableColumn id="6556" xr3:uid="{1AD05080-8055-BF4F-9493-4D0FB5549731}" name="Colonna6556"/>
    <tableColumn id="6557" xr3:uid="{61587697-5034-3749-A608-8B1BC5CBE7DD}" name="Colonna6557"/>
    <tableColumn id="6558" xr3:uid="{12C83A46-B123-B34B-B163-A99C51AD2199}" name="Colonna6558"/>
    <tableColumn id="6559" xr3:uid="{EB769A1A-B61B-9642-A8CF-8EDBF5AB6849}" name="Colonna6559"/>
    <tableColumn id="6560" xr3:uid="{87B8EDE5-E2FD-574A-B1DE-DF4E237D1BB0}" name="Colonna6560"/>
    <tableColumn id="6561" xr3:uid="{81FDCFBB-B920-7746-BBFB-C9266BDDB19F}" name="Colonna6561"/>
    <tableColumn id="6562" xr3:uid="{9E94EB4D-5132-3B4D-8431-78B2653D3F63}" name="Colonna6562"/>
    <tableColumn id="6563" xr3:uid="{E14C4269-9FDE-FA4A-B589-B7EBB7CEC3D8}" name="Colonna6563"/>
    <tableColumn id="6564" xr3:uid="{A9380746-81F6-AE4D-8261-3167F55A875C}" name="Colonna6564"/>
    <tableColumn id="6565" xr3:uid="{5BF2C507-0101-3745-ACBA-23E035A2BEE7}" name="Colonna6565"/>
    <tableColumn id="6566" xr3:uid="{60E544F3-3BEC-8C46-8CA0-1C2B52341C60}" name="Colonna6566"/>
    <tableColumn id="6567" xr3:uid="{2DE61D08-96FF-184E-A7FB-C341B2842B85}" name="Colonna6567"/>
    <tableColumn id="6568" xr3:uid="{0E342951-CA98-9440-A9C5-CD9FD2A02EF7}" name="Colonna6568"/>
    <tableColumn id="6569" xr3:uid="{4C53F95A-1A35-BB42-AC6E-B5F0E4DCC938}" name="Colonna6569"/>
    <tableColumn id="6570" xr3:uid="{DEB0C3BE-DE42-1441-81DC-4581545759E2}" name="Colonna6570"/>
    <tableColumn id="6571" xr3:uid="{3DB157ED-D214-D24A-AE0D-7AF51FA47C70}" name="Colonna6571"/>
    <tableColumn id="6572" xr3:uid="{686C69F6-27AD-E040-A315-6CA2B629D7AD}" name="Colonna6572"/>
    <tableColumn id="6573" xr3:uid="{47B86BE1-C572-3149-AD34-2A5FACC32014}" name="Colonna6573"/>
    <tableColumn id="6574" xr3:uid="{6A6282F8-9694-184E-8A33-A9D78580C393}" name="Colonna6574"/>
    <tableColumn id="6575" xr3:uid="{FAA7218C-A079-2D40-AC97-EF9ADF6A82A6}" name="Colonna6575"/>
    <tableColumn id="6576" xr3:uid="{E0E0419D-3B80-9C44-A8D5-46B76C7AE64C}" name="Colonna6576"/>
    <tableColumn id="6577" xr3:uid="{7C8905B1-B28E-054F-A1BA-A56698568430}" name="Colonna6577"/>
    <tableColumn id="6578" xr3:uid="{76B3A207-C63E-E642-993D-EB39987411C7}" name="Colonna6578"/>
    <tableColumn id="6579" xr3:uid="{8DD97896-2166-6C4B-AC63-1F9A111B7C40}" name="Colonna6579"/>
    <tableColumn id="6580" xr3:uid="{956A5D5A-C96E-D84E-84A7-F57DB4B7FA7E}" name="Colonna6580"/>
    <tableColumn id="6581" xr3:uid="{D863B702-0473-9A4F-9D21-01820F313255}" name="Colonna6581"/>
    <tableColumn id="6582" xr3:uid="{75D07CE2-FC41-7842-9B7C-F5128C33DD48}" name="Colonna6582"/>
    <tableColumn id="6583" xr3:uid="{8A68E22D-CABF-7F49-AFC6-EBD207E2829E}" name="Colonna6583"/>
    <tableColumn id="6584" xr3:uid="{412BCE5E-D28D-1147-B639-0336002277AB}" name="Colonna6584"/>
    <tableColumn id="6585" xr3:uid="{FDB411E5-1DFF-A947-944A-5E58E7E69D87}" name="Colonna6585"/>
    <tableColumn id="6586" xr3:uid="{F747FA49-8DB8-C541-8C5D-C9AE6C428DB0}" name="Colonna6586"/>
    <tableColumn id="6587" xr3:uid="{3672FB87-5497-5E42-808D-6B8B53FA9B8E}" name="Colonna6587"/>
    <tableColumn id="6588" xr3:uid="{1DE3409B-924F-4541-B894-26E676DD3E78}" name="Colonna6588"/>
    <tableColumn id="6589" xr3:uid="{EC7FD2AE-8C12-5240-B39E-1933668A28A5}" name="Colonna6589"/>
    <tableColumn id="6590" xr3:uid="{AEAE84E1-A35C-444A-8E78-53A54D5C545D}" name="Colonna6590"/>
    <tableColumn id="6591" xr3:uid="{B6755AF6-F204-DE45-8E4D-750E19119150}" name="Colonna6591"/>
    <tableColumn id="6592" xr3:uid="{F10B93A1-1CDC-A04F-9646-957026920DD0}" name="Colonna6592"/>
    <tableColumn id="6593" xr3:uid="{B398EEAA-B1F8-4F4A-8AB8-9DD3B9F774A7}" name="Colonna6593"/>
    <tableColumn id="6594" xr3:uid="{BB5E10FF-938F-E447-9BCB-B2F8B5221101}" name="Colonna6594"/>
    <tableColumn id="6595" xr3:uid="{7F5FB989-23F7-A544-B46A-429FEDCBEF46}" name="Colonna6595"/>
    <tableColumn id="6596" xr3:uid="{68518969-0E08-0E41-AD64-3ACE040687F8}" name="Colonna6596"/>
    <tableColumn id="6597" xr3:uid="{CEF95EE8-6DC6-3748-B017-12E5309CF715}" name="Colonna6597"/>
    <tableColumn id="6598" xr3:uid="{0FDB6D83-5D68-DD4E-81F3-E5DD73CD45AA}" name="Colonna6598"/>
    <tableColumn id="6599" xr3:uid="{0CBE0730-5CD6-6547-8016-FCC4C65BADD4}" name="Colonna6599"/>
    <tableColumn id="6600" xr3:uid="{B8A96383-95C5-ED42-A369-C928345B538C}" name="Colonna6600"/>
    <tableColumn id="6601" xr3:uid="{3465D4F8-BA56-FB41-A3D2-C9833AC2C98B}" name="Colonna6601"/>
    <tableColumn id="6602" xr3:uid="{E262FF81-B1EB-1D49-8F39-71D00EE719E2}" name="Colonna6602"/>
    <tableColumn id="6603" xr3:uid="{719C16A0-766D-B945-B4B7-BB116C560E0B}" name="Colonna6603"/>
    <tableColumn id="6604" xr3:uid="{0EE29F51-B7AA-2F4D-B358-5585E8C4BDB2}" name="Colonna6604"/>
    <tableColumn id="6605" xr3:uid="{FE3B328E-EEC8-4440-AC70-81DE2ABCE726}" name="Colonna6605"/>
    <tableColumn id="6606" xr3:uid="{FB73D321-58C5-8C4B-98AD-9DD41A51595F}" name="Colonna6606"/>
    <tableColumn id="6607" xr3:uid="{42D3F34F-8207-FB47-9017-FEE8F5D8A20D}" name="Colonna6607"/>
    <tableColumn id="6608" xr3:uid="{36ED2005-20D1-F542-852D-FB9B46C02046}" name="Colonna6608"/>
    <tableColumn id="6609" xr3:uid="{2AB6FAF6-3254-074B-AC92-B0F799AF350C}" name="Colonna6609"/>
    <tableColumn id="6610" xr3:uid="{3F87947F-4697-084B-B33C-E4BACB0032A2}" name="Colonna6610"/>
    <tableColumn id="6611" xr3:uid="{BC36022B-D36F-CF4F-A0D0-C62F76A422BC}" name="Colonna6611"/>
    <tableColumn id="6612" xr3:uid="{9B3FF306-0C60-6448-A478-22D9EBB124D6}" name="Colonna6612"/>
    <tableColumn id="6613" xr3:uid="{E752F19C-3C41-9341-8B01-A5A38F9D8FCA}" name="Colonna6613"/>
    <tableColumn id="6614" xr3:uid="{5425EF7C-8CB7-0341-98AD-C4979EE4FB6F}" name="Colonna6614"/>
    <tableColumn id="6615" xr3:uid="{76179546-36EB-E249-92F8-8DB9FF94318B}" name="Colonna6615"/>
    <tableColumn id="6616" xr3:uid="{9C3170F4-8BC8-7642-A670-622513FE501D}" name="Colonna6616"/>
    <tableColumn id="6617" xr3:uid="{BB289640-F8DA-4945-9076-B6BF0AFA4A6F}" name="Colonna6617"/>
    <tableColumn id="6618" xr3:uid="{54AF7F2A-AA89-F44A-9027-6E6028BB280F}" name="Colonna6618"/>
    <tableColumn id="6619" xr3:uid="{414EBFDC-4A96-1741-A268-CD98C325D2A7}" name="Colonna6619"/>
    <tableColumn id="6620" xr3:uid="{1E2FA99C-A590-AB41-8E45-E66A6AC0665D}" name="Colonna6620"/>
    <tableColumn id="6621" xr3:uid="{D49BB15A-89F2-3C46-ABAA-62F5F0993BEE}" name="Colonna6621"/>
    <tableColumn id="6622" xr3:uid="{8423F911-6475-BE40-9083-171F58F4A7A2}" name="Colonna6622"/>
    <tableColumn id="6623" xr3:uid="{6AF4C979-8C8B-E841-B1F8-478650A116A9}" name="Colonna6623"/>
    <tableColumn id="6624" xr3:uid="{712DE15C-F877-CE46-A49A-B7BBFA6761B4}" name="Colonna6624"/>
    <tableColumn id="6625" xr3:uid="{50085DA8-FDD0-F745-AFE3-06E76DA7219F}" name="Colonna6625"/>
    <tableColumn id="6626" xr3:uid="{5AE1439D-8D06-DC41-A22F-35701C204C98}" name="Colonna6626"/>
    <tableColumn id="6627" xr3:uid="{1627FA76-7BD4-5049-8477-3B09B7D961DC}" name="Colonna6627"/>
    <tableColumn id="6628" xr3:uid="{085893CB-5C4F-A64F-BB0F-6AD4D7D5F43F}" name="Colonna6628"/>
    <tableColumn id="6629" xr3:uid="{FBFA4B28-AF69-6C42-AE1B-92B7463F3D7E}" name="Colonna6629"/>
    <tableColumn id="6630" xr3:uid="{8BBF555F-04E0-9E46-8D2D-46E913A2A128}" name="Colonna6630"/>
    <tableColumn id="6631" xr3:uid="{BC7D31FF-F3B0-C340-8462-6AAC9C0FE9D9}" name="Colonna6631"/>
    <tableColumn id="6632" xr3:uid="{C0D2C928-260B-C843-B3C4-99A77777F8E9}" name="Colonna6632"/>
    <tableColumn id="6633" xr3:uid="{56E0973A-3AC2-4142-9102-9D8C0136E791}" name="Colonna6633"/>
    <tableColumn id="6634" xr3:uid="{4A02B7C0-760D-8248-992E-B72D1146AC90}" name="Colonna6634"/>
    <tableColumn id="6635" xr3:uid="{3E68C662-6DC4-F343-90D2-B933480E892B}" name="Colonna6635"/>
    <tableColumn id="6636" xr3:uid="{3B6D1E61-7783-1643-9D8A-19B5DBF1D0EC}" name="Colonna6636"/>
    <tableColumn id="6637" xr3:uid="{2C285E86-A2B7-144A-A21C-19AF35E8F9C7}" name="Colonna6637"/>
    <tableColumn id="6638" xr3:uid="{65E7BE7D-20BC-8E46-9FFB-D081F96119C6}" name="Colonna6638"/>
    <tableColumn id="6639" xr3:uid="{AC6D33F6-1082-1E4F-BAC3-F5038074E6FF}" name="Colonna6639"/>
    <tableColumn id="6640" xr3:uid="{3FBCDA78-CF6B-3846-BEB2-65C53FB3F62A}" name="Colonna6640"/>
    <tableColumn id="6641" xr3:uid="{D98E4783-EEFB-3741-916B-32D7F7710726}" name="Colonna6641"/>
    <tableColumn id="6642" xr3:uid="{05560602-0262-8745-936B-45BFA8F27224}" name="Colonna6642"/>
    <tableColumn id="6643" xr3:uid="{14BDA6B0-4EC8-774C-AD06-1A0E6A9BA2D3}" name="Colonna6643"/>
    <tableColumn id="6644" xr3:uid="{3E932C62-BD8A-724A-8240-33701518DF6C}" name="Colonna6644"/>
    <tableColumn id="6645" xr3:uid="{6BA1D037-7F14-8844-9347-C7411389DE64}" name="Colonna6645"/>
    <tableColumn id="6646" xr3:uid="{D81831E5-1463-AF4A-AD48-927331CA185C}" name="Colonna6646"/>
    <tableColumn id="6647" xr3:uid="{BEA4D084-3AB6-754D-9CC5-B8BFA5BC2374}" name="Colonna6647"/>
    <tableColumn id="6648" xr3:uid="{85BA75BC-984E-A34E-8B30-D9162F3F8304}" name="Colonna6648"/>
    <tableColumn id="6649" xr3:uid="{9571559C-E56A-C44E-8B08-9A19C794A2F8}" name="Colonna6649"/>
    <tableColumn id="6650" xr3:uid="{400A690A-029C-1344-AF04-8647EF61F420}" name="Colonna6650"/>
    <tableColumn id="6651" xr3:uid="{4AE8265C-F575-C04F-B143-4689181F0E39}" name="Colonna6651"/>
    <tableColumn id="6652" xr3:uid="{DD4F77C9-E52C-F04D-8D5C-C86293817508}" name="Colonna6652"/>
    <tableColumn id="6653" xr3:uid="{2D188102-BF52-6047-9BC5-E5A29E76B1CB}" name="Colonna6653"/>
    <tableColumn id="6654" xr3:uid="{BDF8F726-C7C4-2543-A4BB-8A6F76ED65F6}" name="Colonna6654"/>
    <tableColumn id="6655" xr3:uid="{F83A90B4-0BDA-8742-8FE1-DA3225E38802}" name="Colonna6655"/>
    <tableColumn id="6656" xr3:uid="{1B0356C1-1229-CF40-A68D-0065D9030D82}" name="Colonna6656"/>
    <tableColumn id="6657" xr3:uid="{3EBADD41-5550-2C4D-9885-444650E47600}" name="Colonna6657"/>
    <tableColumn id="6658" xr3:uid="{91EE59EC-599A-464F-A60D-AC32FD26E638}" name="Colonna6658"/>
    <tableColumn id="6659" xr3:uid="{16613224-BEC3-7B48-B4FB-A6785E0F217E}" name="Colonna6659"/>
    <tableColumn id="6660" xr3:uid="{51E64E5B-02F7-DC45-A915-B34441CF2864}" name="Colonna6660"/>
    <tableColumn id="6661" xr3:uid="{A7CBAE4D-18CD-FC4D-A2F9-3EFA6A557F99}" name="Colonna6661"/>
    <tableColumn id="6662" xr3:uid="{AD5F690D-10C9-C444-85F0-EBCD3017D7CA}" name="Colonna6662"/>
    <tableColumn id="6663" xr3:uid="{6B9A5764-E853-8E4A-B573-5C4DB482F97B}" name="Colonna6663"/>
    <tableColumn id="6664" xr3:uid="{89A69888-D966-A54F-80FC-47E8761FF307}" name="Colonna6664"/>
    <tableColumn id="6665" xr3:uid="{B4AD453E-7B73-6B4E-911E-5914CD1C9742}" name="Colonna6665"/>
    <tableColumn id="6666" xr3:uid="{7B220030-FF1C-4C4E-99A5-7929F23679E4}" name="Colonna6666"/>
    <tableColumn id="6667" xr3:uid="{73B74F31-167C-9E46-AE5F-5583E5A2B898}" name="Colonna6667"/>
    <tableColumn id="6668" xr3:uid="{F632AE6E-27B7-1749-A079-06EE6DC77251}" name="Colonna6668"/>
    <tableColumn id="6669" xr3:uid="{0B82332D-C007-5543-98D1-3EC4CABFCD04}" name="Colonna6669"/>
    <tableColumn id="6670" xr3:uid="{DDE67B2F-9106-C543-9B13-36492FDE2C42}" name="Colonna6670"/>
    <tableColumn id="6671" xr3:uid="{1B61AE3F-47B2-CC41-8F1C-F988698C06F7}" name="Colonna6671"/>
    <tableColumn id="6672" xr3:uid="{8D1F9FE7-05DA-3841-BA3F-810537049C42}" name="Colonna6672"/>
    <tableColumn id="6673" xr3:uid="{F37275EB-5583-F04E-AA4C-0D2DCCABF78D}" name="Colonna6673"/>
    <tableColumn id="6674" xr3:uid="{6EABAA83-D11A-3D4D-BF5B-0CCD92475981}" name="Colonna6674"/>
    <tableColumn id="6675" xr3:uid="{EBD185F1-D5F0-D241-9881-C65FCF23991C}" name="Colonna6675"/>
    <tableColumn id="6676" xr3:uid="{9D6A5A78-0CCA-7A4F-B032-218D473676C8}" name="Colonna6676"/>
    <tableColumn id="6677" xr3:uid="{E2A96CA8-81F5-DB46-8115-8164BF637F89}" name="Colonna6677"/>
    <tableColumn id="6678" xr3:uid="{69F30F20-4018-CA43-81EC-4953670A01E7}" name="Colonna6678"/>
    <tableColumn id="6679" xr3:uid="{0833B673-35E1-C74F-AF45-91893F4535C4}" name="Colonna6679"/>
    <tableColumn id="6680" xr3:uid="{F443BE3F-1B60-984E-8954-633129CE92FA}" name="Colonna6680"/>
    <tableColumn id="6681" xr3:uid="{916FA7F3-2C91-E34F-8DDB-A7E1F9FA8002}" name="Colonna6681"/>
    <tableColumn id="6682" xr3:uid="{7F853B59-0211-0544-8821-45FFE1A2C19E}" name="Colonna6682"/>
    <tableColumn id="6683" xr3:uid="{C6357DD2-BEEA-6A45-82A0-5E53409326EC}" name="Colonna6683"/>
    <tableColumn id="6684" xr3:uid="{5F109D64-DB64-1A48-8CF9-58B92F6D63CD}" name="Colonna6684"/>
    <tableColumn id="6685" xr3:uid="{C91B479E-8E62-984C-BE79-2EDCFA2F6E6B}" name="Colonna6685"/>
    <tableColumn id="6686" xr3:uid="{B78E370A-502E-424E-9C64-EE9E22C7E561}" name="Colonna6686"/>
    <tableColumn id="6687" xr3:uid="{AD7D95ED-79F3-2849-BD37-3260A51ECB1A}" name="Colonna6687"/>
    <tableColumn id="6688" xr3:uid="{DBE7BCF5-944F-634B-A3F8-57E44BE0E834}" name="Colonna6688"/>
    <tableColumn id="6689" xr3:uid="{DFBCC7D1-E5E1-F64A-A033-F8A1AF58E4DB}" name="Colonna6689"/>
    <tableColumn id="6690" xr3:uid="{B6E41F09-F345-F946-A06C-03B2522B0FFC}" name="Colonna6690"/>
    <tableColumn id="6691" xr3:uid="{138B20ED-A566-1547-9FB2-382EB6A47CE9}" name="Colonna6691"/>
    <tableColumn id="6692" xr3:uid="{7CF4364D-D429-FA40-A746-9AB706BFF47D}" name="Colonna6692"/>
    <tableColumn id="6693" xr3:uid="{2A88D5AF-B76D-F740-B258-3A0E4AC6F22A}" name="Colonna6693"/>
    <tableColumn id="6694" xr3:uid="{C2708788-56C6-2741-90CF-412506F9CF5D}" name="Colonna6694"/>
    <tableColumn id="6695" xr3:uid="{76851C5B-8E84-CA4C-9209-8B0F6D81A6A4}" name="Colonna6695"/>
    <tableColumn id="6696" xr3:uid="{DED886E2-DFCB-5B49-A38A-7AC7DB2B4255}" name="Colonna6696"/>
    <tableColumn id="6697" xr3:uid="{E5E871C1-ED6A-2848-8A5F-92948BFF6426}" name="Colonna6697"/>
    <tableColumn id="6698" xr3:uid="{BBE13A7C-8A61-5B40-BEE9-D79105CFE4A8}" name="Colonna6698"/>
    <tableColumn id="6699" xr3:uid="{8F04FF30-288A-B74A-AAF2-6EAF06F01095}" name="Colonna6699"/>
    <tableColumn id="6700" xr3:uid="{5E9C7BE5-689C-2E41-A92F-115973B79108}" name="Colonna6700"/>
    <tableColumn id="6701" xr3:uid="{F666F0B5-F9B6-9D4F-B666-73195E8A0307}" name="Colonna6701"/>
    <tableColumn id="6702" xr3:uid="{E137BCFC-7865-A94C-A537-D7573A58D67B}" name="Colonna6702"/>
    <tableColumn id="6703" xr3:uid="{394A025C-AC69-0949-B7A9-FA1D8930EAFD}" name="Colonna6703"/>
    <tableColumn id="6704" xr3:uid="{AF59FFB1-79AB-0641-968C-B16A68CAC8A4}" name="Colonna6704"/>
    <tableColumn id="6705" xr3:uid="{4AD76EC8-2257-D040-B191-EFC077716BD0}" name="Colonna6705"/>
    <tableColumn id="6706" xr3:uid="{0CA96D3F-3EF1-CD43-9EAC-A3D978FA1B58}" name="Colonna6706"/>
    <tableColumn id="6707" xr3:uid="{DC40F2EC-0B85-A045-A554-7A90F90E260B}" name="Colonna6707"/>
    <tableColumn id="6708" xr3:uid="{BB3444F4-C032-9F4D-BD96-471880A5CC6B}" name="Colonna6708"/>
    <tableColumn id="6709" xr3:uid="{90B3C438-BB50-4748-8C0B-FF6EC8485144}" name="Colonna6709"/>
    <tableColumn id="6710" xr3:uid="{689BEBE4-30B4-D148-8CF5-49BF8F3F5E7A}" name="Colonna6710"/>
    <tableColumn id="6711" xr3:uid="{4D6E6E26-6074-9D41-90B5-F33EF116D6E0}" name="Colonna6711"/>
    <tableColumn id="6712" xr3:uid="{69B0EFAC-7D38-EA40-8B3B-1D21BF92D87C}" name="Colonna6712"/>
    <tableColumn id="6713" xr3:uid="{8C3CBC3D-725C-474D-B79D-9F24FB9B87C0}" name="Colonna6713"/>
    <tableColumn id="6714" xr3:uid="{4102CA16-78FF-3146-B061-A5A1AD4BE28C}" name="Colonna6714"/>
    <tableColumn id="6715" xr3:uid="{676530C5-4B39-9B48-BFBB-AE92BD854E3F}" name="Colonna6715"/>
    <tableColumn id="6716" xr3:uid="{9AB23241-D297-D943-B616-FA1D663FB12B}" name="Colonna6716"/>
    <tableColumn id="6717" xr3:uid="{CA4C794D-A31B-AA47-BCAE-B18ADF86A940}" name="Colonna6717"/>
    <tableColumn id="6718" xr3:uid="{CD43525B-EF7B-F341-87A4-F5563963874B}" name="Colonna6718"/>
    <tableColumn id="6719" xr3:uid="{A9D1D657-5E60-754B-9D53-F84893493380}" name="Colonna6719"/>
    <tableColumn id="6720" xr3:uid="{3E7F0EB6-8325-444B-A6D5-CAF0E155B4F7}" name="Colonna6720"/>
    <tableColumn id="6721" xr3:uid="{217AF237-C741-2945-A5E3-4A9A8ADFB784}" name="Colonna6721"/>
    <tableColumn id="6722" xr3:uid="{77CC23A5-6BF8-0642-8591-B5065EC950CE}" name="Colonna6722"/>
    <tableColumn id="6723" xr3:uid="{89FEFD97-AE7C-C547-A002-E32DAE68B1F6}" name="Colonna6723"/>
    <tableColumn id="6724" xr3:uid="{48BDC504-D281-6841-BF68-4510AD34626B}" name="Colonna6724"/>
    <tableColumn id="6725" xr3:uid="{4A5E957F-785F-5849-B3B3-2867716F87D1}" name="Colonna6725"/>
    <tableColumn id="6726" xr3:uid="{81998BA4-11CA-A34D-97DA-04DEFA26B3DE}" name="Colonna6726"/>
    <tableColumn id="6727" xr3:uid="{8DF687ED-3A08-DD41-BDCD-D1D17D6769BA}" name="Colonna6727"/>
    <tableColumn id="6728" xr3:uid="{AD30D2CC-7FDE-144F-8E15-80A2EB725976}" name="Colonna6728"/>
    <tableColumn id="6729" xr3:uid="{219D25F2-76A9-DF45-87CE-3E4FFAB817E4}" name="Colonna6729"/>
    <tableColumn id="6730" xr3:uid="{332BE530-4249-4E4F-8EA4-8434F92114D7}" name="Colonna6730"/>
    <tableColumn id="6731" xr3:uid="{59759BB6-5078-9F48-B71A-76A6D782F9DC}" name="Colonna6731"/>
    <tableColumn id="6732" xr3:uid="{3DCA1D13-DCE5-B042-B0D6-BCEECEE812B8}" name="Colonna6732"/>
    <tableColumn id="6733" xr3:uid="{00B4C579-3B06-9F42-9444-51086624CA6B}" name="Colonna6733"/>
    <tableColumn id="6734" xr3:uid="{D5B92D72-C34A-2247-BB1E-B019E44EF893}" name="Colonna6734"/>
    <tableColumn id="6735" xr3:uid="{0C79FFB9-1D26-A444-A7A6-F42086F8CEED}" name="Colonna6735"/>
    <tableColumn id="6736" xr3:uid="{6E880212-D0C2-8E4D-8A06-A81E058EEF75}" name="Colonna6736"/>
    <tableColumn id="6737" xr3:uid="{EAA487C6-D2F2-6348-9CE9-A63BCC5D9D8C}" name="Colonna6737"/>
    <tableColumn id="6738" xr3:uid="{B983AF2F-3DF8-B54F-9262-357D82BADBE7}" name="Colonna6738"/>
    <tableColumn id="6739" xr3:uid="{5ADA4851-5B82-F040-B6E4-4E2B3B00FC3E}" name="Colonna6739"/>
    <tableColumn id="6740" xr3:uid="{82DAA3C4-3CE4-914A-B1FA-45142E2B8408}" name="Colonna6740"/>
    <tableColumn id="6741" xr3:uid="{8B0DBCB3-54CF-C34C-A1C5-BBDF337815EA}" name="Colonna6741"/>
    <tableColumn id="6742" xr3:uid="{7D90F1EE-1E73-F34D-B5C8-29094A158108}" name="Colonna6742"/>
    <tableColumn id="6743" xr3:uid="{8E135F41-E2A6-CC45-A153-87D7B9A6E9E3}" name="Colonna6743"/>
    <tableColumn id="6744" xr3:uid="{E0F53DF8-1D7B-0447-89DE-D9BF4FB07A95}" name="Colonna6744"/>
    <tableColumn id="6745" xr3:uid="{A768A8C8-06FF-734C-9A77-7ACBE72840F6}" name="Colonna6745"/>
    <tableColumn id="6746" xr3:uid="{DE826902-973B-DB47-8772-3619A18926AC}" name="Colonna6746"/>
    <tableColumn id="6747" xr3:uid="{FEC03F65-BD4E-6A4F-AD12-4447FC3D2822}" name="Colonna6747"/>
    <tableColumn id="6748" xr3:uid="{4B68856D-CA31-9A48-8093-59ED954D69F5}" name="Colonna6748"/>
    <tableColumn id="6749" xr3:uid="{E9620568-56CE-194C-9FA2-13FCFA426B74}" name="Colonna6749"/>
    <tableColumn id="6750" xr3:uid="{FEFAC0C7-34F5-B84B-9752-037E120B7CEC}" name="Colonna6750"/>
    <tableColumn id="6751" xr3:uid="{082FEE49-0AAB-1E4F-9DCB-973B58D84DAD}" name="Colonna6751"/>
    <tableColumn id="6752" xr3:uid="{C8115ADA-8DBC-774C-8830-D7967D0C11B6}" name="Colonna6752"/>
    <tableColumn id="6753" xr3:uid="{D3C4290B-FEFE-A243-B983-7CB40C8FCE55}" name="Colonna6753"/>
    <tableColumn id="6754" xr3:uid="{2D904ACA-401A-4743-97E7-ED3149EC5BAE}" name="Colonna6754"/>
    <tableColumn id="6755" xr3:uid="{55A86F15-B9E1-A540-9921-F2C319F941FA}" name="Colonna6755"/>
    <tableColumn id="6756" xr3:uid="{9DC687D5-62D0-1248-990A-D9D719DA57D0}" name="Colonna6756"/>
    <tableColumn id="6757" xr3:uid="{58FBEEFF-6043-7D4C-A5DC-4B344E381FDB}" name="Colonna6757"/>
    <tableColumn id="6758" xr3:uid="{5E54B59F-32EC-8340-91FE-94A36189EA1B}" name="Colonna6758"/>
    <tableColumn id="6759" xr3:uid="{BB9B2039-901E-C649-A814-6737C9363A19}" name="Colonna6759"/>
    <tableColumn id="6760" xr3:uid="{933A3108-8BEA-2347-BA88-DB84BCF29DE7}" name="Colonna6760"/>
    <tableColumn id="6761" xr3:uid="{33DE8093-70C1-F345-A9BB-23E9CA728CC9}" name="Colonna6761"/>
    <tableColumn id="6762" xr3:uid="{6B13CC8F-B0B5-D14E-A14F-194EAF7DC6E2}" name="Colonna6762"/>
    <tableColumn id="6763" xr3:uid="{70E6D9D2-A044-8F41-B88C-D1329E98CF7C}" name="Colonna6763"/>
    <tableColumn id="6764" xr3:uid="{2E5EC92C-D5B3-A741-AAD0-0D2BF20BECDD}" name="Colonna6764"/>
    <tableColumn id="6765" xr3:uid="{32C68991-C1B1-2D47-987B-B3B7138126B7}" name="Colonna6765"/>
    <tableColumn id="6766" xr3:uid="{2A55C966-AE4E-264E-AFD0-310FA94FBAD5}" name="Colonna6766"/>
    <tableColumn id="6767" xr3:uid="{41E747ED-E3D4-0F46-8746-94631623522B}" name="Colonna6767"/>
    <tableColumn id="6768" xr3:uid="{CEA96D56-57C5-3B4D-8848-993EC6BBE807}" name="Colonna6768"/>
    <tableColumn id="6769" xr3:uid="{A8D534C7-B2B1-824A-B48E-BD3BB9A03BD8}" name="Colonna6769"/>
    <tableColumn id="6770" xr3:uid="{1F76D3D9-FD5A-AB44-BCFF-E280B25F78C8}" name="Colonna6770"/>
    <tableColumn id="6771" xr3:uid="{C596C223-2F2A-A64C-AAAC-719B673DB166}" name="Colonna6771"/>
    <tableColumn id="6772" xr3:uid="{3C9780EE-A893-F140-95A5-6CC5F4A9B27F}" name="Colonna6772"/>
    <tableColumn id="6773" xr3:uid="{BF0738C9-7333-BC46-892E-3593F9DC1E66}" name="Colonna6773"/>
    <tableColumn id="6774" xr3:uid="{F31B624C-9405-754A-A229-2937FFD6C76E}" name="Colonna6774"/>
    <tableColumn id="6775" xr3:uid="{86806C6D-F790-B440-BA1F-BD1328913A9D}" name="Colonna6775"/>
    <tableColumn id="6776" xr3:uid="{AE04EDC4-7F75-D94C-96EA-D92AA21B5D4D}" name="Colonna6776"/>
    <tableColumn id="6777" xr3:uid="{1AAAF06A-1B41-A84F-B7F0-04B0EA2FB31A}" name="Colonna6777"/>
    <tableColumn id="6778" xr3:uid="{3FCD5CFB-7654-EA4F-ADAC-E20C04B4D945}" name="Colonna6778"/>
    <tableColumn id="6779" xr3:uid="{8F0C870A-FDA2-DE4D-957B-A4749E06A179}" name="Colonna6779"/>
    <tableColumn id="6780" xr3:uid="{06BD65C6-F90F-4C44-8A0C-98922B26F276}" name="Colonna6780"/>
    <tableColumn id="6781" xr3:uid="{C81C1895-CF3A-344A-99CA-A1ACAED69A07}" name="Colonna6781"/>
    <tableColumn id="6782" xr3:uid="{FFCBCF92-F8C8-9341-8BA3-B670263D6F6E}" name="Colonna6782"/>
    <tableColumn id="6783" xr3:uid="{60AA9BF2-C0C4-BA4D-A5D9-D7A189A1428B}" name="Colonna6783"/>
    <tableColumn id="6784" xr3:uid="{9920434B-903F-D440-84E4-B8081E75C31B}" name="Colonna6784"/>
    <tableColumn id="6785" xr3:uid="{1EA73AF4-94A3-354D-8849-917913458A68}" name="Colonna6785"/>
    <tableColumn id="6786" xr3:uid="{EC9066CB-E5B1-D94E-BCB2-5EA39BBC1BE5}" name="Colonna6786"/>
    <tableColumn id="6787" xr3:uid="{748661BF-50A4-8C4D-A7BA-EB95B33195C2}" name="Colonna6787"/>
    <tableColumn id="6788" xr3:uid="{EA623C23-3F99-0146-9235-051D4CA4AFEB}" name="Colonna6788"/>
    <tableColumn id="6789" xr3:uid="{DEC95A36-CF53-E649-9281-C813FA1F3814}" name="Colonna6789"/>
    <tableColumn id="6790" xr3:uid="{0EA6111D-25BE-1341-BE28-6D2DB779742E}" name="Colonna6790"/>
    <tableColumn id="6791" xr3:uid="{17414B39-E206-0E4D-A0C0-1058A23A048E}" name="Colonna6791"/>
    <tableColumn id="6792" xr3:uid="{7B5E2A3D-30DB-1F42-9872-0B8FE76BB7C4}" name="Colonna6792"/>
    <tableColumn id="6793" xr3:uid="{165EE234-1A9F-2841-A0A2-129D68A6D4D1}" name="Colonna6793"/>
    <tableColumn id="6794" xr3:uid="{68924F91-B31E-E744-A276-33E0E362482D}" name="Colonna6794"/>
    <tableColumn id="6795" xr3:uid="{5B0D4943-F702-CC40-8245-6FA5EEBB92E3}" name="Colonna6795"/>
    <tableColumn id="6796" xr3:uid="{796C272C-63F5-8A46-BEAE-CA34100FA78A}" name="Colonna6796"/>
    <tableColumn id="6797" xr3:uid="{A16A2C5A-CF62-D244-87C2-03AD1B62902F}" name="Colonna6797"/>
    <tableColumn id="6798" xr3:uid="{9771DFE6-F430-1840-9820-76E4BF96DF53}" name="Colonna6798"/>
    <tableColumn id="6799" xr3:uid="{5FA65A4B-51BB-F842-B799-8E4F68F1FD3F}" name="Colonna6799"/>
    <tableColumn id="6800" xr3:uid="{0841C7BA-6BF0-D14D-876A-26A92B9B7504}" name="Colonna6800"/>
    <tableColumn id="6801" xr3:uid="{841F997E-8597-3A4B-9088-48F7D3F456DA}" name="Colonna6801"/>
    <tableColumn id="6802" xr3:uid="{BC915FC0-81F0-2B40-B775-C01880D12CAA}" name="Colonna6802"/>
    <tableColumn id="6803" xr3:uid="{0C3B7AB5-5998-AD48-827A-41045F408C2A}" name="Colonna6803"/>
    <tableColumn id="6804" xr3:uid="{40A3B8D8-83FD-3E41-AE52-1B1BAD4F11ED}" name="Colonna6804"/>
    <tableColumn id="6805" xr3:uid="{BF0301C4-A51E-3545-8476-198A0D3B11ED}" name="Colonna6805"/>
    <tableColumn id="6806" xr3:uid="{4E5F908F-F58D-B94E-8A94-3F95D6515392}" name="Colonna6806"/>
    <tableColumn id="6807" xr3:uid="{8C9C1E1E-CC4E-1048-96A1-0979B876874C}" name="Colonna6807"/>
    <tableColumn id="6808" xr3:uid="{9013E0C5-B0F8-404F-B539-9AFFD062F6A5}" name="Colonna6808"/>
    <tableColumn id="6809" xr3:uid="{E6B4BD12-DF7F-874D-8C88-19CCF0954456}" name="Colonna6809"/>
    <tableColumn id="6810" xr3:uid="{FC5AE792-5E31-A44A-AB8A-31B5F2DA36BC}" name="Colonna6810"/>
    <tableColumn id="6811" xr3:uid="{8A822E56-A5F8-4D42-9AD5-F25C429590E2}" name="Colonna6811"/>
    <tableColumn id="6812" xr3:uid="{F482A3D4-2D8F-594B-B631-7C2A9E7771C0}" name="Colonna6812"/>
    <tableColumn id="6813" xr3:uid="{27708625-931F-484E-A89C-707DEDE9B4EF}" name="Colonna6813"/>
    <tableColumn id="6814" xr3:uid="{7B005314-8FA8-D441-A09C-3CED83C4F39C}" name="Colonna6814"/>
    <tableColumn id="6815" xr3:uid="{CEC915B8-8016-F54B-9FC3-9AE7C7BF10A5}" name="Colonna6815"/>
    <tableColumn id="6816" xr3:uid="{A7478A45-A934-6040-B771-5809C0F0549B}" name="Colonna6816"/>
    <tableColumn id="6817" xr3:uid="{08CC94F9-34FC-A344-A9C2-9050F64DE68F}" name="Colonna6817"/>
    <tableColumn id="6818" xr3:uid="{E7B981FC-C7C3-C04A-9410-A7CB5C5B2E35}" name="Colonna6818"/>
    <tableColumn id="6819" xr3:uid="{2A317175-A61C-1D43-8C86-47C17E5CBF53}" name="Colonna6819"/>
    <tableColumn id="6820" xr3:uid="{16219A24-69BF-1649-B393-69648066538D}" name="Colonna6820"/>
    <tableColumn id="6821" xr3:uid="{3B96A8E4-65E5-564B-8DC3-5DD9F4DA0796}" name="Colonna6821"/>
    <tableColumn id="6822" xr3:uid="{939D528D-D7D6-2D48-9372-ADA929BD3397}" name="Colonna6822"/>
    <tableColumn id="6823" xr3:uid="{3C4105B4-5A9A-FE45-BA60-07F36BD94C93}" name="Colonna6823"/>
    <tableColumn id="6824" xr3:uid="{9DADC888-3450-8443-B06E-1526153DB486}" name="Colonna6824"/>
    <tableColumn id="6825" xr3:uid="{3167EA32-5135-8248-84A6-FD932182E50A}" name="Colonna6825"/>
    <tableColumn id="6826" xr3:uid="{BAEF8D44-151B-A44B-8D8D-EC5222CA2654}" name="Colonna6826"/>
    <tableColumn id="6827" xr3:uid="{4A0932D5-0A54-4148-A3F8-CA1368517F67}" name="Colonna6827"/>
    <tableColumn id="6828" xr3:uid="{F89035C0-0558-5E46-AE2D-FEFF9EE2A136}" name="Colonna6828"/>
    <tableColumn id="6829" xr3:uid="{0AA48691-949F-F34D-9343-4E923423127F}" name="Colonna6829"/>
    <tableColumn id="6830" xr3:uid="{747C7867-4F5B-ED40-9272-66241C1C81C4}" name="Colonna6830"/>
    <tableColumn id="6831" xr3:uid="{7015C9FA-D50A-2F46-ADE2-B1DEE059813E}" name="Colonna6831"/>
    <tableColumn id="6832" xr3:uid="{9CB7DF6C-86E6-F947-BBD0-1BFF359F2FDF}" name="Colonna6832"/>
    <tableColumn id="6833" xr3:uid="{1F05282D-08E0-8545-80CB-6E42B50B140B}" name="Colonna6833"/>
    <tableColumn id="6834" xr3:uid="{A8EF9F61-7A46-1241-90B8-636786A96D32}" name="Colonna6834"/>
    <tableColumn id="6835" xr3:uid="{8A31938A-EEE7-094A-A539-3352400E5F6E}" name="Colonna6835"/>
    <tableColumn id="6836" xr3:uid="{E041C9C6-F09E-5C4C-8A1C-ACB86BAA1463}" name="Colonna6836"/>
    <tableColumn id="6837" xr3:uid="{964680E7-B003-2642-B134-3301052E7506}" name="Colonna6837"/>
    <tableColumn id="6838" xr3:uid="{B8FF4204-9608-9D4A-92A1-23975A24828F}" name="Colonna6838"/>
    <tableColumn id="6839" xr3:uid="{0B277F06-81AD-814B-B742-C022A8B3435B}" name="Colonna6839"/>
    <tableColumn id="6840" xr3:uid="{3173E8B7-E8C6-2E4D-831B-DD38F751556C}" name="Colonna6840"/>
    <tableColumn id="6841" xr3:uid="{F201E00B-38CB-7D48-BB90-AAB302932DFB}" name="Colonna6841"/>
    <tableColumn id="6842" xr3:uid="{37379503-22D9-5D42-B31D-CDEF6FE87927}" name="Colonna6842"/>
    <tableColumn id="6843" xr3:uid="{C628FA8E-CF3E-5843-BAE2-60DE9D404DAD}" name="Colonna6843"/>
    <tableColumn id="6844" xr3:uid="{9FDEF925-0F3E-204B-BB91-0CB7508F8341}" name="Colonna6844"/>
    <tableColumn id="6845" xr3:uid="{6B6702C9-A578-9F41-ABA3-BBED9EB71428}" name="Colonna6845"/>
    <tableColumn id="6846" xr3:uid="{20E85BA9-6829-FE48-98D4-C9F9274ABCFC}" name="Colonna6846"/>
    <tableColumn id="6847" xr3:uid="{10645CFC-C1E5-C240-AEAB-AF15919A769D}" name="Colonna6847"/>
    <tableColumn id="6848" xr3:uid="{38BB59F4-82C5-9145-9E4F-BD59F32D4AB0}" name="Colonna6848"/>
    <tableColumn id="6849" xr3:uid="{D6EF61CB-BB98-AF4F-9AC2-FD5451896CC3}" name="Colonna6849"/>
    <tableColumn id="6850" xr3:uid="{5DA73EA1-FF8A-094F-9350-CD33C3F794A0}" name="Colonna6850"/>
    <tableColumn id="6851" xr3:uid="{01AFC1DC-CB75-2749-8A8C-5787960FF211}" name="Colonna6851"/>
    <tableColumn id="6852" xr3:uid="{C68B864E-463F-1840-A007-EA135A142A44}" name="Colonna6852"/>
    <tableColumn id="6853" xr3:uid="{44F0B20D-9EA8-0F4E-B8D4-5C2E96CFB9E2}" name="Colonna6853"/>
    <tableColumn id="6854" xr3:uid="{B4CC5482-04A7-7A4F-A063-D46449D88ADD}" name="Colonna6854"/>
    <tableColumn id="6855" xr3:uid="{DCA41855-83E3-BB48-90D4-92AF8954B7BA}" name="Colonna6855"/>
    <tableColumn id="6856" xr3:uid="{4F1ABDF0-BF0C-9647-A76C-4E3FB7CA9808}" name="Colonna6856"/>
    <tableColumn id="6857" xr3:uid="{6EE9F4D9-1513-A342-A018-55786DD7D4E0}" name="Colonna6857"/>
    <tableColumn id="6858" xr3:uid="{9EB5D709-D92B-9D45-AEF0-A8508A775D69}" name="Colonna6858"/>
    <tableColumn id="6859" xr3:uid="{657B5667-406C-C64E-9430-533A557E0609}" name="Colonna6859"/>
    <tableColumn id="6860" xr3:uid="{D180FFCB-884B-D841-A682-B2BE33521876}" name="Colonna6860"/>
    <tableColumn id="6861" xr3:uid="{FCA047BA-E2FB-094E-9A66-020BD36F56C9}" name="Colonna6861"/>
    <tableColumn id="6862" xr3:uid="{2C8ECC26-780A-6B4E-B00E-CAAFB22EF2BF}" name="Colonna6862"/>
    <tableColumn id="6863" xr3:uid="{E25E491F-F085-F746-9082-DA7A340FECBF}" name="Colonna6863"/>
    <tableColumn id="6864" xr3:uid="{E8334FE2-1A73-7848-8C60-949F2EB01830}" name="Colonna6864"/>
    <tableColumn id="6865" xr3:uid="{087B533A-9BD8-8C41-BC6E-FD61B401ABB3}" name="Colonna6865"/>
    <tableColumn id="6866" xr3:uid="{B637429A-AF39-764D-8C81-DE8F3AE48E6F}" name="Colonna6866"/>
    <tableColumn id="6867" xr3:uid="{068E3887-1BA0-A24E-9728-C2512427AC11}" name="Colonna6867"/>
    <tableColumn id="6868" xr3:uid="{AF31B104-DD8A-9C45-965C-0AB9E3E82C1C}" name="Colonna6868"/>
    <tableColumn id="6869" xr3:uid="{C04933F1-C420-9547-B677-209B5ACD66E2}" name="Colonna6869"/>
    <tableColumn id="6870" xr3:uid="{181359AA-66D9-6849-827D-16A408B7116D}" name="Colonna6870"/>
    <tableColumn id="6871" xr3:uid="{15FF4FF1-80DA-5E42-A146-0907AF730350}" name="Colonna6871"/>
    <tableColumn id="6872" xr3:uid="{03808C31-3E9A-4144-AB55-C2D65322CB82}" name="Colonna6872"/>
    <tableColumn id="6873" xr3:uid="{7598AE3E-89D6-9042-83BC-EA686C2DD8BA}" name="Colonna6873"/>
    <tableColumn id="6874" xr3:uid="{3D7E27EA-ED04-CC42-A5B7-0A21E8097D6D}" name="Colonna6874"/>
    <tableColumn id="6875" xr3:uid="{30DA0192-D758-0747-893E-B8577EB9F4AE}" name="Colonna6875"/>
    <tableColumn id="6876" xr3:uid="{D3F44AED-0DC2-894B-81CA-C3E6C3C69010}" name="Colonna6876"/>
    <tableColumn id="6877" xr3:uid="{F512A0E4-D419-A240-BF0C-A20F32E22D27}" name="Colonna6877"/>
    <tableColumn id="6878" xr3:uid="{7F768FC2-36C4-A642-90E5-DFACC40471E1}" name="Colonna6878"/>
    <tableColumn id="6879" xr3:uid="{15161531-5FD0-8840-A9C4-707F1CEC1266}" name="Colonna6879"/>
    <tableColumn id="6880" xr3:uid="{44BC9D91-B9EE-0F4D-B695-E919694301A1}" name="Colonna6880"/>
    <tableColumn id="6881" xr3:uid="{70E86703-B39E-3D48-A194-410387E3459E}" name="Colonna6881"/>
    <tableColumn id="6882" xr3:uid="{90894CE3-C332-1F49-BE01-4FE914C2236A}" name="Colonna6882"/>
    <tableColumn id="6883" xr3:uid="{18153E49-CD0B-5748-8672-2CC20F7B966A}" name="Colonna6883"/>
    <tableColumn id="6884" xr3:uid="{C50DE689-EE90-E147-8E13-8922D5F26E16}" name="Colonna6884"/>
    <tableColumn id="6885" xr3:uid="{850298DF-A00F-2642-B926-26896683EBFC}" name="Colonna6885"/>
    <tableColumn id="6886" xr3:uid="{7295EAF6-9102-5C45-BFA3-7CE9C8AB6B2B}" name="Colonna6886"/>
    <tableColumn id="6887" xr3:uid="{9DDA9C62-B714-DC4D-9E40-F2589F56735B}" name="Colonna6887"/>
    <tableColumn id="6888" xr3:uid="{C3A53166-C001-3944-89CC-30D22862272A}" name="Colonna6888"/>
    <tableColumn id="6889" xr3:uid="{5B519A06-06BA-8D40-90EF-01A645A1AE52}" name="Colonna6889"/>
    <tableColumn id="6890" xr3:uid="{EA396C08-8DF1-804E-8899-0079B51F0448}" name="Colonna6890"/>
    <tableColumn id="6891" xr3:uid="{C414B07C-6BE9-F24F-A3BE-DB6850A804F5}" name="Colonna6891"/>
    <tableColumn id="6892" xr3:uid="{62D5415C-9E3C-5F4A-B615-30FA79BE10B3}" name="Colonna6892"/>
    <tableColumn id="6893" xr3:uid="{63BE934C-217B-964C-B77C-1F39F6256FBC}" name="Colonna6893"/>
    <tableColumn id="6894" xr3:uid="{E2E13CFB-CDAF-1840-89ED-F80DF8E75A1B}" name="Colonna6894"/>
    <tableColumn id="6895" xr3:uid="{1C369B51-29A2-4544-915E-FC9194CA6CE6}" name="Colonna6895"/>
    <tableColumn id="6896" xr3:uid="{667D720B-743B-744E-A9CB-7E7E51B5CDD5}" name="Colonna6896"/>
    <tableColumn id="6897" xr3:uid="{60CF0B8D-B01D-3341-8BA0-B75E04B7361E}" name="Colonna6897"/>
    <tableColumn id="6898" xr3:uid="{1224C334-9511-DA42-BED3-B41210EE72E4}" name="Colonna6898"/>
    <tableColumn id="6899" xr3:uid="{BAC3B906-5229-5448-8685-BD0DE1298239}" name="Colonna6899"/>
    <tableColumn id="6900" xr3:uid="{ED1960FF-DF64-3B44-AD36-371E6D3D87A2}" name="Colonna6900"/>
    <tableColumn id="6901" xr3:uid="{2D7BBE32-9116-9D4B-A2EE-03719783FFDB}" name="Colonna6901"/>
    <tableColumn id="6902" xr3:uid="{66CC6DAD-9FBD-0448-888C-BFA0FF5F99E2}" name="Colonna6902"/>
    <tableColumn id="6903" xr3:uid="{65676716-504A-6248-8518-9C7AC290319A}" name="Colonna6903"/>
    <tableColumn id="6904" xr3:uid="{1DACC585-5ABE-E449-89D9-DE75E318078A}" name="Colonna6904"/>
    <tableColumn id="6905" xr3:uid="{4D58A146-2D4D-7C43-8A77-E3238BDA6822}" name="Colonna6905"/>
    <tableColumn id="6906" xr3:uid="{776DACDD-BF3E-DA4B-836D-89A5EEF30DD7}" name="Colonna6906"/>
    <tableColumn id="6907" xr3:uid="{7DE1D3F5-3CAF-1C49-BF02-01958484D17E}" name="Colonna6907"/>
    <tableColumn id="6908" xr3:uid="{34B08F40-1A47-F44E-BD1A-CBE2B5DD1374}" name="Colonna6908"/>
    <tableColumn id="6909" xr3:uid="{DFE6EF88-8CA2-FC40-94A7-71D5697716AB}" name="Colonna6909"/>
    <tableColumn id="6910" xr3:uid="{CFB5DAC2-AA60-B54B-8C3B-8AA02EF179F2}" name="Colonna6910"/>
    <tableColumn id="6911" xr3:uid="{3EC88DCA-6A43-5040-9ED7-108311A25E70}" name="Colonna6911"/>
    <tableColumn id="6912" xr3:uid="{B95E30AF-39D3-0546-8036-C26A136BF9EB}" name="Colonna6912"/>
    <tableColumn id="6913" xr3:uid="{98402EF7-C3AA-4C4F-BFC2-F8EFEFF5BFFA}" name="Colonna6913"/>
    <tableColumn id="6914" xr3:uid="{50DA6C74-F4C6-0045-9A0F-327FF5527217}" name="Colonna6914"/>
    <tableColumn id="6915" xr3:uid="{CC242EC5-97F0-364B-85E2-FEE673CF0311}" name="Colonna6915"/>
    <tableColumn id="6916" xr3:uid="{F4CC2D9F-FFAC-AB45-853E-74E25B0CB5F7}" name="Colonna6916"/>
    <tableColumn id="6917" xr3:uid="{E867FD05-ABB6-384A-AC74-CCA9CE929E89}" name="Colonna6917"/>
    <tableColumn id="6918" xr3:uid="{66EA8C73-FC4C-344A-AF7E-132C39FDB561}" name="Colonna6918"/>
    <tableColumn id="6919" xr3:uid="{CE243B87-F9E1-C34D-B774-1BDE749F6800}" name="Colonna6919"/>
    <tableColumn id="6920" xr3:uid="{E33A40E7-D2A7-DA45-A07F-4D398EF4160D}" name="Colonna6920"/>
    <tableColumn id="6921" xr3:uid="{68B8A092-F605-9D4F-AD17-71B0E7297159}" name="Colonna6921"/>
    <tableColumn id="6922" xr3:uid="{E632E861-97EC-4A49-91A2-B2DEE74E173E}" name="Colonna6922"/>
    <tableColumn id="6923" xr3:uid="{21D4933B-C5EB-3E47-BC0B-136AAA61A860}" name="Colonna6923"/>
    <tableColumn id="6924" xr3:uid="{E43023B6-25DD-F445-A955-A4506CFA52A2}" name="Colonna6924"/>
    <tableColumn id="6925" xr3:uid="{A37822D4-BCFC-2C4D-AADF-290591AC8CCC}" name="Colonna6925"/>
    <tableColumn id="6926" xr3:uid="{BD49A146-E326-A34D-AA1B-308782228EFF}" name="Colonna6926"/>
    <tableColumn id="6927" xr3:uid="{E5045287-56C2-7942-899A-9D4908B23C26}" name="Colonna6927"/>
    <tableColumn id="6928" xr3:uid="{6494B60A-0A5F-7647-BBE6-6B1AA06C93F3}" name="Colonna6928"/>
    <tableColumn id="6929" xr3:uid="{B9B1572B-1A1C-6146-A854-CC2759380FE2}" name="Colonna6929"/>
    <tableColumn id="6930" xr3:uid="{2BDA382E-B61A-314F-A5E0-B0A8D0A6D7FF}" name="Colonna6930"/>
    <tableColumn id="6931" xr3:uid="{44993E40-EF59-C34E-811D-331E692BB0D6}" name="Colonna6931"/>
    <tableColumn id="6932" xr3:uid="{383E08A5-321D-3840-81EB-28DE9C9CC5AB}" name="Colonna6932"/>
    <tableColumn id="6933" xr3:uid="{81D35092-9A52-7641-A9A2-745E9D1F1952}" name="Colonna6933"/>
    <tableColumn id="6934" xr3:uid="{B4379727-B530-0C49-A7DA-1E0515D34678}" name="Colonna6934"/>
    <tableColumn id="6935" xr3:uid="{C190E0AA-812A-9746-ACEB-EE2B46D7D9B2}" name="Colonna6935"/>
    <tableColumn id="6936" xr3:uid="{8E176AD3-F76B-EF45-ACE4-1A95454701DE}" name="Colonna6936"/>
    <tableColumn id="6937" xr3:uid="{4F93BC9D-3649-6642-BF8F-436F137ED8D5}" name="Colonna6937"/>
    <tableColumn id="6938" xr3:uid="{ED2A21DC-B608-2840-9CE4-EC5252D8A592}" name="Colonna6938"/>
    <tableColumn id="6939" xr3:uid="{7C5F56C8-694C-C144-972C-202355F399D0}" name="Colonna6939"/>
    <tableColumn id="6940" xr3:uid="{AF02634F-AF72-FA41-B453-C8E54FA8B664}" name="Colonna6940"/>
    <tableColumn id="6941" xr3:uid="{686FB171-0229-DE4C-A841-E38C6D57C3BA}" name="Colonna6941"/>
    <tableColumn id="6942" xr3:uid="{C217ADDA-A236-6441-A15D-84C5B0A06B68}" name="Colonna6942"/>
    <tableColumn id="6943" xr3:uid="{4665E737-3425-2049-BD81-CD45A4D708F1}" name="Colonna6943"/>
    <tableColumn id="6944" xr3:uid="{EC5B68E6-F4FC-1548-8F5A-32F5B141D74B}" name="Colonna6944"/>
    <tableColumn id="6945" xr3:uid="{2527EA26-839D-3C47-89AE-04D10A325D84}" name="Colonna6945"/>
    <tableColumn id="6946" xr3:uid="{FA9200EF-84DA-E64A-81E3-B23020A52C90}" name="Colonna6946"/>
    <tableColumn id="6947" xr3:uid="{006A9C6C-3130-574B-94C8-99ED88C76277}" name="Colonna6947"/>
    <tableColumn id="6948" xr3:uid="{6658DAF3-9655-484E-ADAA-66AD24AB4125}" name="Colonna6948"/>
    <tableColumn id="6949" xr3:uid="{B0D23C2C-B026-A341-9B57-8DE7C465A0C7}" name="Colonna6949"/>
    <tableColumn id="6950" xr3:uid="{A56CBA06-5D6E-AD4F-8CB7-ECCBB9D8F1D1}" name="Colonna6950"/>
    <tableColumn id="6951" xr3:uid="{BCC95502-D95A-9D46-A83F-3635F976D24C}" name="Colonna6951"/>
    <tableColumn id="6952" xr3:uid="{19964488-4AA6-754D-942C-DF700BF60E80}" name="Colonna6952"/>
    <tableColumn id="6953" xr3:uid="{0991B352-EC7A-274E-AA07-3BC33F9E890B}" name="Colonna6953"/>
    <tableColumn id="6954" xr3:uid="{912AD4CA-F4B0-9E49-83F8-6EA56D568D35}" name="Colonna6954"/>
    <tableColumn id="6955" xr3:uid="{A39801B2-36D6-CB41-9058-1D8829CBC3A2}" name="Colonna6955"/>
    <tableColumn id="6956" xr3:uid="{41D325EC-314A-1F4E-BA0B-CCF54D518EF6}" name="Colonna6956"/>
    <tableColumn id="6957" xr3:uid="{A53A46F9-068F-0E43-B11B-B000D922B96A}" name="Colonna6957"/>
    <tableColumn id="6958" xr3:uid="{E4974E8A-9A66-A04C-9DBB-F0F3254F5E7F}" name="Colonna6958"/>
    <tableColumn id="6959" xr3:uid="{129B039E-125B-D248-B2C1-7B2E8DE05A96}" name="Colonna6959"/>
    <tableColumn id="6960" xr3:uid="{F4A2BDCB-1F3F-7F4D-87E8-6FC9C7BD0008}" name="Colonna6960"/>
    <tableColumn id="6961" xr3:uid="{2C6C4852-5C39-6F41-B032-3DD8B3D0A1A0}" name="Colonna6961"/>
    <tableColumn id="6962" xr3:uid="{C1A607B9-6131-6F4E-8043-1107690206A7}" name="Colonna6962"/>
    <tableColumn id="6963" xr3:uid="{75B2FA3A-0D4D-FF47-8BC1-49FFDD9D966C}" name="Colonna6963"/>
    <tableColumn id="6964" xr3:uid="{B3C77ED1-5A4A-0E4B-9F5A-5648EBB831E5}" name="Colonna6964"/>
    <tableColumn id="6965" xr3:uid="{4ABC7B9E-4DD6-604A-8C9E-AE5B70832B92}" name="Colonna6965"/>
    <tableColumn id="6966" xr3:uid="{062259E6-2516-8B49-8B91-7EBD083285B8}" name="Colonna6966"/>
    <tableColumn id="6967" xr3:uid="{21B93812-7003-B14D-8DFF-222E4DDFAEED}" name="Colonna6967"/>
    <tableColumn id="6968" xr3:uid="{0C82E4A4-DD2A-7E41-AFE3-B752B4EAAA6F}" name="Colonna6968"/>
    <tableColumn id="6969" xr3:uid="{A4B66AE9-EF87-5346-88DC-D409C08C5F5C}" name="Colonna6969"/>
    <tableColumn id="6970" xr3:uid="{D6F9F593-1F7F-0345-AAF6-0B5DD52DF256}" name="Colonna6970"/>
    <tableColumn id="6971" xr3:uid="{A8960B5B-2D5E-A345-A60F-D98A97CD5823}" name="Colonna6971"/>
    <tableColumn id="6972" xr3:uid="{F717906F-ED8D-544C-A6FF-4E519149F412}" name="Colonna6972"/>
    <tableColumn id="6973" xr3:uid="{7221EEDA-3612-854D-913B-C90D917BFF31}" name="Colonna6973"/>
    <tableColumn id="6974" xr3:uid="{B54DDDB9-6155-CE4F-B6E0-91C86EC85FA3}" name="Colonna6974"/>
    <tableColumn id="6975" xr3:uid="{13434161-919E-414C-96D6-4CDE5E13162A}" name="Colonna6975"/>
    <tableColumn id="6976" xr3:uid="{29810497-C745-5B41-B062-04A2969B3CF0}" name="Colonna6976"/>
    <tableColumn id="6977" xr3:uid="{5ABB7CD4-2260-2F45-884C-FE577D785F89}" name="Colonna6977"/>
    <tableColumn id="6978" xr3:uid="{8F69BD22-D970-6748-931C-BE4C0F497990}" name="Colonna6978"/>
    <tableColumn id="6979" xr3:uid="{3AB57770-7441-F048-9257-1A5F8FBB37E5}" name="Colonna6979"/>
    <tableColumn id="6980" xr3:uid="{F7BAF65A-526C-D247-8BB6-7D88191653BC}" name="Colonna6980"/>
    <tableColumn id="6981" xr3:uid="{31C6A03E-E0BA-8042-AC1A-775E0C66C706}" name="Colonna6981"/>
    <tableColumn id="6982" xr3:uid="{2A7078FE-02A1-B241-8CC1-C650274474C0}" name="Colonna6982"/>
    <tableColumn id="6983" xr3:uid="{6370ADBF-4F8F-1543-8143-793D97B54618}" name="Colonna6983"/>
    <tableColumn id="6984" xr3:uid="{45ABE6A9-3075-BC43-8074-8B5DB83A0ECA}" name="Colonna6984"/>
    <tableColumn id="6985" xr3:uid="{EF7C5833-6111-394A-A0D0-B489B20A39B8}" name="Colonna6985"/>
    <tableColumn id="6986" xr3:uid="{5CBFEE40-8875-014A-B302-B26E7ADF0031}" name="Colonna6986"/>
    <tableColumn id="6987" xr3:uid="{DFF029B8-3147-254A-BFE0-B4A360ADBFB7}" name="Colonna6987"/>
    <tableColumn id="6988" xr3:uid="{D3B1A63C-70DF-7347-AF9C-35A61328912C}" name="Colonna6988"/>
    <tableColumn id="6989" xr3:uid="{A17366D5-0E22-834E-9D89-73D606224C98}" name="Colonna6989"/>
    <tableColumn id="6990" xr3:uid="{7D684CB6-20BF-4247-93AA-69CA7FF811F7}" name="Colonna6990"/>
    <tableColumn id="6991" xr3:uid="{5DA69780-4E65-4240-804A-35B7F4394239}" name="Colonna6991"/>
    <tableColumn id="6992" xr3:uid="{7000B2AA-935D-4841-8277-2C9D5177E60A}" name="Colonna6992"/>
    <tableColumn id="6993" xr3:uid="{EFD41837-35F4-9E4E-A3E1-C4061039C886}" name="Colonna6993"/>
    <tableColumn id="6994" xr3:uid="{94C62E74-3E4C-BC42-860F-12B1DCF775F6}" name="Colonna6994"/>
    <tableColumn id="6995" xr3:uid="{39FF4ED2-288B-BB42-A936-B5B7B001E1AC}" name="Colonna6995"/>
    <tableColumn id="6996" xr3:uid="{114BC0E9-A010-C34E-8ABF-EC73030D5BE8}" name="Colonna6996"/>
    <tableColumn id="6997" xr3:uid="{3FA8FEC9-BD9C-CF45-96E1-C8B1ECE1AC9E}" name="Colonna6997"/>
    <tableColumn id="6998" xr3:uid="{FB5CBBFC-62C9-4B44-A5FA-42B880318CE0}" name="Colonna6998"/>
    <tableColumn id="6999" xr3:uid="{5E2DA699-FECB-0543-889E-D9973B0D4708}" name="Colonna6999"/>
    <tableColumn id="7000" xr3:uid="{22FDC766-5E4B-5748-9B21-3AF86250C169}" name="Colonna7000"/>
    <tableColumn id="7001" xr3:uid="{2C6A2AA3-BC32-8D41-94EE-2DC1687B9C6D}" name="Colonna7001"/>
    <tableColumn id="7002" xr3:uid="{D26BDFAA-0554-3045-A72F-824C1053440D}" name="Colonna7002"/>
    <tableColumn id="7003" xr3:uid="{6F7D8B93-536C-EC47-88F7-1684444332D7}" name="Colonna7003"/>
    <tableColumn id="7004" xr3:uid="{F2CE6014-0ECC-B349-A4E0-819256A7CC3F}" name="Colonna7004"/>
    <tableColumn id="7005" xr3:uid="{3FCDE910-94C2-AD45-80C1-88180524E3B1}" name="Colonna7005"/>
    <tableColumn id="7006" xr3:uid="{DD282C2B-877C-3743-B896-490F35E63A0D}" name="Colonna7006"/>
    <tableColumn id="7007" xr3:uid="{2638D260-9765-7445-AC0E-82CBFF447EA7}" name="Colonna7007"/>
    <tableColumn id="7008" xr3:uid="{A892C041-81D4-4249-99DB-2572F29A9D7D}" name="Colonna7008"/>
    <tableColumn id="7009" xr3:uid="{9F51EA6A-7383-B743-A164-FB0554809BF0}" name="Colonna7009"/>
    <tableColumn id="7010" xr3:uid="{1D8AC4FF-A1B3-4B4F-8822-E26B02BD3A0A}" name="Colonna7010"/>
    <tableColumn id="7011" xr3:uid="{458CC7A7-FA26-5D4F-B3D1-A162A47D8575}" name="Colonna7011"/>
    <tableColumn id="7012" xr3:uid="{5657559D-53BC-1243-93FA-B024067B81B7}" name="Colonna7012"/>
    <tableColumn id="7013" xr3:uid="{D704DA37-BCD4-614E-BCDD-6B156461E49E}" name="Colonna7013"/>
    <tableColumn id="7014" xr3:uid="{DF3FC978-4DE8-2E4B-8DDF-D87143C04EDB}" name="Colonna7014"/>
    <tableColumn id="7015" xr3:uid="{9EC64192-E2CE-8E4F-8FCB-B55C82E967C8}" name="Colonna7015"/>
    <tableColumn id="7016" xr3:uid="{09544DC8-DF82-274F-B35F-1058C2D53BF2}" name="Colonna7016"/>
    <tableColumn id="7017" xr3:uid="{E356B26E-A3E5-A944-87FD-BDED98FA9B05}" name="Colonna7017"/>
    <tableColumn id="7018" xr3:uid="{60602847-5772-5A41-85A6-66F7CE71B50B}" name="Colonna7018"/>
    <tableColumn id="7019" xr3:uid="{4B54D262-44B3-A747-A8EC-C7BF8D93AF31}" name="Colonna7019"/>
    <tableColumn id="7020" xr3:uid="{4A7B4199-6F82-DC4D-963F-866F93704F4A}" name="Colonna7020"/>
    <tableColumn id="7021" xr3:uid="{8115F2AC-6447-CD44-850F-BD966BE473BB}" name="Colonna7021"/>
    <tableColumn id="7022" xr3:uid="{A32AD846-F88B-4747-AA63-9447B087EFDB}" name="Colonna7022"/>
    <tableColumn id="7023" xr3:uid="{0CBFA662-7C39-C34D-BE8A-0CE874D1A1D6}" name="Colonna7023"/>
    <tableColumn id="7024" xr3:uid="{F3F3C62C-08B5-D946-A55F-967685800721}" name="Colonna7024"/>
    <tableColumn id="7025" xr3:uid="{1EDBD456-C5F0-D944-8C72-95817E2D54B4}" name="Colonna7025"/>
    <tableColumn id="7026" xr3:uid="{5FAE534C-F3DD-A947-80B8-4E0EED53F971}" name="Colonna7026"/>
    <tableColumn id="7027" xr3:uid="{C60AC304-D246-2245-99FE-51DEB352952E}" name="Colonna7027"/>
    <tableColumn id="7028" xr3:uid="{79B7F674-B710-754B-BFE2-954273ADAD62}" name="Colonna7028"/>
    <tableColumn id="7029" xr3:uid="{847961B8-D9A7-B34D-AF88-BFCF7A1E556F}" name="Colonna7029"/>
    <tableColumn id="7030" xr3:uid="{20FF2927-CBB2-CB4C-AAD6-10D9B0587F3C}" name="Colonna7030"/>
    <tableColumn id="7031" xr3:uid="{47467191-A9E8-1242-9A14-025D219A5632}" name="Colonna7031"/>
    <tableColumn id="7032" xr3:uid="{132676AB-67B9-534D-90D4-7C575D0D10FC}" name="Colonna7032"/>
    <tableColumn id="7033" xr3:uid="{6754FC8F-6A4A-F94B-B0F7-AC9409DB6FAA}" name="Colonna7033"/>
    <tableColumn id="7034" xr3:uid="{9088DF62-312E-D84C-993C-E8177D05F642}" name="Colonna7034"/>
    <tableColumn id="7035" xr3:uid="{6973245A-8FE5-4645-8966-391390046A56}" name="Colonna7035"/>
    <tableColumn id="7036" xr3:uid="{B19B3DC6-339A-CD4C-B2AB-DE8E9312BA44}" name="Colonna7036"/>
    <tableColumn id="7037" xr3:uid="{B1FF2869-483B-7641-8CB0-2F681DDA562E}" name="Colonna7037"/>
    <tableColumn id="7038" xr3:uid="{D249A662-3A50-4747-8501-E21DF8432BFA}" name="Colonna7038"/>
    <tableColumn id="7039" xr3:uid="{FD5A8ED6-CCC1-9246-8968-441A6D1B1C5E}" name="Colonna7039"/>
    <tableColumn id="7040" xr3:uid="{D3A57571-0748-0648-8594-F615AA7FA8E4}" name="Colonna7040"/>
    <tableColumn id="7041" xr3:uid="{69766152-4ADC-0B4A-8BC5-C3E8971C0CBC}" name="Colonna7041"/>
    <tableColumn id="7042" xr3:uid="{C9BD9C32-87B8-0947-9075-6B9C86B920B7}" name="Colonna7042"/>
    <tableColumn id="7043" xr3:uid="{5F9226CB-F5E8-ED45-A923-AA7D7376EFF3}" name="Colonna7043"/>
    <tableColumn id="7044" xr3:uid="{5B593714-F410-634D-9E74-98187E45554B}" name="Colonna7044"/>
    <tableColumn id="7045" xr3:uid="{40E86C59-2D68-F54B-A259-F64070622945}" name="Colonna7045"/>
    <tableColumn id="7046" xr3:uid="{6259FCA3-A9CA-594E-83DD-4D569EB6C6DD}" name="Colonna7046"/>
    <tableColumn id="7047" xr3:uid="{39971733-5EC5-454F-86CD-D52F714F93B0}" name="Colonna7047"/>
    <tableColumn id="7048" xr3:uid="{41B332A7-2FF3-2543-9E1C-D695D4366000}" name="Colonna7048"/>
    <tableColumn id="7049" xr3:uid="{B5B937E5-ED60-A849-9986-1A78AB035841}" name="Colonna7049"/>
    <tableColumn id="7050" xr3:uid="{DF89E31B-2132-3746-BD4D-276444A2519B}" name="Colonna7050"/>
    <tableColumn id="7051" xr3:uid="{BA3C6DB2-A787-E64A-90C7-B22FA2E06F08}" name="Colonna7051"/>
    <tableColumn id="7052" xr3:uid="{178B58B9-956E-9A4E-95A0-ADDACE1E6781}" name="Colonna7052"/>
    <tableColumn id="7053" xr3:uid="{E8A9182A-9DFB-C649-AF3D-191182126D61}" name="Colonna7053"/>
    <tableColumn id="7054" xr3:uid="{0ABC9A1E-0C01-5E4E-A4BD-D7EA6F24E70D}" name="Colonna7054"/>
    <tableColumn id="7055" xr3:uid="{E7D9D87C-0194-DC48-9457-5F5F6CD4404D}" name="Colonna7055"/>
    <tableColumn id="7056" xr3:uid="{6B839347-9A4B-7944-8359-84D67A0B43BD}" name="Colonna7056"/>
    <tableColumn id="7057" xr3:uid="{A655830C-140E-A84B-B9A9-E6CFC911B10E}" name="Colonna7057"/>
    <tableColumn id="7058" xr3:uid="{5FCBDAB7-EE63-4A46-9BEC-0BA2F4BF4D20}" name="Colonna7058"/>
    <tableColumn id="7059" xr3:uid="{1F406A5E-7445-6342-B809-D2ABFDFF6691}" name="Colonna7059"/>
    <tableColumn id="7060" xr3:uid="{C3CB7DDC-7F0E-E940-B3A5-93D52BADA718}" name="Colonna7060"/>
    <tableColumn id="7061" xr3:uid="{C9774ADB-5B67-C948-899B-457C70AB7233}" name="Colonna7061"/>
    <tableColumn id="7062" xr3:uid="{2F5DE733-0AC1-1D4B-A0C7-06B05FD8ADA9}" name="Colonna7062"/>
    <tableColumn id="7063" xr3:uid="{BD3F6D83-362B-0A4F-8B2F-422D7709AAC9}" name="Colonna7063"/>
    <tableColumn id="7064" xr3:uid="{7B0B688A-1E3B-C941-AEBE-8BA22A66DA9D}" name="Colonna7064"/>
    <tableColumn id="7065" xr3:uid="{1B023E39-0BC3-FE47-8CE4-D7E7293C8AFF}" name="Colonna7065"/>
    <tableColumn id="7066" xr3:uid="{CE62FF7C-0E27-F747-8AEA-9B347E84DE84}" name="Colonna7066"/>
    <tableColumn id="7067" xr3:uid="{26414BBF-75A2-3E4C-AFC3-BB706CA5C3B1}" name="Colonna7067"/>
    <tableColumn id="7068" xr3:uid="{75520F38-380C-0F42-8863-452018F4EBD7}" name="Colonna7068"/>
    <tableColumn id="7069" xr3:uid="{A188DB08-B56B-D54E-8A49-A33B12C82396}" name="Colonna7069"/>
    <tableColumn id="7070" xr3:uid="{E19E8DD3-3FEB-9042-A107-13DA5184A058}" name="Colonna7070"/>
    <tableColumn id="7071" xr3:uid="{F465F1BE-5185-0943-B8F4-37ACCC16FA3D}" name="Colonna7071"/>
    <tableColumn id="7072" xr3:uid="{7DCDB45F-E739-3544-ACE0-171AA588B71F}" name="Colonna7072"/>
    <tableColumn id="7073" xr3:uid="{E38500D6-313C-C946-9FFF-CD8A1FB36FAC}" name="Colonna7073"/>
    <tableColumn id="7074" xr3:uid="{382D5F23-16BF-2449-8F21-98A13964D588}" name="Colonna7074"/>
    <tableColumn id="7075" xr3:uid="{A77DF2FA-1CB1-714F-9884-685A43D20FB1}" name="Colonna7075"/>
    <tableColumn id="7076" xr3:uid="{1063F374-38C2-4D4E-90BE-A68780592E08}" name="Colonna7076"/>
    <tableColumn id="7077" xr3:uid="{29807DB5-CFF2-7C4A-B032-A761A2CE8674}" name="Colonna7077"/>
    <tableColumn id="7078" xr3:uid="{ADAF81F2-7C9F-694F-B6DC-1C0C567771AA}" name="Colonna7078"/>
    <tableColumn id="7079" xr3:uid="{003F80FB-E2A7-A643-BCCF-D4E448A784B3}" name="Colonna7079"/>
    <tableColumn id="7080" xr3:uid="{C038017D-F42C-E644-A6FF-5C6C9C1AA4C3}" name="Colonna7080"/>
    <tableColumn id="7081" xr3:uid="{DC515F0F-D709-F348-995A-3A9CABDF06DD}" name="Colonna7081"/>
    <tableColumn id="7082" xr3:uid="{61A18403-550B-C246-91D6-90ACE2B6D09C}" name="Colonna7082"/>
    <tableColumn id="7083" xr3:uid="{B162FE3E-7B18-CC49-964D-CB26C2345BC7}" name="Colonna7083"/>
    <tableColumn id="7084" xr3:uid="{6A23F907-D0CA-A44B-8425-E0CB8BCF6821}" name="Colonna7084"/>
    <tableColumn id="7085" xr3:uid="{EC91702A-AC90-DA49-9CD4-F0BB14CF950C}" name="Colonna7085"/>
    <tableColumn id="7086" xr3:uid="{83AC124E-5D9D-4C4D-8F6C-E284546E700A}" name="Colonna7086"/>
    <tableColumn id="7087" xr3:uid="{1F5EE786-62A0-E14E-9735-C07481FD9677}" name="Colonna7087"/>
    <tableColumn id="7088" xr3:uid="{A07AC746-F553-A14B-90AB-D565F76CB592}" name="Colonna7088"/>
    <tableColumn id="7089" xr3:uid="{7332E312-F699-EB4D-BB1C-AF1D9170F8B3}" name="Colonna7089"/>
    <tableColumn id="7090" xr3:uid="{5C45FF12-F86E-0942-A4C4-76F5AAA605B2}" name="Colonna7090"/>
    <tableColumn id="7091" xr3:uid="{1F246E97-9B0A-824F-964C-8ED82466652C}" name="Colonna7091"/>
    <tableColumn id="7092" xr3:uid="{C36E002F-9443-7145-B0D0-C1E642E99AA5}" name="Colonna7092"/>
    <tableColumn id="7093" xr3:uid="{8F1D5D32-82B6-3A40-8713-7B51665E2CB2}" name="Colonna7093"/>
    <tableColumn id="7094" xr3:uid="{360A79D4-6096-944B-AFAC-471C08849E6D}" name="Colonna7094"/>
    <tableColumn id="7095" xr3:uid="{8C4C2EC1-2A17-744C-BB94-58D3F7AD39DB}" name="Colonna7095"/>
    <tableColumn id="7096" xr3:uid="{5F6A79C7-0583-834D-9C4F-F2D94A75C3E6}" name="Colonna7096"/>
    <tableColumn id="7097" xr3:uid="{DC74794A-4D43-CD46-AFF0-B43702920CE5}" name="Colonna7097"/>
    <tableColumn id="7098" xr3:uid="{59E8C03C-0EBD-8943-9EFD-39B9A05B9936}" name="Colonna7098"/>
    <tableColumn id="7099" xr3:uid="{83DE8EB7-2A21-F142-AB3B-96FCDA742A7E}" name="Colonna7099"/>
    <tableColumn id="7100" xr3:uid="{FA4F485B-198F-EA42-9E0F-F08A54849F84}" name="Colonna7100"/>
    <tableColumn id="7101" xr3:uid="{C45F41E6-974D-124B-AF53-1EDEA63C8BE0}" name="Colonna7101"/>
    <tableColumn id="7102" xr3:uid="{36E3C41F-158B-BF4E-B055-F3AAF144B731}" name="Colonna7102"/>
    <tableColumn id="7103" xr3:uid="{C9987621-59BE-744C-BE99-DA9B07808FD3}" name="Colonna7103"/>
    <tableColumn id="7104" xr3:uid="{8A7FD779-6CB9-1F4F-9116-7514B3BD4509}" name="Colonna7104"/>
    <tableColumn id="7105" xr3:uid="{F707FC30-396A-F44D-B1E5-D750F46A5A73}" name="Colonna7105"/>
    <tableColumn id="7106" xr3:uid="{D0703106-F4B0-D94B-AB5B-32A5FDB6F0D3}" name="Colonna7106"/>
    <tableColumn id="7107" xr3:uid="{DC9C85FB-090B-074D-BE15-982F70CA34BB}" name="Colonna7107"/>
    <tableColumn id="7108" xr3:uid="{230AAE9E-2B1A-D048-96EF-CB8958DA6FFA}" name="Colonna7108"/>
    <tableColumn id="7109" xr3:uid="{44C7B4C1-0238-6E46-B103-9C52062928D4}" name="Colonna7109"/>
    <tableColumn id="7110" xr3:uid="{4CCC9573-1885-D74C-8AC6-F48260686E0E}" name="Colonna7110"/>
    <tableColumn id="7111" xr3:uid="{3C1A57AC-011F-8C49-AE3D-98A64288707B}" name="Colonna7111"/>
    <tableColumn id="7112" xr3:uid="{A2160312-3D32-C54D-9F3A-DEEEF6D16D9B}" name="Colonna7112"/>
    <tableColumn id="7113" xr3:uid="{6D05B4F2-ABDE-5343-B127-115E7126657C}" name="Colonna7113"/>
    <tableColumn id="7114" xr3:uid="{BEF552D7-F67B-EB43-8B29-CFF903F9BD6A}" name="Colonna7114"/>
    <tableColumn id="7115" xr3:uid="{144E661F-0606-A343-A22B-42ADADD0E47E}" name="Colonna7115"/>
    <tableColumn id="7116" xr3:uid="{6434E4BC-927A-4D43-A59C-AD6D025EA4A1}" name="Colonna7116"/>
    <tableColumn id="7117" xr3:uid="{A1278F95-D7F8-6940-99E8-F537A93BE36E}" name="Colonna7117"/>
    <tableColumn id="7118" xr3:uid="{74C5285D-DDF3-8646-9363-259C429C1B87}" name="Colonna7118"/>
    <tableColumn id="7119" xr3:uid="{7DEEC93D-A1BB-734D-AB66-A0D203D71EF4}" name="Colonna7119"/>
    <tableColumn id="7120" xr3:uid="{88928607-3471-3E45-AF2E-CB017BBE2F8C}" name="Colonna7120"/>
    <tableColumn id="7121" xr3:uid="{4811051B-7E6B-A64D-A048-C3F1B3F99ED9}" name="Colonna7121"/>
    <tableColumn id="7122" xr3:uid="{9FBC6FE6-4626-D742-A118-586012FC1037}" name="Colonna7122"/>
    <tableColumn id="7123" xr3:uid="{F6C31AC9-01A0-8046-8AA0-D9ADBF034E05}" name="Colonna7123"/>
    <tableColumn id="7124" xr3:uid="{4F5AF508-74D1-6949-8E1C-DC4ED151C769}" name="Colonna7124"/>
    <tableColumn id="7125" xr3:uid="{789ADCF8-754A-5241-830F-07396DA2A59A}" name="Colonna7125"/>
    <tableColumn id="7126" xr3:uid="{F245368F-84DF-EF46-AC73-B7AA40409CD7}" name="Colonna7126"/>
    <tableColumn id="7127" xr3:uid="{AA9A8484-97B6-8749-9691-7DA1B5CDE96D}" name="Colonna7127"/>
    <tableColumn id="7128" xr3:uid="{24A45583-8CF1-044D-8547-E56C666EEA2E}" name="Colonna7128"/>
    <tableColumn id="7129" xr3:uid="{A3DFB169-52A8-0B4C-A2DA-B0A02F9E2F45}" name="Colonna7129"/>
    <tableColumn id="7130" xr3:uid="{75A65A45-9526-114E-B6B0-8D05B1BA99B1}" name="Colonna7130"/>
    <tableColumn id="7131" xr3:uid="{AA50DCFA-821A-C341-9B35-08A0E7C7CCA4}" name="Colonna7131"/>
    <tableColumn id="7132" xr3:uid="{C5699AE8-45AD-7A43-8F24-FE58762EF634}" name="Colonna7132"/>
    <tableColumn id="7133" xr3:uid="{FD8DF0F8-4911-AD40-985C-C15945BB2E82}" name="Colonna7133"/>
    <tableColumn id="7134" xr3:uid="{D2DAC613-51BE-1449-AE4E-4C2CD91321E9}" name="Colonna7134"/>
    <tableColumn id="7135" xr3:uid="{E7075692-B1B9-4048-9346-8EC4F252FF1E}" name="Colonna7135"/>
    <tableColumn id="7136" xr3:uid="{82CE96A4-4313-3243-9A2F-490D8D6AF532}" name="Colonna7136"/>
    <tableColumn id="7137" xr3:uid="{527965EC-D794-C446-946B-918BAC9F77D3}" name="Colonna7137"/>
    <tableColumn id="7138" xr3:uid="{2B124A20-DF32-644A-B719-E353C6231737}" name="Colonna7138"/>
    <tableColumn id="7139" xr3:uid="{D0DD9BB7-7DC1-3C44-BFF0-B608F2733A34}" name="Colonna7139"/>
    <tableColumn id="7140" xr3:uid="{7CE3AE7C-4630-2B43-8367-D13EDF714F96}" name="Colonna7140"/>
    <tableColumn id="7141" xr3:uid="{531B7CE6-8A5E-8647-8DB9-8F4366DC754D}" name="Colonna7141"/>
    <tableColumn id="7142" xr3:uid="{8F272B76-8A95-2747-9FAC-7F073A93F4B0}" name="Colonna7142"/>
    <tableColumn id="7143" xr3:uid="{19AFC0D6-F033-2A44-939A-88B344AAE141}" name="Colonna7143"/>
    <tableColumn id="7144" xr3:uid="{139730E1-6BE4-6D48-AB31-70455D2881BE}" name="Colonna7144"/>
    <tableColumn id="7145" xr3:uid="{617D0CE2-5FA8-7A45-B569-B39AB100A861}" name="Colonna7145"/>
    <tableColumn id="7146" xr3:uid="{0509E3F4-840A-9E45-9CC4-07048B4B3A4F}" name="Colonna7146"/>
    <tableColumn id="7147" xr3:uid="{C432EE41-20C0-9347-9892-56AD12CF3C7C}" name="Colonna7147"/>
    <tableColumn id="7148" xr3:uid="{9A3BD00A-B473-1346-AFB1-1CA587E72944}" name="Colonna7148"/>
    <tableColumn id="7149" xr3:uid="{571CCD67-2090-7C49-823E-F17D20D4EF0C}" name="Colonna7149"/>
    <tableColumn id="7150" xr3:uid="{3E38C0B1-6C6C-0D49-9C14-6B5A67D7EE39}" name="Colonna7150"/>
    <tableColumn id="7151" xr3:uid="{80900F66-89E1-E645-9598-4398C0F787E6}" name="Colonna7151"/>
    <tableColumn id="7152" xr3:uid="{2172FD56-14C2-0342-A5D0-7D43333567C2}" name="Colonna7152"/>
    <tableColumn id="7153" xr3:uid="{6091C632-F760-5C4D-B02B-A74748568A77}" name="Colonna7153"/>
    <tableColumn id="7154" xr3:uid="{75F6539A-2E2A-5F4F-A329-6648819ED0D2}" name="Colonna7154"/>
    <tableColumn id="7155" xr3:uid="{20CDEEC8-C98F-DA4A-8303-3585EAB791E2}" name="Colonna7155"/>
    <tableColumn id="7156" xr3:uid="{2BE30D9B-4758-AC41-A231-12E98D72873A}" name="Colonna7156"/>
    <tableColumn id="7157" xr3:uid="{C7E9C7FF-98DE-A540-B687-657FF48D9340}" name="Colonna7157"/>
    <tableColumn id="7158" xr3:uid="{5ED5EBFC-B0E0-3B4F-9743-3511731C9043}" name="Colonna7158"/>
    <tableColumn id="7159" xr3:uid="{BA80653C-D1FC-1144-B2CF-765AF9393ACA}" name="Colonna7159"/>
    <tableColumn id="7160" xr3:uid="{2C78C9E1-962B-E44C-9FB3-B7297544CE53}" name="Colonna7160"/>
    <tableColumn id="7161" xr3:uid="{B0A6CBAC-CA7C-714B-B406-F35BE2B44360}" name="Colonna7161"/>
    <tableColumn id="7162" xr3:uid="{E73121D0-2BB4-D647-80BC-7E5C9A2784E8}" name="Colonna7162"/>
    <tableColumn id="7163" xr3:uid="{8C797E9A-0A3F-7744-9E72-65BA5640CF81}" name="Colonna7163"/>
    <tableColumn id="7164" xr3:uid="{24DDE510-0D0B-3E47-AEB0-CA8D8FFDE8A3}" name="Colonna7164"/>
    <tableColumn id="7165" xr3:uid="{2B6BEB54-21FA-0945-93F4-BB3BEFF395EE}" name="Colonna7165"/>
    <tableColumn id="7166" xr3:uid="{0246D6D4-9A73-5741-A852-04833188CBC2}" name="Colonna7166"/>
    <tableColumn id="7167" xr3:uid="{D1C0771F-7D69-C744-BF6F-7155BE13CC17}" name="Colonna7167"/>
    <tableColumn id="7168" xr3:uid="{49F4C617-6EBA-954E-9C80-5B22597E9424}" name="Colonna7168"/>
    <tableColumn id="7169" xr3:uid="{51423BFE-CCAD-404B-A895-3C99F7B159D6}" name="Colonna7169"/>
    <tableColumn id="7170" xr3:uid="{2A5129B3-B1BD-9549-93AE-60BC13102B2A}" name="Colonna7170"/>
    <tableColumn id="7171" xr3:uid="{97B19E0A-7A92-7B46-BB34-2461091267A3}" name="Colonna7171"/>
    <tableColumn id="7172" xr3:uid="{A6B6C62E-2019-E74A-8B73-C63CB6EE5B9D}" name="Colonna7172"/>
    <tableColumn id="7173" xr3:uid="{E1BB42F4-E893-8E45-93DE-D0D645394D69}" name="Colonna7173"/>
    <tableColumn id="7174" xr3:uid="{74637A1A-F414-E24D-A4D7-FB6D92F3B96F}" name="Colonna7174"/>
    <tableColumn id="7175" xr3:uid="{AC4BED3C-BAC4-6542-87CD-9A5DAE63E7DB}" name="Colonna7175"/>
    <tableColumn id="7176" xr3:uid="{3AEF0C68-1F50-B740-855F-9CD14F3E475D}" name="Colonna7176"/>
    <tableColumn id="7177" xr3:uid="{20D41F39-5D1E-E64A-B257-5B8CF15F869E}" name="Colonna7177"/>
    <tableColumn id="7178" xr3:uid="{51C0F656-3049-6547-8E02-5980C0DD1412}" name="Colonna7178"/>
    <tableColumn id="7179" xr3:uid="{AC8B4B5D-7B54-D049-8292-956CC18F4459}" name="Colonna7179"/>
    <tableColumn id="7180" xr3:uid="{68A5DB9B-DD4B-4F4B-857E-D722DAD9597F}" name="Colonna7180"/>
    <tableColumn id="7181" xr3:uid="{0C24F393-DDAB-D247-9AC7-739870093751}" name="Colonna7181"/>
    <tableColumn id="7182" xr3:uid="{32695E5B-50F1-DF49-A673-D7C79BF845E9}" name="Colonna7182"/>
    <tableColumn id="7183" xr3:uid="{0B8B5C80-F57E-BA43-A71C-725965153442}" name="Colonna7183"/>
    <tableColumn id="7184" xr3:uid="{22FD80E6-0C79-8D4E-BD89-325D278E4B74}" name="Colonna7184"/>
    <tableColumn id="7185" xr3:uid="{634DC47C-BADA-9D46-A51C-BDCCAD51D8BA}" name="Colonna7185"/>
    <tableColumn id="7186" xr3:uid="{1184429F-6C31-B942-9B99-615FA675DD93}" name="Colonna7186"/>
    <tableColumn id="7187" xr3:uid="{56121263-2F75-D04E-88D2-9F75B03D0E7E}" name="Colonna7187"/>
    <tableColumn id="7188" xr3:uid="{48556892-E7E3-1749-A5A7-5125399F2066}" name="Colonna7188"/>
    <tableColumn id="7189" xr3:uid="{F036294F-5454-CF41-BDB0-F4A68FBE93D8}" name="Colonna7189"/>
    <tableColumn id="7190" xr3:uid="{1F36DACE-B7A7-2B48-A8AD-349B91429EFD}" name="Colonna7190"/>
    <tableColumn id="7191" xr3:uid="{1E64B693-AC67-E047-BA94-86424C8EDB4D}" name="Colonna7191"/>
    <tableColumn id="7192" xr3:uid="{78909B07-E35F-B94F-92D1-2141FE7887AF}" name="Colonna7192"/>
    <tableColumn id="7193" xr3:uid="{454C158A-FF9B-2B4F-B279-1E0390AFDB31}" name="Colonna7193"/>
    <tableColumn id="7194" xr3:uid="{FF94C9F6-CE82-EB4E-B5C3-9CEF4624A664}" name="Colonna7194"/>
    <tableColumn id="7195" xr3:uid="{D87AF66B-3435-FD41-9E54-98BC73DD2077}" name="Colonna7195"/>
    <tableColumn id="7196" xr3:uid="{69356A36-1CEE-474F-B3F6-8EAC2E2FC771}" name="Colonna7196"/>
    <tableColumn id="7197" xr3:uid="{09551969-7358-D94E-A743-4576123B781D}" name="Colonna7197"/>
    <tableColumn id="7198" xr3:uid="{FFF82CB8-E69C-6849-9846-334ADA3D8B15}" name="Colonna7198"/>
    <tableColumn id="7199" xr3:uid="{35266B24-D759-8A40-B43E-308E6BAE87D7}" name="Colonna7199"/>
    <tableColumn id="7200" xr3:uid="{BCBCB5F3-5982-C948-B12F-2AFFD091029D}" name="Colonna7200"/>
    <tableColumn id="7201" xr3:uid="{8F43BE6F-5BD4-3249-884A-E037CF0EFC86}" name="Colonna7201"/>
    <tableColumn id="7202" xr3:uid="{A65BCFCA-D46D-0046-AFC3-B23A0E511BEB}" name="Colonna7202"/>
    <tableColumn id="7203" xr3:uid="{25A6DDC7-BB95-6F41-8AA0-186F1A663CFA}" name="Colonna7203"/>
    <tableColumn id="7204" xr3:uid="{1D7E9508-1233-A940-BB6B-6B3F1C9CA73D}" name="Colonna7204"/>
    <tableColumn id="7205" xr3:uid="{F5BD4B76-932C-FC49-BBE8-F74E7D35E974}" name="Colonna7205"/>
    <tableColumn id="7206" xr3:uid="{504C1FD3-3D6B-C247-85C0-8062D265B5D6}" name="Colonna7206"/>
    <tableColumn id="7207" xr3:uid="{EFF4E114-ECE1-D548-A4E4-21357E18ECC5}" name="Colonna7207"/>
    <tableColumn id="7208" xr3:uid="{13032560-C927-D748-86DD-12C26EA40167}" name="Colonna7208"/>
    <tableColumn id="7209" xr3:uid="{D82471E5-8A1F-2B40-9787-84C404EEC330}" name="Colonna7209"/>
    <tableColumn id="7210" xr3:uid="{AA9CC5F9-B470-DC4C-9848-CC94514F194E}" name="Colonna7210"/>
    <tableColumn id="7211" xr3:uid="{2DE26B76-410E-464B-B01D-7FE5F86C6F85}" name="Colonna7211"/>
    <tableColumn id="7212" xr3:uid="{83F4E0DA-26CD-C943-B23A-6659909C1D8C}" name="Colonna7212"/>
    <tableColumn id="7213" xr3:uid="{C837CA46-829A-C846-A286-EFBD117B9175}" name="Colonna7213"/>
    <tableColumn id="7214" xr3:uid="{D80E5C38-ED7D-4248-BB55-273F33469BEC}" name="Colonna7214"/>
    <tableColumn id="7215" xr3:uid="{5EE211CE-675A-5442-AF64-EFFE36A3A8DF}" name="Colonna7215"/>
    <tableColumn id="7216" xr3:uid="{72412356-58B4-854B-9C05-79C8D3F58C40}" name="Colonna7216"/>
    <tableColumn id="7217" xr3:uid="{3D464B02-891C-334C-B8EC-B65B93299917}" name="Colonna7217"/>
    <tableColumn id="7218" xr3:uid="{7F15B4DE-D3A6-4440-8D2D-8B9F690A2DAC}" name="Colonna7218"/>
    <tableColumn id="7219" xr3:uid="{0EC0C158-73DC-8141-A845-0DA0B5314B15}" name="Colonna7219"/>
    <tableColumn id="7220" xr3:uid="{CF9F5A2F-CFD4-3C4B-8EA6-79C0CD340008}" name="Colonna7220"/>
    <tableColumn id="7221" xr3:uid="{21746F0F-534F-034E-977A-C315B419060E}" name="Colonna7221"/>
    <tableColumn id="7222" xr3:uid="{64D1FC8A-90A4-F54B-A4EC-7B7CACC16162}" name="Colonna7222"/>
    <tableColumn id="7223" xr3:uid="{941C04E7-9D4C-C040-B189-2B0CE5ABBCCC}" name="Colonna7223"/>
    <tableColumn id="7224" xr3:uid="{9194DF32-016C-0840-BAEE-17993101E1F5}" name="Colonna7224"/>
    <tableColumn id="7225" xr3:uid="{67301598-2BB6-1544-B6C3-DB93E135F8CB}" name="Colonna7225"/>
    <tableColumn id="7226" xr3:uid="{450DD42A-D53D-8C4F-AA00-403C17C950EF}" name="Colonna7226"/>
    <tableColumn id="7227" xr3:uid="{4EEFD94F-3BCF-0E47-8DC7-7F19C006E685}" name="Colonna7227"/>
    <tableColumn id="7228" xr3:uid="{A84A741B-D07C-EA4A-8F09-DAD753809BC3}" name="Colonna7228"/>
    <tableColumn id="7229" xr3:uid="{6E39E324-9ABE-9241-88CD-BDFF3D634A31}" name="Colonna7229"/>
    <tableColumn id="7230" xr3:uid="{0E870FFB-DDAD-4F43-9209-EF0A17E5CFED}" name="Colonna7230"/>
    <tableColumn id="7231" xr3:uid="{261438ED-D29C-EC44-9542-19DC1F2318AB}" name="Colonna7231"/>
    <tableColumn id="7232" xr3:uid="{38D5339A-EBEB-9B4C-8623-DFA6F073295F}" name="Colonna7232"/>
    <tableColumn id="7233" xr3:uid="{7F07BEB6-9540-1943-B52F-E90092E018D7}" name="Colonna7233"/>
    <tableColumn id="7234" xr3:uid="{B5435A0E-568F-EB4D-8974-2041770D75F1}" name="Colonna7234"/>
    <tableColumn id="7235" xr3:uid="{3CFFA155-D8D7-A14C-8FA1-E48C468084EF}" name="Colonna7235"/>
    <tableColumn id="7236" xr3:uid="{D7F5FCCE-5297-724F-A2F3-C4D4479AFB30}" name="Colonna7236"/>
    <tableColumn id="7237" xr3:uid="{C7567CE6-613F-A140-8971-697C36BD14CA}" name="Colonna7237"/>
    <tableColumn id="7238" xr3:uid="{A74D0A1D-18F9-2A4D-8CFA-A977419C2D4A}" name="Colonna7238"/>
    <tableColumn id="7239" xr3:uid="{09CB7040-E68E-BE4D-8884-BD97342B0690}" name="Colonna7239"/>
    <tableColumn id="7240" xr3:uid="{37AE7F22-EDA4-474C-8A86-9F89D04FF46A}" name="Colonna7240"/>
    <tableColumn id="7241" xr3:uid="{FC704293-1B74-2040-A9C8-801BD45D4C93}" name="Colonna7241"/>
    <tableColumn id="7242" xr3:uid="{A19DC975-579E-C54E-9AF1-683A19F2C22D}" name="Colonna7242"/>
    <tableColumn id="7243" xr3:uid="{A52A4ACD-0E15-ED41-B7CA-3E51D3115A90}" name="Colonna7243"/>
    <tableColumn id="7244" xr3:uid="{5A869A03-93EB-0C46-AC0F-900DCC79270A}" name="Colonna7244"/>
    <tableColumn id="7245" xr3:uid="{0ABBF25A-CA13-1549-8FAB-3E9ACDDD14F9}" name="Colonna7245"/>
    <tableColumn id="7246" xr3:uid="{9C735512-B120-1344-8329-A768D93164A9}" name="Colonna7246"/>
    <tableColumn id="7247" xr3:uid="{A5FA6BB4-E20D-6048-B617-354EFCEEBA90}" name="Colonna7247"/>
    <tableColumn id="7248" xr3:uid="{3F4EA668-BEB3-F141-BE71-70388E454DCB}" name="Colonna7248"/>
    <tableColumn id="7249" xr3:uid="{E17B0D78-14ED-8043-A6FE-7CD06BBAFE51}" name="Colonna7249"/>
    <tableColumn id="7250" xr3:uid="{A561E6C1-620C-F447-AB58-1D0796E55A81}" name="Colonna7250"/>
    <tableColumn id="7251" xr3:uid="{1FAB793B-229E-1648-A3CF-228EFFAA3D95}" name="Colonna7251"/>
    <tableColumn id="7252" xr3:uid="{DC1791BA-5383-B045-AB1B-7ABF81887267}" name="Colonna7252"/>
    <tableColumn id="7253" xr3:uid="{30E7A7B9-D28B-AB43-B60F-48379FC6BF66}" name="Colonna7253"/>
    <tableColumn id="7254" xr3:uid="{8396B39D-2600-5145-8B06-E07621640C46}" name="Colonna7254"/>
    <tableColumn id="7255" xr3:uid="{37851926-6AED-E149-8ACD-D824FE58EAF7}" name="Colonna7255"/>
    <tableColumn id="7256" xr3:uid="{E501B920-0B32-C048-BB7D-43C00791A129}" name="Colonna7256"/>
    <tableColumn id="7257" xr3:uid="{BB836C7B-EEBE-0444-84E6-4B39344A634D}" name="Colonna7257"/>
    <tableColumn id="7258" xr3:uid="{5D663049-C702-2F4D-8B96-03D8B5251A20}" name="Colonna7258"/>
    <tableColumn id="7259" xr3:uid="{994B3E6B-3E20-1C49-824B-7E223C1B2CBD}" name="Colonna7259"/>
    <tableColumn id="7260" xr3:uid="{A346B324-D39B-E440-8D23-607CEB93D19B}" name="Colonna7260"/>
    <tableColumn id="7261" xr3:uid="{553D5BB8-8EB9-5B46-9DFB-EBD2D997AB4D}" name="Colonna7261"/>
    <tableColumn id="7262" xr3:uid="{F63E4EF1-09A3-E944-9561-ABF505EDD1EA}" name="Colonna7262"/>
    <tableColumn id="7263" xr3:uid="{EDD218E8-B712-2248-A7F7-283BDFD29F52}" name="Colonna7263"/>
    <tableColumn id="7264" xr3:uid="{9DE256FD-FB23-CF4C-9751-BE5BA6AA76C2}" name="Colonna7264"/>
    <tableColumn id="7265" xr3:uid="{5179729A-AF0F-9A4A-9E6B-77E368C37B50}" name="Colonna7265"/>
    <tableColumn id="7266" xr3:uid="{A07A8BE6-3892-B84F-BF9F-E0E07E2F1989}" name="Colonna7266"/>
    <tableColumn id="7267" xr3:uid="{0A422676-1FF1-5244-802A-3936393DC50C}" name="Colonna7267"/>
    <tableColumn id="7268" xr3:uid="{3170AFA9-1D3D-3244-9A06-FF1E14922D76}" name="Colonna7268"/>
    <tableColumn id="7269" xr3:uid="{7F4ADCAA-7CF2-8D4F-8F4F-FE4BD2CFCC05}" name="Colonna7269"/>
    <tableColumn id="7270" xr3:uid="{6D7F0056-9872-994B-B516-7BEFE54A09C3}" name="Colonna7270"/>
    <tableColumn id="7271" xr3:uid="{227C7112-E7D3-F544-82F3-EB7887139526}" name="Colonna7271"/>
    <tableColumn id="7272" xr3:uid="{79466CF0-60C5-1641-BA3A-073745E1272A}" name="Colonna7272"/>
    <tableColumn id="7273" xr3:uid="{B8239AAA-96C9-814B-8D5C-9FC2DA9AE1E4}" name="Colonna7273"/>
    <tableColumn id="7274" xr3:uid="{127D891B-509D-8A45-B9C4-A4CC5D52810D}" name="Colonna7274"/>
    <tableColumn id="7275" xr3:uid="{1ACF9156-551F-8B42-8D34-2038E790DB0A}" name="Colonna7275"/>
    <tableColumn id="7276" xr3:uid="{EB2C46AD-4B89-774E-9FE9-DB1B30E01604}" name="Colonna7276"/>
    <tableColumn id="7277" xr3:uid="{A3E0263C-440F-F54E-8F5B-42686AAC92AD}" name="Colonna7277"/>
    <tableColumn id="7278" xr3:uid="{EF441878-D5EE-134E-9D05-779EA0D9F5DE}" name="Colonna7278"/>
    <tableColumn id="7279" xr3:uid="{01ED5775-C9C3-8B48-BED1-CBDB5CBA0ED3}" name="Colonna7279"/>
    <tableColumn id="7280" xr3:uid="{86285961-35B7-3C40-B034-0286E624A3F6}" name="Colonna7280"/>
    <tableColumn id="7281" xr3:uid="{A631FB17-F058-CD46-B266-DB9ED8FAA04D}" name="Colonna7281"/>
    <tableColumn id="7282" xr3:uid="{CA55C8E5-FA1D-AF4A-BD23-459FCA1313D0}" name="Colonna7282"/>
    <tableColumn id="7283" xr3:uid="{44EECA94-9F27-EE4A-A98D-DB7E8CE411ED}" name="Colonna7283"/>
    <tableColumn id="7284" xr3:uid="{74C420E0-D055-CE4C-9751-B9226451488B}" name="Colonna7284"/>
    <tableColumn id="7285" xr3:uid="{0F4FAF08-A697-0243-9EA3-18595EE23AF6}" name="Colonna7285"/>
    <tableColumn id="7286" xr3:uid="{591C0B75-4AC7-A544-A37C-BA3FF50A6B8F}" name="Colonna7286"/>
    <tableColumn id="7287" xr3:uid="{BC3DD0AB-D19F-5A41-81AB-C8038E365038}" name="Colonna7287"/>
    <tableColumn id="7288" xr3:uid="{630B7836-C7C1-E949-8E75-15284531CC5E}" name="Colonna7288"/>
    <tableColumn id="7289" xr3:uid="{E67F78B5-E51D-994B-AC89-9A174A45FE58}" name="Colonna7289"/>
    <tableColumn id="7290" xr3:uid="{3E412D2A-B159-DB45-B146-C9B7691D6021}" name="Colonna7290"/>
    <tableColumn id="7291" xr3:uid="{8347BE8D-33EB-064F-9540-0BC9388BC2FD}" name="Colonna7291"/>
    <tableColumn id="7292" xr3:uid="{D3552BE6-4178-6D49-B94E-522E82E0DAB6}" name="Colonna7292"/>
    <tableColumn id="7293" xr3:uid="{910B5123-86C5-1846-8E19-2E6290C1BC02}" name="Colonna7293"/>
    <tableColumn id="7294" xr3:uid="{139413BB-229F-7144-B762-0E2BDFF3FD76}" name="Colonna7294"/>
    <tableColumn id="7295" xr3:uid="{AC432BB8-47BD-8C45-9E6D-A264ABD973E8}" name="Colonna7295"/>
    <tableColumn id="7296" xr3:uid="{CF2AC016-BB4E-A945-BF4C-DE5518C56DC0}" name="Colonna7296"/>
    <tableColumn id="7297" xr3:uid="{BAEEF8DB-D661-0E43-B59B-727ED1BF5A10}" name="Colonna7297"/>
    <tableColumn id="7298" xr3:uid="{80BF8E0D-9AE3-3345-9886-24095FEBACB6}" name="Colonna7298"/>
    <tableColumn id="7299" xr3:uid="{9C2D19A6-C0A5-344E-B7E5-7C4FC4CB413E}" name="Colonna7299"/>
    <tableColumn id="7300" xr3:uid="{AFB3A47B-7C2B-0C4B-80F1-4224C8D80E21}" name="Colonna7300"/>
    <tableColumn id="7301" xr3:uid="{20CDC5C1-8869-F94C-BAAC-64FC133EEACA}" name="Colonna7301"/>
    <tableColumn id="7302" xr3:uid="{1B6AC3DB-E460-184E-AD99-C4DFF7A621D1}" name="Colonna7302"/>
    <tableColumn id="7303" xr3:uid="{629111FF-0547-5D4F-A692-B1D017136B08}" name="Colonna7303"/>
    <tableColumn id="7304" xr3:uid="{D2E53BEF-F7A9-3544-9C3C-FFAF2268D72C}" name="Colonna7304"/>
    <tableColumn id="7305" xr3:uid="{8C152D17-3ED4-DA4A-981B-3B739DD337E0}" name="Colonna7305"/>
    <tableColumn id="7306" xr3:uid="{C4E1E80B-0364-234C-9DE4-1DC4C56B23A2}" name="Colonna7306"/>
    <tableColumn id="7307" xr3:uid="{B26ABA4B-56F7-EC40-AFD1-E1B8899A6778}" name="Colonna7307"/>
    <tableColumn id="7308" xr3:uid="{437EA87D-8C92-4B47-990D-75F1DC9CCCEC}" name="Colonna7308"/>
    <tableColumn id="7309" xr3:uid="{D78B4CF3-97E1-1742-8C6B-9CB444438A46}" name="Colonna7309"/>
    <tableColumn id="7310" xr3:uid="{7D646A37-D02E-704F-A3BF-E2BC45C00111}" name="Colonna7310"/>
    <tableColumn id="7311" xr3:uid="{98478E9A-4A59-4E49-8785-C0C3DB77ACBC}" name="Colonna7311"/>
    <tableColumn id="7312" xr3:uid="{B990574E-4F11-F440-99AE-C54A90AC17CB}" name="Colonna7312"/>
    <tableColumn id="7313" xr3:uid="{31B3E5DA-6394-324F-87F7-3059850BBD6C}" name="Colonna7313"/>
    <tableColumn id="7314" xr3:uid="{FCCE75A5-50DF-5F41-8DD2-C068957E4227}" name="Colonna7314"/>
    <tableColumn id="7315" xr3:uid="{0C857EE3-9397-E748-8FAA-A0E8165731BB}" name="Colonna7315"/>
    <tableColumn id="7316" xr3:uid="{8819D647-4E93-0845-882F-51B0A8753AA9}" name="Colonna7316"/>
    <tableColumn id="7317" xr3:uid="{9DFD455F-BFC0-2140-BBEE-F7ED94C389F8}" name="Colonna7317"/>
    <tableColumn id="7318" xr3:uid="{5EF58E4D-3937-CF44-B792-F23091328665}" name="Colonna7318"/>
    <tableColumn id="7319" xr3:uid="{0C87756B-F52B-9E45-856C-6100CD5766CB}" name="Colonna7319"/>
    <tableColumn id="7320" xr3:uid="{46253BC0-011F-104D-B1E4-D83067B9D0FB}" name="Colonna7320"/>
    <tableColumn id="7321" xr3:uid="{0F67C570-263B-C446-800D-54717C7BB502}" name="Colonna7321"/>
    <tableColumn id="7322" xr3:uid="{C8CA7454-193F-3745-8604-AB80CCE16368}" name="Colonna7322"/>
    <tableColumn id="7323" xr3:uid="{FC16207A-F3D4-7B4C-9829-11A183691FD2}" name="Colonna7323"/>
    <tableColumn id="7324" xr3:uid="{F8927F24-F4B2-4648-B688-C5553BB09EDA}" name="Colonna7324"/>
    <tableColumn id="7325" xr3:uid="{A625C5C7-809E-D34D-B84C-163437B179A6}" name="Colonna7325"/>
    <tableColumn id="7326" xr3:uid="{9A5B50E7-9085-9A4C-A02C-7002DDD16064}" name="Colonna7326"/>
    <tableColumn id="7327" xr3:uid="{287C6E6C-012A-9C49-A11B-7481B855E5BA}" name="Colonna7327"/>
    <tableColumn id="7328" xr3:uid="{7A4207EE-6450-034A-A66A-05971583392E}" name="Colonna7328"/>
    <tableColumn id="7329" xr3:uid="{8FC0D06F-16F3-E74A-939F-DD95129E7627}" name="Colonna7329"/>
    <tableColumn id="7330" xr3:uid="{16DB78C7-675F-5547-985C-EC0A203053D4}" name="Colonna7330"/>
    <tableColumn id="7331" xr3:uid="{23E43D38-21AD-C34E-B08A-CF06B7A1B3F5}" name="Colonna7331"/>
    <tableColumn id="7332" xr3:uid="{652547E8-FA16-7B49-895E-84CB23A77C23}" name="Colonna7332"/>
    <tableColumn id="7333" xr3:uid="{86910965-80CB-9B42-90D2-A66ECD6B90C3}" name="Colonna7333"/>
    <tableColumn id="7334" xr3:uid="{2B5A8C03-B87E-744B-B8AC-778EFA282485}" name="Colonna7334"/>
    <tableColumn id="7335" xr3:uid="{909619B7-936D-F14E-9A27-DC34A0C92895}" name="Colonna7335"/>
    <tableColumn id="7336" xr3:uid="{CBF093CA-4E55-7343-9E58-7D69B5939009}" name="Colonna7336"/>
    <tableColumn id="7337" xr3:uid="{3CEBD0C6-998A-4546-8565-076A5D274C9F}" name="Colonna7337"/>
    <tableColumn id="7338" xr3:uid="{AC1DAB2F-406E-C941-BD22-A2BF8414E06B}" name="Colonna7338"/>
    <tableColumn id="7339" xr3:uid="{6EB904E9-7647-3E4C-94A2-101A47EA208D}" name="Colonna7339"/>
    <tableColumn id="7340" xr3:uid="{D8644607-812F-5E44-91F2-ECD8DCFECD07}" name="Colonna7340"/>
    <tableColumn id="7341" xr3:uid="{6CE9BD22-5771-CD4F-8094-47E515FCB770}" name="Colonna7341"/>
    <tableColumn id="7342" xr3:uid="{1B6FDB50-9F6B-A84F-AF75-A522F05C63AF}" name="Colonna7342"/>
    <tableColumn id="7343" xr3:uid="{C4819653-046C-4B46-90DB-7417948422D6}" name="Colonna7343"/>
    <tableColumn id="7344" xr3:uid="{B64779DE-97EF-2D4B-A0F9-31F388597662}" name="Colonna7344"/>
    <tableColumn id="7345" xr3:uid="{A2DA2947-E6C6-5F48-98D6-D5E46DB43312}" name="Colonna7345"/>
    <tableColumn id="7346" xr3:uid="{4E22D636-43A7-DB4F-8FF9-151169D2DEEB}" name="Colonna7346"/>
    <tableColumn id="7347" xr3:uid="{05BDB3CC-50C3-EB46-BA45-C4832D900C15}" name="Colonna7347"/>
    <tableColumn id="7348" xr3:uid="{586728C1-C51C-564F-8CFF-BED305B1BF1D}" name="Colonna7348"/>
    <tableColumn id="7349" xr3:uid="{126D3B1D-DE7F-6A4D-B6CA-FE005C5D0C5E}" name="Colonna7349"/>
    <tableColumn id="7350" xr3:uid="{84A01950-5B38-0347-BAA3-6FE0577B4881}" name="Colonna7350"/>
    <tableColumn id="7351" xr3:uid="{3045426B-4FCD-634E-96D0-A5060CDB942E}" name="Colonna7351"/>
    <tableColumn id="7352" xr3:uid="{4D5B8B79-ECC6-0D46-A942-DABFE80AC766}" name="Colonna7352"/>
    <tableColumn id="7353" xr3:uid="{3770DA49-7151-CA48-9B2E-4341E8E7E0B1}" name="Colonna7353"/>
    <tableColumn id="7354" xr3:uid="{A05982E0-FC9C-0F4F-AA3D-421DFA10885B}" name="Colonna7354"/>
    <tableColumn id="7355" xr3:uid="{AE5315F5-073D-0441-896F-FC9BFB5D0ECB}" name="Colonna7355"/>
    <tableColumn id="7356" xr3:uid="{0F357EE9-D9FB-694A-80BE-CB43F1371A8A}" name="Colonna7356"/>
    <tableColumn id="7357" xr3:uid="{7BCF5B38-0B67-5041-8B8D-B71D330BCE38}" name="Colonna7357"/>
    <tableColumn id="7358" xr3:uid="{F3B0CB08-DD04-0642-AD4B-621B68E7D979}" name="Colonna7358"/>
    <tableColumn id="7359" xr3:uid="{194AEF36-4A8B-684F-A432-16D133C012B7}" name="Colonna7359"/>
    <tableColumn id="7360" xr3:uid="{23BBE4CE-D538-7349-8C1C-E1F377FE7371}" name="Colonna7360"/>
    <tableColumn id="7361" xr3:uid="{CC68B73C-F2FC-EA46-8520-44F8CBEFDF0D}" name="Colonna7361"/>
    <tableColumn id="7362" xr3:uid="{6D6EEF57-4711-694C-8B65-6A3ADF5F45E8}" name="Colonna7362"/>
    <tableColumn id="7363" xr3:uid="{B880477A-5BF9-DD43-B81E-B5C2B1305A10}" name="Colonna7363"/>
    <tableColumn id="7364" xr3:uid="{97F71B2E-5AFB-CE4B-879A-F00323328CEF}" name="Colonna7364"/>
    <tableColumn id="7365" xr3:uid="{C3F5F5EA-C23A-3742-809A-96F6ED37AED7}" name="Colonna7365"/>
    <tableColumn id="7366" xr3:uid="{5772E9A1-00EA-144F-AA6E-33FC8BD4B661}" name="Colonna7366"/>
    <tableColumn id="7367" xr3:uid="{BEF941D1-2D2E-2A49-868D-5211D88581F0}" name="Colonna7367"/>
    <tableColumn id="7368" xr3:uid="{2B438321-CCB1-FD44-9156-65585C827510}" name="Colonna7368"/>
    <tableColumn id="7369" xr3:uid="{EB4250FE-820C-D44E-B6A8-8B968F9B69A5}" name="Colonna7369"/>
    <tableColumn id="7370" xr3:uid="{2469A0A7-9B5F-C14A-9BDE-6504DB8E2692}" name="Colonna7370"/>
    <tableColumn id="7371" xr3:uid="{844EFE9D-A25C-CF46-BC24-A9FF236C846B}" name="Colonna7371"/>
    <tableColumn id="7372" xr3:uid="{FA363D34-690E-DC4C-97E4-C77EA0364C21}" name="Colonna7372"/>
    <tableColumn id="7373" xr3:uid="{078A60C3-0596-BF47-AF8B-168B8A391523}" name="Colonna7373"/>
    <tableColumn id="7374" xr3:uid="{4D7ECD10-A4FD-7045-9426-99F953816C03}" name="Colonna7374"/>
    <tableColumn id="7375" xr3:uid="{11BF57C0-09D1-454C-9064-DA5BE7CE9DCA}" name="Colonna7375"/>
    <tableColumn id="7376" xr3:uid="{696317CF-7D6B-D44C-85CE-1474A684E1D6}" name="Colonna7376"/>
    <tableColumn id="7377" xr3:uid="{61B6841F-5F0F-0544-9B21-7B79FDB9A5A9}" name="Colonna7377"/>
    <tableColumn id="7378" xr3:uid="{84982C80-FF03-7C41-8FD2-070F3E441138}" name="Colonna7378"/>
    <tableColumn id="7379" xr3:uid="{93ED9A83-13A8-EF4B-93E7-C9044E5AD59D}" name="Colonna7379"/>
    <tableColumn id="7380" xr3:uid="{2071BCC8-E73A-C941-95E0-EA4D0B1B0813}" name="Colonna7380"/>
    <tableColumn id="7381" xr3:uid="{38212C6C-CDA7-634A-88AA-C2C95E678EE7}" name="Colonna7381"/>
    <tableColumn id="7382" xr3:uid="{BB0EA970-73D0-5C4F-B03F-53D5409A6679}" name="Colonna7382"/>
    <tableColumn id="7383" xr3:uid="{454964A9-B865-9848-822A-E575E1D82BE5}" name="Colonna7383"/>
    <tableColumn id="7384" xr3:uid="{AC6C2051-693B-6E46-954E-720816C69B00}" name="Colonna7384"/>
    <tableColumn id="7385" xr3:uid="{6934015A-52E3-D240-BFCC-189B34261018}" name="Colonna7385"/>
    <tableColumn id="7386" xr3:uid="{DF939872-6788-864E-B8E0-AF275A550D4D}" name="Colonna7386"/>
    <tableColumn id="7387" xr3:uid="{B05082CB-0652-F24B-B80C-B4528CBC0B85}" name="Colonna7387"/>
    <tableColumn id="7388" xr3:uid="{69D95C22-B68A-5F41-8357-742960064D5A}" name="Colonna7388"/>
    <tableColumn id="7389" xr3:uid="{1AB7DB5B-34CD-0944-BBBF-BF5EEE22EA8F}" name="Colonna7389"/>
    <tableColumn id="7390" xr3:uid="{832DF44B-99C7-E041-952E-D87CEFB08AF4}" name="Colonna7390"/>
    <tableColumn id="7391" xr3:uid="{8B781794-24D4-AA4C-8B8D-7318F69851E0}" name="Colonna7391"/>
    <tableColumn id="7392" xr3:uid="{7A882AA1-731A-DD46-B379-05C72B747F1E}" name="Colonna7392"/>
    <tableColumn id="7393" xr3:uid="{4EAACA39-E995-CB4C-9B44-CE2C575293D8}" name="Colonna7393"/>
    <tableColumn id="7394" xr3:uid="{F9027312-1570-E74E-80AF-2CE31C6127BB}" name="Colonna7394"/>
    <tableColumn id="7395" xr3:uid="{6785C1F2-7F44-6A4A-A34F-681309935A03}" name="Colonna7395"/>
    <tableColumn id="7396" xr3:uid="{F8313F1F-3E69-E94F-BFAD-7735BC40AB32}" name="Colonna7396"/>
    <tableColumn id="7397" xr3:uid="{9220872C-320F-B546-BA2B-D9BB1DB9BC5A}" name="Colonna7397"/>
    <tableColumn id="7398" xr3:uid="{95A214C4-E36B-194A-8347-F8A3A850880A}" name="Colonna7398"/>
    <tableColumn id="7399" xr3:uid="{DC3481B7-6AD6-7842-BB3F-B5F34D34E815}" name="Colonna7399"/>
    <tableColumn id="7400" xr3:uid="{767EC0C4-031E-784A-9B8F-111957CA40AB}" name="Colonna7400"/>
    <tableColumn id="7401" xr3:uid="{9B0390AE-831A-784A-858E-EC3AC491B8BA}" name="Colonna7401"/>
    <tableColumn id="7402" xr3:uid="{3A0FD911-36B9-9749-988D-AB80D1D23158}" name="Colonna7402"/>
    <tableColumn id="7403" xr3:uid="{31F5D88B-86A3-074E-A969-BF8374A388D3}" name="Colonna7403"/>
    <tableColumn id="7404" xr3:uid="{0036971A-2354-1A43-B285-33CC63B6D42B}" name="Colonna7404"/>
    <tableColumn id="7405" xr3:uid="{2689D7B7-D86A-1641-999A-4F9BDB7BF730}" name="Colonna7405"/>
    <tableColumn id="7406" xr3:uid="{77069E52-8F52-F54F-BC37-6C2775E38D31}" name="Colonna7406"/>
    <tableColumn id="7407" xr3:uid="{352221E9-4533-DE4C-8442-4E466473DCB2}" name="Colonna7407"/>
    <tableColumn id="7408" xr3:uid="{F563DB8B-D007-E540-ABFE-6FBA1D506303}" name="Colonna7408"/>
    <tableColumn id="7409" xr3:uid="{188D8860-97AD-394E-AA28-97D090A220C9}" name="Colonna7409"/>
    <tableColumn id="7410" xr3:uid="{B17B4595-A253-9442-A3C7-747FAA742973}" name="Colonna7410"/>
    <tableColumn id="7411" xr3:uid="{13AF14E9-560E-7849-940B-09A203C1186F}" name="Colonna7411"/>
    <tableColumn id="7412" xr3:uid="{5D043DE5-2C14-0244-BFB9-4F21FBEE1623}" name="Colonna7412"/>
    <tableColumn id="7413" xr3:uid="{36002B56-A5A2-AB49-9A4A-C51FACDE10A6}" name="Colonna7413"/>
    <tableColumn id="7414" xr3:uid="{33F2CCEF-9E91-EA4F-92C0-0E0010B98E70}" name="Colonna7414"/>
    <tableColumn id="7415" xr3:uid="{6E2F90EC-F172-8047-80C2-788EB80BBEC8}" name="Colonna7415"/>
    <tableColumn id="7416" xr3:uid="{D2E0576D-2E66-1A46-857F-ADFD87DD7641}" name="Colonna7416"/>
    <tableColumn id="7417" xr3:uid="{C4FAA9ED-1DBB-4143-AC66-5AC86A96C8AB}" name="Colonna7417"/>
    <tableColumn id="7418" xr3:uid="{7D8C2EAE-5D36-344D-BF98-0D0273035879}" name="Colonna7418"/>
    <tableColumn id="7419" xr3:uid="{2C79DD90-8032-B046-A834-507B4AE89EA0}" name="Colonna7419"/>
    <tableColumn id="7420" xr3:uid="{101EC1EF-F24C-834F-B3EC-104B644AF95A}" name="Colonna7420"/>
    <tableColumn id="7421" xr3:uid="{8ECFC193-DBC7-5941-8F8F-BDE24B40C0E2}" name="Colonna7421"/>
    <tableColumn id="7422" xr3:uid="{648DF73F-7950-AF47-B454-09DE211459B6}" name="Colonna7422"/>
    <tableColumn id="7423" xr3:uid="{C9C58657-C67B-0E46-A193-C62E2F9FCBBD}" name="Colonna7423"/>
    <tableColumn id="7424" xr3:uid="{93AEFAA9-C047-9349-9109-50775C606F0C}" name="Colonna7424"/>
    <tableColumn id="7425" xr3:uid="{2BE298D8-4136-694B-AF05-FC7732C420F4}" name="Colonna7425"/>
    <tableColumn id="7426" xr3:uid="{AE92BD06-6A3E-6244-AC50-3C02ED088AC4}" name="Colonna7426"/>
    <tableColumn id="7427" xr3:uid="{F3523A97-0A0F-5047-93F7-A2089AB8AECA}" name="Colonna7427"/>
    <tableColumn id="7428" xr3:uid="{115D8633-6DE7-EB4A-8F2D-7994628857B8}" name="Colonna7428"/>
    <tableColumn id="7429" xr3:uid="{7F9FE77D-DEB4-D24E-B2AA-E34A39FC6B7B}" name="Colonna7429"/>
    <tableColumn id="7430" xr3:uid="{373F557C-90C1-3D45-92CF-612DFFE048BB}" name="Colonna7430"/>
    <tableColumn id="7431" xr3:uid="{8E0F4BD7-6970-4644-B07F-A9D035EDF2CF}" name="Colonna7431"/>
    <tableColumn id="7432" xr3:uid="{ED15A66C-0E40-A94B-ACEE-A2B7E1438CEC}" name="Colonna7432"/>
    <tableColumn id="7433" xr3:uid="{E81DCBFF-DA26-B747-A755-9AFDF486CB9F}" name="Colonna7433"/>
    <tableColumn id="7434" xr3:uid="{6A19A22B-9075-EF4A-9D64-3651926AAD0C}" name="Colonna7434"/>
    <tableColumn id="7435" xr3:uid="{09BBAFDC-1727-0148-BCE4-F9DBC442F2A4}" name="Colonna7435"/>
    <tableColumn id="7436" xr3:uid="{62174961-5A35-5247-9FA6-3DBAF821EBDC}" name="Colonna7436"/>
    <tableColumn id="7437" xr3:uid="{8ACC297E-1EC8-C94D-A68F-F86588159643}" name="Colonna7437"/>
    <tableColumn id="7438" xr3:uid="{3AD9EF23-FE51-DF4C-A4AB-7B1328C0EA75}" name="Colonna7438"/>
    <tableColumn id="7439" xr3:uid="{847053DF-6534-9943-8B64-1A189E4D30EA}" name="Colonna7439"/>
    <tableColumn id="7440" xr3:uid="{A930391B-AC18-D946-9CDA-D1B4B04458C0}" name="Colonna7440"/>
    <tableColumn id="7441" xr3:uid="{16F1D760-12DC-B849-BE30-ECC32CD840FB}" name="Colonna7441"/>
    <tableColumn id="7442" xr3:uid="{9C2193E5-3EA6-EB46-A23C-584DC2417EFF}" name="Colonna7442"/>
    <tableColumn id="7443" xr3:uid="{F860CF1F-C6E7-724E-9003-B0C543740C6E}" name="Colonna7443"/>
    <tableColumn id="7444" xr3:uid="{1F50E230-48AE-2948-BC9D-DF2C06621E22}" name="Colonna7444"/>
    <tableColumn id="7445" xr3:uid="{DEEC565D-D1A2-E04F-9DCF-F4D00ACA0265}" name="Colonna7445"/>
    <tableColumn id="7446" xr3:uid="{EC154521-6739-2B4A-842E-49DBDA0582D1}" name="Colonna7446"/>
    <tableColumn id="7447" xr3:uid="{C65DBD7E-D543-EC44-9A6F-444029521E51}" name="Colonna7447"/>
    <tableColumn id="7448" xr3:uid="{5F88A353-8FAF-8744-A3BB-91A41B8B25F7}" name="Colonna7448"/>
    <tableColumn id="7449" xr3:uid="{9AA61B73-C121-5F48-9747-FACC9F0C106D}" name="Colonna7449"/>
    <tableColumn id="7450" xr3:uid="{2142E7DA-EC4B-AC49-8869-EC1C3B51750B}" name="Colonna7450"/>
    <tableColumn id="7451" xr3:uid="{3187F918-EF23-084B-A84C-78178F0A73DC}" name="Colonna7451"/>
    <tableColumn id="7452" xr3:uid="{7AF2656D-3020-6D43-AF66-A5907F562E53}" name="Colonna7452"/>
    <tableColumn id="7453" xr3:uid="{D758CEE2-EE96-7246-AE4F-F2ACE92B8919}" name="Colonna7453"/>
    <tableColumn id="7454" xr3:uid="{53F8BCBA-0BA1-014D-9752-CBC3F61E6003}" name="Colonna7454"/>
    <tableColumn id="7455" xr3:uid="{FBEE1C3C-D59A-B24D-9D61-1735B984B978}" name="Colonna7455"/>
    <tableColumn id="7456" xr3:uid="{F94ABEEC-F5D5-614E-A917-02CD0497B81D}" name="Colonna7456"/>
    <tableColumn id="7457" xr3:uid="{9F715778-6343-2648-8FFE-24B0CF83F217}" name="Colonna7457"/>
    <tableColumn id="7458" xr3:uid="{389DE6AE-3175-924A-8088-7F5A0D57AF6B}" name="Colonna7458"/>
    <tableColumn id="7459" xr3:uid="{A9AC2620-A176-7C4A-9CA9-382384B57E18}" name="Colonna7459"/>
    <tableColumn id="7460" xr3:uid="{47DF24A0-FB31-1A47-8F23-C367B71970BB}" name="Colonna7460"/>
    <tableColumn id="7461" xr3:uid="{D710CDDC-E20C-6147-9A99-82441C81654B}" name="Colonna7461"/>
    <tableColumn id="7462" xr3:uid="{CDF7E211-2AA6-2343-AC88-C1998964A9DE}" name="Colonna7462"/>
    <tableColumn id="7463" xr3:uid="{ABECDFA5-8DC2-9144-B439-F83FE0E6BD41}" name="Colonna7463"/>
    <tableColumn id="7464" xr3:uid="{B333BD31-58FE-214A-A410-72C3D5E6A157}" name="Colonna7464"/>
    <tableColumn id="7465" xr3:uid="{981A9074-E3D3-F34F-BE50-D802BDA528D1}" name="Colonna7465"/>
    <tableColumn id="7466" xr3:uid="{8496C5F7-1A80-C54A-856A-8D3219B09670}" name="Colonna7466"/>
    <tableColumn id="7467" xr3:uid="{04C3F1ED-19FD-AE44-8BA0-D336F235CC6A}" name="Colonna7467"/>
    <tableColumn id="7468" xr3:uid="{A1C4C8F0-8D95-C648-97DB-AA8277E4137F}" name="Colonna7468"/>
    <tableColumn id="7469" xr3:uid="{5E8FEC0B-F90D-6245-BC27-BFC4CA8B222F}" name="Colonna7469"/>
    <tableColumn id="7470" xr3:uid="{81E611EA-5FDD-674A-BF74-F7A37AB2C117}" name="Colonna7470"/>
    <tableColumn id="7471" xr3:uid="{55CFFB84-F845-074E-89DE-FBECD1DD7C94}" name="Colonna7471"/>
    <tableColumn id="7472" xr3:uid="{7AC0C94A-8AEC-A94F-B7F1-D915461E515E}" name="Colonna7472"/>
    <tableColumn id="7473" xr3:uid="{5C9BE916-7FD4-5F47-82CD-0557DD2147F9}" name="Colonna7473"/>
    <tableColumn id="7474" xr3:uid="{5CBABE6F-E61C-AB49-A890-23D5CF9602C5}" name="Colonna7474"/>
    <tableColumn id="7475" xr3:uid="{F762DFE2-B7D7-BE4B-8E67-7A411B26CA49}" name="Colonna7475"/>
    <tableColumn id="7476" xr3:uid="{CEDE956A-50BA-2A4F-9E44-BD0BFCC0386B}" name="Colonna7476"/>
    <tableColumn id="7477" xr3:uid="{262E6F89-6B68-9F4F-AA3E-6957320BBE83}" name="Colonna7477"/>
    <tableColumn id="7478" xr3:uid="{7366CE5E-706C-2C4B-9628-CA525CAC9187}" name="Colonna7478"/>
    <tableColumn id="7479" xr3:uid="{0DDC48D4-BDCC-5241-9C99-32B7C308599D}" name="Colonna7479"/>
    <tableColumn id="7480" xr3:uid="{181F6FA7-8251-814D-8518-D0A40687D4F1}" name="Colonna7480"/>
    <tableColumn id="7481" xr3:uid="{38400A00-4293-AD4B-9645-A4A0D024D4F4}" name="Colonna7481"/>
    <tableColumn id="7482" xr3:uid="{5446384C-B155-2446-8EE3-31CB7EB55D75}" name="Colonna7482"/>
    <tableColumn id="7483" xr3:uid="{F88068C5-A735-FB4C-972B-2396FDBA978B}" name="Colonna7483"/>
    <tableColumn id="7484" xr3:uid="{88E9DC9D-3DCA-204F-8331-3A78BDBF4E1F}" name="Colonna7484"/>
    <tableColumn id="7485" xr3:uid="{51D1EB70-5B5B-1A41-A9F1-0C022B8AD081}" name="Colonna7485"/>
    <tableColumn id="7486" xr3:uid="{4010154B-3043-8249-8D05-E9C60B5075B5}" name="Colonna7486"/>
    <tableColumn id="7487" xr3:uid="{9636E141-ACB8-D94B-8B88-C9100FE58C0F}" name="Colonna7487"/>
    <tableColumn id="7488" xr3:uid="{F05D1C5E-1C60-CA4E-B85B-CE0EB627E296}" name="Colonna7488"/>
    <tableColumn id="7489" xr3:uid="{B30D026B-0F80-9F45-BA95-C30C95CB85FE}" name="Colonna7489"/>
    <tableColumn id="7490" xr3:uid="{B0FCBCC7-2EE1-4F40-BF22-46B8C592F2D4}" name="Colonna7490"/>
    <tableColumn id="7491" xr3:uid="{3592F227-7EC5-D948-9B1C-02F533B5890D}" name="Colonna7491"/>
    <tableColumn id="7492" xr3:uid="{8E0C1F1B-EAFC-8846-A1B5-3599FE2B1F47}" name="Colonna7492"/>
    <tableColumn id="7493" xr3:uid="{D47EC4AA-E25C-B141-825C-2F9A09DD8F99}" name="Colonna7493"/>
    <tableColumn id="7494" xr3:uid="{BC584996-B22D-4F41-82F3-9495E17B8676}" name="Colonna7494"/>
    <tableColumn id="7495" xr3:uid="{C01BDD3A-F54E-A24C-8D0C-73B02AB0168D}" name="Colonna7495"/>
    <tableColumn id="7496" xr3:uid="{7D18E693-164B-C94D-8A78-EB0EF59F0E93}" name="Colonna7496"/>
    <tableColumn id="7497" xr3:uid="{68D76C6F-F186-4F48-879F-3F3A83C81F75}" name="Colonna7497"/>
    <tableColumn id="7498" xr3:uid="{F1EFFBF9-AB60-B749-8064-0D67E51D22F8}" name="Colonna7498"/>
    <tableColumn id="7499" xr3:uid="{0B7E2B31-246E-CB43-9CEE-494AB1E38D2A}" name="Colonna7499"/>
    <tableColumn id="7500" xr3:uid="{99014572-F2FE-E145-84E9-5F28982FC993}" name="Colonna7500"/>
    <tableColumn id="7501" xr3:uid="{7BAA067E-9E6B-6F45-9AD9-15A0CC1005A8}" name="Colonna7501"/>
    <tableColumn id="7502" xr3:uid="{D2F21AEF-BBB6-2F46-98D7-3B8FCCB0690B}" name="Colonna7502"/>
    <tableColumn id="7503" xr3:uid="{AF8BC248-65E2-5F40-BC5A-33A453397CBE}" name="Colonna7503"/>
    <tableColumn id="7504" xr3:uid="{D4BB06B1-A056-FF47-B56B-F572DC74CB8E}" name="Colonna7504"/>
    <tableColumn id="7505" xr3:uid="{F208B293-D517-7843-959F-9DC909E2FF63}" name="Colonna7505"/>
    <tableColumn id="7506" xr3:uid="{271EB3DE-9085-A241-97F3-0C55110122E3}" name="Colonna7506"/>
    <tableColumn id="7507" xr3:uid="{2857EA37-76F5-0845-89A9-E8B14DCCEE7D}" name="Colonna7507"/>
    <tableColumn id="7508" xr3:uid="{EE40DF6C-E070-5C4F-98D3-EBA809D9A1A7}" name="Colonna7508"/>
    <tableColumn id="7509" xr3:uid="{1F315DF4-8096-334A-89CA-029938CA98EA}" name="Colonna7509"/>
    <tableColumn id="7510" xr3:uid="{4D809A8E-641F-9844-B6D9-CC3A0A5EED8D}" name="Colonna7510"/>
    <tableColumn id="7511" xr3:uid="{B3BA3676-ADEA-B44A-8CAE-175881C32DC7}" name="Colonna7511"/>
    <tableColumn id="7512" xr3:uid="{D523F51D-27EC-0845-BDB6-61FD88AF05C0}" name="Colonna7512"/>
    <tableColumn id="7513" xr3:uid="{FEB35C0E-90E1-8D48-AF7B-CCB22D2AD553}" name="Colonna7513"/>
    <tableColumn id="7514" xr3:uid="{FCD29FAB-3CBC-5D4A-A095-3E8292FFCE8E}" name="Colonna7514"/>
    <tableColumn id="7515" xr3:uid="{9B4C8CF0-4D5F-074A-8A5C-D8A65BED7FD0}" name="Colonna7515"/>
    <tableColumn id="7516" xr3:uid="{7506682D-DE5B-CF4E-B89B-B9CF2C037E12}" name="Colonna7516"/>
    <tableColumn id="7517" xr3:uid="{C4B9791A-EA8D-5E49-89D2-9377D404FE25}" name="Colonna7517"/>
    <tableColumn id="7518" xr3:uid="{BCB7D0BC-6379-C340-89A3-8A4A34B8AC1E}" name="Colonna7518"/>
    <tableColumn id="7519" xr3:uid="{AA6B592A-85B9-3F4C-B940-94402F79B43B}" name="Colonna7519"/>
    <tableColumn id="7520" xr3:uid="{B4E7043E-DC40-0740-BF29-0EE47109DD4B}" name="Colonna7520"/>
    <tableColumn id="7521" xr3:uid="{C7CAFA69-730B-C647-BA40-99FC6FD8CE6C}" name="Colonna7521"/>
    <tableColumn id="7522" xr3:uid="{E1809956-8EC5-B24E-A633-AF844530AC23}" name="Colonna7522"/>
    <tableColumn id="7523" xr3:uid="{91EAB0DD-A2FE-6340-A496-7BDFD6C84D78}" name="Colonna7523"/>
    <tableColumn id="7524" xr3:uid="{26DA1FE1-6831-5145-BCD3-D72D4DB3FFC6}" name="Colonna7524"/>
    <tableColumn id="7525" xr3:uid="{36E6DCAA-97CD-F148-A1FC-CD12A49C6B68}" name="Colonna7525"/>
    <tableColumn id="7526" xr3:uid="{A493FF39-4E77-2743-854D-84930F67F828}" name="Colonna7526"/>
    <tableColumn id="7527" xr3:uid="{9E23B0CE-E7D2-FF40-AC3C-3B841667D391}" name="Colonna7527"/>
    <tableColumn id="7528" xr3:uid="{2DD2FC6D-6C43-2C40-8938-435B1A735202}" name="Colonna7528"/>
    <tableColumn id="7529" xr3:uid="{9C3F0E59-DBF3-7341-BD77-7331581A6CD7}" name="Colonna7529"/>
    <tableColumn id="7530" xr3:uid="{F210A88E-9395-2940-B135-9392FC6C9059}" name="Colonna7530"/>
    <tableColumn id="7531" xr3:uid="{48511A90-4211-E243-83E5-D364884D1C3D}" name="Colonna7531"/>
    <tableColumn id="7532" xr3:uid="{95488BDB-4334-2444-B710-0A13B8621CDC}" name="Colonna7532"/>
    <tableColumn id="7533" xr3:uid="{17C91BCF-7815-3A44-AF62-66935E00F4B7}" name="Colonna7533"/>
    <tableColumn id="7534" xr3:uid="{07608FE7-ABA4-3249-B9AC-C697D89FAE20}" name="Colonna7534"/>
    <tableColumn id="7535" xr3:uid="{3C0292C0-18B9-6B48-9D15-F994D14BB9C1}" name="Colonna7535"/>
    <tableColumn id="7536" xr3:uid="{7B572536-05F0-A44F-B5FC-D0A1EAD9BE06}" name="Colonna7536"/>
    <tableColumn id="7537" xr3:uid="{3DEACF99-E3FB-8840-97E9-9126D4168C1F}" name="Colonna7537"/>
    <tableColumn id="7538" xr3:uid="{11611387-0EBC-8E41-BD56-DF5B47980537}" name="Colonna7538"/>
    <tableColumn id="7539" xr3:uid="{159F8A79-234D-7748-9BE9-1CC39FE90BC7}" name="Colonna7539"/>
    <tableColumn id="7540" xr3:uid="{CD2CE469-E8D9-D34C-83F4-5038CCCDE41E}" name="Colonna7540"/>
    <tableColumn id="7541" xr3:uid="{CCD3C0FD-49D9-7E47-BEA6-DD850C8B5184}" name="Colonna7541"/>
    <tableColumn id="7542" xr3:uid="{78097F68-C667-4442-88D7-7326722951F6}" name="Colonna7542"/>
    <tableColumn id="7543" xr3:uid="{961B7460-9908-DE44-91F0-09C4777540FB}" name="Colonna7543"/>
    <tableColumn id="7544" xr3:uid="{504145B3-F961-6346-8E36-2ED81AFB7D05}" name="Colonna7544"/>
    <tableColumn id="7545" xr3:uid="{DEAA1A4A-6D68-4540-8C3E-85C3B0FAB1CC}" name="Colonna7545"/>
    <tableColumn id="7546" xr3:uid="{939FA7D3-5095-3C4A-B08A-41A3C1E4702A}" name="Colonna7546"/>
    <tableColumn id="7547" xr3:uid="{A137BA58-666A-574E-A54A-9362EBF77BE1}" name="Colonna7547"/>
    <tableColumn id="7548" xr3:uid="{671198E8-6433-5048-885E-0064E47344D4}" name="Colonna7548"/>
    <tableColumn id="7549" xr3:uid="{FE8947D4-49EB-3C44-93BB-346CA2E1A44E}" name="Colonna7549"/>
    <tableColumn id="7550" xr3:uid="{5E75B36F-CA26-1846-9BDD-2F2E6EA1210B}" name="Colonna7550"/>
    <tableColumn id="7551" xr3:uid="{29D6DEEA-46DA-C349-8B78-639ABBEC1274}" name="Colonna7551"/>
    <tableColumn id="7552" xr3:uid="{3ECE7301-D36A-BB4A-A2DE-128356BBB3BC}" name="Colonna7552"/>
    <tableColumn id="7553" xr3:uid="{BF3F1CCC-F69C-E84D-A429-C3630D94E4BA}" name="Colonna7553"/>
    <tableColumn id="7554" xr3:uid="{5CB64EA1-E84C-AC4D-BE5D-63F010D058D3}" name="Colonna7554"/>
    <tableColumn id="7555" xr3:uid="{71B8AFD0-41D9-B141-80C6-CEB8D6D10E0D}" name="Colonna7555"/>
    <tableColumn id="7556" xr3:uid="{9BB86CF2-CD51-A447-A283-E29781699D06}" name="Colonna7556"/>
    <tableColumn id="7557" xr3:uid="{7B252511-E605-E946-95AB-7009C2422775}" name="Colonna7557"/>
    <tableColumn id="7558" xr3:uid="{7B4C31C8-EECF-4A40-8650-5CD1EC1645CE}" name="Colonna7558"/>
    <tableColumn id="7559" xr3:uid="{78C44E7B-7C09-A04D-8237-48BBB814D4F7}" name="Colonna7559"/>
    <tableColumn id="7560" xr3:uid="{D04324F2-A7F1-D64B-9658-D214E5B4CF31}" name="Colonna7560"/>
    <tableColumn id="7561" xr3:uid="{F3BE296F-3216-F240-977C-FE551BCB7EAE}" name="Colonna7561"/>
    <tableColumn id="7562" xr3:uid="{6154F0AC-7284-B141-9C37-C0D942D8AB41}" name="Colonna7562"/>
    <tableColumn id="7563" xr3:uid="{E09528B7-9764-AB4C-89C3-5A74978C9AEF}" name="Colonna7563"/>
    <tableColumn id="7564" xr3:uid="{AAD440D6-0CCE-2642-932D-F26C7B9BDC80}" name="Colonna7564"/>
    <tableColumn id="7565" xr3:uid="{34C9C827-0218-784D-958C-16083422141B}" name="Colonna7565"/>
    <tableColumn id="7566" xr3:uid="{6110BDEF-CE72-D04B-9F1A-753B1877EC90}" name="Colonna7566"/>
    <tableColumn id="7567" xr3:uid="{52EAC186-C9C5-2742-9B9A-A4A36C461FF6}" name="Colonna7567"/>
    <tableColumn id="7568" xr3:uid="{591040D4-682E-9746-BAAC-277EEF1D2945}" name="Colonna7568"/>
    <tableColumn id="7569" xr3:uid="{5674019D-9CD4-FA44-BB9B-FB25D2CEB0FD}" name="Colonna7569"/>
    <tableColumn id="7570" xr3:uid="{C50E1230-055A-2C41-8B8F-B586B4CC1550}" name="Colonna7570"/>
    <tableColumn id="7571" xr3:uid="{B5FE8F05-A305-B74E-8B0E-BDE3614DA0B3}" name="Colonna7571"/>
    <tableColumn id="7572" xr3:uid="{DD604C54-A00E-8249-964B-4AE7F62C39D4}" name="Colonna7572"/>
    <tableColumn id="7573" xr3:uid="{C8600257-8404-3047-8D6E-748133D2D14F}" name="Colonna7573"/>
    <tableColumn id="7574" xr3:uid="{EAE85BC3-6044-304E-9D88-74FED76C6A10}" name="Colonna7574"/>
    <tableColumn id="7575" xr3:uid="{3DCB7FE3-456B-F040-BD0B-59677CA862CE}" name="Colonna7575"/>
    <tableColumn id="7576" xr3:uid="{768B0F12-2032-204C-895A-14160A16DB20}" name="Colonna7576"/>
    <tableColumn id="7577" xr3:uid="{543B7B8B-1599-634B-8D5B-1039E4FBA161}" name="Colonna7577"/>
    <tableColumn id="7578" xr3:uid="{049C83F1-C31A-2B42-B9B0-7070F23CC174}" name="Colonna7578"/>
    <tableColumn id="7579" xr3:uid="{16846B13-038F-0145-8431-2C52451848EC}" name="Colonna7579"/>
    <tableColumn id="7580" xr3:uid="{7D9D551F-6D6E-1448-84E9-1D6A2069B612}" name="Colonna7580"/>
    <tableColumn id="7581" xr3:uid="{253B7498-9265-1346-A338-B66386691E3C}" name="Colonna7581"/>
    <tableColumn id="7582" xr3:uid="{9E41AB61-3EF7-4643-BA0D-2E3D20C4F6BE}" name="Colonna7582"/>
    <tableColumn id="7583" xr3:uid="{11E6A89D-69CB-6449-A9C0-0FDEB27EEF18}" name="Colonna7583"/>
    <tableColumn id="7584" xr3:uid="{45C475C0-43A1-A447-833A-17892A5CC657}" name="Colonna7584"/>
    <tableColumn id="7585" xr3:uid="{38508E7D-4136-F349-B721-E0030CA0A95D}" name="Colonna7585"/>
    <tableColumn id="7586" xr3:uid="{5BD5AF57-1642-6847-9352-4C327FB6801B}" name="Colonna7586"/>
    <tableColumn id="7587" xr3:uid="{7779E3BE-ABBF-AA4B-87F4-E8F99854389D}" name="Colonna7587"/>
    <tableColumn id="7588" xr3:uid="{2865D42A-F27F-EC43-AE48-8092D8A20535}" name="Colonna7588"/>
    <tableColumn id="7589" xr3:uid="{47741E8B-A382-2C43-839B-36C9E9A0F481}" name="Colonna7589"/>
    <tableColumn id="7590" xr3:uid="{AEAD6B02-4979-064B-91AB-8CB62F2F7BCC}" name="Colonna7590"/>
    <tableColumn id="7591" xr3:uid="{B4344843-F683-7940-8C9B-F5615015061A}" name="Colonna7591"/>
    <tableColumn id="7592" xr3:uid="{337DA9B1-E6F9-DA48-A362-26BD39392BA8}" name="Colonna7592"/>
    <tableColumn id="7593" xr3:uid="{F8B971D7-8DBB-654B-91C5-BAD2FC08205E}" name="Colonna7593"/>
    <tableColumn id="7594" xr3:uid="{24A5A883-BAE2-FC49-B13A-0B3D934BD3DC}" name="Colonna7594"/>
    <tableColumn id="7595" xr3:uid="{D9095909-518B-574E-A484-91A1209246FB}" name="Colonna7595"/>
    <tableColumn id="7596" xr3:uid="{0B1E685F-A61F-1F4F-8281-B0D4F01371F2}" name="Colonna7596"/>
    <tableColumn id="7597" xr3:uid="{BD0A3534-FB91-B54C-8118-A61718F36C58}" name="Colonna7597"/>
    <tableColumn id="7598" xr3:uid="{C1055972-0417-084F-925F-27F205166DD7}" name="Colonna7598"/>
    <tableColumn id="7599" xr3:uid="{203B7D93-BF48-2B40-8E73-7AA9F844DE13}" name="Colonna7599"/>
    <tableColumn id="7600" xr3:uid="{BFB1D365-B8F5-074E-8503-22E8C12DFE63}" name="Colonna7600"/>
    <tableColumn id="7601" xr3:uid="{9DFE040D-EFAC-FF40-A9C7-8ADEE3D7FC14}" name="Colonna7601"/>
    <tableColumn id="7602" xr3:uid="{6DA0717A-83FE-2045-B536-7BDE99116D45}" name="Colonna7602"/>
    <tableColumn id="7603" xr3:uid="{0DA387FF-C80B-304C-BED3-209B7C2386D6}" name="Colonna7603"/>
    <tableColumn id="7604" xr3:uid="{43BD892B-4696-8C4B-93F7-EEDDFC26A284}" name="Colonna7604"/>
    <tableColumn id="7605" xr3:uid="{CCA4CE5E-BB69-554F-8636-BE0DE66B1FEF}" name="Colonna7605"/>
    <tableColumn id="7606" xr3:uid="{A7B155C8-D6A7-4546-9848-CEB3BF5B9E74}" name="Colonna7606"/>
    <tableColumn id="7607" xr3:uid="{05F63DA6-8DCA-7545-9E01-5D3930BF37EA}" name="Colonna7607"/>
    <tableColumn id="7608" xr3:uid="{28998680-D18D-4B41-B95D-FB49026F61A4}" name="Colonna7608"/>
    <tableColumn id="7609" xr3:uid="{EF95A8D7-D9BF-B64E-90B7-E1050D6F4008}" name="Colonna7609"/>
    <tableColumn id="7610" xr3:uid="{4C59DD58-DF43-154F-A7D5-AFF5AD6B4253}" name="Colonna7610"/>
    <tableColumn id="7611" xr3:uid="{3392B10A-3670-A344-B375-BDA274F6883C}" name="Colonna7611"/>
    <tableColumn id="7612" xr3:uid="{6F4888EC-FFDA-A246-B679-A689AF7E32EC}" name="Colonna7612"/>
    <tableColumn id="7613" xr3:uid="{2E056AA6-7B83-0B46-977A-A83B63EFB176}" name="Colonna7613"/>
    <tableColumn id="7614" xr3:uid="{E7CA439C-5EE7-9A49-8D19-169464667E85}" name="Colonna7614"/>
    <tableColumn id="7615" xr3:uid="{5AC1FDAB-C950-BE42-AD92-E0D6E4398D59}" name="Colonna7615"/>
    <tableColumn id="7616" xr3:uid="{5623042E-C6DE-3E4A-A179-ABE4973869C7}" name="Colonna7616"/>
    <tableColumn id="7617" xr3:uid="{CE70DA90-7817-EE41-9490-E1DCDF20D3A3}" name="Colonna7617"/>
    <tableColumn id="7618" xr3:uid="{8B9457C4-6D2F-494E-9C11-F4E3896B4EA5}" name="Colonna7618"/>
    <tableColumn id="7619" xr3:uid="{EB6A142A-EC6E-1E48-8FCC-BF607A1A713F}" name="Colonna7619"/>
    <tableColumn id="7620" xr3:uid="{B77FB9FC-F512-3A4B-8346-2E282E065A41}" name="Colonna7620"/>
    <tableColumn id="7621" xr3:uid="{F29D8170-DD6A-A845-9ADD-0747D2F47138}" name="Colonna7621"/>
    <tableColumn id="7622" xr3:uid="{F5BF3879-9B64-1741-A669-C939F546B0C0}" name="Colonna7622"/>
    <tableColumn id="7623" xr3:uid="{BA495546-9E62-6642-BB63-508C42EAE866}" name="Colonna7623"/>
    <tableColumn id="7624" xr3:uid="{0A03EBBD-461B-9C4A-A249-D1B4F18AC42E}" name="Colonna7624"/>
    <tableColumn id="7625" xr3:uid="{918EBA81-59E2-334D-AF90-D06609D08BB0}" name="Colonna7625"/>
    <tableColumn id="7626" xr3:uid="{43E82B2E-FB1C-4440-8CBB-793E5700D9EE}" name="Colonna7626"/>
    <tableColumn id="7627" xr3:uid="{6509CC9B-5BDD-4B40-B9B6-B4D816DDE6A8}" name="Colonna7627"/>
    <tableColumn id="7628" xr3:uid="{75036AAA-26C8-FF46-90CC-5251150D35F5}" name="Colonna7628"/>
    <tableColumn id="7629" xr3:uid="{9ECB3037-2399-9C4C-B3F0-16596B969C4B}" name="Colonna7629"/>
    <tableColumn id="7630" xr3:uid="{6B20A2FD-862E-624C-AC9D-6DF604EC0462}" name="Colonna7630"/>
    <tableColumn id="7631" xr3:uid="{3FA7E06C-8049-174A-839C-D214D2B48580}" name="Colonna7631"/>
    <tableColumn id="7632" xr3:uid="{3F504CAE-1C0F-FE43-8F7B-80E885DA79D6}" name="Colonna7632"/>
    <tableColumn id="7633" xr3:uid="{31A16DAC-216E-F140-9681-344AC6B1B71F}" name="Colonna7633"/>
    <tableColumn id="7634" xr3:uid="{7EB54BD9-C6D4-FC49-A85F-C8CA1DE2FB04}" name="Colonna7634"/>
    <tableColumn id="7635" xr3:uid="{A6D3F086-D99A-D74E-A6B4-9571A727DCE8}" name="Colonna7635"/>
    <tableColumn id="7636" xr3:uid="{564793F1-989A-C54C-82AB-6E71A47071AB}" name="Colonna7636"/>
    <tableColumn id="7637" xr3:uid="{0926FE32-7CF9-C646-A11B-B566B5D67B57}" name="Colonna7637"/>
    <tableColumn id="7638" xr3:uid="{93910CC1-2597-2341-AEA6-AAAE7296C954}" name="Colonna7638"/>
    <tableColumn id="7639" xr3:uid="{9E6C6E34-8316-AD4B-8736-6659FB4A6A3C}" name="Colonna7639"/>
    <tableColumn id="7640" xr3:uid="{712EC611-8A9E-1943-8560-243247756F80}" name="Colonna7640"/>
    <tableColumn id="7641" xr3:uid="{63344F0D-5D93-C846-B253-3ED59DC20290}" name="Colonna7641"/>
    <tableColumn id="7642" xr3:uid="{03D1D710-A0A9-5740-9B00-578BE0A20AF9}" name="Colonna7642"/>
    <tableColumn id="7643" xr3:uid="{E8D10474-BB6F-3E40-BC43-1F51344C0314}" name="Colonna7643"/>
    <tableColumn id="7644" xr3:uid="{5B3EEA4C-FE22-3047-8FA6-2277CFA0ADFA}" name="Colonna7644"/>
    <tableColumn id="7645" xr3:uid="{361240FC-E703-694C-A43B-E5F6B14B08BB}" name="Colonna7645"/>
    <tableColumn id="7646" xr3:uid="{883072C8-D0E4-E742-8B34-92F202F09E43}" name="Colonna7646"/>
    <tableColumn id="7647" xr3:uid="{38956045-43DE-2143-8219-3B668DA5ED04}" name="Colonna7647"/>
    <tableColumn id="7648" xr3:uid="{EF65E85D-F9C1-3849-A416-E7D6E29E77CC}" name="Colonna7648"/>
    <tableColumn id="7649" xr3:uid="{F6C4803F-58D5-0145-8B99-A6B3B735AF32}" name="Colonna7649"/>
    <tableColumn id="7650" xr3:uid="{C36BA527-A9AF-1B40-A76C-5123BA683EF0}" name="Colonna7650"/>
    <tableColumn id="7651" xr3:uid="{3ABD4B35-0195-F245-B51C-8B2A0326AADC}" name="Colonna7651"/>
    <tableColumn id="7652" xr3:uid="{FDB0EDFE-3897-374C-915B-2850899EA121}" name="Colonna7652"/>
    <tableColumn id="7653" xr3:uid="{0AA15C27-CDBB-CF4A-82E0-11D6690AC7EC}" name="Colonna7653"/>
    <tableColumn id="7654" xr3:uid="{EFC55EA4-F173-0A48-A054-C7DE01CAE8F5}" name="Colonna7654"/>
    <tableColumn id="7655" xr3:uid="{D29BB536-E433-3B48-8A11-96D289C1300C}" name="Colonna7655"/>
    <tableColumn id="7656" xr3:uid="{CA608FC1-0DDE-B24F-A902-EEA306087438}" name="Colonna7656"/>
    <tableColumn id="7657" xr3:uid="{67B40CBF-8EDD-874B-8890-C396FA23C25B}" name="Colonna7657"/>
    <tableColumn id="7658" xr3:uid="{9B96D778-6236-F947-9761-BE4933620BE5}" name="Colonna7658"/>
    <tableColumn id="7659" xr3:uid="{04461430-FFFB-AB47-A166-475586F36383}" name="Colonna7659"/>
    <tableColumn id="7660" xr3:uid="{39C2DFC9-78D8-0A45-B693-27D6C24C65B6}" name="Colonna7660"/>
    <tableColumn id="7661" xr3:uid="{B1AE0818-0842-1647-8733-F80A7C19C204}" name="Colonna7661"/>
    <tableColumn id="7662" xr3:uid="{2FF8BCE6-0639-6849-B664-DA2E83018219}" name="Colonna7662"/>
    <tableColumn id="7663" xr3:uid="{BC97E2AC-2EC4-FB42-BABC-181BAD821271}" name="Colonna7663"/>
    <tableColumn id="7664" xr3:uid="{9C35674A-4E06-D840-BE7A-C46EACE53991}" name="Colonna7664"/>
    <tableColumn id="7665" xr3:uid="{8008681E-F34A-BF46-9D5B-F4EF02E0FC91}" name="Colonna7665"/>
    <tableColumn id="7666" xr3:uid="{846CE71D-026E-AB42-B5F4-C8777E8C0CB5}" name="Colonna7666"/>
    <tableColumn id="7667" xr3:uid="{72D275F1-A938-F14A-8272-69BE3FFE7E42}" name="Colonna7667"/>
    <tableColumn id="7668" xr3:uid="{C2DC1DE7-D07A-284D-9D96-AD7564622ACF}" name="Colonna7668"/>
    <tableColumn id="7669" xr3:uid="{AE8811D6-CDB3-E241-ADB0-B360CAE200C6}" name="Colonna7669"/>
    <tableColumn id="7670" xr3:uid="{E1DB3258-24B5-F042-BF72-2FD8C3C56A91}" name="Colonna7670"/>
    <tableColumn id="7671" xr3:uid="{101D08D5-CF46-674B-A747-730F704AFF55}" name="Colonna7671"/>
    <tableColumn id="7672" xr3:uid="{BF4B3B70-4D92-E647-A253-5E6F73CA0F3E}" name="Colonna7672"/>
    <tableColumn id="7673" xr3:uid="{9C7A6CA4-B599-5F42-82C5-EFDD500E3ED5}" name="Colonna7673"/>
    <tableColumn id="7674" xr3:uid="{19B61357-B7AD-DD4C-B3F7-7B1ECC1F70AB}" name="Colonna7674"/>
    <tableColumn id="7675" xr3:uid="{23DD35D5-F50A-BF46-A782-A0D9DEBB21D6}" name="Colonna7675"/>
    <tableColumn id="7676" xr3:uid="{BE867AEF-5B0E-CB44-BB38-2155C48FD4B1}" name="Colonna7676"/>
    <tableColumn id="7677" xr3:uid="{EC8215F9-12A0-6342-BB6A-BDDF72801981}" name="Colonna7677"/>
    <tableColumn id="7678" xr3:uid="{23778DF9-C58F-D044-A6BC-F1372BBDA6BB}" name="Colonna7678"/>
    <tableColumn id="7679" xr3:uid="{EE8CE18E-7C02-E54B-B858-236F959E6A7D}" name="Colonna7679"/>
    <tableColumn id="7680" xr3:uid="{95F614DB-071F-7648-B3AB-559FB62DF91D}" name="Colonna7680"/>
    <tableColumn id="7681" xr3:uid="{BF9F9F3C-B474-8146-A6E6-BC07EA3141BD}" name="Colonna7681"/>
    <tableColumn id="7682" xr3:uid="{20FAF7C2-FF56-E843-B310-62B4B95179D7}" name="Colonna7682"/>
    <tableColumn id="7683" xr3:uid="{AE83D0EE-5706-2A4D-BDD4-FB062D527D3B}" name="Colonna7683"/>
    <tableColumn id="7684" xr3:uid="{4A77E004-2E16-C44C-8717-24FB944C64D9}" name="Colonna7684"/>
    <tableColumn id="7685" xr3:uid="{865C7FF0-3DDF-D149-A943-B175E94F81A2}" name="Colonna7685"/>
    <tableColumn id="7686" xr3:uid="{10381522-46CF-E049-B234-E3E7C820EE40}" name="Colonna7686"/>
    <tableColumn id="7687" xr3:uid="{0D17C1DA-5133-1D42-8C3D-83DF145BE507}" name="Colonna7687"/>
    <tableColumn id="7688" xr3:uid="{D05A5132-86B6-1D41-AAAE-0C58095C3A0F}" name="Colonna7688"/>
    <tableColumn id="7689" xr3:uid="{40D242A2-22D9-2E44-883C-5C5FACE33561}" name="Colonna7689"/>
    <tableColumn id="7690" xr3:uid="{5C0F6363-932C-0D48-B113-F10E13ACEAF9}" name="Colonna7690"/>
    <tableColumn id="7691" xr3:uid="{B58CA445-2041-D144-9BFB-F33874C285E7}" name="Colonna7691"/>
    <tableColumn id="7692" xr3:uid="{C5BC6680-566C-3242-B13F-2F33AF6622C1}" name="Colonna7692"/>
    <tableColumn id="7693" xr3:uid="{88DEDD90-BB69-714B-9A4D-EF62C318BE66}" name="Colonna7693"/>
    <tableColumn id="7694" xr3:uid="{D2F8B909-6329-6044-87CF-153DD638EBAD}" name="Colonna7694"/>
    <tableColumn id="7695" xr3:uid="{744C6A35-D8D1-A14A-A9C8-6275F0FB1A93}" name="Colonna7695"/>
    <tableColumn id="7696" xr3:uid="{2C165659-C21C-324A-BBA4-07513B5D74F7}" name="Colonna7696"/>
    <tableColumn id="7697" xr3:uid="{72818295-8ABB-F447-86C6-BD45E857AD41}" name="Colonna7697"/>
    <tableColumn id="7698" xr3:uid="{20D0379D-DD5D-664F-8EBE-C8A561885D4C}" name="Colonna7698"/>
    <tableColumn id="7699" xr3:uid="{4E6BB841-C149-8440-B44C-6C4220615137}" name="Colonna7699"/>
    <tableColumn id="7700" xr3:uid="{E0889F9A-002D-6047-A1D2-CC2702E99CD4}" name="Colonna7700"/>
    <tableColumn id="7701" xr3:uid="{20C258E5-E2D6-0E43-94A8-CA15BC886A61}" name="Colonna7701"/>
    <tableColumn id="7702" xr3:uid="{3C8F68E8-B41D-0F43-959C-F5BB8FADAC56}" name="Colonna7702"/>
    <tableColumn id="7703" xr3:uid="{A03D0D39-39B9-3146-8A46-2048F50637B3}" name="Colonna7703"/>
    <tableColumn id="7704" xr3:uid="{3EAEF1CE-71A1-984A-A700-0996ADEF316F}" name="Colonna7704"/>
    <tableColumn id="7705" xr3:uid="{13FDE210-6461-9B4A-8522-645258911F7E}" name="Colonna7705"/>
    <tableColumn id="7706" xr3:uid="{BB00CCAA-DA1D-6A46-85EA-8FF795A60F26}" name="Colonna7706"/>
    <tableColumn id="7707" xr3:uid="{BCB38C68-C077-4343-B5C9-19E0F85858C5}" name="Colonna7707"/>
    <tableColumn id="7708" xr3:uid="{28CD7CFC-7133-C44B-A26F-C513FAE66B82}" name="Colonna7708"/>
    <tableColumn id="7709" xr3:uid="{1AFA0383-8EC9-AC47-ABA3-C3158E9D3783}" name="Colonna7709"/>
    <tableColumn id="7710" xr3:uid="{2DE0E793-D2A1-454E-8494-9BBFEA9AC450}" name="Colonna7710"/>
    <tableColumn id="7711" xr3:uid="{07AB135A-AD78-FF40-9E6F-EEEF4A9EC75C}" name="Colonna7711"/>
    <tableColumn id="7712" xr3:uid="{1A0711B5-6C0A-4249-8A62-5930CF2F6222}" name="Colonna7712"/>
    <tableColumn id="7713" xr3:uid="{2EA6CAF3-D44D-D74C-8130-903DFB8BADBF}" name="Colonna7713"/>
    <tableColumn id="7714" xr3:uid="{EF940AE7-8DA0-594E-94F7-1AF59D168945}" name="Colonna7714"/>
    <tableColumn id="7715" xr3:uid="{D6656D23-E43D-D040-852A-8AC26F717B2F}" name="Colonna7715"/>
    <tableColumn id="7716" xr3:uid="{09A81F73-7ED8-1443-9CCE-91E36120A6BA}" name="Colonna7716"/>
    <tableColumn id="7717" xr3:uid="{5B7A5657-C298-7540-955F-D1545865635E}" name="Colonna7717"/>
    <tableColumn id="7718" xr3:uid="{75EA4910-07C7-FA46-96D5-91FC734452CB}" name="Colonna7718"/>
    <tableColumn id="7719" xr3:uid="{B8E7DCAF-CF82-B148-9BB0-78875212930B}" name="Colonna7719"/>
    <tableColumn id="7720" xr3:uid="{D5793FD8-D294-A94D-A3B2-027EF4C309B1}" name="Colonna7720"/>
    <tableColumn id="7721" xr3:uid="{76E4BD3B-B7AC-C545-91D3-08723630BE52}" name="Colonna7721"/>
    <tableColumn id="7722" xr3:uid="{49BE09E2-E973-6A40-82B9-849F5D680536}" name="Colonna7722"/>
    <tableColumn id="7723" xr3:uid="{40B91528-83B2-174A-8276-B48218B7393A}" name="Colonna7723"/>
    <tableColumn id="7724" xr3:uid="{703F1868-4CE3-3E40-A06C-5BFA4D91F548}" name="Colonna7724"/>
    <tableColumn id="7725" xr3:uid="{2AD67726-C4A2-444F-B919-2122AF50139A}" name="Colonna7725"/>
    <tableColumn id="7726" xr3:uid="{3F625353-5711-1C43-8BB1-5A5D04977B68}" name="Colonna7726"/>
    <tableColumn id="7727" xr3:uid="{C2967EB8-9933-8D4F-808C-6E1BA91088FB}" name="Colonna7727"/>
    <tableColumn id="7728" xr3:uid="{92F3AA3F-F7C7-9E4D-B2AD-C98F62E913B1}" name="Colonna7728"/>
    <tableColumn id="7729" xr3:uid="{51691CB8-ECE4-7645-ABF6-93FC755FE92D}" name="Colonna7729"/>
    <tableColumn id="7730" xr3:uid="{16AC3E41-FD65-A640-A8A8-0101240B84D5}" name="Colonna7730"/>
    <tableColumn id="7731" xr3:uid="{9E6D3964-8B02-3848-8397-0D622F698383}" name="Colonna7731"/>
    <tableColumn id="7732" xr3:uid="{F8130799-440C-B141-8EF6-FE7520953E96}" name="Colonna7732"/>
    <tableColumn id="7733" xr3:uid="{1E3DF4CA-E2DD-E643-B230-0F624372F509}" name="Colonna7733"/>
    <tableColumn id="7734" xr3:uid="{D49769C4-ACA4-7446-A3C1-F3BEA50CC6D5}" name="Colonna7734"/>
    <tableColumn id="7735" xr3:uid="{4F6A58C6-CAA1-C94C-9BE1-E1A413F83D99}" name="Colonna7735"/>
    <tableColumn id="7736" xr3:uid="{DD7A0725-F60E-B94F-A8FE-6B98477F0B26}" name="Colonna7736"/>
    <tableColumn id="7737" xr3:uid="{E72063D7-A850-7848-9E18-1AD4B8966C74}" name="Colonna7737"/>
    <tableColumn id="7738" xr3:uid="{6130FAAD-EF3E-644D-AFFE-DC1BF001F0DD}" name="Colonna7738"/>
    <tableColumn id="7739" xr3:uid="{694DE1E7-8D89-0147-9310-906247CB83BE}" name="Colonna7739"/>
    <tableColumn id="7740" xr3:uid="{6A268217-9BED-6747-B8CB-6A44F2695D7A}" name="Colonna7740"/>
    <tableColumn id="7741" xr3:uid="{F2EB3232-8D23-6E49-B646-FAA1FDE075EA}" name="Colonna7741"/>
    <tableColumn id="7742" xr3:uid="{A0A04507-7BAB-5D48-AE86-E4B9C861034B}" name="Colonna7742"/>
    <tableColumn id="7743" xr3:uid="{DB647EBE-D7DE-8A4A-ADBC-DC8E85F1D783}" name="Colonna7743"/>
    <tableColumn id="7744" xr3:uid="{38D8807D-D4DB-5F42-94EB-F6A27FA0B948}" name="Colonna7744"/>
    <tableColumn id="7745" xr3:uid="{33DC2662-D865-C043-BF75-C77F84A63591}" name="Colonna7745"/>
    <tableColumn id="7746" xr3:uid="{F640255A-39C2-604B-92AA-BE00331B7F5F}" name="Colonna7746"/>
    <tableColumn id="7747" xr3:uid="{23BA6F13-BFA0-C141-B364-6AB98C1709A7}" name="Colonna7747"/>
    <tableColumn id="7748" xr3:uid="{23CF4478-0D7D-174C-95F4-80FC50D5C41F}" name="Colonna7748"/>
    <tableColumn id="7749" xr3:uid="{A0F18688-59B9-C841-8756-7E0D21A3AB39}" name="Colonna7749"/>
    <tableColumn id="7750" xr3:uid="{3698CD83-5142-EF47-ABDC-AA56455A546F}" name="Colonna7750"/>
    <tableColumn id="7751" xr3:uid="{1F5DAC91-3004-9048-BAF8-FD4BD2543C06}" name="Colonna7751"/>
    <tableColumn id="7752" xr3:uid="{24ED1B61-3FBD-B548-AA2F-A3082F40BDDC}" name="Colonna7752"/>
    <tableColumn id="7753" xr3:uid="{C101CE2C-9F31-3A45-9700-E2A6DD2F9263}" name="Colonna7753"/>
    <tableColumn id="7754" xr3:uid="{29012EC5-847E-2C41-99F7-AFC377CA4447}" name="Colonna7754"/>
    <tableColumn id="7755" xr3:uid="{CA487D11-C2D1-3144-919C-45BEF1E7308F}" name="Colonna7755"/>
    <tableColumn id="7756" xr3:uid="{465E75F9-CB9D-5E48-937B-789170EC4B9A}" name="Colonna7756"/>
    <tableColumn id="7757" xr3:uid="{23EC64EB-2B8F-1A4F-8EC9-4D2944713294}" name="Colonna7757"/>
    <tableColumn id="7758" xr3:uid="{D6422666-1AF1-5248-B9F8-D67BB71F7C6D}" name="Colonna7758"/>
    <tableColumn id="7759" xr3:uid="{BC87AC58-7B67-DA41-A06F-78051906E921}" name="Colonna7759"/>
    <tableColumn id="7760" xr3:uid="{E727A222-7AED-6949-ADB4-F24B93D93C55}" name="Colonna7760"/>
    <tableColumn id="7761" xr3:uid="{4334EE4D-608A-4C4C-A33D-264494CDA6A5}" name="Colonna7761"/>
    <tableColumn id="7762" xr3:uid="{AC2E329A-15CC-C64D-9674-E26384761204}" name="Colonna7762"/>
    <tableColumn id="7763" xr3:uid="{1DE0D089-68D2-8247-9B9B-380A6F5F2B7C}" name="Colonna7763"/>
    <tableColumn id="7764" xr3:uid="{CE50738D-8B07-1240-A6C8-32125637264D}" name="Colonna7764"/>
    <tableColumn id="7765" xr3:uid="{EC3C71B9-968C-D441-A2CA-6132FE8C0961}" name="Colonna7765"/>
    <tableColumn id="7766" xr3:uid="{2C9E24BA-37BB-D64F-96FF-C9916D16C9C1}" name="Colonna7766"/>
    <tableColumn id="7767" xr3:uid="{2474EC72-77C1-534B-9EB0-4AB7993FFD3C}" name="Colonna7767"/>
    <tableColumn id="7768" xr3:uid="{0CE8C7CB-6B7B-FF40-9152-7866A4D42A0D}" name="Colonna7768"/>
    <tableColumn id="7769" xr3:uid="{E4E6B475-55D6-7847-A5EE-6D922D40EE64}" name="Colonna7769"/>
    <tableColumn id="7770" xr3:uid="{910E1E97-8F64-314D-8E38-046ECF383C22}" name="Colonna7770"/>
    <tableColumn id="7771" xr3:uid="{D3E8942E-0DCA-0249-9982-33E810BA80B3}" name="Colonna7771"/>
    <tableColumn id="7772" xr3:uid="{764288AF-A8A2-3947-8DEF-1C250B9179C7}" name="Colonna7772"/>
    <tableColumn id="7773" xr3:uid="{DE473E67-C615-4942-B607-5F9665799AC6}" name="Colonna7773"/>
    <tableColumn id="7774" xr3:uid="{E77A5423-B7B3-A942-998B-7E370E897A4E}" name="Colonna7774"/>
    <tableColumn id="7775" xr3:uid="{82DF0917-7DFE-6A49-BFB3-88B6E120A766}" name="Colonna7775"/>
    <tableColumn id="7776" xr3:uid="{695BA737-7CCD-FC49-91F6-40D610A6A02A}" name="Colonna7776"/>
    <tableColumn id="7777" xr3:uid="{7D491225-2662-7E42-A665-1D327FCEFBED}" name="Colonna7777"/>
    <tableColumn id="7778" xr3:uid="{031C6D63-6138-C549-AB15-A839B5BDCC32}" name="Colonna7778"/>
    <tableColumn id="7779" xr3:uid="{430A5DC7-E670-A644-9140-6C44089A6546}" name="Colonna7779"/>
    <tableColumn id="7780" xr3:uid="{BC39C197-444E-4849-ACC2-85568F02E00D}" name="Colonna7780"/>
    <tableColumn id="7781" xr3:uid="{DF7F4A53-8A4F-AE49-8DCB-445BD2A45880}" name="Colonna7781"/>
    <tableColumn id="7782" xr3:uid="{2FD63367-FD85-A24A-8332-4901C21276FA}" name="Colonna7782"/>
    <tableColumn id="7783" xr3:uid="{6BABBA4C-296B-D54B-BF44-BFFC2E5F012F}" name="Colonna7783"/>
    <tableColumn id="7784" xr3:uid="{54452E45-7BF5-0947-BD43-A6FBEDD4195C}" name="Colonna7784"/>
    <tableColumn id="7785" xr3:uid="{8EE436B8-9644-7D49-BDED-259D40668524}" name="Colonna7785"/>
    <tableColumn id="7786" xr3:uid="{2176D232-CAE8-8E49-ADD0-15E053C09E0A}" name="Colonna7786"/>
    <tableColumn id="7787" xr3:uid="{184C538A-6429-5349-9B4C-BE85B56CA6E2}" name="Colonna7787"/>
    <tableColumn id="7788" xr3:uid="{EAE62A66-675B-3040-ACE9-4D70EA3BA1DB}" name="Colonna7788"/>
    <tableColumn id="7789" xr3:uid="{D936D6D5-B668-3247-B78D-AAFCA92148A4}" name="Colonna7789"/>
    <tableColumn id="7790" xr3:uid="{89BA26CF-807E-5847-9BF1-7DA209DEF682}" name="Colonna7790"/>
    <tableColumn id="7791" xr3:uid="{F35CC2A4-D67E-384C-A1EE-7284A3C41DE8}" name="Colonna7791"/>
    <tableColumn id="7792" xr3:uid="{E520F51F-3207-3145-AE4C-0FAF080BFD08}" name="Colonna7792"/>
    <tableColumn id="7793" xr3:uid="{C17781F5-3AA1-2A4B-8FEA-3D336E35A31B}" name="Colonna7793"/>
    <tableColumn id="7794" xr3:uid="{A5D68C32-8A19-9D44-94F6-9F23D6733F6E}" name="Colonna7794"/>
    <tableColumn id="7795" xr3:uid="{FB16BF9D-4F14-A544-AA81-B546DF77F004}" name="Colonna7795"/>
    <tableColumn id="7796" xr3:uid="{9F0AAE66-576B-1E49-8538-F522A7A070D4}" name="Colonna7796"/>
    <tableColumn id="7797" xr3:uid="{9889963F-A9BF-9440-9BB1-45D885DCE18C}" name="Colonna7797"/>
    <tableColumn id="7798" xr3:uid="{9D896A5D-3A05-924C-85FC-7C2FB10195C2}" name="Colonna7798"/>
    <tableColumn id="7799" xr3:uid="{2850ECBD-15C3-824E-A74E-60E514A7CFB1}" name="Colonna7799"/>
    <tableColumn id="7800" xr3:uid="{7FD40438-CD9C-E149-975A-2F4A9E902198}" name="Colonna7800"/>
    <tableColumn id="7801" xr3:uid="{28756545-344E-9943-8908-FC64F9F33FD8}" name="Colonna7801"/>
    <tableColumn id="7802" xr3:uid="{1AE06124-AC37-F44C-B69E-D0E4095EE2A1}" name="Colonna7802"/>
    <tableColumn id="7803" xr3:uid="{7331A151-9B48-ED42-AC6C-8CD50EA6A799}" name="Colonna7803"/>
    <tableColumn id="7804" xr3:uid="{39BD7A78-55D9-514B-8D5D-8E65E6691EEA}" name="Colonna7804"/>
    <tableColumn id="7805" xr3:uid="{0071121B-4631-3845-B061-5E382FE6E476}" name="Colonna7805"/>
    <tableColumn id="7806" xr3:uid="{161213FF-E975-F34C-BF86-FFF46F2379B5}" name="Colonna7806"/>
    <tableColumn id="7807" xr3:uid="{9BB5DFD5-2C43-334A-A7E8-1CCCE95986E3}" name="Colonna7807"/>
    <tableColumn id="7808" xr3:uid="{7055108C-7E70-6940-B35E-06B387E1FDE5}" name="Colonna7808"/>
    <tableColumn id="7809" xr3:uid="{75B18C95-3AFC-1E42-8FB3-CDD3B79DB342}" name="Colonna7809"/>
    <tableColumn id="7810" xr3:uid="{88712404-6EFB-614C-9FEE-C573A192F028}" name="Colonna7810"/>
    <tableColumn id="7811" xr3:uid="{AA7ACD87-0211-D44B-A3D3-F1AD069024B5}" name="Colonna7811"/>
    <tableColumn id="7812" xr3:uid="{316F76D5-0D93-1048-802B-471C9B1DD4E4}" name="Colonna7812"/>
    <tableColumn id="7813" xr3:uid="{246725AA-1F72-B348-974F-5907219FA415}" name="Colonna7813"/>
    <tableColumn id="7814" xr3:uid="{8DE32C11-9F32-7F41-90C9-75EB69AA07AF}" name="Colonna7814"/>
    <tableColumn id="7815" xr3:uid="{46FF60B5-8F68-0D41-A049-D8DC770725F7}" name="Colonna7815"/>
    <tableColumn id="7816" xr3:uid="{45F784B8-42AB-774B-A698-4EF364C9DC43}" name="Colonna7816"/>
    <tableColumn id="7817" xr3:uid="{CC2DCC73-6BEB-114D-A8A5-B247BA562C4D}" name="Colonna7817"/>
    <tableColumn id="7818" xr3:uid="{48B6E352-D3F8-834C-8C5B-6CBD3DD1DEBA}" name="Colonna7818"/>
    <tableColumn id="7819" xr3:uid="{EE9B5DF5-AF74-594F-B1DD-2850D035679D}" name="Colonna7819"/>
    <tableColumn id="7820" xr3:uid="{D8D6D703-B847-E14E-BDBD-9468E9D1B8D0}" name="Colonna7820"/>
    <tableColumn id="7821" xr3:uid="{DC78C8DD-2B3F-2D4D-A826-795AC5967586}" name="Colonna7821"/>
    <tableColumn id="7822" xr3:uid="{512C1CD2-797D-8B40-9C10-F81FB7286FEE}" name="Colonna7822"/>
    <tableColumn id="7823" xr3:uid="{F5BE6CDC-3BE9-C443-9C16-740BCF7CB508}" name="Colonna7823"/>
    <tableColumn id="7824" xr3:uid="{B4BC023E-3638-3A45-8B37-CE2841C50C48}" name="Colonna7824"/>
    <tableColumn id="7825" xr3:uid="{5E200443-9C35-0445-A9AA-84B759443DD1}" name="Colonna7825"/>
    <tableColumn id="7826" xr3:uid="{7EA37D1E-8BAD-AF48-A75A-A365B1316E5C}" name="Colonna7826"/>
    <tableColumn id="7827" xr3:uid="{336B7ECB-B805-1544-96DD-398FD7F18EF2}" name="Colonna7827"/>
    <tableColumn id="7828" xr3:uid="{70B015C7-7A1A-E14C-8B94-F2EF993FC86F}" name="Colonna7828"/>
    <tableColumn id="7829" xr3:uid="{01DA7945-D43F-CD4B-8F07-F501634A9463}" name="Colonna7829"/>
    <tableColumn id="7830" xr3:uid="{9F2B63FD-EA04-6A4D-9477-EE42116989AD}" name="Colonna7830"/>
    <tableColumn id="7831" xr3:uid="{0F6C4D0E-9214-2142-A59F-274DADDCF242}" name="Colonna7831"/>
    <tableColumn id="7832" xr3:uid="{7D843F8E-A9E6-FA40-8656-F0D064128AD7}" name="Colonna7832"/>
    <tableColumn id="7833" xr3:uid="{6B61D356-F00E-0B4F-9E8C-0C0276699FAA}" name="Colonna7833"/>
    <tableColumn id="7834" xr3:uid="{9644C3E4-97AC-BA48-A257-84DF6104A45B}" name="Colonna7834"/>
    <tableColumn id="7835" xr3:uid="{B1462624-1374-C541-979A-A4C40A7A3D18}" name="Colonna7835"/>
    <tableColumn id="7836" xr3:uid="{49DEDEF3-D960-7A47-B4BB-D215585237A1}" name="Colonna7836"/>
    <tableColumn id="7837" xr3:uid="{2BD0D40C-D4EE-AC4C-831D-1EFDDEADB7D0}" name="Colonna7837"/>
    <tableColumn id="7838" xr3:uid="{7FBEC7CB-7DA3-604F-9B37-7910045F263A}" name="Colonna7838"/>
    <tableColumn id="7839" xr3:uid="{45DF00A9-B67D-4140-BDD7-A088343984FD}" name="Colonna7839"/>
    <tableColumn id="7840" xr3:uid="{60E57CF3-B009-314C-9CED-000734C87790}" name="Colonna7840"/>
    <tableColumn id="7841" xr3:uid="{9178E439-9490-404C-B3E5-C1F1AFBE2743}" name="Colonna7841"/>
    <tableColumn id="7842" xr3:uid="{375164E0-7CD9-2D43-8986-528756368A5C}" name="Colonna7842"/>
    <tableColumn id="7843" xr3:uid="{D03EA573-36C6-A24E-B9B6-22833CF4017D}" name="Colonna7843"/>
    <tableColumn id="7844" xr3:uid="{B3575CC1-612D-FE44-BD94-068BE1039091}" name="Colonna7844"/>
    <tableColumn id="7845" xr3:uid="{365B47CC-C072-164C-A0E0-4DD0390E8706}" name="Colonna7845"/>
    <tableColumn id="7846" xr3:uid="{363D76B9-90D8-4644-BD6C-E714D151AA89}" name="Colonna7846"/>
    <tableColumn id="7847" xr3:uid="{3857964D-E08E-144D-9841-83ECA653DCE2}" name="Colonna7847"/>
    <tableColumn id="7848" xr3:uid="{19E468DD-1E8A-3F4C-9005-084AC82E0CF1}" name="Colonna7848"/>
    <tableColumn id="7849" xr3:uid="{DA7C5EBB-B169-604F-9A0B-0EF11083481B}" name="Colonna7849"/>
    <tableColumn id="7850" xr3:uid="{EF8A0D04-0194-2B44-BA61-B51E6F334F67}" name="Colonna7850"/>
    <tableColumn id="7851" xr3:uid="{CFFEE5C1-AF9D-F44E-B1C0-F01EA7E58255}" name="Colonna7851"/>
    <tableColumn id="7852" xr3:uid="{0A83B12E-C8BC-A54A-B898-5CE51C6A26F8}" name="Colonna7852"/>
    <tableColumn id="7853" xr3:uid="{586050AF-4B8F-234D-91BE-405292858D6A}" name="Colonna7853"/>
    <tableColumn id="7854" xr3:uid="{87A37614-B914-EA4D-A459-6DD4525A3DD9}" name="Colonna7854"/>
    <tableColumn id="7855" xr3:uid="{F8092513-597D-074D-9510-3DB79F6AE426}" name="Colonna7855"/>
    <tableColumn id="7856" xr3:uid="{D9E93DE0-C1F4-1B4E-9D18-3753D982DFE3}" name="Colonna7856"/>
    <tableColumn id="7857" xr3:uid="{BC1CB8F0-FC26-B64A-A9F5-59E0EECA0E70}" name="Colonna7857"/>
    <tableColumn id="7858" xr3:uid="{7B8C3645-AACD-804C-B0D9-EE39F14E0736}" name="Colonna7858"/>
    <tableColumn id="7859" xr3:uid="{A18A68A0-DD46-7041-8BA9-DA8346475A47}" name="Colonna7859"/>
    <tableColumn id="7860" xr3:uid="{02257290-A15A-8F43-9C0F-6C70A05D8C50}" name="Colonna7860"/>
    <tableColumn id="7861" xr3:uid="{F8A75AFF-E764-D844-91B9-56B9519EF782}" name="Colonna7861"/>
    <tableColumn id="7862" xr3:uid="{CD457C10-ACAD-704D-BE9B-BA31EF03112E}" name="Colonna7862"/>
    <tableColumn id="7863" xr3:uid="{88F8E020-4327-4640-9BC3-AC85C30A532F}" name="Colonna7863"/>
    <tableColumn id="7864" xr3:uid="{F384D8B5-477E-F643-B7C5-C3E2597D0574}" name="Colonna7864"/>
    <tableColumn id="7865" xr3:uid="{9BD28C68-A184-A64F-9354-FA4D5D7FB7B3}" name="Colonna7865"/>
    <tableColumn id="7866" xr3:uid="{B407E375-70CE-364F-9F9C-D0C39A4DFDC4}" name="Colonna7866"/>
    <tableColumn id="7867" xr3:uid="{5F674A7C-C41F-C641-AC6A-E58D717CC480}" name="Colonna7867"/>
    <tableColumn id="7868" xr3:uid="{277F0B1E-61EB-F044-96EF-56A299B26F7C}" name="Colonna7868"/>
    <tableColumn id="7869" xr3:uid="{FE174A7F-F84D-5142-AB34-178DCA2ADCFE}" name="Colonna7869"/>
    <tableColumn id="7870" xr3:uid="{3A159E35-086C-9644-BC91-B9125C074ACC}" name="Colonna7870"/>
    <tableColumn id="7871" xr3:uid="{26F371D7-2A78-6B4A-B8E0-E94835393737}" name="Colonna7871"/>
    <tableColumn id="7872" xr3:uid="{D8CC064C-F651-674C-9DB3-AE677A9553D1}" name="Colonna7872"/>
    <tableColumn id="7873" xr3:uid="{49FFFA46-5C48-B04B-B612-C92DCB66228B}" name="Colonna7873"/>
    <tableColumn id="7874" xr3:uid="{A04DCF70-C0D7-A24E-8A77-83FD7C518686}" name="Colonna7874"/>
    <tableColumn id="7875" xr3:uid="{D4788572-E151-0D49-921C-CA0C8CAC5072}" name="Colonna7875"/>
    <tableColumn id="7876" xr3:uid="{3FE8D12F-1FA4-9045-94BE-7186DE33DCDB}" name="Colonna7876"/>
    <tableColumn id="7877" xr3:uid="{F7C917B1-808C-5248-A084-F11A5D655554}" name="Colonna7877"/>
    <tableColumn id="7878" xr3:uid="{80F7AC7A-9F9B-BE4C-8C04-6DC12E9570BB}" name="Colonna7878"/>
    <tableColumn id="7879" xr3:uid="{DDFBBB83-BF91-9A4D-AD7F-BCDAF3C48E92}" name="Colonna7879"/>
    <tableColumn id="7880" xr3:uid="{32328C97-B01A-9C4F-9285-ACB88BD18B98}" name="Colonna7880"/>
    <tableColumn id="7881" xr3:uid="{0FF99DCE-C98F-CA4C-AA1F-C7CFB80B10A5}" name="Colonna7881"/>
    <tableColumn id="7882" xr3:uid="{B5BE2864-0D06-5241-BCBE-2321CA0BEC4C}" name="Colonna7882"/>
    <tableColumn id="7883" xr3:uid="{6B58D099-7D8C-4D4E-9302-8753E4FD8F25}" name="Colonna7883"/>
    <tableColumn id="7884" xr3:uid="{DA3F6CF3-1F7C-3E49-9B06-6CFEA140877E}" name="Colonna7884"/>
    <tableColumn id="7885" xr3:uid="{59255188-EB8F-AC4D-92B4-D17A361FBFF1}" name="Colonna7885"/>
    <tableColumn id="7886" xr3:uid="{B826376B-9694-6841-82A2-9364F40B7BE7}" name="Colonna7886"/>
    <tableColumn id="7887" xr3:uid="{12D9EEFC-A8C0-714B-B26A-1F29593B225B}" name="Colonna7887"/>
    <tableColumn id="7888" xr3:uid="{E6E8B8C9-5A24-2A4F-821A-597CBC09224B}" name="Colonna7888"/>
    <tableColumn id="7889" xr3:uid="{20271E2B-0622-BC4E-A085-3489851BC488}" name="Colonna7889"/>
    <tableColumn id="7890" xr3:uid="{9D9942DB-B994-4D4F-9D7F-7AFB793186E0}" name="Colonna7890"/>
    <tableColumn id="7891" xr3:uid="{FB222460-1B99-CF41-8F43-D4BCF22C15A9}" name="Colonna7891"/>
    <tableColumn id="7892" xr3:uid="{AC9DFC21-707B-2940-A679-D23F907C1057}" name="Colonna7892"/>
    <tableColumn id="7893" xr3:uid="{88E6343E-14C0-854D-92AA-944596F91382}" name="Colonna7893"/>
    <tableColumn id="7894" xr3:uid="{4368801D-B926-014A-B200-AD923020929E}" name="Colonna7894"/>
    <tableColumn id="7895" xr3:uid="{959F82CC-09C1-3645-8444-AF1F4F6FA9F3}" name="Colonna7895"/>
    <tableColumn id="7896" xr3:uid="{E1C22302-8A78-F44C-B8B2-D81C57E0A8EF}" name="Colonna7896"/>
    <tableColumn id="7897" xr3:uid="{6014630C-6E16-044B-94EF-AD908F5D0A42}" name="Colonna7897"/>
    <tableColumn id="7898" xr3:uid="{97C1E523-EF02-4C47-959A-075F23D12439}" name="Colonna7898"/>
    <tableColumn id="7899" xr3:uid="{39927EDC-2AB2-A344-A67E-0B12C6C83504}" name="Colonna7899"/>
    <tableColumn id="7900" xr3:uid="{71E48669-7577-394F-9879-7325F6D9A2B5}" name="Colonna7900"/>
    <tableColumn id="7901" xr3:uid="{704D312A-E7EF-1E4B-AAB5-C790794CF9A4}" name="Colonna7901"/>
    <tableColumn id="7902" xr3:uid="{B6AFEC23-C163-E540-826A-BFA65DAC8BA6}" name="Colonna7902"/>
    <tableColumn id="7903" xr3:uid="{E45D7C25-F706-4B45-B6AA-B7DF0C00C10F}" name="Colonna7903"/>
    <tableColumn id="7904" xr3:uid="{3C2B51F7-0026-764C-B8BE-A6D3DBBBD2FD}" name="Colonna7904"/>
    <tableColumn id="7905" xr3:uid="{33B118D4-B65B-D046-A893-83646E86F8F1}" name="Colonna7905"/>
    <tableColumn id="7906" xr3:uid="{342E990E-F4A9-854A-AD04-27646744FB76}" name="Colonna7906"/>
    <tableColumn id="7907" xr3:uid="{5BB4BE1B-23FD-234D-9C67-D46B23EB1B54}" name="Colonna7907"/>
    <tableColumn id="7908" xr3:uid="{A02D52FA-1401-5145-80E4-3741936A6861}" name="Colonna7908"/>
    <tableColumn id="7909" xr3:uid="{2680FFE7-E24A-CE4F-AE51-AA4693EF6A0C}" name="Colonna7909"/>
    <tableColumn id="7910" xr3:uid="{0E788026-162B-1847-AFEB-36787202718F}" name="Colonna7910"/>
    <tableColumn id="7911" xr3:uid="{C1399044-2323-C24B-AB02-8B378830746F}" name="Colonna7911"/>
    <tableColumn id="7912" xr3:uid="{EA7D6DA4-CA46-1943-B0BD-7937AFEF7A1C}" name="Colonna7912"/>
    <tableColumn id="7913" xr3:uid="{F14105BE-F72A-E24B-8F01-2CBE909CC040}" name="Colonna7913"/>
    <tableColumn id="7914" xr3:uid="{CDE00F81-D966-EB49-B303-A8D215CC8171}" name="Colonna7914"/>
    <tableColumn id="7915" xr3:uid="{00118304-282A-3A4C-9C0C-BB932956875F}" name="Colonna7915"/>
    <tableColumn id="7916" xr3:uid="{A5A092BF-5E0C-7D40-BD9E-D6CC3E78F419}" name="Colonna7916"/>
    <tableColumn id="7917" xr3:uid="{DC883232-8FFC-4C4F-9DE0-0706F8FD940A}" name="Colonna7917"/>
    <tableColumn id="7918" xr3:uid="{2199EF14-FC25-1540-A63D-FA5F59F83CFA}" name="Colonna7918"/>
    <tableColumn id="7919" xr3:uid="{88268AF1-3A17-1A43-8206-3C1EC136C8F9}" name="Colonna7919"/>
    <tableColumn id="7920" xr3:uid="{15DC788E-FFD2-3642-A7A5-0B6F5710CEA3}" name="Colonna7920"/>
    <tableColumn id="7921" xr3:uid="{9CE87B4A-99A1-7B44-A752-9FD5BC04DD95}" name="Colonna7921"/>
    <tableColumn id="7922" xr3:uid="{C1C00F64-7AB0-7744-A0BC-41589A05E29A}" name="Colonna7922"/>
    <tableColumn id="7923" xr3:uid="{58167934-0998-ED42-8D6A-1C65874F288D}" name="Colonna7923"/>
    <tableColumn id="7924" xr3:uid="{37A9CA3A-BD14-5B48-9FA5-32F8E65A7003}" name="Colonna7924"/>
    <tableColumn id="7925" xr3:uid="{913B4521-3BF4-2648-A435-FED627860027}" name="Colonna7925"/>
    <tableColumn id="7926" xr3:uid="{110543F1-3B36-3F40-9C44-A831FE50CD92}" name="Colonna7926"/>
    <tableColumn id="7927" xr3:uid="{24B24027-269A-E049-8408-6D4B8E41421B}" name="Colonna7927"/>
    <tableColumn id="7928" xr3:uid="{88AE9BEB-8D64-3744-9228-EB7DACE4EF3D}" name="Colonna7928"/>
    <tableColumn id="7929" xr3:uid="{2212E92D-57E9-C841-A0BA-D1CFB3C7CC77}" name="Colonna7929"/>
    <tableColumn id="7930" xr3:uid="{D82A7BEA-A100-1F40-9F19-90E3010BCD12}" name="Colonna7930"/>
    <tableColumn id="7931" xr3:uid="{125ED203-EFDB-BF4D-B4B0-E5DF4B3DA381}" name="Colonna7931"/>
    <tableColumn id="7932" xr3:uid="{AE51FE54-DD6C-9445-864F-F7E2EA46C9B9}" name="Colonna7932"/>
    <tableColumn id="7933" xr3:uid="{4C25FA60-C269-4B4D-983E-F36E189CF844}" name="Colonna7933"/>
    <tableColumn id="7934" xr3:uid="{136FF8C2-EC2C-F049-A9EB-EDDE469C94AE}" name="Colonna7934"/>
    <tableColumn id="7935" xr3:uid="{A7100C5A-9C6B-8741-819F-339B6CD5F65C}" name="Colonna7935"/>
    <tableColumn id="7936" xr3:uid="{82A97749-765B-534B-91CB-8611E9E63C98}" name="Colonna7936"/>
    <tableColumn id="7937" xr3:uid="{21A932BA-17E5-9D42-AA61-99E7C1F51CE1}" name="Colonna7937"/>
    <tableColumn id="7938" xr3:uid="{6B4A6189-5FB3-BA46-8A97-2E0C0DF3A00E}" name="Colonna7938"/>
    <tableColumn id="7939" xr3:uid="{0E8A8CF0-52BE-2B4F-B731-9536CD99C50F}" name="Colonna7939"/>
    <tableColumn id="7940" xr3:uid="{B61B2107-A13C-3D44-912F-0ED539EFC32A}" name="Colonna7940"/>
    <tableColumn id="7941" xr3:uid="{7D085D3C-1AA0-204A-87EF-6C15D66706EE}" name="Colonna7941"/>
    <tableColumn id="7942" xr3:uid="{6DD23A03-2349-2D43-BAB9-7819E3A39C1D}" name="Colonna7942"/>
    <tableColumn id="7943" xr3:uid="{5203169E-531B-9445-BD28-C71968B49093}" name="Colonna7943"/>
    <tableColumn id="7944" xr3:uid="{019BD9C9-566B-EC41-9618-9179FB0A337E}" name="Colonna7944"/>
    <tableColumn id="7945" xr3:uid="{C85826BF-7A87-5F4D-BC86-9AF6B1AFA0E2}" name="Colonna7945"/>
    <tableColumn id="7946" xr3:uid="{DA4C66BB-E100-654B-9FBC-857876A233D8}" name="Colonna7946"/>
    <tableColumn id="7947" xr3:uid="{35D557D1-6227-F44B-A831-E0C286D93780}" name="Colonna7947"/>
    <tableColumn id="7948" xr3:uid="{8551D8A8-5025-F844-93FF-145F6BB046EC}" name="Colonna7948"/>
    <tableColumn id="7949" xr3:uid="{49478826-D7AC-4C4B-966D-310242221BEC}" name="Colonna7949"/>
    <tableColumn id="7950" xr3:uid="{B6ADAC87-76A3-194B-9B54-390CB12C363D}" name="Colonna7950"/>
    <tableColumn id="7951" xr3:uid="{8FCB9EF8-33B4-EE45-A4A0-B71A8644B031}" name="Colonna7951"/>
    <tableColumn id="7952" xr3:uid="{BB9A2CF6-410D-8E4B-8588-12356D736F9C}" name="Colonna7952"/>
    <tableColumn id="7953" xr3:uid="{E1AE466D-70CC-D048-B9D4-DB451EAF3B6A}" name="Colonna7953"/>
    <tableColumn id="7954" xr3:uid="{165FBF83-D273-0545-A40E-A4FC16F2649D}" name="Colonna7954"/>
    <tableColumn id="7955" xr3:uid="{8F1D599A-0688-E049-88D7-6E23C3DFB782}" name="Colonna7955"/>
    <tableColumn id="7956" xr3:uid="{C1721050-D679-2649-95BC-5D95AF7FE2FE}" name="Colonna7956"/>
    <tableColumn id="7957" xr3:uid="{59D61E75-4287-AA4E-9E56-C3235FBAEB7D}" name="Colonna7957"/>
    <tableColumn id="7958" xr3:uid="{940FBCF4-92E6-4245-BBD8-ED284A8D5359}" name="Colonna7958"/>
    <tableColumn id="7959" xr3:uid="{EBA3E7C2-0589-484C-A57D-8243DB93D9F4}" name="Colonna7959"/>
    <tableColumn id="7960" xr3:uid="{95D035C6-A6DF-E749-9404-A1236809F0B2}" name="Colonna7960"/>
    <tableColumn id="7961" xr3:uid="{8B429FC9-7129-EB4E-8703-FD07260B5DC5}" name="Colonna7961"/>
    <tableColumn id="7962" xr3:uid="{EFC688B2-4307-EF42-B16C-FF977C119970}" name="Colonna7962"/>
    <tableColumn id="7963" xr3:uid="{4F0DD45E-CFAB-0B4D-9E08-B1A358C474DE}" name="Colonna7963"/>
    <tableColumn id="7964" xr3:uid="{B1121D10-A445-6647-BCF4-59AB5C617673}" name="Colonna7964"/>
    <tableColumn id="7965" xr3:uid="{22F5BEB2-2BED-1A47-87B0-4BB2BD952434}" name="Colonna7965"/>
    <tableColumn id="7966" xr3:uid="{ACF90515-711F-254C-BE96-693D0840EF7E}" name="Colonna7966"/>
    <tableColumn id="7967" xr3:uid="{856F84BE-2AB2-5746-9AFA-9E2570D944AD}" name="Colonna7967"/>
    <tableColumn id="7968" xr3:uid="{9882FF6F-7274-E24A-B2D6-52B6CC288E9B}" name="Colonna7968"/>
    <tableColumn id="7969" xr3:uid="{A47411A7-2E39-C642-98A8-4217CCBC99F3}" name="Colonna7969"/>
    <tableColumn id="7970" xr3:uid="{7166FD87-95AD-C145-9518-5E2CC66001F8}" name="Colonna7970"/>
    <tableColumn id="7971" xr3:uid="{C9971F7C-B3E6-3F4A-B272-50EA2E7A46CC}" name="Colonna7971"/>
    <tableColumn id="7972" xr3:uid="{F47310AE-7453-5F45-B23A-003ED1FECCF0}" name="Colonna7972"/>
    <tableColumn id="7973" xr3:uid="{E43CD658-ADD5-C642-868D-9DBF3DA136EC}" name="Colonna7973"/>
    <tableColumn id="7974" xr3:uid="{8BAB67C7-FA71-3746-B550-4633AAA459D9}" name="Colonna7974"/>
    <tableColumn id="7975" xr3:uid="{A3B97125-07A2-7D40-8592-7D000DF21C1B}" name="Colonna7975"/>
    <tableColumn id="7976" xr3:uid="{37A922EE-B379-E54B-93FF-0D1AF05EB58B}" name="Colonna7976"/>
    <tableColumn id="7977" xr3:uid="{883FEF9A-4A21-5D47-84E8-C218B246429E}" name="Colonna7977"/>
    <tableColumn id="7978" xr3:uid="{C94EE701-1713-F347-ABB9-29213BB67050}" name="Colonna7978"/>
    <tableColumn id="7979" xr3:uid="{AF815178-9B4E-834B-B3EA-24453CF8907D}" name="Colonna7979"/>
    <tableColumn id="7980" xr3:uid="{6EA8421D-9074-EF4E-B2C1-5EBA2591ACE5}" name="Colonna7980"/>
    <tableColumn id="7981" xr3:uid="{66D2A588-C9DE-5843-914C-9D43B23152D2}" name="Colonna7981"/>
    <tableColumn id="7982" xr3:uid="{4161F9D0-6C55-CC4B-B7FE-784A6159BFF5}" name="Colonna7982"/>
    <tableColumn id="7983" xr3:uid="{098D0C68-E328-1C4B-9F7D-0852845722CD}" name="Colonna7983"/>
    <tableColumn id="7984" xr3:uid="{D9041533-B762-9444-B08A-5AD3099C1A52}" name="Colonna7984"/>
    <tableColumn id="7985" xr3:uid="{AB63AEE7-C73B-824C-8CC5-6D202D0082D5}" name="Colonna7985"/>
    <tableColumn id="7986" xr3:uid="{0AC3182D-F468-BF4D-9871-B8A039F1C0FB}" name="Colonna7986"/>
    <tableColumn id="7987" xr3:uid="{E2398BC5-7D6D-984D-8907-6D95E5C134D9}" name="Colonna7987"/>
    <tableColumn id="7988" xr3:uid="{46F3E053-03E2-2A42-8F08-B7E396393781}" name="Colonna7988"/>
    <tableColumn id="7989" xr3:uid="{F7034535-3155-B54B-B102-D66501FCF6AC}" name="Colonna7989"/>
    <tableColumn id="7990" xr3:uid="{BB1B3070-D9CC-EA45-B2F4-62D57658C622}" name="Colonna7990"/>
    <tableColumn id="7991" xr3:uid="{8FE02E59-22C0-5040-9007-C166A413574E}" name="Colonna7991"/>
    <tableColumn id="7992" xr3:uid="{2F8B472A-3257-7B41-BC56-12438851D66A}" name="Colonna7992"/>
    <tableColumn id="7993" xr3:uid="{63E89B31-7FE5-4F4E-81AB-6D910E262748}" name="Colonna7993"/>
    <tableColumn id="7994" xr3:uid="{45186C1B-8CEE-A74C-852B-71641BE301CA}" name="Colonna7994"/>
    <tableColumn id="7995" xr3:uid="{8E5C7605-BB7B-FB46-91FC-612C6F923F76}" name="Colonna7995"/>
    <tableColumn id="7996" xr3:uid="{82534938-BAF5-574A-9D01-891BB5FA5208}" name="Colonna7996"/>
    <tableColumn id="7997" xr3:uid="{DF2AEC19-EF7D-F549-B606-8C3889239098}" name="Colonna7997"/>
    <tableColumn id="7998" xr3:uid="{E96C7EEE-F763-054C-9FB4-72DF44F46EC0}" name="Colonna7998"/>
    <tableColumn id="7999" xr3:uid="{229A865C-064B-744A-866D-1C5E019479F6}" name="Colonna7999"/>
    <tableColumn id="8000" xr3:uid="{10FE7A8C-D4C0-5044-817B-EC23072D7C56}" name="Colonna8000"/>
    <tableColumn id="8001" xr3:uid="{8A9005FF-0D37-AD4E-B353-77A20BFE0617}" name="Colonna8001"/>
    <tableColumn id="8002" xr3:uid="{0F05F60D-FC06-5248-A9B1-CCDAD3ED7510}" name="Colonna8002"/>
    <tableColumn id="8003" xr3:uid="{907E5AB0-AD96-4343-A4F6-A01E66858A05}" name="Colonna8003"/>
    <tableColumn id="8004" xr3:uid="{CAC572F7-7631-CD44-A4F6-CC5C43FBEFCE}" name="Colonna8004"/>
    <tableColumn id="8005" xr3:uid="{D9716232-7A62-5941-B6E1-B4FABCA0ABB5}" name="Colonna8005"/>
    <tableColumn id="8006" xr3:uid="{103CE8D0-2F90-224C-A710-A85EEB334269}" name="Colonna8006"/>
    <tableColumn id="8007" xr3:uid="{6EA62A99-68DD-2640-95D6-49A042F5D5A5}" name="Colonna8007"/>
    <tableColumn id="8008" xr3:uid="{05AD125C-E44F-BF49-9351-8F4CF6D63F71}" name="Colonna8008"/>
    <tableColumn id="8009" xr3:uid="{E5F52590-AB05-5643-A43D-3863141D742F}" name="Colonna8009"/>
    <tableColumn id="8010" xr3:uid="{2EF4DB06-631E-764B-B222-675E804D847A}" name="Colonna8010"/>
    <tableColumn id="8011" xr3:uid="{66027A1B-BF9B-AC4B-8853-293E3B481259}" name="Colonna8011"/>
    <tableColumn id="8012" xr3:uid="{48E964E2-999D-3548-AF40-AEA0FE01842A}" name="Colonna8012"/>
    <tableColumn id="8013" xr3:uid="{6684EF84-ACD6-0040-9C05-CE501544B298}" name="Colonna8013"/>
    <tableColumn id="8014" xr3:uid="{CF0225CE-3623-7644-BE68-A7622F850733}" name="Colonna8014"/>
    <tableColumn id="8015" xr3:uid="{BA5AC4CB-500F-264F-90B0-B3DC70EABB8E}" name="Colonna8015"/>
    <tableColumn id="8016" xr3:uid="{F85C5623-3EE1-4B4E-94BB-EEB29D45B371}" name="Colonna8016"/>
    <tableColumn id="8017" xr3:uid="{A3796C72-DAE9-8145-9E15-90E235DA26A8}" name="Colonna8017"/>
    <tableColumn id="8018" xr3:uid="{648BEA62-59FC-9C44-9F60-184F54BD1313}" name="Colonna8018"/>
    <tableColumn id="8019" xr3:uid="{E81B9A3D-40DF-0D41-A4D4-50D1C4DA0176}" name="Colonna8019"/>
    <tableColumn id="8020" xr3:uid="{07A9D3EA-084F-9248-A35E-4C2B8E8C64DE}" name="Colonna8020"/>
    <tableColumn id="8021" xr3:uid="{847FA379-3710-944D-9620-9373BE3C50DA}" name="Colonna8021"/>
    <tableColumn id="8022" xr3:uid="{6DB73E92-F624-8F42-A785-8378309065F0}" name="Colonna8022"/>
    <tableColumn id="8023" xr3:uid="{84058F42-9C4A-474E-8FB4-E5D664559B4C}" name="Colonna8023"/>
    <tableColumn id="8024" xr3:uid="{DEE4FB58-F38E-634D-8297-BE22113BE39F}" name="Colonna8024"/>
    <tableColumn id="8025" xr3:uid="{C307E5DC-96D7-5C4C-8491-9D50879B802D}" name="Colonna8025"/>
    <tableColumn id="8026" xr3:uid="{DFEA9731-859D-0A45-9E4C-A6D626AE68E2}" name="Colonna8026"/>
    <tableColumn id="8027" xr3:uid="{6F7157F3-FE59-7942-AB6F-85EDF5243827}" name="Colonna8027"/>
    <tableColumn id="8028" xr3:uid="{3A234379-70B9-D54B-872A-D5125F59F276}" name="Colonna8028"/>
    <tableColumn id="8029" xr3:uid="{E9C2703F-18B3-764F-9A8C-09F48F6AD750}" name="Colonna8029"/>
    <tableColumn id="8030" xr3:uid="{FE7AED00-91AD-7F47-9D27-5FF791E97C8D}" name="Colonna8030"/>
    <tableColumn id="8031" xr3:uid="{F0E9EB02-1540-9844-B6DD-8D2816395094}" name="Colonna8031"/>
    <tableColumn id="8032" xr3:uid="{964C0D48-318B-9D41-8394-C35AF7417E6F}" name="Colonna8032"/>
    <tableColumn id="8033" xr3:uid="{8B8CFD3B-D99E-CC41-BCF4-7B137DB44C58}" name="Colonna8033"/>
    <tableColumn id="8034" xr3:uid="{60DDBD63-7E70-D84F-BD8C-A52EA3E6A84C}" name="Colonna8034"/>
    <tableColumn id="8035" xr3:uid="{19ABB5A3-0B77-8340-AE0F-5EED1D57FEC8}" name="Colonna8035"/>
    <tableColumn id="8036" xr3:uid="{9811C4EA-CB0D-214E-B2F3-243CDB425BD2}" name="Colonna8036"/>
    <tableColumn id="8037" xr3:uid="{0CB3D547-B654-0B4E-8193-04EDB0C82384}" name="Colonna8037"/>
    <tableColumn id="8038" xr3:uid="{B263F20A-41F0-6340-9723-2DA5EF4AC8DF}" name="Colonna8038"/>
    <tableColumn id="8039" xr3:uid="{2223CD90-1A5F-8748-B0AA-BABE456207E2}" name="Colonna8039"/>
    <tableColumn id="8040" xr3:uid="{CB9E2DA1-07BE-C642-B967-D0710607DF24}" name="Colonna8040"/>
    <tableColumn id="8041" xr3:uid="{63228D22-87C2-0345-B628-C486E44D7CB2}" name="Colonna8041"/>
    <tableColumn id="8042" xr3:uid="{A1F32619-A58B-B54A-813C-221140094335}" name="Colonna8042"/>
    <tableColumn id="8043" xr3:uid="{977359B5-87E8-5746-927E-978CB98A924C}" name="Colonna8043"/>
    <tableColumn id="8044" xr3:uid="{CA1C696C-EF2C-6944-A690-A35CA7B542DC}" name="Colonna8044"/>
    <tableColumn id="8045" xr3:uid="{A6B40B38-E372-0C4A-9F97-DDCC84582004}" name="Colonna8045"/>
    <tableColumn id="8046" xr3:uid="{15F19026-9F9E-7940-B5BE-3EBD1D698B43}" name="Colonna8046"/>
    <tableColumn id="8047" xr3:uid="{A3A295F2-4140-A14F-8007-181CAC24C714}" name="Colonna8047"/>
    <tableColumn id="8048" xr3:uid="{F487C601-1A26-BC48-A0EB-E0B16AA6962E}" name="Colonna8048"/>
    <tableColumn id="8049" xr3:uid="{768E5F96-B395-5F42-B909-8253C1F304A0}" name="Colonna8049"/>
    <tableColumn id="8050" xr3:uid="{48EE867E-40E8-1A48-9214-91E93C5E73FE}" name="Colonna8050"/>
    <tableColumn id="8051" xr3:uid="{418B52CD-95B6-FE4B-B9D1-5337967187DA}" name="Colonna8051"/>
    <tableColumn id="8052" xr3:uid="{3DA51BFD-424F-F248-A573-2C4A5CF4384F}" name="Colonna8052"/>
    <tableColumn id="8053" xr3:uid="{BA7824EC-9957-E040-835F-43B65CD1C198}" name="Colonna8053"/>
    <tableColumn id="8054" xr3:uid="{FB042FA5-9D6A-DD46-8D28-652C82E7856E}" name="Colonna8054"/>
    <tableColumn id="8055" xr3:uid="{D9689A3E-E875-DB44-9AA7-4CF26E05B7ED}" name="Colonna8055"/>
    <tableColumn id="8056" xr3:uid="{C323E96D-4572-6C4D-AB74-1079E962306F}" name="Colonna8056"/>
    <tableColumn id="8057" xr3:uid="{C91B5C71-9CD5-BE41-B176-2EE63CE521D4}" name="Colonna8057"/>
    <tableColumn id="8058" xr3:uid="{37A44D8D-FC17-7D47-A9CC-83D85E6F98D5}" name="Colonna8058"/>
    <tableColumn id="8059" xr3:uid="{6E004DCF-7BD2-A643-A440-281CC5B76278}" name="Colonna8059"/>
    <tableColumn id="8060" xr3:uid="{45F67C7A-5CE1-104F-9D98-D501A5385D97}" name="Colonna8060"/>
    <tableColumn id="8061" xr3:uid="{CB99D78C-FE1A-3C40-AD59-E4809E93E64B}" name="Colonna8061"/>
    <tableColumn id="8062" xr3:uid="{3D9DCBFC-CBC5-CD4D-84C5-618C43D878D2}" name="Colonna8062"/>
    <tableColumn id="8063" xr3:uid="{A60B7C2D-10FC-9F42-AC9B-46D050E1A7BA}" name="Colonna8063"/>
    <tableColumn id="8064" xr3:uid="{5A146DC3-3094-A740-B5F8-CC43DAC99122}" name="Colonna8064"/>
    <tableColumn id="8065" xr3:uid="{F53A4E3A-43B1-694C-A983-A2CB261612FD}" name="Colonna8065"/>
    <tableColumn id="8066" xr3:uid="{6CC4E6FF-F726-8A43-A847-9B3E630AA011}" name="Colonna8066"/>
    <tableColumn id="8067" xr3:uid="{441A2799-412F-7648-AC17-238AC7CAAE2F}" name="Colonna8067"/>
    <tableColumn id="8068" xr3:uid="{A1FA8245-8806-6C4D-A46B-3914F4BB4FE0}" name="Colonna8068"/>
    <tableColumn id="8069" xr3:uid="{3C5BE8E2-47FD-3B48-A1C5-13B94D99E4EA}" name="Colonna8069"/>
    <tableColumn id="8070" xr3:uid="{0883D4FB-9A47-8746-A791-F1975B49E362}" name="Colonna8070"/>
    <tableColumn id="8071" xr3:uid="{1AB034FF-62E5-0C46-B4DA-95EFDAA59BC9}" name="Colonna8071"/>
    <tableColumn id="8072" xr3:uid="{EC5BDF5B-DD97-F74F-8AEC-F252A54AEFA2}" name="Colonna8072"/>
    <tableColumn id="8073" xr3:uid="{97D5E9AE-1F3F-ED4F-A5D3-86157FF48B3C}" name="Colonna8073"/>
    <tableColumn id="8074" xr3:uid="{B03FDDF4-F85C-5044-8DA5-18245FAAAF80}" name="Colonna8074"/>
    <tableColumn id="8075" xr3:uid="{E7C78A20-D144-5149-AC3F-92062AAC1EE2}" name="Colonna8075"/>
    <tableColumn id="8076" xr3:uid="{E974B5F6-D4D1-2C44-826E-7C7C214F2A64}" name="Colonna8076"/>
    <tableColumn id="8077" xr3:uid="{27D6A08C-CEFF-3F43-A6CE-9F35B548B725}" name="Colonna8077"/>
    <tableColumn id="8078" xr3:uid="{FFEB2A8C-B702-D642-9D68-914039F09DCE}" name="Colonna8078"/>
    <tableColumn id="8079" xr3:uid="{D3F28184-A74E-D94E-878D-EB0392063FCF}" name="Colonna8079"/>
    <tableColumn id="8080" xr3:uid="{FBCC2B95-9747-5440-8386-8DE0EE69349E}" name="Colonna8080"/>
    <tableColumn id="8081" xr3:uid="{D7B8CAD8-AD09-E54C-BB71-EF894F2C1F91}" name="Colonna8081"/>
    <tableColumn id="8082" xr3:uid="{8A377F6B-715C-DA40-8544-92D56DC9D8E4}" name="Colonna8082"/>
    <tableColumn id="8083" xr3:uid="{1B96A3E3-7549-5347-B8F8-55AD342CD1D7}" name="Colonna8083"/>
    <tableColumn id="8084" xr3:uid="{680AB86E-B39F-1745-9899-759D739EDA8E}" name="Colonna8084"/>
    <tableColumn id="8085" xr3:uid="{1CA3D6FE-F6CE-3B4B-A04B-1042A23B24A0}" name="Colonna8085"/>
    <tableColumn id="8086" xr3:uid="{7131186F-5521-6A45-8287-643C7319FC0D}" name="Colonna8086"/>
    <tableColumn id="8087" xr3:uid="{9CF19568-949D-8645-B867-FBC4AABF3D68}" name="Colonna8087"/>
    <tableColumn id="8088" xr3:uid="{C9712A61-2068-9748-9F43-7F54F9EF9CE2}" name="Colonna8088"/>
    <tableColumn id="8089" xr3:uid="{5ED1F9A9-6446-C348-B203-72DA7C12A8C2}" name="Colonna8089"/>
    <tableColumn id="8090" xr3:uid="{38DA0BCF-5DBD-BF40-917B-0F16A97F0EFA}" name="Colonna8090"/>
    <tableColumn id="8091" xr3:uid="{EF28D613-9FDA-2F4B-8416-8097EEFD3028}" name="Colonna8091"/>
    <tableColumn id="8092" xr3:uid="{954DD0C4-35E1-B742-822B-840D8E0E964B}" name="Colonna8092"/>
    <tableColumn id="8093" xr3:uid="{CDAA456E-F820-934D-8A01-ABF8A17F84DB}" name="Colonna8093"/>
    <tableColumn id="8094" xr3:uid="{84FD46BE-C96D-D542-9DA3-CED4CE5AD044}" name="Colonna8094"/>
    <tableColumn id="8095" xr3:uid="{DC591204-77C9-B54B-98EC-E735C4BD881E}" name="Colonna8095"/>
    <tableColumn id="8096" xr3:uid="{7C96B85D-88FD-C44A-AB61-81DED58890F9}" name="Colonna8096"/>
    <tableColumn id="8097" xr3:uid="{D2599EB5-6A54-CA4F-A3AC-F5273702573A}" name="Colonna8097"/>
    <tableColumn id="8098" xr3:uid="{4BDC235D-4B4C-C74B-85B3-7C823023306B}" name="Colonna8098"/>
    <tableColumn id="8099" xr3:uid="{23E17165-87C8-5242-B079-3D31A08B379F}" name="Colonna8099"/>
    <tableColumn id="8100" xr3:uid="{87360510-7A14-904B-BA98-D0615FBC07D1}" name="Colonna8100"/>
    <tableColumn id="8101" xr3:uid="{870C0F5C-42D0-8D4C-A929-28CB23AA3BA3}" name="Colonna8101"/>
    <tableColumn id="8102" xr3:uid="{9DED8EC3-47BD-7749-BB58-35FF3305FED5}" name="Colonna8102"/>
    <tableColumn id="8103" xr3:uid="{38462225-D8D7-DE48-8AB9-778F709FA8ED}" name="Colonna8103"/>
    <tableColumn id="8104" xr3:uid="{C34F5DB3-A34E-3F4F-9A32-A31D4A615698}" name="Colonna8104"/>
    <tableColumn id="8105" xr3:uid="{40EB6F05-C5B7-554B-831D-62DB1A3C7FEF}" name="Colonna8105"/>
    <tableColumn id="8106" xr3:uid="{A2F1E850-A046-B647-B622-7E14DFD7C883}" name="Colonna8106"/>
    <tableColumn id="8107" xr3:uid="{A5B259C1-678E-304B-AB6F-65948ED2D8EE}" name="Colonna8107"/>
    <tableColumn id="8108" xr3:uid="{F9C33592-24C4-AF44-9901-4E361E164AD5}" name="Colonna8108"/>
    <tableColumn id="8109" xr3:uid="{C863028C-586A-F44C-9879-29EEC1A30811}" name="Colonna8109"/>
    <tableColumn id="8110" xr3:uid="{7DFA23D7-D51E-1842-AF06-DE28C21223BA}" name="Colonna8110"/>
    <tableColumn id="8111" xr3:uid="{9DF21456-1EE9-C94D-9450-B53AE174EDF7}" name="Colonna8111"/>
    <tableColumn id="8112" xr3:uid="{2A3044EB-932A-FE46-AEE6-B020F3BC6BE4}" name="Colonna8112"/>
    <tableColumn id="8113" xr3:uid="{9AB746A3-FD05-FE42-A53D-1197530164C5}" name="Colonna8113"/>
    <tableColumn id="8114" xr3:uid="{A610700D-B4B8-864C-BD52-6A36E8958AE9}" name="Colonna8114"/>
    <tableColumn id="8115" xr3:uid="{60E0DBF8-608E-5745-90B6-60CBCD67C8B6}" name="Colonna8115"/>
    <tableColumn id="8116" xr3:uid="{587E95AB-A603-B84A-957C-9648CB3D5097}" name="Colonna8116"/>
    <tableColumn id="8117" xr3:uid="{661C1E2A-CF74-E54B-9553-B5E409BFE9FF}" name="Colonna8117"/>
    <tableColumn id="8118" xr3:uid="{9446F705-00A6-E24F-8674-A6DC1C331FE7}" name="Colonna8118"/>
    <tableColumn id="8119" xr3:uid="{0BCA027B-E84F-294C-A4F4-98DB69F11BC1}" name="Colonna8119"/>
    <tableColumn id="8120" xr3:uid="{DE5D7401-CC35-C44F-BD26-5F0DD3015189}" name="Colonna8120"/>
    <tableColumn id="8121" xr3:uid="{41D129D3-A13C-174C-A7D0-4D3E642C1B3B}" name="Colonna8121"/>
    <tableColumn id="8122" xr3:uid="{DA3100FA-93CC-AF49-9493-7834AA3AE2F6}" name="Colonna8122"/>
    <tableColumn id="8123" xr3:uid="{C33750E9-EE40-154A-BF43-B79DAC8136C0}" name="Colonna8123"/>
    <tableColumn id="8124" xr3:uid="{AC85086A-4989-824C-A4F1-751BDAEF4785}" name="Colonna8124"/>
    <tableColumn id="8125" xr3:uid="{30E2470C-0411-1843-9102-F33825134583}" name="Colonna8125"/>
    <tableColumn id="8126" xr3:uid="{86A5EE50-4CD1-7347-BF32-C6FA1E5F8808}" name="Colonna8126"/>
    <tableColumn id="8127" xr3:uid="{B1D505FA-361A-FE46-A595-6D35038AC009}" name="Colonna8127"/>
    <tableColumn id="8128" xr3:uid="{79903935-2605-6E4D-8A97-61A97E4ADB22}" name="Colonna8128"/>
    <tableColumn id="8129" xr3:uid="{56F4C8AF-F268-D741-B4E5-5C9A365C55E6}" name="Colonna8129"/>
    <tableColumn id="8130" xr3:uid="{8B9A9742-3879-3542-9BBA-AC2ADB1CF44D}" name="Colonna8130"/>
    <tableColumn id="8131" xr3:uid="{1A2F43B8-7BA5-FB44-A8DB-7CC3FAC9026A}" name="Colonna8131"/>
    <tableColumn id="8132" xr3:uid="{6D2BE217-3DA5-AF45-A695-1B75D293DD68}" name="Colonna8132"/>
    <tableColumn id="8133" xr3:uid="{16FA1738-2E95-CF48-A667-AFE6DED2B0A8}" name="Colonna8133"/>
    <tableColumn id="8134" xr3:uid="{1DC7D833-ADFD-4543-919E-04921DBE600D}" name="Colonna8134"/>
    <tableColumn id="8135" xr3:uid="{9BAB5DCA-5DE9-1741-AF6F-4AEE49E1DD38}" name="Colonna8135"/>
    <tableColumn id="8136" xr3:uid="{DBE387FB-0389-144D-9DA6-7A4DD3FF79C2}" name="Colonna8136"/>
    <tableColumn id="8137" xr3:uid="{D56BDD02-EBD1-B846-B615-CF4C63E3056B}" name="Colonna8137"/>
    <tableColumn id="8138" xr3:uid="{1124E582-79AE-5140-BC20-1187B53020E6}" name="Colonna8138"/>
    <tableColumn id="8139" xr3:uid="{21B0290D-8F40-4641-A3AF-A5641FA92016}" name="Colonna8139"/>
    <tableColumn id="8140" xr3:uid="{C3B8CF7C-FF74-CF45-B566-D6078B87D220}" name="Colonna8140"/>
    <tableColumn id="8141" xr3:uid="{549DAFD3-E145-FC47-9EA6-5860997D5678}" name="Colonna8141"/>
    <tableColumn id="8142" xr3:uid="{CE949405-F06A-3943-93D2-5A3DAF2372F6}" name="Colonna8142"/>
    <tableColumn id="8143" xr3:uid="{CA580443-CE74-9242-A142-B06CA175E8B4}" name="Colonna8143"/>
    <tableColumn id="8144" xr3:uid="{F566D21E-4243-CA43-A130-3B8EAC9496D3}" name="Colonna8144"/>
    <tableColumn id="8145" xr3:uid="{25BBD9E5-1859-2F49-8932-F23A822E285D}" name="Colonna8145"/>
    <tableColumn id="8146" xr3:uid="{CA33C4F7-6E35-DC44-BF6C-68CC50E36BE3}" name="Colonna8146"/>
    <tableColumn id="8147" xr3:uid="{E17A9DF2-2D83-AF41-A33F-4ECE7837D10D}" name="Colonna8147"/>
    <tableColumn id="8148" xr3:uid="{A7B0279E-1158-8E46-8AB1-33A1AC3D9F61}" name="Colonna8148"/>
    <tableColumn id="8149" xr3:uid="{3EEE83F2-C8E6-F64E-9DFC-2311A6C6647D}" name="Colonna8149"/>
    <tableColumn id="8150" xr3:uid="{6D3BC4AB-C492-8D40-AE4E-156421E95377}" name="Colonna8150"/>
    <tableColumn id="8151" xr3:uid="{3BEAAB6A-1BF4-374D-A12F-E10E8933B0F1}" name="Colonna8151"/>
    <tableColumn id="8152" xr3:uid="{C661EF25-03EA-F049-A6E3-F74ABC0B0B6A}" name="Colonna8152"/>
    <tableColumn id="8153" xr3:uid="{A4A8EE37-408D-9844-91B8-C8563B94D284}" name="Colonna8153"/>
    <tableColumn id="8154" xr3:uid="{13B188DF-8550-3E48-87FD-F38E9DEF9116}" name="Colonna8154"/>
    <tableColumn id="8155" xr3:uid="{2143EFD5-B6C3-DA4B-A07B-BAA3EF00DE7E}" name="Colonna8155"/>
    <tableColumn id="8156" xr3:uid="{5DA7F735-FCFE-FC47-85EF-8D5A18233EA5}" name="Colonna8156"/>
    <tableColumn id="8157" xr3:uid="{02E794A2-CAEF-4848-9367-8109A5030E7D}" name="Colonna8157"/>
    <tableColumn id="8158" xr3:uid="{AE6F2293-69E5-4E42-95F7-0484D2E95CEB}" name="Colonna8158"/>
    <tableColumn id="8159" xr3:uid="{3DAE8BD5-2ED2-8242-A79B-35288CD37F22}" name="Colonna8159"/>
    <tableColumn id="8160" xr3:uid="{2B7ADF01-2453-874A-96C6-3DB8C5FEEE12}" name="Colonna8160"/>
    <tableColumn id="8161" xr3:uid="{7A91CBA0-A1E1-1C4D-8B8A-83CCC2984E8C}" name="Colonna8161"/>
    <tableColumn id="8162" xr3:uid="{22A87C33-CA0E-4440-B4C8-130CF711EBA4}" name="Colonna8162"/>
    <tableColumn id="8163" xr3:uid="{36BDC44B-6044-8B49-957C-7CC5783690C6}" name="Colonna8163"/>
    <tableColumn id="8164" xr3:uid="{1DA9F334-28A0-124D-932B-9AAD44F9F560}" name="Colonna8164"/>
    <tableColumn id="8165" xr3:uid="{FA5E8A62-E9AD-844B-92EB-A10797CA42BB}" name="Colonna8165"/>
    <tableColumn id="8166" xr3:uid="{D541E14C-BF8C-D64B-8B3B-D91D397B4F65}" name="Colonna8166"/>
    <tableColumn id="8167" xr3:uid="{B09EB9DD-B936-BB44-B745-0BF002A8E1EF}" name="Colonna8167"/>
    <tableColumn id="8168" xr3:uid="{5365D761-1EB0-5240-9227-4C96A40D13D9}" name="Colonna8168"/>
    <tableColumn id="8169" xr3:uid="{58274701-84E2-7F4E-93F2-810EBCD72653}" name="Colonna8169"/>
    <tableColumn id="8170" xr3:uid="{C2D769D6-BB18-AE45-9193-7D09ABA67460}" name="Colonna8170"/>
    <tableColumn id="8171" xr3:uid="{C8727783-7402-304F-9F6F-A060E56D5CD4}" name="Colonna8171"/>
    <tableColumn id="8172" xr3:uid="{E7096AD7-4C72-284F-829B-7F739278256E}" name="Colonna8172"/>
    <tableColumn id="8173" xr3:uid="{AE7129E3-0665-D341-A2EB-85D2942AFE77}" name="Colonna8173"/>
    <tableColumn id="8174" xr3:uid="{CC9439A9-BB28-CB41-9207-23E251AD7BA4}" name="Colonna8174"/>
    <tableColumn id="8175" xr3:uid="{2995F4E1-BD5E-1944-880C-B5A3D3C38A01}" name="Colonna8175"/>
    <tableColumn id="8176" xr3:uid="{40F3BE2A-2FBE-4A48-ABB1-69EE4CB5F9B7}" name="Colonna8176"/>
    <tableColumn id="8177" xr3:uid="{436673D4-7599-BE49-ACBD-3F204F8F6C48}" name="Colonna8177"/>
    <tableColumn id="8178" xr3:uid="{923CE242-B13C-5046-ADD8-3A7081911729}" name="Colonna8178"/>
    <tableColumn id="8179" xr3:uid="{53CB973F-DECB-BF40-A709-D5D7473E93C6}" name="Colonna8179"/>
    <tableColumn id="8180" xr3:uid="{15183706-F8EC-694F-936F-A2A3B2B4342B}" name="Colonna8180"/>
    <tableColumn id="8181" xr3:uid="{10EF9610-5886-774A-9DDA-CDF808F17DA5}" name="Colonna8181"/>
    <tableColumn id="8182" xr3:uid="{EE559385-2B10-B848-8CC2-5A1890CE2FB7}" name="Colonna8182"/>
    <tableColumn id="8183" xr3:uid="{B186994E-DAD6-8044-A1A7-2851550B4FC5}" name="Colonna8183"/>
    <tableColumn id="8184" xr3:uid="{C97B538E-EB1F-8D41-913A-419E7AC3578B}" name="Colonna8184"/>
    <tableColumn id="8185" xr3:uid="{BC822FDE-1A95-6549-B8A8-83B882E6E8BB}" name="Colonna8185"/>
    <tableColumn id="8186" xr3:uid="{D6B1BF19-94D1-2348-82F0-8D64C4D64ACB}" name="Colonna8186"/>
    <tableColumn id="8187" xr3:uid="{2572A03B-5E11-424D-8E3E-472A82E6EB5F}" name="Colonna8187"/>
    <tableColumn id="8188" xr3:uid="{8CDD4E7D-7E21-AF4F-8070-8A2583395AA8}" name="Colonna8188"/>
    <tableColumn id="8189" xr3:uid="{E079CCD5-2F2D-1446-B74C-7E803A4029F6}" name="Colonna8189"/>
    <tableColumn id="8190" xr3:uid="{BF28DECF-EFAA-DE49-8EEF-F6495748BBA1}" name="Colonna8190"/>
    <tableColumn id="8191" xr3:uid="{21D279F8-0E33-D74C-8B3A-B23D84A2747B}" name="Colonna8191"/>
    <tableColumn id="8192" xr3:uid="{82E3DEB6-0435-DE4B-B10C-27B367E20702}" name="Colonna8192"/>
    <tableColumn id="8193" xr3:uid="{042E3D89-A48C-164E-8D2C-578D60FC58E9}" name="Colonna8193"/>
    <tableColumn id="8194" xr3:uid="{E10D7124-4606-A840-9276-14493162A03A}" name="Colonna8194"/>
    <tableColumn id="8195" xr3:uid="{2DDB7EC2-FED7-E545-9F27-26BAD77069D9}" name="Colonna8195"/>
    <tableColumn id="8196" xr3:uid="{6FD1C06B-8C44-A440-B417-1E04D252C87A}" name="Colonna8196"/>
    <tableColumn id="8197" xr3:uid="{7D860136-8323-AC4F-840E-413B97014B46}" name="Colonna8197"/>
    <tableColumn id="8198" xr3:uid="{1E4C01E2-1F05-D045-AB55-869EAA2C71DD}" name="Colonna8198"/>
    <tableColumn id="8199" xr3:uid="{026FAA3E-2DB1-604A-B52F-3E014B7136CA}" name="Colonna8199"/>
    <tableColumn id="8200" xr3:uid="{6004C11F-1061-8148-8CFA-5A43A62F99C9}" name="Colonna8200"/>
    <tableColumn id="8201" xr3:uid="{F591D830-1975-944B-9844-A6B4E1AF4D8E}" name="Colonna8201"/>
    <tableColumn id="8202" xr3:uid="{18C0A124-EF0A-0241-BD93-EACAD7882CAD}" name="Colonna8202"/>
    <tableColumn id="8203" xr3:uid="{5993CD1F-9187-034D-AF30-BB8221B4D21A}" name="Colonna8203"/>
    <tableColumn id="8204" xr3:uid="{3B8F924B-94BC-4343-B674-CE2F75D4F7EA}" name="Colonna8204"/>
    <tableColumn id="8205" xr3:uid="{85954DD1-7E57-BE47-B791-7AF0A4536BA5}" name="Colonna8205"/>
    <tableColumn id="8206" xr3:uid="{C4BB088E-5865-504F-8B37-803438B980BE}" name="Colonna8206"/>
    <tableColumn id="8207" xr3:uid="{209CAE8B-0960-4C42-9C32-D06E0A68B0BC}" name="Colonna8207"/>
    <tableColumn id="8208" xr3:uid="{5EC3B7E8-A03B-BD4E-8BB6-93E64DDBE52D}" name="Colonna8208"/>
    <tableColumn id="8209" xr3:uid="{2E6E9D69-7F5F-4249-86F9-88F1217D2C96}" name="Colonna8209"/>
    <tableColumn id="8210" xr3:uid="{F2C727DF-CD36-8444-B623-0C886BE534C7}" name="Colonna8210"/>
    <tableColumn id="8211" xr3:uid="{E10177C8-FE17-FB4D-A5A6-FCA31A0DC483}" name="Colonna8211"/>
    <tableColumn id="8212" xr3:uid="{EE3B1D87-52B1-C64A-9209-86E77656942A}" name="Colonna8212"/>
    <tableColumn id="8213" xr3:uid="{0BD8DE29-5F1C-C547-9A6A-322B65160B95}" name="Colonna8213"/>
    <tableColumn id="8214" xr3:uid="{613A8BD4-7054-424C-BF1C-C7F90E82E99C}" name="Colonna8214"/>
    <tableColumn id="8215" xr3:uid="{500AF145-F923-4D44-BBC6-18B50369B8B8}" name="Colonna8215"/>
    <tableColumn id="8216" xr3:uid="{0BB4DD36-1529-C841-9D0B-112F5DA65E2D}" name="Colonna8216"/>
    <tableColumn id="8217" xr3:uid="{136BDDE9-18BC-9742-B4C0-364A19929499}" name="Colonna8217"/>
    <tableColumn id="8218" xr3:uid="{C35ECA29-B4C8-084E-9799-3741F9FD088A}" name="Colonna8218"/>
    <tableColumn id="8219" xr3:uid="{7432DE83-E4A3-D449-8D7C-1312ECC8C50D}" name="Colonna8219"/>
    <tableColumn id="8220" xr3:uid="{434F1941-2910-2F4F-8213-CB7662BA4344}" name="Colonna8220"/>
    <tableColumn id="8221" xr3:uid="{358CB76E-4590-E240-A248-DA9EEDCD384A}" name="Colonna8221"/>
    <tableColumn id="8222" xr3:uid="{3B8ABF82-945B-BA40-84BF-C1B33827EA55}" name="Colonna8222"/>
    <tableColumn id="8223" xr3:uid="{A8DE6985-433C-194E-BB29-93B6BB1A6B68}" name="Colonna8223"/>
    <tableColumn id="8224" xr3:uid="{71157EBA-5904-DD45-B333-66129267BD59}" name="Colonna8224"/>
    <tableColumn id="8225" xr3:uid="{667252FE-CC3D-5040-A020-E73CE2B6F049}" name="Colonna8225"/>
    <tableColumn id="8226" xr3:uid="{F0A2BC77-CD5E-2C44-830A-C3CC465920B3}" name="Colonna8226"/>
    <tableColumn id="8227" xr3:uid="{1A9CAA9F-D9A8-F14C-B61E-694A27EB8DAD}" name="Colonna8227"/>
    <tableColumn id="8228" xr3:uid="{4754F83A-E950-8243-A02B-4F43D7A3570C}" name="Colonna8228"/>
    <tableColumn id="8229" xr3:uid="{E5476672-40D5-AC4E-9F89-63281C7B04F8}" name="Colonna8229"/>
    <tableColumn id="8230" xr3:uid="{046C53DA-7181-AC4E-83C3-8D7899EF8984}" name="Colonna8230"/>
    <tableColumn id="8231" xr3:uid="{1B504690-7756-DD4F-8DAF-B7E4B4F1E157}" name="Colonna8231"/>
    <tableColumn id="8232" xr3:uid="{82246BB7-E1D5-0E4C-8557-04687E852F13}" name="Colonna8232"/>
    <tableColumn id="8233" xr3:uid="{09EB05BA-B23F-4E45-A67B-670B34F867B6}" name="Colonna8233"/>
    <tableColumn id="8234" xr3:uid="{2FA67F6A-477C-854E-B690-A31322D2B994}" name="Colonna8234"/>
    <tableColumn id="8235" xr3:uid="{D7712BA8-3C88-224D-9962-E88D2A12F16F}" name="Colonna8235"/>
    <tableColumn id="8236" xr3:uid="{9F149CB9-288C-934D-829F-BB5758654C9E}" name="Colonna8236"/>
    <tableColumn id="8237" xr3:uid="{59A2C6CC-612F-E546-B8E5-E027FB72EFA9}" name="Colonna8237"/>
    <tableColumn id="8238" xr3:uid="{447D12F8-845C-DF4A-A64B-B1E22D17760C}" name="Colonna8238"/>
    <tableColumn id="8239" xr3:uid="{2F331DB8-C174-9D4B-9629-A5B71F5D6B5F}" name="Colonna8239"/>
    <tableColumn id="8240" xr3:uid="{3D1F1901-E74E-AD46-A86E-247EF45C73B7}" name="Colonna8240"/>
    <tableColumn id="8241" xr3:uid="{61C2488C-2B66-8142-9A46-70ECE49EC973}" name="Colonna8241"/>
    <tableColumn id="8242" xr3:uid="{F030EFE1-A6CC-0A44-A0B0-391B44ADC00A}" name="Colonna8242"/>
    <tableColumn id="8243" xr3:uid="{F89CD4D3-8C8F-6142-832B-4F3683EBD710}" name="Colonna8243"/>
    <tableColumn id="8244" xr3:uid="{4433FA7D-2707-BA4C-9A82-3AD83D1AC650}" name="Colonna8244"/>
    <tableColumn id="8245" xr3:uid="{0E510511-7FE9-1A46-981E-5C8FB67D36C5}" name="Colonna8245"/>
    <tableColumn id="8246" xr3:uid="{E9835D9A-3FDD-DF41-9AB1-E562C15DBF42}" name="Colonna8246"/>
    <tableColumn id="8247" xr3:uid="{7ED92FF7-6170-DC4D-B534-BAAE866A7C78}" name="Colonna8247"/>
    <tableColumn id="8248" xr3:uid="{43E6D3C5-F0AF-FE45-BA92-B4AD784E1BE8}" name="Colonna8248"/>
    <tableColumn id="8249" xr3:uid="{25208861-AA40-9C48-97CD-83D757DF2399}" name="Colonna8249"/>
    <tableColumn id="8250" xr3:uid="{C17DD049-C3FC-E444-B33B-7B09F51B5B77}" name="Colonna8250"/>
    <tableColumn id="8251" xr3:uid="{5F496B3E-34FF-D54C-8AB1-8B0D621A3C96}" name="Colonna8251"/>
    <tableColumn id="8252" xr3:uid="{D8BC86C2-10F3-2D4C-A2F5-5F7984D0E9DB}" name="Colonna8252"/>
    <tableColumn id="8253" xr3:uid="{ABD86CE5-2F40-664B-8D1F-C3B0B2C66B42}" name="Colonna8253"/>
    <tableColumn id="8254" xr3:uid="{ED50F976-6513-7649-9816-66CD0B60FD97}" name="Colonna8254"/>
    <tableColumn id="8255" xr3:uid="{BFBC9EB3-4FB6-A243-8596-5C6C2FF91753}" name="Colonna8255"/>
    <tableColumn id="8256" xr3:uid="{9FF676BB-2DF8-8849-BF18-D41E4B67E58D}" name="Colonna8256"/>
    <tableColumn id="8257" xr3:uid="{224EA106-AFE9-D44F-969B-BCA81C0A4BE5}" name="Colonna8257"/>
    <tableColumn id="8258" xr3:uid="{820F0067-7C7F-524B-B53E-7759DF17E6F1}" name="Colonna8258"/>
    <tableColumn id="8259" xr3:uid="{71FD7715-A560-FD49-B50F-5D6F5374F2C0}" name="Colonna8259"/>
    <tableColumn id="8260" xr3:uid="{580CFD32-D32D-CB4C-8A88-1D39197C1031}" name="Colonna8260"/>
    <tableColumn id="8261" xr3:uid="{EFD5113D-C97C-E24D-B69D-4F6A7C5325C4}" name="Colonna8261"/>
    <tableColumn id="8262" xr3:uid="{02F043C5-AD86-5446-9D53-E63643406440}" name="Colonna8262"/>
    <tableColumn id="8263" xr3:uid="{F684859B-8458-454A-8389-9A8E9C578FD9}" name="Colonna8263"/>
    <tableColumn id="8264" xr3:uid="{BB54623C-E098-434D-940C-AC4FB0631019}" name="Colonna8264"/>
    <tableColumn id="8265" xr3:uid="{BAFA3D03-9DCC-904E-B6E0-5DFB26602E27}" name="Colonna8265"/>
    <tableColumn id="8266" xr3:uid="{36C6C4B2-7674-894B-84F8-B961725BEE8C}" name="Colonna8266"/>
    <tableColumn id="8267" xr3:uid="{43C52796-A2D7-3C4E-B928-A5F3EA59A9B8}" name="Colonna8267"/>
    <tableColumn id="8268" xr3:uid="{47981C7F-F8EE-1641-A7FA-D897823D152D}" name="Colonna8268"/>
    <tableColumn id="8269" xr3:uid="{5C0733DB-13BE-5146-864F-07E10427D2C2}" name="Colonna8269"/>
    <tableColumn id="8270" xr3:uid="{7963DB7E-1232-DC43-872B-7C72EEC140FB}" name="Colonna8270"/>
    <tableColumn id="8271" xr3:uid="{2234573A-5C82-E74C-B2E9-66292F5C6B75}" name="Colonna8271"/>
    <tableColumn id="8272" xr3:uid="{BEA658C8-BA93-6F45-8997-4F5B605B5FA5}" name="Colonna8272"/>
    <tableColumn id="8273" xr3:uid="{596CC2CB-A8BC-1E46-A3E4-5B3B2F640917}" name="Colonna8273"/>
    <tableColumn id="8274" xr3:uid="{ED685181-C02B-B740-BA1A-AB235D54E398}" name="Colonna8274"/>
    <tableColumn id="8275" xr3:uid="{33DFBBF4-C3A4-4B47-A646-4E7CA532D1F8}" name="Colonna8275"/>
    <tableColumn id="8276" xr3:uid="{D840A52C-2B02-094C-8F12-017680F1F8C0}" name="Colonna8276"/>
    <tableColumn id="8277" xr3:uid="{A2FA8E6A-98C3-4E40-8722-E46D1D9C33B9}" name="Colonna8277"/>
    <tableColumn id="8278" xr3:uid="{A28F1DE9-7F7E-2E40-9F3E-230892F27F86}" name="Colonna8278"/>
    <tableColumn id="8279" xr3:uid="{EAD1BF51-DCE0-4048-B519-5E306FEBD516}" name="Colonna8279"/>
    <tableColumn id="8280" xr3:uid="{C5C36867-1940-E84A-A83E-864085ABB0A4}" name="Colonna8280"/>
    <tableColumn id="8281" xr3:uid="{A8A5725A-5E09-BD4D-A9A6-9EB093F6BE88}" name="Colonna8281"/>
    <tableColumn id="8282" xr3:uid="{25AAF469-1277-9C4C-8A16-58F5CD04782C}" name="Colonna8282"/>
    <tableColumn id="8283" xr3:uid="{C4413194-D10E-8C47-A527-573B283447A4}" name="Colonna8283"/>
    <tableColumn id="8284" xr3:uid="{C4A4BB83-6ADE-9244-AB82-68ED26BFD253}" name="Colonna8284"/>
    <tableColumn id="8285" xr3:uid="{F4422734-A4E9-184A-BD66-A8B86ABF7D3D}" name="Colonna8285"/>
    <tableColumn id="8286" xr3:uid="{B3E9D1CA-4118-3D48-9763-6B534269AD20}" name="Colonna8286"/>
    <tableColumn id="8287" xr3:uid="{7845ADB9-31F9-6044-A79E-2264D23D064F}" name="Colonna8287"/>
    <tableColumn id="8288" xr3:uid="{5C746B45-4BE9-9848-9A7F-A6DBC331C8E4}" name="Colonna8288"/>
    <tableColumn id="8289" xr3:uid="{AC388B81-CB47-5D48-83C8-FE056F2CDD16}" name="Colonna8289"/>
    <tableColumn id="8290" xr3:uid="{0C0A0C6B-2991-C54D-AF7D-F73B6B7F8D1F}" name="Colonna8290"/>
    <tableColumn id="8291" xr3:uid="{BF984C12-4A44-C84D-B30E-4A075C66BDA9}" name="Colonna8291"/>
    <tableColumn id="8292" xr3:uid="{0F86C6AC-ACF8-F24C-AF38-D92F559C5C64}" name="Colonna8292"/>
    <tableColumn id="8293" xr3:uid="{C969219A-F765-EE4E-A4DF-A65D2E0D5EC2}" name="Colonna8293"/>
    <tableColumn id="8294" xr3:uid="{427291DD-91D7-FD42-A9E1-BE63E8BEEBC7}" name="Colonna8294"/>
    <tableColumn id="8295" xr3:uid="{BCB3BC8E-8795-D94D-AC5E-8431C6FCE085}" name="Colonna8295"/>
    <tableColumn id="8296" xr3:uid="{2F777B4C-B2A7-174F-AFEB-695AEF7A31DF}" name="Colonna8296"/>
    <tableColumn id="8297" xr3:uid="{F03C3C92-B3AF-0941-87EB-92F68F6B4781}" name="Colonna8297"/>
    <tableColumn id="8298" xr3:uid="{288C0EEB-E297-1045-9D10-738F3238307F}" name="Colonna8298"/>
    <tableColumn id="8299" xr3:uid="{643B59F1-C8B9-2F49-8E43-FACBF9603DDD}" name="Colonna8299"/>
    <tableColumn id="8300" xr3:uid="{C6785699-2F68-6949-BA8E-045398ACE369}" name="Colonna8300"/>
    <tableColumn id="8301" xr3:uid="{7E37A230-46B6-8B4D-8CF2-029D2D8EE46C}" name="Colonna8301"/>
    <tableColumn id="8302" xr3:uid="{BC4DD42F-A564-8046-ACD6-6E8ADF7AAEFB}" name="Colonna8302"/>
    <tableColumn id="8303" xr3:uid="{6E5CB331-15BE-D143-9871-8F6CCC52B785}" name="Colonna8303"/>
    <tableColumn id="8304" xr3:uid="{452324C6-908D-1244-9D85-2DA9B9710D63}" name="Colonna8304"/>
    <tableColumn id="8305" xr3:uid="{ACFA8D42-FA41-B749-B94B-54AFDA1A1639}" name="Colonna8305"/>
    <tableColumn id="8306" xr3:uid="{CC034190-F682-B147-885F-72593FD0A1B1}" name="Colonna8306"/>
    <tableColumn id="8307" xr3:uid="{7C75C13D-A14C-AD4D-BFA8-52A6570146E0}" name="Colonna8307"/>
    <tableColumn id="8308" xr3:uid="{89BD26AB-2EC2-CE4D-A152-8DD4FC5D3116}" name="Colonna8308"/>
    <tableColumn id="8309" xr3:uid="{A042CE61-2D2E-7A43-B09C-E8400D965329}" name="Colonna8309"/>
    <tableColumn id="8310" xr3:uid="{8C53A552-E169-5D45-8748-54711950AAD9}" name="Colonna8310"/>
    <tableColumn id="8311" xr3:uid="{AE02DC99-5EB7-974A-9FB3-2A29E0EDCE26}" name="Colonna8311"/>
    <tableColumn id="8312" xr3:uid="{D84F2300-EDA8-F84C-80D7-625F3E1CC626}" name="Colonna8312"/>
    <tableColumn id="8313" xr3:uid="{EC9BF7AE-9C58-914F-8DD3-1DC1368409FC}" name="Colonna8313"/>
    <tableColumn id="8314" xr3:uid="{7142C704-92DF-2C43-B18B-C78FF4C075E5}" name="Colonna8314"/>
    <tableColumn id="8315" xr3:uid="{CC7679C8-B088-F94A-ABF9-9A8381EBF09E}" name="Colonna8315"/>
    <tableColumn id="8316" xr3:uid="{D2C4169F-950F-0446-81EF-727D3885BCE2}" name="Colonna8316"/>
    <tableColumn id="8317" xr3:uid="{5BF0656F-C43B-0148-86D5-A7C2E92B424C}" name="Colonna8317"/>
    <tableColumn id="8318" xr3:uid="{E49C3F88-0C2D-6D42-B417-3FF02F369A5D}" name="Colonna8318"/>
    <tableColumn id="8319" xr3:uid="{B0D61245-BEBE-5D4F-A4D8-0F533044BF58}" name="Colonna8319"/>
    <tableColumn id="8320" xr3:uid="{8CA2FD42-2B3A-9D47-8E53-5F9788AFEF8C}" name="Colonna8320"/>
    <tableColumn id="8321" xr3:uid="{8995A749-26BC-494A-BDCA-F662B6B4FC6A}" name="Colonna8321"/>
    <tableColumn id="8322" xr3:uid="{43BC0E9A-635B-0A46-A31D-9A4B8AB7946A}" name="Colonna8322"/>
    <tableColumn id="8323" xr3:uid="{6358E326-EDAB-2E47-8ECA-9A7D84E295FE}" name="Colonna8323"/>
    <tableColumn id="8324" xr3:uid="{BABBD218-CC2B-014A-BFB3-208B87272773}" name="Colonna8324"/>
    <tableColumn id="8325" xr3:uid="{C45EBA11-3883-8742-826E-9A4E7A3B79AA}" name="Colonna8325"/>
    <tableColumn id="8326" xr3:uid="{CCD1AD25-0254-5E47-911D-988E6EF14D44}" name="Colonna8326"/>
    <tableColumn id="8327" xr3:uid="{51505B5B-EE34-844F-80EC-9ED6DD9D9EE7}" name="Colonna8327"/>
    <tableColumn id="8328" xr3:uid="{C23C247A-3767-F74D-BD83-1CCED943F4D4}" name="Colonna8328"/>
    <tableColumn id="8329" xr3:uid="{5A97EEDD-B62D-EA45-9B77-C3B0868621C9}" name="Colonna8329"/>
    <tableColumn id="8330" xr3:uid="{8F5D9B82-C6DA-EF44-A9ED-A8B140268C20}" name="Colonna8330"/>
    <tableColumn id="8331" xr3:uid="{D4B6872E-7329-3641-952D-ACE90A8982DA}" name="Colonna8331"/>
    <tableColumn id="8332" xr3:uid="{E3991A8F-3D7B-A14D-A2FB-BA0458B10967}" name="Colonna8332"/>
    <tableColumn id="8333" xr3:uid="{A444F3B0-9AC6-5946-A4CE-6E1E0E912879}" name="Colonna8333"/>
    <tableColumn id="8334" xr3:uid="{E75400EB-1CCF-464F-BB92-D507DDD2514C}" name="Colonna8334"/>
    <tableColumn id="8335" xr3:uid="{86EF1446-A0A5-554E-AED3-A7A15A848531}" name="Colonna8335"/>
    <tableColumn id="8336" xr3:uid="{ABA7ADB1-4110-1047-B169-7C13396964EC}" name="Colonna8336"/>
    <tableColumn id="8337" xr3:uid="{1F9FEB3C-8E1D-A849-A16F-E8DF5CDE73AF}" name="Colonna8337"/>
    <tableColumn id="8338" xr3:uid="{AA5A9DA4-08F1-1E4C-AABA-0A911C54E7CE}" name="Colonna8338"/>
    <tableColumn id="8339" xr3:uid="{4506083E-FFFC-8F47-9DF3-215E7AB3B15E}" name="Colonna8339"/>
    <tableColumn id="8340" xr3:uid="{066FBF4B-8A15-2943-8D57-91AF5D0A9B3E}" name="Colonna8340"/>
    <tableColumn id="8341" xr3:uid="{31C4396D-0B35-1F4D-B911-592914640CA9}" name="Colonna8341"/>
    <tableColumn id="8342" xr3:uid="{9D9D0FCB-D413-7141-BD14-B2F5FE3895BE}" name="Colonna8342"/>
    <tableColumn id="8343" xr3:uid="{DCDC95CD-313D-7D47-AE5D-50211BD255D8}" name="Colonna8343"/>
    <tableColumn id="8344" xr3:uid="{924DC315-8922-5E49-A7DB-C9C4255E5AAE}" name="Colonna8344"/>
    <tableColumn id="8345" xr3:uid="{4A150043-A5D7-2D4C-8431-D1F12F6D4F11}" name="Colonna8345"/>
    <tableColumn id="8346" xr3:uid="{7DE6EEA6-2064-0B4C-B609-97ABE6FF08B2}" name="Colonna8346"/>
    <tableColumn id="8347" xr3:uid="{1B0B744A-868C-B344-8CF3-99ED2F455A96}" name="Colonna8347"/>
    <tableColumn id="8348" xr3:uid="{992BC930-9227-0B49-8B43-A0ED0DB358E5}" name="Colonna8348"/>
    <tableColumn id="8349" xr3:uid="{622057B9-8532-5644-94E6-D1FADB97EEC5}" name="Colonna8349"/>
    <tableColumn id="8350" xr3:uid="{0EBB5497-7DF6-B245-AA81-917CBC3A06B4}" name="Colonna8350"/>
    <tableColumn id="8351" xr3:uid="{39C59736-EF59-8D48-B4EF-FEABE95267F9}" name="Colonna8351"/>
    <tableColumn id="8352" xr3:uid="{CAE1C8F8-3789-974B-9F72-AC9828A81D2E}" name="Colonna8352"/>
    <tableColumn id="8353" xr3:uid="{1CB93D38-BFC5-7C4B-B8FF-25C174BF70DF}" name="Colonna8353"/>
    <tableColumn id="8354" xr3:uid="{E8A44E97-69E9-B84E-9BB2-E642CCFD07AB}" name="Colonna8354"/>
    <tableColumn id="8355" xr3:uid="{77644077-F7B4-3F4E-A37D-FD57D1550C3B}" name="Colonna8355"/>
    <tableColumn id="8356" xr3:uid="{145B2297-287F-904B-B90A-0B239FEA26F8}" name="Colonna8356"/>
    <tableColumn id="8357" xr3:uid="{928822B6-45A4-5547-B7F2-7F740D43E657}" name="Colonna8357"/>
    <tableColumn id="8358" xr3:uid="{80E5B68D-E37B-D948-80F4-8009B8039206}" name="Colonna8358"/>
    <tableColumn id="8359" xr3:uid="{03845C65-E650-3F44-861F-B1238F0D952D}" name="Colonna8359"/>
    <tableColumn id="8360" xr3:uid="{2E6C7D3C-321A-504F-AB96-59C80C603024}" name="Colonna8360"/>
    <tableColumn id="8361" xr3:uid="{05807A7A-075C-0644-89AB-6D0560F4CC00}" name="Colonna8361"/>
    <tableColumn id="8362" xr3:uid="{D0796C9A-6956-674C-8AD2-1563137CE0FE}" name="Colonna8362"/>
    <tableColumn id="8363" xr3:uid="{6DD3FEFE-D14E-4A4F-9D78-0C8E315CBC9B}" name="Colonna8363"/>
    <tableColumn id="8364" xr3:uid="{DF20ECB7-2397-C448-A905-F5C3A8E860B3}" name="Colonna8364"/>
    <tableColumn id="8365" xr3:uid="{A72879FC-8C8F-704C-91FB-97A31B62C0A3}" name="Colonna8365"/>
    <tableColumn id="8366" xr3:uid="{9FCAFC6E-8097-7C4D-98C9-8EE2F52B0A16}" name="Colonna8366"/>
    <tableColumn id="8367" xr3:uid="{9323AA90-46F9-7C45-BA98-A5ACB7D25718}" name="Colonna8367"/>
    <tableColumn id="8368" xr3:uid="{D5C5A7CF-5827-3740-AEDA-853DC1FE8ED4}" name="Colonna8368"/>
    <tableColumn id="8369" xr3:uid="{2E923446-DBB2-514A-ACCE-89111D5E186F}" name="Colonna8369"/>
    <tableColumn id="8370" xr3:uid="{9A681894-F4D7-034D-9070-A9F47775373C}" name="Colonna8370"/>
    <tableColumn id="8371" xr3:uid="{DA3452C8-AF16-714E-B7FC-F6B4E958D306}" name="Colonna8371"/>
    <tableColumn id="8372" xr3:uid="{C969BF97-67A4-7244-97D7-4EB073D78EA0}" name="Colonna8372"/>
    <tableColumn id="8373" xr3:uid="{050C7432-77AF-7140-8EFC-FB152F109301}" name="Colonna8373"/>
    <tableColumn id="8374" xr3:uid="{E00E8239-490C-214C-965D-54869C149B18}" name="Colonna8374"/>
    <tableColumn id="8375" xr3:uid="{D55EE128-38AF-EB41-92A5-315A71626E8D}" name="Colonna8375"/>
    <tableColumn id="8376" xr3:uid="{F8B958DD-53D6-4841-8026-2801ABD494F4}" name="Colonna8376"/>
    <tableColumn id="8377" xr3:uid="{462B23EB-E31D-954F-A150-38DE88DEECE9}" name="Colonna8377"/>
    <tableColumn id="8378" xr3:uid="{416A28F0-2FC5-4442-94CD-CAD260D8FD48}" name="Colonna8378"/>
    <tableColumn id="8379" xr3:uid="{A5A4A849-5A85-B947-9637-A42960EB2363}" name="Colonna8379"/>
    <tableColumn id="8380" xr3:uid="{97C7947E-FFAA-7A4F-8BE6-8E6F1395EB0B}" name="Colonna8380"/>
    <tableColumn id="8381" xr3:uid="{1E682548-EC51-364B-9201-A5A4CC49F069}" name="Colonna8381"/>
    <tableColumn id="8382" xr3:uid="{1B946A58-D2E2-E743-BDA7-2FD60F460850}" name="Colonna8382"/>
    <tableColumn id="8383" xr3:uid="{29AA94A2-59CC-8E4D-B573-C978865554E7}" name="Colonna8383"/>
    <tableColumn id="8384" xr3:uid="{8D903871-EAB4-8141-B139-DCB946B37B5C}" name="Colonna8384"/>
    <tableColumn id="8385" xr3:uid="{E82D5877-5819-AE4B-AB66-C02B30BAE57A}" name="Colonna8385"/>
    <tableColumn id="8386" xr3:uid="{B98E5CA7-BC49-F04A-A7F0-FDB2F58689D5}" name="Colonna8386"/>
    <tableColumn id="8387" xr3:uid="{ABBF4698-4137-A341-96FB-542B1CAA3948}" name="Colonna8387"/>
    <tableColumn id="8388" xr3:uid="{44DCEE29-02C2-CD4F-8F0E-3EBEC5A0A2A5}" name="Colonna8388"/>
    <tableColumn id="8389" xr3:uid="{F672A419-8567-A540-9D1E-E480D0838E35}" name="Colonna8389"/>
    <tableColumn id="8390" xr3:uid="{0FDAAA12-CEFF-4742-BC92-1E39EC2B85DA}" name="Colonna8390"/>
    <tableColumn id="8391" xr3:uid="{75679C08-30DC-B243-A6F8-02D05F0B0821}" name="Colonna8391"/>
    <tableColumn id="8392" xr3:uid="{ED3EDEA9-ADB1-6444-88ED-7E01BCDB3FF6}" name="Colonna8392"/>
    <tableColumn id="8393" xr3:uid="{813B1110-948A-A949-AE76-0571801912FA}" name="Colonna8393"/>
    <tableColumn id="8394" xr3:uid="{C3AA6F27-F60E-7441-9A6F-98BF723EE350}" name="Colonna8394"/>
    <tableColumn id="8395" xr3:uid="{42273012-B983-DA46-B92D-9F0094CC21FF}" name="Colonna8395"/>
    <tableColumn id="8396" xr3:uid="{22A5F1B6-C9A7-7943-ABBD-2B15F534E408}" name="Colonna8396"/>
    <tableColumn id="8397" xr3:uid="{7AF12F10-28FD-2A44-863E-D79A7E5722FF}" name="Colonna8397"/>
    <tableColumn id="8398" xr3:uid="{FAECC710-FF25-8D46-AE2D-7FD90146FD3E}" name="Colonna8398"/>
    <tableColumn id="8399" xr3:uid="{81B98315-2A30-0D41-A7FF-C1D1EBEF6938}" name="Colonna8399"/>
    <tableColumn id="8400" xr3:uid="{C80C7976-0700-4F4B-A9E8-B315BEB7F4A2}" name="Colonna8400"/>
    <tableColumn id="8401" xr3:uid="{FA00F245-9351-C547-A3F3-42143BF30720}" name="Colonna8401"/>
    <tableColumn id="8402" xr3:uid="{268D8365-EFA7-874C-9FDA-D647676848AF}" name="Colonna8402"/>
    <tableColumn id="8403" xr3:uid="{B5AFAD52-7F9D-B744-86C0-AFBD620B7262}" name="Colonna8403"/>
    <tableColumn id="8404" xr3:uid="{37889326-222F-0A45-AA6B-2D48649E01CB}" name="Colonna8404"/>
    <tableColumn id="8405" xr3:uid="{5110A6B3-D158-B945-8005-16C99A9BC872}" name="Colonna8405"/>
    <tableColumn id="8406" xr3:uid="{0C2D7B0B-C788-A14A-9BC1-7D95393B70FC}" name="Colonna8406"/>
    <tableColumn id="8407" xr3:uid="{1FDE822C-4C4D-A74B-B5BB-CBB170BFCE3A}" name="Colonna8407"/>
    <tableColumn id="8408" xr3:uid="{8EA25E2C-16B7-374C-A38A-7C8D31B00710}" name="Colonna8408"/>
    <tableColumn id="8409" xr3:uid="{E0B2231E-378D-314F-8E7B-5D966E95CB8A}" name="Colonna8409"/>
    <tableColumn id="8410" xr3:uid="{2A8457E0-9D3E-624C-BB2C-D2D313EC7130}" name="Colonna8410"/>
    <tableColumn id="8411" xr3:uid="{2920478C-212A-A445-90B9-1B3E7D97717F}" name="Colonna8411"/>
    <tableColumn id="8412" xr3:uid="{25604441-CB5A-6C43-AE05-884112088F79}" name="Colonna8412"/>
    <tableColumn id="8413" xr3:uid="{0494574A-95F6-954E-95A4-18CB905E2F13}" name="Colonna8413"/>
    <tableColumn id="8414" xr3:uid="{7E8DD6D0-B570-FD43-88D9-AD2F1A18D490}" name="Colonna8414"/>
    <tableColumn id="8415" xr3:uid="{08694559-4324-2745-B61C-A2F4B15F0036}" name="Colonna8415"/>
    <tableColumn id="8416" xr3:uid="{A3E41BEB-6FD3-7F45-94B9-BF1091EC4F17}" name="Colonna8416"/>
    <tableColumn id="8417" xr3:uid="{2BE9D2DD-3429-0D44-9356-ECBD7D347DD1}" name="Colonna8417"/>
    <tableColumn id="8418" xr3:uid="{4DF9026A-F7DB-844D-BA96-C9D1352A52AB}" name="Colonna8418"/>
    <tableColumn id="8419" xr3:uid="{4496544A-E665-6D41-94A2-7550BAF86ABF}" name="Colonna8419"/>
    <tableColumn id="8420" xr3:uid="{30F7EBCF-FCDD-F94F-B7B7-00576DFAFC78}" name="Colonna8420"/>
    <tableColumn id="8421" xr3:uid="{EA17A405-2020-C145-A612-D54EAE5C86E3}" name="Colonna8421"/>
    <tableColumn id="8422" xr3:uid="{8E00D062-1302-084A-BF6E-59F4634437EF}" name="Colonna8422"/>
    <tableColumn id="8423" xr3:uid="{12613668-3DA5-BD41-A595-CD9D9B9DA21E}" name="Colonna8423"/>
    <tableColumn id="8424" xr3:uid="{98A821D2-D5F5-C840-9EF6-79C84C3D0B0F}" name="Colonna8424"/>
    <tableColumn id="8425" xr3:uid="{B1BB846C-8AEF-2643-A77D-04D93E2AAFE5}" name="Colonna8425"/>
    <tableColumn id="8426" xr3:uid="{E4868D16-5528-1D4C-974D-863B661F3BC2}" name="Colonna8426"/>
    <tableColumn id="8427" xr3:uid="{F1905BE8-08FD-C442-BFC2-856C12D0B9D5}" name="Colonna8427"/>
    <tableColumn id="8428" xr3:uid="{10695D50-6AF3-DA47-87EE-14BE79A8EC23}" name="Colonna8428"/>
    <tableColumn id="8429" xr3:uid="{ED893CCE-2EFF-8048-B702-D6CFDE857F0C}" name="Colonna8429"/>
    <tableColumn id="8430" xr3:uid="{CDC56DC3-D2A3-C248-AE5E-FC9B97F362C4}" name="Colonna8430"/>
    <tableColumn id="8431" xr3:uid="{3BC42B56-A73F-4E40-9D10-81DABE44D62A}" name="Colonna8431"/>
    <tableColumn id="8432" xr3:uid="{4554441B-D8BC-3442-8E5C-37B28AABD529}" name="Colonna8432"/>
    <tableColumn id="8433" xr3:uid="{43B7E5C5-B2E7-E640-9B94-2F4755456DF0}" name="Colonna8433"/>
    <tableColumn id="8434" xr3:uid="{B76D9133-5388-CC49-819F-4AD41B5FDE3C}" name="Colonna8434"/>
    <tableColumn id="8435" xr3:uid="{C21A6C12-D88A-2D40-B6F0-EF8655CD98F3}" name="Colonna8435"/>
    <tableColumn id="8436" xr3:uid="{36C4AD4F-FCAF-FC46-8DD8-B2ECC9983388}" name="Colonna8436"/>
    <tableColumn id="8437" xr3:uid="{F881D371-37CC-434A-9119-2D128E246410}" name="Colonna8437"/>
    <tableColumn id="8438" xr3:uid="{C19F83CF-B3AA-2E43-B7CF-35154C1BA849}" name="Colonna8438"/>
    <tableColumn id="8439" xr3:uid="{DE3D5BD4-4F4B-7A4C-A7A1-5CF4DD6C27CE}" name="Colonna8439"/>
    <tableColumn id="8440" xr3:uid="{2C7F6495-972D-864B-8393-8115D4ED8A77}" name="Colonna8440"/>
    <tableColumn id="8441" xr3:uid="{B6DB5FF9-338B-944F-BA51-DB89B63AA845}" name="Colonna8441"/>
    <tableColumn id="8442" xr3:uid="{AF15C112-7F1B-C347-B32A-C1E7736C6110}" name="Colonna8442"/>
    <tableColumn id="8443" xr3:uid="{8BAD977E-6CB6-A44A-B815-A84A90678D4A}" name="Colonna8443"/>
    <tableColumn id="8444" xr3:uid="{B64B9E99-2E00-8647-BB26-FED040220FC8}" name="Colonna8444"/>
    <tableColumn id="8445" xr3:uid="{F0DD83B6-9204-B143-8094-7DC3DBEE8FDA}" name="Colonna8445"/>
    <tableColumn id="8446" xr3:uid="{A4232508-93FA-F34F-80A3-8FDCF6D2B1DB}" name="Colonna8446"/>
    <tableColumn id="8447" xr3:uid="{9BFBBD69-618B-F846-9C7E-60BF06752E42}" name="Colonna8447"/>
    <tableColumn id="8448" xr3:uid="{E67BBD42-7136-7743-B221-A05C6122617C}" name="Colonna8448"/>
    <tableColumn id="8449" xr3:uid="{0673400C-B0AF-5149-A73A-E74F0F48E48A}" name="Colonna8449"/>
    <tableColumn id="8450" xr3:uid="{8A33715C-B7BA-1149-AB98-FA4187EBA625}" name="Colonna8450"/>
    <tableColumn id="8451" xr3:uid="{93DEB6F9-8FB9-DD49-9ED4-B54F816E2A37}" name="Colonna8451"/>
    <tableColumn id="8452" xr3:uid="{846B6981-C1E4-5048-9384-6A743A36B4F7}" name="Colonna8452"/>
    <tableColumn id="8453" xr3:uid="{3A9223E8-2995-CD42-9970-5AE7642BC91A}" name="Colonna8453"/>
    <tableColumn id="8454" xr3:uid="{FD0882BD-D580-0A48-90BC-F9E11641E106}" name="Colonna8454"/>
    <tableColumn id="8455" xr3:uid="{C6615C30-AD97-474C-A7E1-B7429BC6928E}" name="Colonna8455"/>
    <tableColumn id="8456" xr3:uid="{1059F963-8BE5-254F-8A1C-99B066DF614C}" name="Colonna8456"/>
    <tableColumn id="8457" xr3:uid="{D7853C31-D85E-794F-8FA3-8736AE5402C3}" name="Colonna8457"/>
    <tableColumn id="8458" xr3:uid="{F133892C-B51A-894C-9EAD-686DAEACADB4}" name="Colonna8458"/>
    <tableColumn id="8459" xr3:uid="{58B23AEA-2750-3A4E-819D-A9083343DC7F}" name="Colonna8459"/>
    <tableColumn id="8460" xr3:uid="{C7075244-EF3E-8C4F-9AF2-3BCFDE308EA5}" name="Colonna8460"/>
    <tableColumn id="8461" xr3:uid="{5E69BAC2-B109-BB4D-852F-BE6D5E21B6DD}" name="Colonna8461"/>
    <tableColumn id="8462" xr3:uid="{D9144CEC-F8BF-DB44-8B35-3D76AA74B973}" name="Colonna8462"/>
    <tableColumn id="8463" xr3:uid="{E7CB82F2-3DBB-E54D-9DFE-6FF878792242}" name="Colonna8463"/>
    <tableColumn id="8464" xr3:uid="{183859F0-34FB-D046-BF0A-48CA3D162D03}" name="Colonna8464"/>
    <tableColumn id="8465" xr3:uid="{BA6E82B1-87DD-0C4B-A34D-FA38BEED68B8}" name="Colonna8465"/>
    <tableColumn id="8466" xr3:uid="{0181758B-1BF8-C947-B5B1-2D3DB5D9AAC2}" name="Colonna8466"/>
    <tableColumn id="8467" xr3:uid="{33274ACF-3E99-ED46-8DDB-6D68F15E7EB7}" name="Colonna8467"/>
    <tableColumn id="8468" xr3:uid="{92234FA4-055C-374E-ACDC-EBA18EFC4129}" name="Colonna8468"/>
    <tableColumn id="8469" xr3:uid="{DA50D3A2-1D1A-5844-A940-1D2EC53342BB}" name="Colonna8469"/>
    <tableColumn id="8470" xr3:uid="{78F410AF-7E12-AB47-AF3A-FA30F40A18F9}" name="Colonna8470"/>
    <tableColumn id="8471" xr3:uid="{0CA2436B-BBE4-904E-9F86-C83009147085}" name="Colonna8471"/>
    <tableColumn id="8472" xr3:uid="{1559BE07-E8FF-1D42-A311-93F68232E9B0}" name="Colonna8472"/>
    <tableColumn id="8473" xr3:uid="{E3D4F6B5-577F-7F44-B8B2-56C7EEC10FE5}" name="Colonna8473"/>
    <tableColumn id="8474" xr3:uid="{BCC8A571-26D7-294F-A540-DCCD2340730C}" name="Colonna8474"/>
    <tableColumn id="8475" xr3:uid="{72D92845-251F-4D4E-834D-555EB1EFCBCD}" name="Colonna8475"/>
    <tableColumn id="8476" xr3:uid="{FE7ACD64-8F75-2845-9D9C-C648B048713C}" name="Colonna8476"/>
    <tableColumn id="8477" xr3:uid="{5E803F42-4B83-1741-987A-C57CD6060B46}" name="Colonna8477"/>
    <tableColumn id="8478" xr3:uid="{9DDB932B-7AF8-034C-9A58-5056653ABC5C}" name="Colonna8478"/>
    <tableColumn id="8479" xr3:uid="{688E1E58-BCCA-214F-B25B-B61D27B9EE1C}" name="Colonna8479"/>
    <tableColumn id="8480" xr3:uid="{6A183C03-E7D8-6F45-9DEA-14BA3194C2BB}" name="Colonna8480"/>
    <tableColumn id="8481" xr3:uid="{AB36EC11-D7C6-3D4F-9C58-521D3BC5CFED}" name="Colonna8481"/>
    <tableColumn id="8482" xr3:uid="{2E104572-FFEE-5F4D-BE4C-923D870E26C2}" name="Colonna8482"/>
    <tableColumn id="8483" xr3:uid="{68C42F61-A915-2243-9C3A-A8F2DC5F1CFC}" name="Colonna8483"/>
    <tableColumn id="8484" xr3:uid="{DE74CFB2-7E67-6F42-9469-336622D714DE}" name="Colonna8484"/>
    <tableColumn id="8485" xr3:uid="{A14BF771-5BA9-2C48-94A3-96E018FED0A1}" name="Colonna8485"/>
    <tableColumn id="8486" xr3:uid="{11CF97D7-3B50-F649-9E93-3D29388DBD71}" name="Colonna8486"/>
    <tableColumn id="8487" xr3:uid="{9A0F4D96-8F04-AD4E-AAF8-EAB51C8AAB9F}" name="Colonna8487"/>
    <tableColumn id="8488" xr3:uid="{B1109189-6CF6-BC4A-A52D-75AC7FBFE52D}" name="Colonna8488"/>
    <tableColumn id="8489" xr3:uid="{6306E001-6D85-784B-ACAF-462835A4A8E9}" name="Colonna8489"/>
    <tableColumn id="8490" xr3:uid="{893B251B-57D5-5640-A5C5-5D65BFF171EC}" name="Colonna8490"/>
    <tableColumn id="8491" xr3:uid="{8AA22F50-5B12-1846-9612-674BB69B3D9F}" name="Colonna8491"/>
    <tableColumn id="8492" xr3:uid="{AE0FB8A3-B634-004F-AD26-95DF58D571CE}" name="Colonna8492"/>
    <tableColumn id="8493" xr3:uid="{6C357B45-1B8B-B340-ADDD-FE27375C6A1B}" name="Colonna8493"/>
    <tableColumn id="8494" xr3:uid="{C6C4164D-8FFE-9F4D-9961-A2578FAF5273}" name="Colonna8494"/>
    <tableColumn id="8495" xr3:uid="{6CEF65BA-5B3F-2449-AE19-61D35A13EC02}" name="Colonna8495"/>
    <tableColumn id="8496" xr3:uid="{5DBA6B04-212A-9942-A180-CEC66DCA8C5F}" name="Colonna8496"/>
    <tableColumn id="8497" xr3:uid="{9B514388-E38E-584B-AE40-B450335528DB}" name="Colonna8497"/>
    <tableColumn id="8498" xr3:uid="{E5DA8825-3103-B240-AF91-5DBB40564335}" name="Colonna8498"/>
    <tableColumn id="8499" xr3:uid="{086A0E9E-6214-D646-A446-80E1039B4922}" name="Colonna8499"/>
    <tableColumn id="8500" xr3:uid="{426C037F-F90D-CE4B-A2FB-142428144C89}" name="Colonna8500"/>
    <tableColumn id="8501" xr3:uid="{3882FE0A-7C4D-9E43-8820-40967652E03B}" name="Colonna8501"/>
    <tableColumn id="8502" xr3:uid="{59887B87-C976-6445-A054-BAA3AC90443F}" name="Colonna8502"/>
    <tableColumn id="8503" xr3:uid="{7DC09FE1-FC59-8C4C-9C0C-8DFC9D470FE3}" name="Colonna8503"/>
    <tableColumn id="8504" xr3:uid="{B5F802A8-5D92-874C-BE73-D7F8F47BB696}" name="Colonna8504"/>
    <tableColumn id="8505" xr3:uid="{320A0ACF-0BDA-2943-96E3-6A9740CF9A77}" name="Colonna8505"/>
    <tableColumn id="8506" xr3:uid="{4FCD0F75-0CF8-774F-93B8-95D2CF0F6EB3}" name="Colonna8506"/>
    <tableColumn id="8507" xr3:uid="{596081D4-3622-9146-B87F-6A80A6975A22}" name="Colonna8507"/>
    <tableColumn id="8508" xr3:uid="{A3124457-D4CB-9847-A057-5D0B96F364C8}" name="Colonna8508"/>
    <tableColumn id="8509" xr3:uid="{12ADBDC6-E534-9B46-9A59-DC93157EAAD1}" name="Colonna8509"/>
    <tableColumn id="8510" xr3:uid="{DE2899FC-B100-324F-ABB9-28B1C0EA7AAF}" name="Colonna8510"/>
    <tableColumn id="8511" xr3:uid="{FC3E0A42-48E7-7249-9820-C16EEE473E6E}" name="Colonna8511"/>
    <tableColumn id="8512" xr3:uid="{4A35E200-6017-0E46-9052-968D71A7B83B}" name="Colonna8512"/>
    <tableColumn id="8513" xr3:uid="{FE53F7A7-C69C-E444-A239-A3CB53000C10}" name="Colonna8513"/>
    <tableColumn id="8514" xr3:uid="{1B588D4F-7BB3-934A-A585-E37142A61244}" name="Colonna8514"/>
    <tableColumn id="8515" xr3:uid="{E351D15E-A5C1-B242-BE66-1BA90BF2A71D}" name="Colonna8515"/>
    <tableColumn id="8516" xr3:uid="{AB24C2AF-2925-7541-84E2-6B117EB59753}" name="Colonna8516"/>
    <tableColumn id="8517" xr3:uid="{885EEA5D-90F9-A340-A122-F9C1D067A5D4}" name="Colonna8517"/>
    <tableColumn id="8518" xr3:uid="{FD1A35AF-75A9-9F48-B245-CC89C99EF5CC}" name="Colonna8518"/>
    <tableColumn id="8519" xr3:uid="{B3841FCF-C6A3-2245-AE6A-DE579922FDB4}" name="Colonna8519"/>
    <tableColumn id="8520" xr3:uid="{DBC451F0-9DB2-124D-9156-37F30FB7179E}" name="Colonna8520"/>
    <tableColumn id="8521" xr3:uid="{6AE15257-F3E9-1249-BBE8-7BAA45A69BA5}" name="Colonna8521"/>
    <tableColumn id="8522" xr3:uid="{D63FC407-6A7D-AF40-9EE5-9A1ABD0B1852}" name="Colonna8522"/>
    <tableColumn id="8523" xr3:uid="{1B9E45A0-9AF4-F741-933E-9201C66FCCDD}" name="Colonna8523"/>
    <tableColumn id="8524" xr3:uid="{CBDBEB15-AA2E-CC42-93D3-B4CADF5726C0}" name="Colonna8524"/>
    <tableColumn id="8525" xr3:uid="{2556C5D9-627C-8D48-9A6E-5374A921B3CC}" name="Colonna8525"/>
    <tableColumn id="8526" xr3:uid="{08ACF4DC-C474-ED40-ABA8-C7F2A91105E3}" name="Colonna8526"/>
    <tableColumn id="8527" xr3:uid="{FA66B004-AD52-154B-9681-EBC7F6A4D0EC}" name="Colonna8527"/>
    <tableColumn id="8528" xr3:uid="{E030D86F-4B66-0E41-A467-15565D11FBB7}" name="Colonna8528"/>
    <tableColumn id="8529" xr3:uid="{F566DA20-93AF-FD46-9E2B-1B36B149E8B0}" name="Colonna8529"/>
    <tableColumn id="8530" xr3:uid="{87530364-0CE5-0C47-9F33-03C954D8EE10}" name="Colonna8530"/>
    <tableColumn id="8531" xr3:uid="{B9F40063-7070-5247-B334-E7C572694137}" name="Colonna8531"/>
    <tableColumn id="8532" xr3:uid="{6CB66C67-3A8C-504A-BE99-D5797664BAE6}" name="Colonna8532"/>
    <tableColumn id="8533" xr3:uid="{5C7F01D5-4A7B-A846-94D6-9909A9D75E3F}" name="Colonna8533"/>
    <tableColumn id="8534" xr3:uid="{F4A6CBE5-8B22-D94D-824E-F3BA5DACF55B}" name="Colonna8534"/>
    <tableColumn id="8535" xr3:uid="{C5325D21-492F-8C48-93CE-3B81BC15DC63}" name="Colonna8535"/>
    <tableColumn id="8536" xr3:uid="{80D250A1-165F-D747-B3E5-0C480D9B432C}" name="Colonna8536"/>
    <tableColumn id="8537" xr3:uid="{704834F7-116A-3A47-8249-5C6ACA3E86C9}" name="Colonna8537"/>
    <tableColumn id="8538" xr3:uid="{04EBCCC1-A5FF-444A-8E2B-82643D19ED1D}" name="Colonna8538"/>
    <tableColumn id="8539" xr3:uid="{7EFF6B1B-C933-4947-8999-27F6ED6E1E5D}" name="Colonna8539"/>
    <tableColumn id="8540" xr3:uid="{5829D761-03A0-9B4D-895D-F6FFA68BF569}" name="Colonna8540"/>
    <tableColumn id="8541" xr3:uid="{BB1BF960-086D-2F44-A83F-9816F7F3B4BC}" name="Colonna8541"/>
    <tableColumn id="8542" xr3:uid="{23227096-3443-354E-B474-EED2A61C4207}" name="Colonna8542"/>
    <tableColumn id="8543" xr3:uid="{2373C222-34F1-A541-83FF-64CC9AD8C643}" name="Colonna8543"/>
    <tableColumn id="8544" xr3:uid="{794E5F9C-A128-E04D-B8D5-5D168624DE7D}" name="Colonna8544"/>
    <tableColumn id="8545" xr3:uid="{56040D10-0913-A84A-AB0E-C4C7F272E4AF}" name="Colonna8545"/>
    <tableColumn id="8546" xr3:uid="{ECFB236F-0AB6-F442-94B6-18CE3173487E}" name="Colonna8546"/>
    <tableColumn id="8547" xr3:uid="{C06DAF81-FC71-C043-8517-569C04C07EC8}" name="Colonna8547"/>
    <tableColumn id="8548" xr3:uid="{B370E8DC-D8FD-2D4A-AE89-84C990CA65DF}" name="Colonna8548"/>
    <tableColumn id="8549" xr3:uid="{82C23D09-C5F4-FE4D-8BD8-3367B17B382C}" name="Colonna8549"/>
    <tableColumn id="8550" xr3:uid="{3A8FD9B4-79D6-EA4B-85E1-6ADC620DD89B}" name="Colonna8550"/>
    <tableColumn id="8551" xr3:uid="{57E945D0-FF66-E041-A47D-97C2F21B12BE}" name="Colonna8551"/>
    <tableColumn id="8552" xr3:uid="{9811446B-88F4-F344-B330-3A894D3D21EF}" name="Colonna8552"/>
    <tableColumn id="8553" xr3:uid="{4E527B6C-7CDF-7E43-91E4-A8B23F31DEF3}" name="Colonna8553"/>
    <tableColumn id="8554" xr3:uid="{32A22439-F293-804B-8E3A-7C582B599535}" name="Colonna8554"/>
    <tableColumn id="8555" xr3:uid="{596F953B-54D7-9A43-8572-E10591502E52}" name="Colonna8555"/>
    <tableColumn id="8556" xr3:uid="{79B0D03E-C474-FC46-9A8C-3BF0A92E97C2}" name="Colonna8556"/>
    <tableColumn id="8557" xr3:uid="{A12DA533-6C96-9E47-8CD0-A7F3D98045D6}" name="Colonna8557"/>
    <tableColumn id="8558" xr3:uid="{9ABC7B60-0F03-2A41-B53F-367F230C9782}" name="Colonna8558"/>
    <tableColumn id="8559" xr3:uid="{8324C85B-300B-C145-8542-40B0D1910C6F}" name="Colonna8559"/>
    <tableColumn id="8560" xr3:uid="{D0362404-514A-B643-BD17-8205BAB257FD}" name="Colonna8560"/>
    <tableColumn id="8561" xr3:uid="{E053CEC9-2B87-1041-9ADC-F77BF5ECDA09}" name="Colonna8561"/>
    <tableColumn id="8562" xr3:uid="{7B72A826-7323-044C-A34B-80F54E6D9500}" name="Colonna8562"/>
    <tableColumn id="8563" xr3:uid="{08DD2B97-5AE8-834D-933F-A720EEAAEDF4}" name="Colonna8563"/>
    <tableColumn id="8564" xr3:uid="{75036431-8EA9-3E41-97EE-7854E9A783F2}" name="Colonna8564"/>
    <tableColumn id="8565" xr3:uid="{E27E534A-5AAE-5F45-859A-C319947095D5}" name="Colonna8565"/>
    <tableColumn id="8566" xr3:uid="{BEFD847A-5F2A-1A4D-B72E-D2A69BFDA7A8}" name="Colonna8566"/>
    <tableColumn id="8567" xr3:uid="{F81BF45D-AC90-674A-92DD-8D7206484FFE}" name="Colonna8567"/>
    <tableColumn id="8568" xr3:uid="{CCD9DED5-A6AD-2040-8C2D-574FAF95B93A}" name="Colonna8568"/>
    <tableColumn id="8569" xr3:uid="{88F33831-7420-2E4A-BB56-23188C75D763}" name="Colonna8569"/>
    <tableColumn id="8570" xr3:uid="{FA0A47FA-1F0F-664F-B921-473B60185BE2}" name="Colonna8570"/>
    <tableColumn id="8571" xr3:uid="{A3ABD18A-D8E9-BA40-8F50-2CDD6A7E69B8}" name="Colonna8571"/>
    <tableColumn id="8572" xr3:uid="{A2837D9A-E9E3-0741-AB13-996F9F1D92BE}" name="Colonna8572"/>
    <tableColumn id="8573" xr3:uid="{28A5F512-AAB7-8346-9D44-11E16E81C722}" name="Colonna8573"/>
    <tableColumn id="8574" xr3:uid="{FD886FBF-D77C-1D42-A4C0-AF2494C90828}" name="Colonna8574"/>
    <tableColumn id="8575" xr3:uid="{EE951D58-EE9F-D540-9F6E-2D037D0DB220}" name="Colonna8575"/>
    <tableColumn id="8576" xr3:uid="{C29CCC5B-4E2D-1746-8D67-5532C43FC351}" name="Colonna8576"/>
    <tableColumn id="8577" xr3:uid="{C8E8E487-F483-594E-A60E-4CD563220CF7}" name="Colonna8577"/>
    <tableColumn id="8578" xr3:uid="{431FA988-131B-7B4E-A57A-B19622510671}" name="Colonna8578"/>
    <tableColumn id="8579" xr3:uid="{B9AEDC78-F553-B640-B93C-39DDA5819619}" name="Colonna8579"/>
    <tableColumn id="8580" xr3:uid="{A063B8CA-B1DD-9B4D-9701-1F3890EDA915}" name="Colonna8580"/>
    <tableColumn id="8581" xr3:uid="{5FFD4A84-C53E-E54D-AA3D-DAB779FB9998}" name="Colonna8581"/>
    <tableColumn id="8582" xr3:uid="{DC5A5F38-0A47-3F48-A4F1-FAF94802CA62}" name="Colonna8582"/>
    <tableColumn id="8583" xr3:uid="{3D7F64C7-C5D8-AD4F-8904-D4C850DE4ADD}" name="Colonna8583"/>
    <tableColumn id="8584" xr3:uid="{C156AA8D-A461-414B-9316-6FB1E83D2C46}" name="Colonna8584"/>
    <tableColumn id="8585" xr3:uid="{F32658F3-7B80-6441-B5AC-8384514EB326}" name="Colonna8585"/>
    <tableColumn id="8586" xr3:uid="{ED2596BD-12A5-2346-A1FF-021DB08E72FD}" name="Colonna8586"/>
    <tableColumn id="8587" xr3:uid="{28A7F471-B3A6-C54C-83B1-F1A3189490A9}" name="Colonna8587"/>
    <tableColumn id="8588" xr3:uid="{4291F2D7-37AC-B241-824F-815388B5B626}" name="Colonna8588"/>
    <tableColumn id="8589" xr3:uid="{5F5A4ED1-C7B1-B448-9526-AA79B163A440}" name="Colonna8589"/>
    <tableColumn id="8590" xr3:uid="{1EDB9774-1959-1A47-B6C5-11600CCF2F90}" name="Colonna8590"/>
    <tableColumn id="8591" xr3:uid="{6779252F-E425-B44B-A226-618EE931171B}" name="Colonna8591"/>
    <tableColumn id="8592" xr3:uid="{FF086CC0-7D1B-C345-8A4D-04BEBFB31264}" name="Colonna8592"/>
    <tableColumn id="8593" xr3:uid="{8B0DBE22-AAE9-654C-BD2E-302834F35618}" name="Colonna8593"/>
    <tableColumn id="8594" xr3:uid="{33F0566E-84F2-0247-90D7-F0E3CAADC6F4}" name="Colonna8594"/>
    <tableColumn id="8595" xr3:uid="{FF7094E1-52FD-DB44-8694-F1EEDC706629}" name="Colonna8595"/>
    <tableColumn id="8596" xr3:uid="{29EB651B-5303-0342-B10A-35FAA1384AC0}" name="Colonna8596"/>
    <tableColumn id="8597" xr3:uid="{565BFCC0-AAFB-034C-96E0-42A7790A0DBF}" name="Colonna8597"/>
    <tableColumn id="8598" xr3:uid="{26D1D43B-ABD7-3541-9B0B-A944516A5F42}" name="Colonna8598"/>
    <tableColumn id="8599" xr3:uid="{7CAF07E8-9EB4-5348-9B3D-49A1F7576C71}" name="Colonna8599"/>
    <tableColumn id="8600" xr3:uid="{4234B649-EE1F-F04E-B095-5032D5D58E3C}" name="Colonna8600"/>
    <tableColumn id="8601" xr3:uid="{A0C7DF04-B1C2-6249-A941-5426F278A0ED}" name="Colonna8601"/>
    <tableColumn id="8602" xr3:uid="{86934148-554F-BA41-9D5F-84883A20880A}" name="Colonna8602"/>
    <tableColumn id="8603" xr3:uid="{E7751B43-C7FD-F044-B554-911B10BC4B86}" name="Colonna8603"/>
    <tableColumn id="8604" xr3:uid="{D97C65C7-C80F-B44D-8F47-203F06A0CE13}" name="Colonna8604"/>
    <tableColumn id="8605" xr3:uid="{40813ECB-DE9A-1E43-BCF9-623D7B602BC6}" name="Colonna8605"/>
    <tableColumn id="8606" xr3:uid="{012C83DF-86AB-754B-99BA-C5A90E11F1BC}" name="Colonna8606"/>
    <tableColumn id="8607" xr3:uid="{B2A0CBB5-278E-7445-880D-90A026833219}" name="Colonna8607"/>
    <tableColumn id="8608" xr3:uid="{5FC12A9A-7118-334F-84CD-B3C5EA0B748D}" name="Colonna8608"/>
    <tableColumn id="8609" xr3:uid="{2451F251-0351-2C48-8A34-395CC044F0A2}" name="Colonna8609"/>
    <tableColumn id="8610" xr3:uid="{DFF1B819-BB7B-284B-9AD3-2389D6F649B8}" name="Colonna8610"/>
    <tableColumn id="8611" xr3:uid="{20EDB2A4-557B-C94F-99FA-9B2C7AFB4153}" name="Colonna8611"/>
    <tableColumn id="8612" xr3:uid="{96D98433-85FB-354E-BB71-8DB6827AB201}" name="Colonna8612"/>
    <tableColumn id="8613" xr3:uid="{248A85B2-1294-FE4E-9D58-025A2C99692D}" name="Colonna8613"/>
    <tableColumn id="8614" xr3:uid="{8A46B9E5-0AE4-8149-98F2-761852504F52}" name="Colonna8614"/>
    <tableColumn id="8615" xr3:uid="{12F6F29F-6430-B043-BD04-58C1B54DD06F}" name="Colonna8615"/>
    <tableColumn id="8616" xr3:uid="{1DDD9B5A-E683-9A46-A343-5EA7960DB27C}" name="Colonna8616"/>
    <tableColumn id="8617" xr3:uid="{7DF58F3A-5F01-C048-8C9F-DB474050D4F8}" name="Colonna8617"/>
    <tableColumn id="8618" xr3:uid="{BCD9822A-50B6-6B4E-A94D-1798E4E4C6BA}" name="Colonna8618"/>
    <tableColumn id="8619" xr3:uid="{AB2645FB-D042-204A-BF8F-5C75CD798A45}" name="Colonna8619"/>
    <tableColumn id="8620" xr3:uid="{1A635AA1-887A-9943-AF94-52240AD983BD}" name="Colonna8620"/>
    <tableColumn id="8621" xr3:uid="{25A462CA-8871-4341-B76B-2AB97EF39C9D}" name="Colonna8621"/>
    <tableColumn id="8622" xr3:uid="{5A25012A-E883-C04F-A0FA-47C0E06ACA5A}" name="Colonna8622"/>
    <tableColumn id="8623" xr3:uid="{817F6780-0335-7243-AE60-179D79473061}" name="Colonna8623"/>
    <tableColumn id="8624" xr3:uid="{FB797E01-2245-AB49-A6A6-8DF71248CC0B}" name="Colonna8624"/>
    <tableColumn id="8625" xr3:uid="{E0348816-C34E-0A46-BA02-97CB64E9DDFA}" name="Colonna8625"/>
    <tableColumn id="8626" xr3:uid="{C18B41F7-C384-6141-9B60-81D8721B5688}" name="Colonna8626"/>
    <tableColumn id="8627" xr3:uid="{0A3AE1E6-A36F-B74A-A3EB-225E2C771867}" name="Colonna8627"/>
    <tableColumn id="8628" xr3:uid="{130C1182-483D-9149-8542-1033BED4F9A1}" name="Colonna8628"/>
    <tableColumn id="8629" xr3:uid="{EEBC64E3-2FDA-3E45-A9E5-78ABC3F56251}" name="Colonna8629"/>
    <tableColumn id="8630" xr3:uid="{0A2ACCD7-915B-F34D-A52B-B7C1594BF04F}" name="Colonna8630"/>
    <tableColumn id="8631" xr3:uid="{400B83E2-98E7-474A-9E67-F897BB890DFA}" name="Colonna8631"/>
    <tableColumn id="8632" xr3:uid="{B518BED9-48FE-744C-9C94-E27E2689CC4D}" name="Colonna8632"/>
    <tableColumn id="8633" xr3:uid="{B2D7E9A5-3F81-6844-A205-68792D86F5D6}" name="Colonna8633"/>
    <tableColumn id="8634" xr3:uid="{D08409F1-C132-7749-9A3E-E6875D61DBE6}" name="Colonna8634"/>
    <tableColumn id="8635" xr3:uid="{62DC1D74-C686-A347-A510-B31A25E8595B}" name="Colonna8635"/>
    <tableColumn id="8636" xr3:uid="{CDCC75A0-C056-A743-A5C2-87D32F745EA4}" name="Colonna8636"/>
    <tableColumn id="8637" xr3:uid="{F11B522A-BC4C-E748-87AE-589217DC6630}" name="Colonna8637"/>
    <tableColumn id="8638" xr3:uid="{7AE9E047-83CF-A145-9778-BBF2CEC4F13C}" name="Colonna8638"/>
    <tableColumn id="8639" xr3:uid="{391CCAC3-A723-AD4E-97A8-9818E2E64E7C}" name="Colonna8639"/>
    <tableColumn id="8640" xr3:uid="{073B7C6A-F2E4-B341-AB15-DC5B9104A826}" name="Colonna8640"/>
    <tableColumn id="8641" xr3:uid="{5137707D-8FF7-6C40-BEF7-8C1DF22130EE}" name="Colonna8641"/>
    <tableColumn id="8642" xr3:uid="{2730E958-A446-2844-9F0B-ACD2F177E265}" name="Colonna8642"/>
    <tableColumn id="8643" xr3:uid="{C62C62D5-A430-D643-850F-B1415C3C20CC}" name="Colonna8643"/>
    <tableColumn id="8644" xr3:uid="{39225DF4-6B95-AB4A-95AB-48B83159718C}" name="Colonna8644"/>
    <tableColumn id="8645" xr3:uid="{B217C72E-308F-6A41-98CD-88DA75F5401E}" name="Colonna8645"/>
    <tableColumn id="8646" xr3:uid="{05B0EE10-451F-464B-948D-65AE53C180FB}" name="Colonna8646"/>
    <tableColumn id="8647" xr3:uid="{FCE550DA-55DD-A845-AA82-AE84EABF3569}" name="Colonna8647"/>
    <tableColumn id="8648" xr3:uid="{18DAD805-FDF4-5D42-AAA5-79949AD2FB53}" name="Colonna8648"/>
    <tableColumn id="8649" xr3:uid="{F167438C-A4DA-8045-B369-ADCAFF39E6B4}" name="Colonna8649"/>
    <tableColumn id="8650" xr3:uid="{90AC7D1B-7259-2C49-8287-4979DF9AC4CC}" name="Colonna8650"/>
    <tableColumn id="8651" xr3:uid="{942F53B4-E3B0-8849-B6DB-FB3DBFE23263}" name="Colonna8651"/>
    <tableColumn id="8652" xr3:uid="{FF735C7E-9748-B044-BBBB-0ED05D5D40E8}" name="Colonna8652"/>
    <tableColumn id="8653" xr3:uid="{4AFE1698-6425-6044-9F2E-96252487CDA6}" name="Colonna8653"/>
    <tableColumn id="8654" xr3:uid="{78E41E8F-4431-CD48-A780-792C374B829D}" name="Colonna8654"/>
    <tableColumn id="8655" xr3:uid="{5F32F782-396E-A64D-A955-4B1E61803DE8}" name="Colonna8655"/>
    <tableColumn id="8656" xr3:uid="{C7318DB4-7D6A-D14C-97C1-DF25153487F7}" name="Colonna8656"/>
    <tableColumn id="8657" xr3:uid="{188DDFEB-066F-EB49-BEF3-1EA5288B895E}" name="Colonna8657"/>
    <tableColumn id="8658" xr3:uid="{F9169C47-A76E-B340-8318-55FA161120F3}" name="Colonna8658"/>
    <tableColumn id="8659" xr3:uid="{8DEF8FBD-E591-154D-9DE9-DC2D3BCC7D82}" name="Colonna8659"/>
    <tableColumn id="8660" xr3:uid="{9E355DCB-224C-4D46-B0A4-A744729ED205}" name="Colonna8660"/>
    <tableColumn id="8661" xr3:uid="{4257F698-9BFB-964F-8079-5C8DF521ECE4}" name="Colonna8661"/>
    <tableColumn id="8662" xr3:uid="{85C82816-9DE6-EA48-B65E-41FBEDCBCD1E}" name="Colonna8662"/>
    <tableColumn id="8663" xr3:uid="{0D0E1EA0-06CE-7E4E-8A74-58F260F07015}" name="Colonna8663"/>
    <tableColumn id="8664" xr3:uid="{1C4139A4-5163-BB40-B445-8934137F271F}" name="Colonna8664"/>
    <tableColumn id="8665" xr3:uid="{0F60A5F4-C435-2049-82A6-0CE0964C00A6}" name="Colonna8665"/>
    <tableColumn id="8666" xr3:uid="{0DBDC1B3-496E-694D-8E5C-9C541267FB85}" name="Colonna8666"/>
    <tableColumn id="8667" xr3:uid="{A2BCD0CE-EC63-3342-BF34-63A9C081ADCC}" name="Colonna8667"/>
    <tableColumn id="8668" xr3:uid="{F25709F2-8B3A-7942-BEF8-A4D914AF79E7}" name="Colonna8668"/>
    <tableColumn id="8669" xr3:uid="{4CA53433-9830-644F-9DE8-C0A7014AD22F}" name="Colonna8669"/>
    <tableColumn id="8670" xr3:uid="{4F4FFF87-986B-D047-AB10-80A5D7FDF244}" name="Colonna8670"/>
    <tableColumn id="8671" xr3:uid="{1E9A682B-FF13-4C4C-99FE-32FCE6C1F62B}" name="Colonna8671"/>
    <tableColumn id="8672" xr3:uid="{8A13536A-2ED3-0A41-A260-CBCA1908EA0D}" name="Colonna8672"/>
    <tableColumn id="8673" xr3:uid="{F3EC5803-24FA-3449-B58C-6332BC106A6F}" name="Colonna8673"/>
    <tableColumn id="8674" xr3:uid="{59357BBC-31CF-394E-B873-0B44D69C9861}" name="Colonna8674"/>
    <tableColumn id="8675" xr3:uid="{4999797E-3405-994B-B99C-739685CD4394}" name="Colonna8675"/>
    <tableColumn id="8676" xr3:uid="{169AB6B9-32B0-FD41-ADA1-A83C4D00EC3A}" name="Colonna8676"/>
    <tableColumn id="8677" xr3:uid="{5CF618A2-FE3A-9E48-B464-18308B762FE1}" name="Colonna8677"/>
    <tableColumn id="8678" xr3:uid="{CAB8FEA0-7417-724E-90AD-FDB9E5D347AF}" name="Colonna8678"/>
    <tableColumn id="8679" xr3:uid="{EFAD1F85-649C-4B40-A747-D4589909EA23}" name="Colonna8679"/>
    <tableColumn id="8680" xr3:uid="{A1AC4736-5BA5-824A-95B1-094C5B9E3354}" name="Colonna8680"/>
    <tableColumn id="8681" xr3:uid="{2FC0FA33-C16A-8041-8129-4053FD7E3386}" name="Colonna8681"/>
    <tableColumn id="8682" xr3:uid="{BF4D2194-146F-2C48-8D76-FD7F33FDD057}" name="Colonna8682"/>
    <tableColumn id="8683" xr3:uid="{D58AAD49-68C9-5345-BD2B-54D3F761F11C}" name="Colonna8683"/>
    <tableColumn id="8684" xr3:uid="{1F2C8328-1A22-9340-B537-E7F68EBFB96A}" name="Colonna8684"/>
    <tableColumn id="8685" xr3:uid="{6AD610A3-3BCB-2544-90F7-B1C8395F2E4F}" name="Colonna8685"/>
    <tableColumn id="8686" xr3:uid="{074708ED-EE79-A44D-98D6-3AE64DED5FE8}" name="Colonna8686"/>
    <tableColumn id="8687" xr3:uid="{0600BF72-00E4-1447-AD2D-C69C3625D06E}" name="Colonna8687"/>
    <tableColumn id="8688" xr3:uid="{A00DC9A9-4DD3-384A-B2D1-120C8522F52B}" name="Colonna8688"/>
    <tableColumn id="8689" xr3:uid="{BD1519D4-DFED-0645-8730-A6299E054211}" name="Colonna8689"/>
    <tableColumn id="8690" xr3:uid="{C583DBF3-0FDB-D048-9FD0-ADD967FC9C5A}" name="Colonna8690"/>
    <tableColumn id="8691" xr3:uid="{3432F6F8-A73D-1145-8F91-B3475DDBAE11}" name="Colonna8691"/>
    <tableColumn id="8692" xr3:uid="{E7080866-1E5E-BC49-B60F-8668EA0DD7A4}" name="Colonna8692"/>
    <tableColumn id="8693" xr3:uid="{DFE02330-6646-734F-A7F1-2091E23337EC}" name="Colonna8693"/>
    <tableColumn id="8694" xr3:uid="{F638CBDE-6E0B-A742-B504-942762F884D2}" name="Colonna8694"/>
    <tableColumn id="8695" xr3:uid="{4959ACCB-001C-3846-9679-0C8193C6F4BB}" name="Colonna8695"/>
    <tableColumn id="8696" xr3:uid="{8AC295D3-C3BC-7748-BEB1-AD39C6245DC8}" name="Colonna8696"/>
    <tableColumn id="8697" xr3:uid="{2DCFD6CE-5740-8344-85F9-54C3B5C3B8B9}" name="Colonna8697"/>
    <tableColumn id="8698" xr3:uid="{B3E735E9-3C3E-DB41-81EA-6C6098D38357}" name="Colonna8698"/>
    <tableColumn id="8699" xr3:uid="{4E05A61E-45CA-3C4B-A1A0-FD21AF49BCED}" name="Colonna8699"/>
    <tableColumn id="8700" xr3:uid="{7FA2D42F-D725-404F-B56C-478727CCDBEF}" name="Colonna8700"/>
    <tableColumn id="8701" xr3:uid="{8862D0B6-7A38-1144-BFBA-592D22F374E4}" name="Colonna8701"/>
    <tableColumn id="8702" xr3:uid="{AAD8622F-51CD-B34C-872B-465D23B5696F}" name="Colonna8702"/>
    <tableColumn id="8703" xr3:uid="{E0EDC4F0-CB95-204E-BD8D-54261511CA3F}" name="Colonna8703"/>
    <tableColumn id="8704" xr3:uid="{0C2CF4CA-7AB9-2C46-9B74-2769B4E6BAB2}" name="Colonna8704"/>
    <tableColumn id="8705" xr3:uid="{3901562E-8B91-C848-B612-41C98E294643}" name="Colonna8705"/>
    <tableColumn id="8706" xr3:uid="{FA4F3C97-C00E-564B-B671-79416829FAE7}" name="Colonna8706"/>
    <tableColumn id="8707" xr3:uid="{A46BA5AD-0B44-FC49-B066-81B58754EE0D}" name="Colonna8707"/>
    <tableColumn id="8708" xr3:uid="{6D03D7D4-8E6C-7446-BE79-8ADB6B66CDEA}" name="Colonna8708"/>
    <tableColumn id="8709" xr3:uid="{034BD4C8-AE7C-8A41-813E-5BFA3B3AD604}" name="Colonna8709"/>
    <tableColumn id="8710" xr3:uid="{88077ECD-43D5-3749-8AA6-B79D2D5E54B6}" name="Colonna8710"/>
    <tableColumn id="8711" xr3:uid="{132278CA-237F-BE4D-AA26-50DC4CD1F045}" name="Colonna8711"/>
    <tableColumn id="8712" xr3:uid="{CBB6514F-3686-7641-8595-F709367B075A}" name="Colonna8712"/>
    <tableColumn id="8713" xr3:uid="{8617BAC8-AF66-F04B-A522-51FAEAB3C9E7}" name="Colonna8713"/>
    <tableColumn id="8714" xr3:uid="{977382CA-175B-B04D-B7AF-FF702D53286D}" name="Colonna8714"/>
    <tableColumn id="8715" xr3:uid="{A005D39B-B750-CE4E-89E5-2902ECC68ED5}" name="Colonna8715"/>
    <tableColumn id="8716" xr3:uid="{86EB8354-F8D5-354C-B4AA-B0583824DCC4}" name="Colonna8716"/>
    <tableColumn id="8717" xr3:uid="{560559BB-DF05-AA4F-8A1A-ECECECE31A5A}" name="Colonna8717"/>
    <tableColumn id="8718" xr3:uid="{08581904-FF1C-EC4C-BE19-952D53738F0D}" name="Colonna8718"/>
    <tableColumn id="8719" xr3:uid="{46C315E4-9081-8E45-A8AF-9E8018E7DD47}" name="Colonna8719"/>
    <tableColumn id="8720" xr3:uid="{53F90EF9-A423-8B44-9900-0886D6748F2E}" name="Colonna8720"/>
    <tableColumn id="8721" xr3:uid="{A467E3C4-A729-7E41-A32E-79CB9A78CF10}" name="Colonna8721"/>
    <tableColumn id="8722" xr3:uid="{39E8F9F4-C0EB-4649-8F80-DEBFC5557857}" name="Colonna8722"/>
    <tableColumn id="8723" xr3:uid="{D976048C-5B46-6540-8762-5D174F67BBE3}" name="Colonna8723"/>
    <tableColumn id="8724" xr3:uid="{013AA951-BDF5-3240-8916-DC052ACEB313}" name="Colonna8724"/>
    <tableColumn id="8725" xr3:uid="{EE327938-854C-EB41-AAFE-5E1457E41533}" name="Colonna8725"/>
    <tableColumn id="8726" xr3:uid="{4C574155-1FCD-5B41-9610-AD408960C3CD}" name="Colonna8726"/>
    <tableColumn id="8727" xr3:uid="{A4B9EDF7-FEAE-3F46-B465-20DA9068835E}" name="Colonna8727"/>
    <tableColumn id="8728" xr3:uid="{6F72668F-20DE-FA4C-BD2C-96A6CA01A5E1}" name="Colonna8728"/>
    <tableColumn id="8729" xr3:uid="{FB64CFC5-FF4F-B749-9D36-5AC16CB1D7D9}" name="Colonna8729"/>
    <tableColumn id="8730" xr3:uid="{6FD1EB9A-B42D-7143-81D3-5BC67C33E7BA}" name="Colonna8730"/>
    <tableColumn id="8731" xr3:uid="{7B9B1D37-C316-A548-A3B1-04237A553DE9}" name="Colonna8731"/>
    <tableColumn id="8732" xr3:uid="{87374D58-949A-E348-B3FF-899EC676F506}" name="Colonna8732"/>
    <tableColumn id="8733" xr3:uid="{FBBF23FD-4992-6C42-BAA0-8C29CD1D6A7A}" name="Colonna8733"/>
    <tableColumn id="8734" xr3:uid="{3B02BF56-4926-B54A-861E-127E25FBDF82}" name="Colonna8734"/>
    <tableColumn id="8735" xr3:uid="{EFC76EEE-B1BE-5641-BF48-E25AB9118A9C}" name="Colonna8735"/>
    <tableColumn id="8736" xr3:uid="{8DA5A5CF-DAB3-7C47-8D9C-3BE5E48733B3}" name="Colonna8736"/>
    <tableColumn id="8737" xr3:uid="{CE942978-0413-FB40-A177-5FE1B6B1A5A6}" name="Colonna8737"/>
    <tableColumn id="8738" xr3:uid="{BF281648-65AA-BA44-B548-921AB035D1D8}" name="Colonna8738"/>
    <tableColumn id="8739" xr3:uid="{BD019962-A7E8-AD41-B5E4-B9165289AAC4}" name="Colonna8739"/>
    <tableColumn id="8740" xr3:uid="{F40844B5-B525-8746-B5A6-978474DA4B5A}" name="Colonna8740"/>
    <tableColumn id="8741" xr3:uid="{A8CA3719-0593-A84D-964A-F1CC583BA586}" name="Colonna8741"/>
    <tableColumn id="8742" xr3:uid="{E20CBF21-9662-884D-8AE2-23973C716F7D}" name="Colonna8742"/>
    <tableColumn id="8743" xr3:uid="{47878537-21AC-974E-BFDE-CB4CF4EEF244}" name="Colonna8743"/>
    <tableColumn id="8744" xr3:uid="{AF531A22-59C6-884C-9BDE-21B82925F253}" name="Colonna8744"/>
    <tableColumn id="8745" xr3:uid="{392245E2-4BDD-774E-9D64-9A94548B895E}" name="Colonna8745"/>
    <tableColumn id="8746" xr3:uid="{EAA4C34D-5622-294D-8A7C-1D725B37F8AF}" name="Colonna8746"/>
    <tableColumn id="8747" xr3:uid="{5FE634B8-CEAA-5642-AF30-8E7A9924C269}" name="Colonna8747"/>
    <tableColumn id="8748" xr3:uid="{04B82129-94E9-8448-897A-EFD36BD957E7}" name="Colonna8748"/>
    <tableColumn id="8749" xr3:uid="{A1E9EC7E-84DC-DE4C-AD04-E94E563A66C3}" name="Colonna8749"/>
    <tableColumn id="8750" xr3:uid="{AA9B6320-545B-6649-9C10-5BDDCEF649F0}" name="Colonna8750"/>
    <tableColumn id="8751" xr3:uid="{1FCDBDCA-2FBA-E843-8A9F-7CEC0D477772}" name="Colonna8751"/>
    <tableColumn id="8752" xr3:uid="{3CC7CA85-03FA-0B43-924E-9C1F5F224732}" name="Colonna8752"/>
    <tableColumn id="8753" xr3:uid="{893E55E6-BC9B-9647-9E8A-BF7D17803E96}" name="Colonna8753"/>
    <tableColumn id="8754" xr3:uid="{2946071D-9282-0A4B-872B-BC9438E25D12}" name="Colonna8754"/>
    <tableColumn id="8755" xr3:uid="{0155247C-E08C-E549-98D7-59778D285ADB}" name="Colonna8755"/>
    <tableColumn id="8756" xr3:uid="{CEA19853-F11A-7240-AE03-5684ED7259FC}" name="Colonna8756"/>
    <tableColumn id="8757" xr3:uid="{A7007C34-56AE-E149-9660-8BE0C6A0CC3D}" name="Colonna8757"/>
    <tableColumn id="8758" xr3:uid="{DCC8F778-E6B5-BE45-B39D-91EF0981A121}" name="Colonna8758"/>
    <tableColumn id="8759" xr3:uid="{1BC74C57-EE92-1740-84D4-1CFB3D7E5560}" name="Colonna8759"/>
    <tableColumn id="8760" xr3:uid="{73025119-428B-0847-A80F-47EE11055630}" name="Colonna8760"/>
    <tableColumn id="8761" xr3:uid="{55DBD77D-A7CD-F042-99D7-2B973B91595A}" name="Colonna8761"/>
    <tableColumn id="8762" xr3:uid="{0A2C553F-3BC6-AA45-923D-588F603CDB4E}" name="Colonna8762"/>
    <tableColumn id="8763" xr3:uid="{59DCC730-8765-094C-9F45-9029DAA7C774}" name="Colonna8763"/>
    <tableColumn id="8764" xr3:uid="{4ECF720E-080D-5D4E-8347-F78AC412D7DB}" name="Colonna8764"/>
    <tableColumn id="8765" xr3:uid="{EA2F5F45-29F4-D241-8B1B-5D0AC12387A5}" name="Colonna8765"/>
    <tableColumn id="8766" xr3:uid="{987B6284-E480-6F44-88B0-1CE52C75142C}" name="Colonna8766"/>
    <tableColumn id="8767" xr3:uid="{8A9786CD-D8E1-7A40-A011-93F1EBF27C92}" name="Colonna8767"/>
    <tableColumn id="8768" xr3:uid="{AB1297FC-E383-1246-A0B1-A29395377AA7}" name="Colonna8768"/>
    <tableColumn id="8769" xr3:uid="{5F874610-F5F1-3541-BD9C-275C8EFC0BA7}" name="Colonna8769"/>
    <tableColumn id="8770" xr3:uid="{1D0591FF-EDE5-E847-AE76-68C40EF0FE3B}" name="Colonna8770"/>
    <tableColumn id="8771" xr3:uid="{19A58A5D-78EC-F54E-AC31-641BCA25B019}" name="Colonna8771"/>
    <tableColumn id="8772" xr3:uid="{EE7B63E7-AE88-B741-B101-871E078BCF8C}" name="Colonna8772"/>
    <tableColumn id="8773" xr3:uid="{0B84357A-9EDD-8F43-B9B6-CE72C3B9A386}" name="Colonna8773"/>
    <tableColumn id="8774" xr3:uid="{30ECD82A-7779-3442-ACC2-825D852CB982}" name="Colonna8774"/>
    <tableColumn id="8775" xr3:uid="{63F2CB22-F3F5-214E-8C9E-1BC9A17FC440}" name="Colonna8775"/>
    <tableColumn id="8776" xr3:uid="{183ED436-823B-E748-8DA0-C5E4AA44CB6E}" name="Colonna8776"/>
    <tableColumn id="8777" xr3:uid="{FF0CA77D-309A-3B40-A6F0-3B11B3AD7BF6}" name="Colonna8777"/>
    <tableColumn id="8778" xr3:uid="{736E3FE5-7389-7D45-BA58-2E689E088AB7}" name="Colonna8778"/>
    <tableColumn id="8779" xr3:uid="{8C489A9B-FA1D-C548-83FB-CDA2E4894159}" name="Colonna8779"/>
    <tableColumn id="8780" xr3:uid="{60EBC54D-FE70-E541-BA4B-7A034A79CE8E}" name="Colonna8780"/>
    <tableColumn id="8781" xr3:uid="{F35556DA-C578-234F-85D9-81407C7697F5}" name="Colonna8781"/>
    <tableColumn id="8782" xr3:uid="{1177327D-8F58-A348-BC3D-EAC40D49C2B1}" name="Colonna8782"/>
    <tableColumn id="8783" xr3:uid="{F389331A-93D9-D644-A072-2D83300E87B9}" name="Colonna8783"/>
    <tableColumn id="8784" xr3:uid="{47C50AE7-132D-5340-AD0F-2AB21ED30009}" name="Colonna8784"/>
    <tableColumn id="8785" xr3:uid="{DA68A8CB-C0A8-4445-AE68-82F421C50307}" name="Colonna8785"/>
    <tableColumn id="8786" xr3:uid="{83336094-FAEA-1041-B41F-9A2A5E03E0E0}" name="Colonna8786"/>
    <tableColumn id="8787" xr3:uid="{D0891793-5E01-644C-A558-E631D776874D}" name="Colonna8787"/>
    <tableColumn id="8788" xr3:uid="{D2AB73AC-5BE3-DB4B-BA7C-02F88A3FB017}" name="Colonna8788"/>
    <tableColumn id="8789" xr3:uid="{537D9903-2CAB-0247-BCA8-3F9692A6ABBA}" name="Colonna8789"/>
    <tableColumn id="8790" xr3:uid="{59D770E2-DB39-B84E-94AD-4F89A928B1AA}" name="Colonna8790"/>
    <tableColumn id="8791" xr3:uid="{30CC8834-CD31-1F43-83BC-D5CAC620B341}" name="Colonna8791"/>
    <tableColumn id="8792" xr3:uid="{BFD4073A-FAE8-D543-A211-5EBC9A419DF3}" name="Colonna8792"/>
    <tableColumn id="8793" xr3:uid="{8E9EB31C-ADEC-7847-95FE-B40A2CB69DFE}" name="Colonna8793"/>
    <tableColumn id="8794" xr3:uid="{EC143CB1-57CB-B64A-A9F0-4016B933BED8}" name="Colonna8794"/>
    <tableColumn id="8795" xr3:uid="{922B2553-AC38-2F43-9DE3-91B5BC2EDFFA}" name="Colonna8795"/>
    <tableColumn id="8796" xr3:uid="{0EAABD22-DD14-E34B-977A-9DDEB2014B68}" name="Colonna8796"/>
    <tableColumn id="8797" xr3:uid="{DDF824BD-592B-2449-B695-5838D064CE0F}" name="Colonna8797"/>
    <tableColumn id="8798" xr3:uid="{A5F7199E-4E90-ED49-9AF0-7AE4C1FD49CF}" name="Colonna8798"/>
    <tableColumn id="8799" xr3:uid="{BE4B82AB-7924-2241-9555-4BDBF9A2862F}" name="Colonna8799"/>
    <tableColumn id="8800" xr3:uid="{FEB30CD3-6BC4-7A4A-BC7D-B8475E972140}" name="Colonna8800"/>
    <tableColumn id="8801" xr3:uid="{BC3D2E26-AA76-7344-9D81-8C48C183D447}" name="Colonna8801"/>
    <tableColumn id="8802" xr3:uid="{4BBDD15A-3E78-5945-8D45-C66FEDAB6C98}" name="Colonna8802"/>
    <tableColumn id="8803" xr3:uid="{989BBA60-B016-4E4D-9132-D6A30CBAE724}" name="Colonna8803"/>
    <tableColumn id="8804" xr3:uid="{EC150DA6-2BAE-9944-BD28-45237611A1E8}" name="Colonna8804"/>
    <tableColumn id="8805" xr3:uid="{ADBF23AD-903E-9346-9707-0EA03F6A1B6D}" name="Colonna8805"/>
    <tableColumn id="8806" xr3:uid="{75439F41-822C-9A48-BC7A-F5B657CA70C3}" name="Colonna8806"/>
    <tableColumn id="8807" xr3:uid="{16A94E3D-C3BA-6C45-8FF8-8F220C643061}" name="Colonna8807"/>
    <tableColumn id="8808" xr3:uid="{70D18F30-9F87-8443-9EE5-9B077D857688}" name="Colonna8808"/>
    <tableColumn id="8809" xr3:uid="{A84BA09A-1DFA-3545-B30A-793543CC0D53}" name="Colonna8809"/>
    <tableColumn id="8810" xr3:uid="{9A5A1A5F-A9C5-164D-B446-8636747BDF50}" name="Colonna8810"/>
    <tableColumn id="8811" xr3:uid="{FD33B2C4-8BF0-4E43-AAAF-A3B2D409F2D1}" name="Colonna8811"/>
    <tableColumn id="8812" xr3:uid="{74544264-622D-3449-A594-5731C8081679}" name="Colonna8812"/>
    <tableColumn id="8813" xr3:uid="{FA233F98-9D5D-734C-8566-1DFF92B781C0}" name="Colonna8813"/>
    <tableColumn id="8814" xr3:uid="{F964CF99-B29F-BE40-A6FB-58761702B0A1}" name="Colonna8814"/>
    <tableColumn id="8815" xr3:uid="{CCD8404E-EEA8-EB4F-870D-0425848C33F1}" name="Colonna8815"/>
    <tableColumn id="8816" xr3:uid="{D88C46E7-6B22-E241-A28A-F5F56F7881B9}" name="Colonna8816"/>
    <tableColumn id="8817" xr3:uid="{E0725DF2-F7E5-D14E-B19F-CB49212F1BB6}" name="Colonna8817"/>
    <tableColumn id="8818" xr3:uid="{3850B49B-0FB5-FB4A-8F84-24441CBB12E0}" name="Colonna8818"/>
    <tableColumn id="8819" xr3:uid="{6EDB94CE-968A-F445-8AD7-1D059CAD26AE}" name="Colonna8819"/>
    <tableColumn id="8820" xr3:uid="{A3BA11E6-83CF-3B4F-BEC9-E0C03B535BFA}" name="Colonna8820"/>
    <tableColumn id="8821" xr3:uid="{EE48F990-5DF8-3745-963B-8F7A17EB40CD}" name="Colonna8821"/>
    <tableColumn id="8822" xr3:uid="{78347A1C-720D-5947-A40C-E767FE763134}" name="Colonna8822"/>
    <tableColumn id="8823" xr3:uid="{9072625D-3D93-744C-898A-4ADEBD179E31}" name="Colonna8823"/>
    <tableColumn id="8824" xr3:uid="{4727A79B-0AB3-9D47-869E-30E29E12385A}" name="Colonna8824"/>
    <tableColumn id="8825" xr3:uid="{3C5F0361-7EA4-2149-AD62-AC68518FAC6C}" name="Colonna8825"/>
    <tableColumn id="8826" xr3:uid="{3DB808CB-8A24-C243-B513-26737178450E}" name="Colonna8826"/>
    <tableColumn id="8827" xr3:uid="{D10AC635-2358-494F-89C3-91A814A05A0F}" name="Colonna8827"/>
    <tableColumn id="8828" xr3:uid="{E746576F-ADCB-B749-AF91-439188E50167}" name="Colonna8828"/>
    <tableColumn id="8829" xr3:uid="{06A51043-FFB5-3B40-A6E6-E2AAA701B9B4}" name="Colonna8829"/>
    <tableColumn id="8830" xr3:uid="{6DF2407F-1284-2A4C-B0F3-8F59EBA710C9}" name="Colonna8830"/>
    <tableColumn id="8831" xr3:uid="{8162C0F5-CC85-C743-9C49-BCB85E793D3C}" name="Colonna8831"/>
    <tableColumn id="8832" xr3:uid="{7C4365A5-5C30-604C-B979-8B3C72ABD2AD}" name="Colonna8832"/>
    <tableColumn id="8833" xr3:uid="{A71C3636-0EB2-B341-B62D-CC38ACBB7C76}" name="Colonna8833"/>
    <tableColumn id="8834" xr3:uid="{22308CB2-009C-F54A-8BFC-D645963ACC4E}" name="Colonna8834"/>
    <tableColumn id="8835" xr3:uid="{A4D576F1-45ED-154F-84E1-3FAC7F1F5A62}" name="Colonna8835"/>
    <tableColumn id="8836" xr3:uid="{3D6B888D-B105-CB42-8027-5AFBA28E9F7A}" name="Colonna8836"/>
    <tableColumn id="8837" xr3:uid="{6C0C5310-4C91-E847-B426-F6830FF034EF}" name="Colonna8837"/>
    <tableColumn id="8838" xr3:uid="{233D03C8-C7C2-C944-BE26-EFEBD57E5070}" name="Colonna8838"/>
    <tableColumn id="8839" xr3:uid="{5A29E8FF-70EF-794D-AD02-D4354569A23F}" name="Colonna8839"/>
    <tableColumn id="8840" xr3:uid="{B54D65C5-F946-0A48-8A38-0EA8044FFDD6}" name="Colonna8840"/>
    <tableColumn id="8841" xr3:uid="{5BB12E4C-B11C-C646-A18E-D3EAD93DBD34}" name="Colonna8841"/>
    <tableColumn id="8842" xr3:uid="{E4ACF151-819F-4F40-A9BD-FECC8E0BE44F}" name="Colonna8842"/>
    <tableColumn id="8843" xr3:uid="{3AB37032-3E14-C04D-8905-54D68BF4310D}" name="Colonna8843"/>
    <tableColumn id="8844" xr3:uid="{68BD66AA-F1F6-6244-8D3A-0AD95E24A789}" name="Colonna8844"/>
    <tableColumn id="8845" xr3:uid="{46894CF7-E06B-8441-9F81-88F034576630}" name="Colonna8845"/>
    <tableColumn id="8846" xr3:uid="{DEC8667C-B4C1-D942-88A2-4DB49D72E6E4}" name="Colonna8846"/>
    <tableColumn id="8847" xr3:uid="{3E80A9F9-2025-F64F-9123-31DE56F5F1C7}" name="Colonna8847"/>
    <tableColumn id="8848" xr3:uid="{4D6BA5DC-0B1E-8944-A538-543FF18AE328}" name="Colonna8848"/>
    <tableColumn id="8849" xr3:uid="{0D503DAE-3A8B-634E-B4FD-2A163F6B369E}" name="Colonna8849"/>
    <tableColumn id="8850" xr3:uid="{EBD70C51-8F17-5649-8E0B-C3D8AEBECF6A}" name="Colonna8850"/>
    <tableColumn id="8851" xr3:uid="{C901CB61-04DD-D449-BC41-F9F5BD3C90DD}" name="Colonna8851"/>
    <tableColumn id="8852" xr3:uid="{CB469C52-F156-9246-8732-FAA9FB62ED97}" name="Colonna8852"/>
    <tableColumn id="8853" xr3:uid="{375601F0-B554-3A40-A396-75DCA332B84C}" name="Colonna8853"/>
    <tableColumn id="8854" xr3:uid="{DBE70F10-187C-1947-8182-FA566B9EE101}" name="Colonna8854"/>
    <tableColumn id="8855" xr3:uid="{54E689F1-71AC-244F-B8FE-CDDBD9E94F0D}" name="Colonna8855"/>
    <tableColumn id="8856" xr3:uid="{F663F885-489A-E94C-9595-0914469750EE}" name="Colonna8856"/>
    <tableColumn id="8857" xr3:uid="{B84FABEC-8AB6-AD49-A714-F2461F25BADE}" name="Colonna8857"/>
    <tableColumn id="8858" xr3:uid="{53F21671-7F69-D44E-85B1-2FF172F5708B}" name="Colonna8858"/>
    <tableColumn id="8859" xr3:uid="{28E78475-CC7C-204D-AF64-A6BDA5A6D908}" name="Colonna8859"/>
    <tableColumn id="8860" xr3:uid="{D9CC1150-3317-CC49-837B-08D06C0510D8}" name="Colonna8860"/>
    <tableColumn id="8861" xr3:uid="{2461FF43-06E2-5C4B-B69B-F32FEC3EF321}" name="Colonna8861"/>
    <tableColumn id="8862" xr3:uid="{D36C05AF-18E4-7642-A66F-D0C9B1F14909}" name="Colonna8862"/>
    <tableColumn id="8863" xr3:uid="{1A3921AF-1982-0E4F-ADC7-993FF5DFD1C0}" name="Colonna8863"/>
    <tableColumn id="8864" xr3:uid="{BE901E2D-49AD-2849-A60A-D506236CCBBE}" name="Colonna8864"/>
    <tableColumn id="8865" xr3:uid="{F54048E5-951B-7541-9B5F-D595F0DFF800}" name="Colonna8865"/>
    <tableColumn id="8866" xr3:uid="{2653937F-0DA4-6F4C-95EC-74FFDBF3B7E7}" name="Colonna8866"/>
    <tableColumn id="8867" xr3:uid="{61D8D9FE-DF7B-8740-B1E8-AD4F24F82827}" name="Colonna8867"/>
    <tableColumn id="8868" xr3:uid="{C9A3BF9D-A847-D447-A011-B9BFBF51FE62}" name="Colonna8868"/>
    <tableColumn id="8869" xr3:uid="{4819C0C2-FE0C-D04E-82F4-BAF4636C19AC}" name="Colonna8869"/>
    <tableColumn id="8870" xr3:uid="{12055FE5-0C9F-7044-A4D2-910263C63508}" name="Colonna8870"/>
    <tableColumn id="8871" xr3:uid="{5C1D89A4-5744-8C4D-9EA8-B4541109BB94}" name="Colonna8871"/>
    <tableColumn id="8872" xr3:uid="{D23E8344-3520-3942-85E2-3AB3BB4C876E}" name="Colonna8872"/>
    <tableColumn id="8873" xr3:uid="{5481BDCB-D923-2B4D-8DC5-71D4AFABE224}" name="Colonna8873"/>
    <tableColumn id="8874" xr3:uid="{CBE08E1D-764D-9143-B8FC-EE0EEBF5B9A5}" name="Colonna8874"/>
    <tableColumn id="8875" xr3:uid="{60C9265C-8048-C34C-B5C2-9D062DA38B65}" name="Colonna8875"/>
    <tableColumn id="8876" xr3:uid="{09A2359B-EA3B-004B-9EA3-77444DD2444F}" name="Colonna8876"/>
    <tableColumn id="8877" xr3:uid="{6C515A9A-BD20-F948-93E1-5D130B26C338}" name="Colonna8877"/>
    <tableColumn id="8878" xr3:uid="{59F2C459-1650-F84B-9328-E4DBEE2994FE}" name="Colonna8878"/>
    <tableColumn id="8879" xr3:uid="{0F3376C9-DE2B-0C4F-8C1A-18A6D26C2038}" name="Colonna8879"/>
    <tableColumn id="8880" xr3:uid="{3CD20252-157D-2144-8EC1-75F1DF82873F}" name="Colonna8880"/>
    <tableColumn id="8881" xr3:uid="{0C44983C-E663-F84E-BB9C-2FB98EA58DE8}" name="Colonna8881"/>
    <tableColumn id="8882" xr3:uid="{BA73307A-C96D-3B48-9321-89FC46380F16}" name="Colonna8882"/>
    <tableColumn id="8883" xr3:uid="{68638735-73E5-DE42-A6A8-FCA84314CF6F}" name="Colonna8883"/>
    <tableColumn id="8884" xr3:uid="{C3F1D691-7800-6C46-86C9-C0232B46F338}" name="Colonna8884"/>
    <tableColumn id="8885" xr3:uid="{E4694DE1-D879-3244-B5A6-97356698CACF}" name="Colonna8885"/>
    <tableColumn id="8886" xr3:uid="{3AF7FA97-7991-A543-8103-6EBDF5B0A03F}" name="Colonna8886"/>
    <tableColumn id="8887" xr3:uid="{8D5937C4-44AC-2B47-9AC9-33AD8E27492F}" name="Colonna8887"/>
    <tableColumn id="8888" xr3:uid="{7ABD1662-2882-8D45-B053-B5BE08EBA629}" name="Colonna8888"/>
    <tableColumn id="8889" xr3:uid="{49C4E3F3-FFD1-344A-B320-069403D429FE}" name="Colonna8889"/>
    <tableColumn id="8890" xr3:uid="{14E942E4-8FF4-1943-A121-167AB58E03BB}" name="Colonna8890"/>
    <tableColumn id="8891" xr3:uid="{772FDCA0-5F95-3C41-8025-3D8E0EAD1677}" name="Colonna8891"/>
    <tableColumn id="8892" xr3:uid="{6E68A6AF-1F5E-CE44-925C-5B2B334E6386}" name="Colonna8892"/>
    <tableColumn id="8893" xr3:uid="{91D3306B-2325-BE47-A438-83225DC1C72B}" name="Colonna8893"/>
    <tableColumn id="8894" xr3:uid="{A906599A-D894-1448-95B8-6F3CE96430EF}" name="Colonna8894"/>
    <tableColumn id="8895" xr3:uid="{AA8719A3-3F41-2F44-9794-BA3CA2B64259}" name="Colonna8895"/>
    <tableColumn id="8896" xr3:uid="{891F9919-886C-F442-89BE-15E266F7C375}" name="Colonna8896"/>
    <tableColumn id="8897" xr3:uid="{37206D69-B7E0-C941-B6CF-B0C8F45FFB4B}" name="Colonna8897"/>
    <tableColumn id="8898" xr3:uid="{CEC2655C-833C-D244-847D-E69650F7EDF4}" name="Colonna8898"/>
    <tableColumn id="8899" xr3:uid="{DD12C632-3B05-0843-907B-4EBD5BD13B84}" name="Colonna8899"/>
    <tableColumn id="8900" xr3:uid="{A131E20E-9610-624F-9093-191A28100D85}" name="Colonna8900"/>
    <tableColumn id="8901" xr3:uid="{46A27235-B46A-A540-8117-4513D161F284}" name="Colonna8901"/>
    <tableColumn id="8902" xr3:uid="{1B0F91EF-CF5C-004C-B3AB-B3DB05796FF4}" name="Colonna8902"/>
    <tableColumn id="8903" xr3:uid="{2FEEF2B8-BDCB-064A-B05F-D76D8277C324}" name="Colonna8903"/>
    <tableColumn id="8904" xr3:uid="{04DE3EA6-5184-EB4F-9EED-F0ABF9B5D3DD}" name="Colonna8904"/>
    <tableColumn id="8905" xr3:uid="{D2BDE118-D9CD-AB4C-AE20-0E3E02AD3C65}" name="Colonna8905"/>
    <tableColumn id="8906" xr3:uid="{F7898E66-DF5E-4A42-A0C7-3A96E67A2829}" name="Colonna8906"/>
    <tableColumn id="8907" xr3:uid="{CAFEC3D0-E2B0-B145-8863-CA75AC4E36E0}" name="Colonna8907"/>
    <tableColumn id="8908" xr3:uid="{6DCA87E0-BA4B-7F4E-8EFE-929042A81BB1}" name="Colonna8908"/>
    <tableColumn id="8909" xr3:uid="{1F4BF48C-A747-5140-A504-10F040C8B144}" name="Colonna8909"/>
    <tableColumn id="8910" xr3:uid="{B1A3AD12-8438-444E-9177-9784E253BFFE}" name="Colonna8910"/>
    <tableColumn id="8911" xr3:uid="{9C84193C-E3DA-6B4B-B2AE-E93C877E64D0}" name="Colonna8911"/>
    <tableColumn id="8912" xr3:uid="{82A2A913-8BCC-4A4A-93EC-356FA753D654}" name="Colonna8912"/>
    <tableColumn id="8913" xr3:uid="{E8D85701-D525-CD4F-AFBC-7622010ECB2A}" name="Colonna8913"/>
    <tableColumn id="8914" xr3:uid="{0E39B80C-E8F5-2B45-A366-40A28E37C93D}" name="Colonna8914"/>
    <tableColumn id="8915" xr3:uid="{0A65CCF0-67B2-6641-AEBE-964CDC3A13CC}" name="Colonna8915"/>
    <tableColumn id="8916" xr3:uid="{4B255255-0E88-C44D-A025-D01A119E646E}" name="Colonna8916"/>
    <tableColumn id="8917" xr3:uid="{CD3594A5-4875-1E42-828A-B6D42DA5A771}" name="Colonna8917"/>
    <tableColumn id="8918" xr3:uid="{DE1FD7A3-B226-BA49-AC2F-7D87D194E367}" name="Colonna8918"/>
    <tableColumn id="8919" xr3:uid="{B0CBA8C0-843D-0148-A832-931B7F7F2A8B}" name="Colonna8919"/>
    <tableColumn id="8920" xr3:uid="{B4651E0A-F02F-2743-A4DC-87648CCB42BC}" name="Colonna8920"/>
    <tableColumn id="8921" xr3:uid="{47C40827-7390-2F4B-9ED4-F7E0769B0738}" name="Colonna8921"/>
    <tableColumn id="8922" xr3:uid="{C5FA58C0-B519-7540-8E7E-9855D52F20E1}" name="Colonna8922"/>
    <tableColumn id="8923" xr3:uid="{B21D99EA-7374-3244-85A1-3144BEA23AC2}" name="Colonna8923"/>
    <tableColumn id="8924" xr3:uid="{54797203-8CDD-AF47-8AE4-2ACDCD81AFDD}" name="Colonna8924"/>
    <tableColumn id="8925" xr3:uid="{D16A6E43-2332-4441-8D99-F9D0C250140B}" name="Colonna8925"/>
    <tableColumn id="8926" xr3:uid="{99498AA7-ECCB-B141-9FB0-854B4054130B}" name="Colonna8926"/>
    <tableColumn id="8927" xr3:uid="{89FD3A65-18F1-A840-8830-3EDA60F23856}" name="Colonna8927"/>
    <tableColumn id="8928" xr3:uid="{489EEE1A-5DED-A342-A169-2BA40EC950B4}" name="Colonna8928"/>
    <tableColumn id="8929" xr3:uid="{D1A2C88D-2DAB-0C4A-997E-53B485E57336}" name="Colonna8929"/>
    <tableColumn id="8930" xr3:uid="{1285B4FD-EACC-E54B-AF78-E3F7E835E17D}" name="Colonna8930"/>
    <tableColumn id="8931" xr3:uid="{6F25EC7A-0E81-F247-BCEC-BDE9842C886B}" name="Colonna8931"/>
    <tableColumn id="8932" xr3:uid="{E5F3D966-0D69-1143-B9C0-78E45D4F1195}" name="Colonna8932"/>
    <tableColumn id="8933" xr3:uid="{C8D18E6C-4739-8247-B2A0-D75ECD3B0671}" name="Colonna8933"/>
    <tableColumn id="8934" xr3:uid="{8BF058A6-15A3-064B-9D66-4BF8ACF8F897}" name="Colonna8934"/>
    <tableColumn id="8935" xr3:uid="{4206ED83-180B-3B48-98CD-FA1402A12754}" name="Colonna8935"/>
    <tableColumn id="8936" xr3:uid="{D7B8D195-27BB-CD44-93A8-99C02C8887BF}" name="Colonna8936"/>
    <tableColumn id="8937" xr3:uid="{91C1DFCA-BAE3-DF43-B217-555CE52F5B63}" name="Colonna8937"/>
    <tableColumn id="8938" xr3:uid="{F42B7A27-A9A3-C34F-A117-807B3555338A}" name="Colonna8938"/>
    <tableColumn id="8939" xr3:uid="{F368A71E-03DA-C041-A3A7-A920F7BDEC81}" name="Colonna8939"/>
    <tableColumn id="8940" xr3:uid="{E764039B-B7BA-8942-8A9B-8187D324965F}" name="Colonna8940"/>
    <tableColumn id="8941" xr3:uid="{92A2A584-B2DD-204D-9066-1FA1C614C99A}" name="Colonna8941"/>
    <tableColumn id="8942" xr3:uid="{4B4B3B5D-5810-BE4B-8406-115FB56CB508}" name="Colonna8942"/>
    <tableColumn id="8943" xr3:uid="{1FE8FD4C-4CCA-574E-B7DF-3BFBBB6C2306}" name="Colonna8943"/>
    <tableColumn id="8944" xr3:uid="{D42F24BC-C120-0A46-8894-A33DA0CD7F51}" name="Colonna8944"/>
    <tableColumn id="8945" xr3:uid="{74669F3D-291F-4C4C-975E-91CDEFE1560D}" name="Colonna8945"/>
    <tableColumn id="8946" xr3:uid="{E9CE673C-7130-6343-B7D6-6372A4EA3B73}" name="Colonna8946"/>
    <tableColumn id="8947" xr3:uid="{6DC021AC-26E6-C945-8E2D-90C6CD38946F}" name="Colonna8947"/>
    <tableColumn id="8948" xr3:uid="{26CD68B0-367A-E34D-96AE-D88960CF0132}" name="Colonna8948"/>
    <tableColumn id="8949" xr3:uid="{EBEDAF0D-A929-C445-A6FB-AC8A538C80FD}" name="Colonna8949"/>
    <tableColumn id="8950" xr3:uid="{F402E27A-5BC8-D64F-9ECC-978C16E14A79}" name="Colonna8950"/>
    <tableColumn id="8951" xr3:uid="{FE9DC530-6735-F442-8486-47DB23D3DC3B}" name="Colonna8951"/>
    <tableColumn id="8952" xr3:uid="{7D015E01-48C0-2848-A173-CCDECDAB9F41}" name="Colonna8952"/>
    <tableColumn id="8953" xr3:uid="{5F66E2BE-59C1-0148-9044-F84D657AC86B}" name="Colonna8953"/>
    <tableColumn id="8954" xr3:uid="{862FACC6-640C-454D-914E-416D0F31060F}" name="Colonna8954"/>
    <tableColumn id="8955" xr3:uid="{7D3DF474-DFD1-0448-A79E-609902C1971C}" name="Colonna8955"/>
    <tableColumn id="8956" xr3:uid="{EAE82816-59D1-8443-A2E7-A429CC26124B}" name="Colonna8956"/>
    <tableColumn id="8957" xr3:uid="{55DDFF79-1763-F544-B48C-DA4865EF98CE}" name="Colonna8957"/>
    <tableColumn id="8958" xr3:uid="{DFF43278-1D81-354F-81CE-8DCD2E55E47A}" name="Colonna8958"/>
    <tableColumn id="8959" xr3:uid="{32D0163E-ABF0-1640-94CB-E9F79D8E47E4}" name="Colonna8959"/>
    <tableColumn id="8960" xr3:uid="{6FD43406-0330-6146-AB49-874B28479F13}" name="Colonna8960"/>
    <tableColumn id="8961" xr3:uid="{37C09F07-4DF0-444D-B483-F3DD7459A4A7}" name="Colonna8961"/>
    <tableColumn id="8962" xr3:uid="{B802A5D6-98AD-0145-B5DB-228D977CB93C}" name="Colonna8962"/>
    <tableColumn id="8963" xr3:uid="{EBC4B21C-2E57-3440-AE7E-930218628E04}" name="Colonna8963"/>
    <tableColumn id="8964" xr3:uid="{E7A117BF-8FBE-F24B-8AA1-A1181C0A389C}" name="Colonna8964"/>
    <tableColumn id="8965" xr3:uid="{8FB1F737-6451-AF4A-A8F1-8AB833AECFEC}" name="Colonna8965"/>
    <tableColumn id="8966" xr3:uid="{AC716307-A0C7-CE4A-87D0-BB2D7CFE2ED8}" name="Colonna8966"/>
    <tableColumn id="8967" xr3:uid="{32A93B66-A0D4-674A-B5C9-FC60B924C897}" name="Colonna8967"/>
    <tableColumn id="8968" xr3:uid="{EFD2B5AD-9E6E-8444-853E-40BFB44F8772}" name="Colonna8968"/>
    <tableColumn id="8969" xr3:uid="{EECFA2EC-5598-FB43-919E-CD923329072F}" name="Colonna8969"/>
    <tableColumn id="8970" xr3:uid="{6F14FB38-1AC1-A445-AFA2-AEBE2F8C3098}" name="Colonna8970"/>
    <tableColumn id="8971" xr3:uid="{6339732A-1048-8A40-BD15-4B42F5122121}" name="Colonna8971"/>
    <tableColumn id="8972" xr3:uid="{D6E69935-2EA5-5345-A0E6-29BB0D1CBED8}" name="Colonna8972"/>
    <tableColumn id="8973" xr3:uid="{53417127-F528-8847-86A8-8A89095ACE49}" name="Colonna8973"/>
    <tableColumn id="8974" xr3:uid="{7964C2B5-B7BB-364A-B87A-F9571EB334BF}" name="Colonna8974"/>
    <tableColumn id="8975" xr3:uid="{1A43E908-A981-844E-9EB2-AB5068BC2C55}" name="Colonna8975"/>
    <tableColumn id="8976" xr3:uid="{F9A14F3C-4831-3E49-967E-8DB49F92F144}" name="Colonna8976"/>
    <tableColumn id="8977" xr3:uid="{E1D1EE3A-AD22-3845-8657-01B998DE0F2B}" name="Colonna8977"/>
    <tableColumn id="8978" xr3:uid="{91E394A9-87F6-F048-B8BF-7323FA57BD23}" name="Colonna8978"/>
    <tableColumn id="8979" xr3:uid="{7835CCCC-D023-6142-A684-AB0F59BC97C9}" name="Colonna8979"/>
    <tableColumn id="8980" xr3:uid="{F4515E8E-BD21-EE4E-8C12-C73DD0619548}" name="Colonna8980"/>
    <tableColumn id="8981" xr3:uid="{7333666E-FE6C-1247-B7BD-C63F4163E4A7}" name="Colonna8981"/>
    <tableColumn id="8982" xr3:uid="{FA69299D-46B6-464D-8644-C191B0D72972}" name="Colonna8982"/>
    <tableColumn id="8983" xr3:uid="{9C32A37F-BAB6-4942-8999-AC515F7D8C81}" name="Colonna8983"/>
    <tableColumn id="8984" xr3:uid="{900ACE21-7BAD-AB42-BABE-61F78C0C390D}" name="Colonna8984"/>
    <tableColumn id="8985" xr3:uid="{3B58396E-15F2-3243-BF0D-F193173884EC}" name="Colonna8985"/>
    <tableColumn id="8986" xr3:uid="{A860EAF4-A4C6-3E49-88E5-938EFEC8CEA1}" name="Colonna8986"/>
    <tableColumn id="8987" xr3:uid="{3E3E0CB7-E460-904E-8866-344FB9F6D625}" name="Colonna8987"/>
    <tableColumn id="8988" xr3:uid="{0D6373A4-7964-D64D-B525-C7E77FAE0005}" name="Colonna8988"/>
    <tableColumn id="8989" xr3:uid="{EB353581-9850-614A-9355-F79074AC4120}" name="Colonna8989"/>
    <tableColumn id="8990" xr3:uid="{9567240B-E557-1A4B-9151-E84EC985C010}" name="Colonna8990"/>
    <tableColumn id="8991" xr3:uid="{D5B9CEE4-1A77-544D-BB57-4A56A671E9A6}" name="Colonna8991"/>
    <tableColumn id="8992" xr3:uid="{DC397B91-7FC4-FD46-B2F0-8A188B22718A}" name="Colonna8992"/>
    <tableColumn id="8993" xr3:uid="{5198CFBC-8936-8042-80E4-7ED53F966E8C}" name="Colonna8993"/>
    <tableColumn id="8994" xr3:uid="{0D7E916C-D82B-9748-BB07-40207FE17FB2}" name="Colonna8994"/>
    <tableColumn id="8995" xr3:uid="{165E1CB7-BC9B-2A48-BC4B-30589B1D230C}" name="Colonna8995"/>
    <tableColumn id="8996" xr3:uid="{D910268A-78A1-B049-B72F-69721F793BED}" name="Colonna8996"/>
    <tableColumn id="8997" xr3:uid="{1DD78A1E-39EF-394A-AF6E-2E0F1575BA2D}" name="Colonna8997"/>
    <tableColumn id="8998" xr3:uid="{9A32A624-60FE-8A49-B616-1EBBD007741B}" name="Colonna8998"/>
    <tableColumn id="8999" xr3:uid="{48F5E007-E963-AD46-AC35-508079AF2053}" name="Colonna8999"/>
    <tableColumn id="9000" xr3:uid="{0C2599B6-EB76-504D-9893-A936183F1097}" name="Colonna9000"/>
    <tableColumn id="9001" xr3:uid="{1B0172C6-99CE-0249-BA1A-914EF4CEB3AB}" name="Colonna9001"/>
    <tableColumn id="9002" xr3:uid="{BDC93C93-DE85-C54E-8686-B7E5246B08CF}" name="Colonna9002"/>
    <tableColumn id="9003" xr3:uid="{7037A393-8A9A-1144-9347-C126A8E2424A}" name="Colonna9003"/>
    <tableColumn id="9004" xr3:uid="{87D67ADA-5A37-314B-AB66-E97B49C4AF41}" name="Colonna9004"/>
    <tableColumn id="9005" xr3:uid="{10ED681B-9977-534A-8D68-0DD8B3286063}" name="Colonna9005"/>
    <tableColumn id="9006" xr3:uid="{6574C96F-4986-B14D-BD4E-D94A39000F63}" name="Colonna9006"/>
    <tableColumn id="9007" xr3:uid="{6B94B92B-54C8-8944-973F-DC3DD6C063DC}" name="Colonna9007"/>
    <tableColumn id="9008" xr3:uid="{79F0DDE4-1832-C045-9849-E55E0E42B6D2}" name="Colonna9008"/>
    <tableColumn id="9009" xr3:uid="{47C3AEC9-B683-1F45-9993-1265E7AF1FB7}" name="Colonna9009"/>
    <tableColumn id="9010" xr3:uid="{5369AB8E-B6A9-2D43-9192-E30040735941}" name="Colonna9010"/>
    <tableColumn id="9011" xr3:uid="{B64A858D-747C-1046-944E-6B30B8E8E78C}" name="Colonna9011"/>
    <tableColumn id="9012" xr3:uid="{9E854C00-33C5-2640-B15E-52E65814F8D5}" name="Colonna9012"/>
    <tableColumn id="9013" xr3:uid="{93D02E64-14AD-7F48-8077-7FCF5F8BDA70}" name="Colonna9013"/>
    <tableColumn id="9014" xr3:uid="{6D2E0D77-4D55-DB41-8D41-9EF57AA6D85D}" name="Colonna9014"/>
    <tableColumn id="9015" xr3:uid="{1CDDCE00-9E7A-BB4F-9A51-CF1442A63C82}" name="Colonna9015"/>
    <tableColumn id="9016" xr3:uid="{7F65C8A0-875A-8847-8C13-C8FED7B7EDF3}" name="Colonna9016"/>
    <tableColumn id="9017" xr3:uid="{FDF2BEA4-D805-9842-ACF1-23A877C7468C}" name="Colonna9017"/>
    <tableColumn id="9018" xr3:uid="{26FEC61C-03B9-0A4E-92F1-C95603FABAF7}" name="Colonna9018"/>
    <tableColumn id="9019" xr3:uid="{DFDEE667-B101-9E4F-BDDA-29D6B2500F14}" name="Colonna9019"/>
    <tableColumn id="9020" xr3:uid="{1BB347A1-6A42-2B44-A279-10BCF931611C}" name="Colonna9020"/>
    <tableColumn id="9021" xr3:uid="{58E45424-00A2-C445-ADA5-AE17BF983230}" name="Colonna9021"/>
    <tableColumn id="9022" xr3:uid="{8DCE56F2-5DFE-D849-92A9-942B097DEE12}" name="Colonna9022"/>
    <tableColumn id="9023" xr3:uid="{3B712E38-369D-EC47-AB7C-DA05B39221D8}" name="Colonna9023"/>
    <tableColumn id="9024" xr3:uid="{18A676F6-F345-F44F-9473-7597C114E0AE}" name="Colonna9024"/>
    <tableColumn id="9025" xr3:uid="{978DE584-349B-9A42-BBDD-73E92A3D71AD}" name="Colonna9025"/>
    <tableColumn id="9026" xr3:uid="{D19447A9-E0C9-534E-A29B-D6EF2FA25F78}" name="Colonna9026"/>
    <tableColumn id="9027" xr3:uid="{A6737096-F451-5444-99FF-0CABD9A6BDC6}" name="Colonna9027"/>
    <tableColumn id="9028" xr3:uid="{0D4AC886-62B4-D44C-B6A9-C17A162A645D}" name="Colonna9028"/>
    <tableColumn id="9029" xr3:uid="{4BC92910-600C-3E4C-A3C3-8B31DBA09242}" name="Colonna9029"/>
    <tableColumn id="9030" xr3:uid="{D483AFA4-8B25-5D4B-AE2C-327811B2F9DA}" name="Colonna9030"/>
    <tableColumn id="9031" xr3:uid="{A4E4BF22-E3C3-544C-8A25-2421DCDA9780}" name="Colonna9031"/>
    <tableColumn id="9032" xr3:uid="{B0C44249-704E-BE45-A125-1315B3E40A01}" name="Colonna9032"/>
    <tableColumn id="9033" xr3:uid="{D22C938C-1BC3-D24F-B76E-AB87830FDDD4}" name="Colonna9033"/>
    <tableColumn id="9034" xr3:uid="{031DA6DB-3F35-1046-9291-01A89CDE2206}" name="Colonna9034"/>
    <tableColumn id="9035" xr3:uid="{FEE7D085-AE02-0A48-897C-1A57B787B88E}" name="Colonna9035"/>
    <tableColumn id="9036" xr3:uid="{F7BA2A50-A44A-5D47-830E-DCB0CEFA13CF}" name="Colonna9036"/>
    <tableColumn id="9037" xr3:uid="{8D42A655-7666-954B-A186-C6772E798E18}" name="Colonna9037"/>
    <tableColumn id="9038" xr3:uid="{709ADB98-2A9C-244D-9987-2420642B4DB6}" name="Colonna9038"/>
    <tableColumn id="9039" xr3:uid="{A3E9D213-8731-BD4F-82B5-387AEE61845A}" name="Colonna9039"/>
    <tableColumn id="9040" xr3:uid="{F24E8F2A-2304-D447-AB91-DBD78BA87078}" name="Colonna9040"/>
    <tableColumn id="9041" xr3:uid="{2ED1E69C-D361-2845-BEE8-AB57090198DE}" name="Colonna9041"/>
    <tableColumn id="9042" xr3:uid="{3EC522BB-968B-F64D-8430-AF580537486C}" name="Colonna9042"/>
    <tableColumn id="9043" xr3:uid="{AF5AD9FA-4D50-494F-954D-7F087627911A}" name="Colonna9043"/>
    <tableColumn id="9044" xr3:uid="{0D57D7CA-36E6-5840-B25F-58A0E563F3A4}" name="Colonna9044"/>
    <tableColumn id="9045" xr3:uid="{BCA0C7A1-9A65-DB46-ADFB-8AD96A3CBC1E}" name="Colonna9045"/>
    <tableColumn id="9046" xr3:uid="{9282CBF2-E2F1-C74E-B8D7-29C170607B7B}" name="Colonna9046"/>
    <tableColumn id="9047" xr3:uid="{850BDD94-BDB3-6F43-8552-84973F19CF1D}" name="Colonna9047"/>
    <tableColumn id="9048" xr3:uid="{A4D82A91-528D-5440-A9A4-602DB1D840AE}" name="Colonna9048"/>
    <tableColumn id="9049" xr3:uid="{F27CF087-3272-B940-A893-F96D657C6F24}" name="Colonna9049"/>
    <tableColumn id="9050" xr3:uid="{D2D567F3-DE2C-9843-AEA8-BDF99C98C597}" name="Colonna9050"/>
    <tableColumn id="9051" xr3:uid="{4EDACB6D-2797-314E-B46A-16E139D7EE24}" name="Colonna9051"/>
    <tableColumn id="9052" xr3:uid="{38553211-A415-F441-99BD-CB79A9697BA5}" name="Colonna9052"/>
    <tableColumn id="9053" xr3:uid="{B3B15D65-55AA-C941-B53A-A6ACDEB51505}" name="Colonna9053"/>
    <tableColumn id="9054" xr3:uid="{259F547D-0458-B344-B9CC-14AF51C64E79}" name="Colonna9054"/>
    <tableColumn id="9055" xr3:uid="{BF1C21E7-489D-AA4C-9BE4-B5DABE5B2724}" name="Colonna9055"/>
    <tableColumn id="9056" xr3:uid="{664BF47B-9EC7-C842-B09E-A7A26B62341F}" name="Colonna9056"/>
    <tableColumn id="9057" xr3:uid="{9730B7AC-9C79-3E4F-90DF-CC7AC5A57A8E}" name="Colonna9057"/>
    <tableColumn id="9058" xr3:uid="{49087FEB-00A4-2D4A-9648-7A5EE3C7971E}" name="Colonna9058"/>
    <tableColumn id="9059" xr3:uid="{C36A29AF-D197-B849-A675-47346D273EB0}" name="Colonna9059"/>
    <tableColumn id="9060" xr3:uid="{BB675C39-D134-F041-8997-EF2E0DE89D27}" name="Colonna9060"/>
    <tableColumn id="9061" xr3:uid="{9CDA5449-9884-CC4F-82BA-D6EF6CA6BAA7}" name="Colonna9061"/>
    <tableColumn id="9062" xr3:uid="{56C3579A-B030-CF4B-ACE4-75B1BFA63A42}" name="Colonna9062"/>
    <tableColumn id="9063" xr3:uid="{A4B54D60-4047-A542-9D85-FE5B15E5A581}" name="Colonna9063"/>
    <tableColumn id="9064" xr3:uid="{75B2B234-24F8-5141-A974-E70FC81F6109}" name="Colonna9064"/>
    <tableColumn id="9065" xr3:uid="{976547A9-F54A-0447-A992-CCB51518A69B}" name="Colonna9065"/>
    <tableColumn id="9066" xr3:uid="{52EABB50-D460-024C-8F3D-A69DD6BC8FD7}" name="Colonna9066"/>
    <tableColumn id="9067" xr3:uid="{119DBCBE-B07A-FD4C-92D0-5441A9013E1D}" name="Colonna9067"/>
    <tableColumn id="9068" xr3:uid="{56054528-0276-EF45-AD81-E273A41E31BE}" name="Colonna9068"/>
    <tableColumn id="9069" xr3:uid="{A56605E7-DB6F-1645-AFE1-AFB8F09C50FA}" name="Colonna9069"/>
    <tableColumn id="9070" xr3:uid="{31E9AF79-BB80-CD46-A725-6AFFC7AC5ECF}" name="Colonna9070"/>
    <tableColumn id="9071" xr3:uid="{F993406F-B0CA-2547-B3AB-00CB58F60F35}" name="Colonna9071"/>
    <tableColumn id="9072" xr3:uid="{3A0AABB4-DAB2-B64D-9906-4315930FD16E}" name="Colonna9072"/>
    <tableColumn id="9073" xr3:uid="{D78DBF51-6689-8F42-AF37-8483BCF874B7}" name="Colonna9073"/>
    <tableColumn id="9074" xr3:uid="{8B6262E1-9BF1-7D45-A9FC-E877B4790828}" name="Colonna9074"/>
    <tableColumn id="9075" xr3:uid="{DD048742-29D2-9349-9732-83849B951FCE}" name="Colonna9075"/>
    <tableColumn id="9076" xr3:uid="{F8DA566F-E0C8-D64F-9CA2-439FC60FCE8E}" name="Colonna9076"/>
    <tableColumn id="9077" xr3:uid="{5D021A7B-F1F7-B24B-9636-50B8D4CBC67A}" name="Colonna9077"/>
    <tableColumn id="9078" xr3:uid="{335B75C2-75B7-564C-94C0-4E3C312FFCA0}" name="Colonna9078"/>
    <tableColumn id="9079" xr3:uid="{E968335E-DC70-184A-B076-16F3EF53C387}" name="Colonna9079"/>
    <tableColumn id="9080" xr3:uid="{DB160C42-5180-8442-A621-68892EAD0D15}" name="Colonna9080"/>
    <tableColumn id="9081" xr3:uid="{2DC4A9F1-2690-2141-A3FD-A5F7B7C617F8}" name="Colonna9081"/>
    <tableColumn id="9082" xr3:uid="{41DAAB5D-7BC1-1446-9913-3AEF76B23ECE}" name="Colonna9082"/>
    <tableColumn id="9083" xr3:uid="{D8304432-1A63-334F-B9FB-42E5B36E6BDE}" name="Colonna9083"/>
    <tableColumn id="9084" xr3:uid="{D48B13E6-F271-FD49-96BF-21059C37ACEA}" name="Colonna9084"/>
    <tableColumn id="9085" xr3:uid="{51B0ECBF-8800-8F4A-9E29-76B0DB984305}" name="Colonna9085"/>
    <tableColumn id="9086" xr3:uid="{DEB45298-F2CD-F346-B47F-49900ACE00DB}" name="Colonna9086"/>
    <tableColumn id="9087" xr3:uid="{1F775457-46A7-6C45-988E-0713D7D150AF}" name="Colonna9087"/>
    <tableColumn id="9088" xr3:uid="{3827B17E-C800-354B-8B96-D42F5DCF4566}" name="Colonna9088"/>
    <tableColumn id="9089" xr3:uid="{5D9F52DF-0618-8C42-895A-3F9F73C7E47E}" name="Colonna9089"/>
    <tableColumn id="9090" xr3:uid="{B0A1D70F-6860-304E-BF38-0782FB46648C}" name="Colonna9090"/>
    <tableColumn id="9091" xr3:uid="{F677AF88-EE7F-0243-B3F2-5386CFBC4865}" name="Colonna9091"/>
    <tableColumn id="9092" xr3:uid="{685CB936-62EA-4349-B855-C1D4AD3A1890}" name="Colonna9092"/>
    <tableColumn id="9093" xr3:uid="{6577BF58-1B3C-664B-97A7-F531530EEEBE}" name="Colonna9093"/>
    <tableColumn id="9094" xr3:uid="{75623CF5-F201-A448-92B1-28CE22B30128}" name="Colonna9094"/>
    <tableColumn id="9095" xr3:uid="{BBF6271A-A951-2843-BCF0-399322D26B63}" name="Colonna9095"/>
    <tableColumn id="9096" xr3:uid="{B0ADE7E0-E327-9847-9A22-CEC97CD709ED}" name="Colonna9096"/>
    <tableColumn id="9097" xr3:uid="{BF3F6F18-874A-B240-BEC8-AFD8E7F0BBB4}" name="Colonna9097"/>
    <tableColumn id="9098" xr3:uid="{3C932FD1-D321-1E45-82EF-E24F1E08D2AB}" name="Colonna9098"/>
    <tableColumn id="9099" xr3:uid="{1341B934-1977-214A-96B8-1B7F2348CFD2}" name="Colonna9099"/>
    <tableColumn id="9100" xr3:uid="{E1B45F89-38E5-5B4E-A82B-99627A430A62}" name="Colonna9100"/>
    <tableColumn id="9101" xr3:uid="{47240843-98AE-E942-9836-B8CBCF20FCA5}" name="Colonna9101"/>
    <tableColumn id="9102" xr3:uid="{B7A5A662-C4A4-9842-9D1B-447DC3385CB2}" name="Colonna9102"/>
    <tableColumn id="9103" xr3:uid="{C9E28028-20E4-2E47-8127-707FFAE47EF4}" name="Colonna9103"/>
    <tableColumn id="9104" xr3:uid="{F7AFEE27-BB2E-DB4E-A307-8A4D128DCE84}" name="Colonna9104"/>
    <tableColumn id="9105" xr3:uid="{92957755-964F-A646-BDDE-24F0CBEDBF82}" name="Colonna9105"/>
    <tableColumn id="9106" xr3:uid="{636DC9CA-EAF5-4D4B-A908-CA66D977197E}" name="Colonna9106"/>
    <tableColumn id="9107" xr3:uid="{003DB65A-0EA4-094A-8274-7AFE9DF935BE}" name="Colonna9107"/>
    <tableColumn id="9108" xr3:uid="{2F28B187-0EF6-8C40-9B68-D9008F776432}" name="Colonna9108"/>
    <tableColumn id="9109" xr3:uid="{22CBBD94-0308-E743-B8ED-85DDEA7E2AA9}" name="Colonna9109"/>
    <tableColumn id="9110" xr3:uid="{7ADF8FC9-71C3-5146-9BDD-F3626F59BEFE}" name="Colonna9110"/>
    <tableColumn id="9111" xr3:uid="{50D3CFA9-46DF-0248-881F-ECD2E4AF6673}" name="Colonna9111"/>
    <tableColumn id="9112" xr3:uid="{E64EA4B8-78C4-754D-8E92-F6C4142F4D44}" name="Colonna9112"/>
    <tableColumn id="9113" xr3:uid="{A3EEDDCE-EDC8-3B42-99A4-F454CFB9368D}" name="Colonna9113"/>
    <tableColumn id="9114" xr3:uid="{E962796A-F6C5-2A42-BDEC-DA01A09E1BFA}" name="Colonna9114"/>
    <tableColumn id="9115" xr3:uid="{B5A6346B-300E-F44E-9C40-F164E1FDE0CA}" name="Colonna9115"/>
    <tableColumn id="9116" xr3:uid="{B134E125-9125-934A-90FB-8160F6C0204F}" name="Colonna9116"/>
    <tableColumn id="9117" xr3:uid="{FB5544E1-AF09-4F46-990B-59DA8A2E140B}" name="Colonna9117"/>
    <tableColumn id="9118" xr3:uid="{0831BF91-7D38-3C4C-B751-FF2F7E4B2595}" name="Colonna9118"/>
    <tableColumn id="9119" xr3:uid="{78CF2344-61BE-FE4C-9A04-D365727ADD75}" name="Colonna9119"/>
    <tableColumn id="9120" xr3:uid="{9A2C55A1-C9A9-074F-BAE6-010E1BF598B3}" name="Colonna9120"/>
    <tableColumn id="9121" xr3:uid="{AC373845-43E6-F041-9E97-ACDD3D24A962}" name="Colonna9121"/>
    <tableColumn id="9122" xr3:uid="{9E634BDE-80A8-AA48-8C05-2BF7E9866BCD}" name="Colonna9122"/>
    <tableColumn id="9123" xr3:uid="{0F6D661B-BC3F-1E47-B6C3-3480653D66DB}" name="Colonna9123"/>
    <tableColumn id="9124" xr3:uid="{39CAD03F-B4E6-DB4D-87E8-2AA3C63A457B}" name="Colonna9124"/>
    <tableColumn id="9125" xr3:uid="{959104A2-A8B1-7246-ACC4-81B9904D6D53}" name="Colonna9125"/>
    <tableColumn id="9126" xr3:uid="{B9EADA4B-46C1-4749-BE60-C3840938C3E2}" name="Colonna9126"/>
    <tableColumn id="9127" xr3:uid="{D721324E-AE94-C84E-B506-ABD09D932AE6}" name="Colonna9127"/>
    <tableColumn id="9128" xr3:uid="{6AE41E68-D4AF-CA44-9D7E-90EEE6E9C9EE}" name="Colonna9128"/>
    <tableColumn id="9129" xr3:uid="{FC1DFA82-B20E-DF44-8CD1-09323A1F5D33}" name="Colonna9129"/>
    <tableColumn id="9130" xr3:uid="{DE0CFD0B-F19D-094A-B6F8-1FF802AD7132}" name="Colonna9130"/>
    <tableColumn id="9131" xr3:uid="{4FFC4F84-2892-4E45-ABD0-1A4483872328}" name="Colonna9131"/>
    <tableColumn id="9132" xr3:uid="{44A0A424-E4B0-5F43-A3AD-04ED27A552A7}" name="Colonna9132"/>
    <tableColumn id="9133" xr3:uid="{EBCCFFDD-46F1-484D-AF10-6314B5DEF219}" name="Colonna9133"/>
    <tableColumn id="9134" xr3:uid="{0F965F71-D48E-6A4F-B798-3512B5061C23}" name="Colonna9134"/>
    <tableColumn id="9135" xr3:uid="{163B47B3-7FCC-5743-B0C1-A1BED5CAD480}" name="Colonna9135"/>
    <tableColumn id="9136" xr3:uid="{C142B806-5274-6C42-A487-B98CB81BDD72}" name="Colonna9136"/>
    <tableColumn id="9137" xr3:uid="{6E51FD53-D108-0F43-8FF1-C43CB028A1B7}" name="Colonna9137"/>
    <tableColumn id="9138" xr3:uid="{2B5B64AC-0CA9-D248-B94F-AA7B5460B87F}" name="Colonna9138"/>
    <tableColumn id="9139" xr3:uid="{AA5F6395-23A0-824D-8A8F-8F5600EEC2DD}" name="Colonna9139"/>
    <tableColumn id="9140" xr3:uid="{E8D55829-3E00-B84B-AC6E-B5CBCE3E355F}" name="Colonna9140"/>
    <tableColumn id="9141" xr3:uid="{C036A32A-B8DD-D841-B1C4-6A2B0615A574}" name="Colonna9141"/>
    <tableColumn id="9142" xr3:uid="{F4F6FCEB-D9DE-5F42-B80F-379DBF2285F0}" name="Colonna9142"/>
    <tableColumn id="9143" xr3:uid="{C0FB3E96-DA88-BF4D-84FD-B489CED5E419}" name="Colonna9143"/>
    <tableColumn id="9144" xr3:uid="{9CE1AA60-DCBB-F745-90C2-B9397408F262}" name="Colonna9144"/>
    <tableColumn id="9145" xr3:uid="{69F5A983-8EE8-B747-96E5-8D70C8C06F44}" name="Colonna9145"/>
    <tableColumn id="9146" xr3:uid="{32B6E7AD-9F59-A240-ADDC-C784B3A6FB9E}" name="Colonna9146"/>
    <tableColumn id="9147" xr3:uid="{C0E4649B-912C-E149-93B1-061112FD795D}" name="Colonna9147"/>
    <tableColumn id="9148" xr3:uid="{651499EE-142B-964C-887E-6F5DD9EC28B1}" name="Colonna9148"/>
    <tableColumn id="9149" xr3:uid="{93985F69-7D24-B04A-A7C9-3A908137CE35}" name="Colonna9149"/>
    <tableColumn id="9150" xr3:uid="{0A70D0B5-8499-C544-80C6-CC0FB1FBD694}" name="Colonna9150"/>
    <tableColumn id="9151" xr3:uid="{83C8BE06-3330-4740-836F-7106DA033AEB}" name="Colonna9151"/>
    <tableColumn id="9152" xr3:uid="{301D9A2B-C7EE-D649-867A-9B1FCFE05BC1}" name="Colonna9152"/>
    <tableColumn id="9153" xr3:uid="{E50395BE-1381-634D-9FE5-1FE34CB6D2FC}" name="Colonna9153"/>
    <tableColumn id="9154" xr3:uid="{C5C45451-3806-1144-9736-7631B0F528D0}" name="Colonna9154"/>
    <tableColumn id="9155" xr3:uid="{F555EE7B-379C-9D47-B760-CD331520AC79}" name="Colonna9155"/>
    <tableColumn id="9156" xr3:uid="{DA5A3C50-DE1E-6943-9085-7DA4A587F982}" name="Colonna9156"/>
    <tableColumn id="9157" xr3:uid="{B760C488-903A-2C4C-85E4-736CE49C1D9D}" name="Colonna9157"/>
    <tableColumn id="9158" xr3:uid="{340462BC-3E1F-354F-BE30-3CAE23C56313}" name="Colonna9158"/>
    <tableColumn id="9159" xr3:uid="{904577DA-7E2B-1047-8ADB-C187FB10A29C}" name="Colonna9159"/>
    <tableColumn id="9160" xr3:uid="{ECB2FA54-4798-3544-AF88-6FEC12209ABC}" name="Colonna9160"/>
    <tableColumn id="9161" xr3:uid="{BE213520-1A23-DA40-BF1A-1581ECFB8B8F}" name="Colonna9161"/>
    <tableColumn id="9162" xr3:uid="{2906374F-35D6-9147-B0BF-E7451BA43F39}" name="Colonna9162"/>
    <tableColumn id="9163" xr3:uid="{CB3F5BE6-ED46-9A49-9E8A-2942FC7A8D8D}" name="Colonna9163"/>
    <tableColumn id="9164" xr3:uid="{6B783881-9B79-254F-8927-86FBF5BA0DC3}" name="Colonna9164"/>
    <tableColumn id="9165" xr3:uid="{60516FD1-9B6E-9B4F-A9B0-CF4584C9C3AE}" name="Colonna9165"/>
    <tableColumn id="9166" xr3:uid="{638440CC-9267-484B-B3BA-F5D0157A5C2A}" name="Colonna9166"/>
    <tableColumn id="9167" xr3:uid="{6078E741-B806-B34F-96D2-86D7A527B86C}" name="Colonna9167"/>
    <tableColumn id="9168" xr3:uid="{177C2D70-1DAD-4846-8179-48F076BAC052}" name="Colonna9168"/>
    <tableColumn id="9169" xr3:uid="{03540739-61F9-724B-8B74-7BF68EE0C718}" name="Colonna9169"/>
    <tableColumn id="9170" xr3:uid="{E43F929F-034F-B44F-9B94-154AD292F03A}" name="Colonna9170"/>
    <tableColumn id="9171" xr3:uid="{6D92BDDA-930D-4D4C-8409-E713473A065A}" name="Colonna9171"/>
    <tableColumn id="9172" xr3:uid="{20B04FF7-2D0B-914C-A8AC-EE936489FEC1}" name="Colonna9172"/>
    <tableColumn id="9173" xr3:uid="{69CDD166-24AF-E74F-84C7-A525EE62C177}" name="Colonna9173"/>
    <tableColumn id="9174" xr3:uid="{78BDF947-E762-E841-9876-2EEA54BCDDDF}" name="Colonna9174"/>
    <tableColumn id="9175" xr3:uid="{EFA01178-936A-A440-9D95-34AFBEFD8830}" name="Colonna9175"/>
    <tableColumn id="9176" xr3:uid="{4DB764B6-E27E-4041-9569-B71B4C37C0DF}" name="Colonna9176"/>
    <tableColumn id="9177" xr3:uid="{4AC48C18-77F1-0D46-9E3E-94B5A7755282}" name="Colonna9177"/>
    <tableColumn id="9178" xr3:uid="{72EBAC33-1106-284F-8D16-F49D8F461ADD}" name="Colonna9178"/>
    <tableColumn id="9179" xr3:uid="{160036E7-75DC-8847-A709-BD36203EFEB4}" name="Colonna9179"/>
    <tableColumn id="9180" xr3:uid="{4E835930-34B0-0D45-9423-E3AA0FC5A8DB}" name="Colonna9180"/>
    <tableColumn id="9181" xr3:uid="{39723C8D-8D95-4846-B61A-76E726B7D377}" name="Colonna9181"/>
    <tableColumn id="9182" xr3:uid="{AB84CE90-03A3-894B-B98B-C976AAC56C04}" name="Colonna9182"/>
    <tableColumn id="9183" xr3:uid="{34B6C866-73BE-B247-842A-F724862A7DB1}" name="Colonna9183"/>
    <tableColumn id="9184" xr3:uid="{A441205E-C73A-BA44-8108-BC3AAA0E3964}" name="Colonna9184"/>
    <tableColumn id="9185" xr3:uid="{31A7F892-C9D4-7D4F-BB33-66DF059F5C45}" name="Colonna9185"/>
    <tableColumn id="9186" xr3:uid="{F30A5877-673A-A547-BBB2-F621DE51216F}" name="Colonna9186"/>
    <tableColumn id="9187" xr3:uid="{82D95FF7-3B5E-7A44-A5E7-5C2C4E6C634D}" name="Colonna9187"/>
    <tableColumn id="9188" xr3:uid="{A4029AF1-950A-474C-A1BF-8CA9CEFADCB2}" name="Colonna9188"/>
    <tableColumn id="9189" xr3:uid="{4D25EEBE-6354-5043-BFCC-0F9E255C4E1D}" name="Colonna9189"/>
    <tableColumn id="9190" xr3:uid="{534927B1-4D9B-C94C-97BC-401812D6306E}" name="Colonna9190"/>
    <tableColumn id="9191" xr3:uid="{0B532020-90A4-2F42-A42C-2DD273E0A9B7}" name="Colonna9191"/>
    <tableColumn id="9192" xr3:uid="{6B05C3ED-06CA-9A4E-A0B1-AEDA09257CCE}" name="Colonna9192"/>
    <tableColumn id="9193" xr3:uid="{CF611771-3507-044B-871D-545771C70ABF}" name="Colonna9193"/>
    <tableColumn id="9194" xr3:uid="{7DEAB485-52DB-B74E-85DA-13495AD32D54}" name="Colonna9194"/>
    <tableColumn id="9195" xr3:uid="{319E414C-A8D9-AB47-8131-8878AF0B8276}" name="Colonna9195"/>
    <tableColumn id="9196" xr3:uid="{B8BB595E-EF67-3C49-BC68-5E5C2C0E3799}" name="Colonna9196"/>
    <tableColumn id="9197" xr3:uid="{52BE4AF7-2736-664E-8B18-3AD89E0212B3}" name="Colonna9197"/>
    <tableColumn id="9198" xr3:uid="{AADFF295-DBC9-C143-A861-71605986C560}" name="Colonna9198"/>
    <tableColumn id="9199" xr3:uid="{7C9453F0-DE23-2D4E-9745-DD5849F08415}" name="Colonna9199"/>
    <tableColumn id="9200" xr3:uid="{B71B137B-CECE-9D42-9A82-4D83220A13E0}" name="Colonna9200"/>
    <tableColumn id="9201" xr3:uid="{BACED524-A645-F94A-AEC5-DD17408C739C}" name="Colonna9201"/>
    <tableColumn id="9202" xr3:uid="{CF9B6A33-5D6D-7940-8CFC-1AF3009212FF}" name="Colonna9202"/>
    <tableColumn id="9203" xr3:uid="{690182A7-461E-434E-A8BA-E87F52A7BC7C}" name="Colonna9203"/>
    <tableColumn id="9204" xr3:uid="{AD007CA2-B082-D247-8FD2-7730D3FDC427}" name="Colonna9204"/>
    <tableColumn id="9205" xr3:uid="{E93D705C-8A17-C049-A4D5-56D932FAD3B3}" name="Colonna9205"/>
    <tableColumn id="9206" xr3:uid="{B97E501B-A9B1-054C-AF06-97F090A763AE}" name="Colonna9206"/>
    <tableColumn id="9207" xr3:uid="{0DCFD3C2-2F0C-DF43-B8F6-C897A572FEB1}" name="Colonna9207"/>
    <tableColumn id="9208" xr3:uid="{5751AFEC-755C-D942-9BB4-9F77CC71C5E8}" name="Colonna9208"/>
    <tableColumn id="9209" xr3:uid="{3D04E162-417A-E840-9C07-FE401F4EA69D}" name="Colonna9209"/>
    <tableColumn id="9210" xr3:uid="{842E90A4-62A4-0348-ADAE-7096A6E07F0A}" name="Colonna9210"/>
    <tableColumn id="9211" xr3:uid="{B8E0F383-2970-F540-ADE4-E0111E9FE077}" name="Colonna9211"/>
    <tableColumn id="9212" xr3:uid="{F0753355-E41E-594E-A853-A047E96FC0A2}" name="Colonna9212"/>
    <tableColumn id="9213" xr3:uid="{C503592E-5023-4342-A7EB-2192D53183EE}" name="Colonna9213"/>
    <tableColumn id="9214" xr3:uid="{9C4037CF-03FD-3941-A714-41A1FA5077A6}" name="Colonna9214"/>
    <tableColumn id="9215" xr3:uid="{53E39BF7-09E8-A341-9FD5-C1B35C08E580}" name="Colonna9215"/>
    <tableColumn id="9216" xr3:uid="{6E816E11-379C-B148-BBA2-B018B1AF68C6}" name="Colonna9216"/>
    <tableColumn id="9217" xr3:uid="{BCDC92E1-2D34-E54B-A802-3A277EE0E51C}" name="Colonna9217"/>
    <tableColumn id="9218" xr3:uid="{30FB0EBB-FE67-AA42-8132-E2C8914CBAAB}" name="Colonna9218"/>
    <tableColumn id="9219" xr3:uid="{D7DED5A1-E37A-D842-BB4D-EC984BBF53A2}" name="Colonna9219"/>
    <tableColumn id="9220" xr3:uid="{5D0D9245-CBBE-F147-880F-853DAD3825F7}" name="Colonna9220"/>
    <tableColumn id="9221" xr3:uid="{A89B6915-635C-2D4C-87E4-75870C597DD0}" name="Colonna9221"/>
    <tableColumn id="9222" xr3:uid="{599EA1CE-E57E-E440-8FA8-29DD94011047}" name="Colonna9222"/>
    <tableColumn id="9223" xr3:uid="{737E3D91-85EE-2D4C-B7DB-15A911047567}" name="Colonna9223"/>
    <tableColumn id="9224" xr3:uid="{910B9B23-A4D0-7844-AFD5-AC4BD3998F17}" name="Colonna9224"/>
    <tableColumn id="9225" xr3:uid="{07806AE5-728F-B744-A689-B5C430FEDBBE}" name="Colonna9225"/>
    <tableColumn id="9226" xr3:uid="{34F0FDD2-F0C5-CE48-A20D-403D75563EB0}" name="Colonna9226"/>
    <tableColumn id="9227" xr3:uid="{E6BE7900-B783-554F-9035-8F1AFDF52F89}" name="Colonna9227"/>
    <tableColumn id="9228" xr3:uid="{02FF0372-7F91-B049-B3CE-96AF96086EAC}" name="Colonna9228"/>
    <tableColumn id="9229" xr3:uid="{C3D83899-DE9A-AD4E-80E0-95DC41DE0FD9}" name="Colonna9229"/>
    <tableColumn id="9230" xr3:uid="{62A1A8D1-5876-2340-8E16-B1ED85134301}" name="Colonna9230"/>
    <tableColumn id="9231" xr3:uid="{1D0D5094-BA37-374B-BE67-F479FDE3EF1B}" name="Colonna9231"/>
    <tableColumn id="9232" xr3:uid="{7C44E680-AAEB-8342-A7DA-D64A72C8EB50}" name="Colonna9232"/>
    <tableColumn id="9233" xr3:uid="{88201B67-4F21-7F41-8C30-D352A1891F72}" name="Colonna9233"/>
    <tableColumn id="9234" xr3:uid="{9DA93C4A-B04B-4849-89B2-F8E9772CB166}" name="Colonna9234"/>
    <tableColumn id="9235" xr3:uid="{88DBB275-7C88-324C-9A02-B097B7B13878}" name="Colonna9235"/>
    <tableColumn id="9236" xr3:uid="{46B5051D-A9C3-7F4B-B7FE-648A4007BA5A}" name="Colonna9236"/>
    <tableColumn id="9237" xr3:uid="{200B37CB-1539-D847-99AB-A55AAA1CD7F2}" name="Colonna9237"/>
    <tableColumn id="9238" xr3:uid="{0F408620-C22C-5143-892E-11EA3264C531}" name="Colonna9238"/>
    <tableColumn id="9239" xr3:uid="{F6F49E7F-9F84-9A4B-923D-FEA6CD8955F1}" name="Colonna9239"/>
    <tableColumn id="9240" xr3:uid="{71841EF2-C43F-824F-8436-73735117083A}" name="Colonna9240"/>
    <tableColumn id="9241" xr3:uid="{86CFE0EB-7F24-1E4A-A299-F58EE2494B84}" name="Colonna9241"/>
    <tableColumn id="9242" xr3:uid="{9051B16D-1B54-9843-B2B6-6BBF05D36C94}" name="Colonna9242"/>
    <tableColumn id="9243" xr3:uid="{0DC43D3D-9BED-A143-9DFA-8D0792E4A785}" name="Colonna9243"/>
    <tableColumn id="9244" xr3:uid="{01FC5241-F510-2C4B-8FE6-6AF29165021E}" name="Colonna9244"/>
    <tableColumn id="9245" xr3:uid="{BA5A7822-3DF8-D24B-8941-1F1E858664C8}" name="Colonna9245"/>
    <tableColumn id="9246" xr3:uid="{9B5191E8-ACCE-F147-AF16-D2DD8D18CCF1}" name="Colonna9246"/>
    <tableColumn id="9247" xr3:uid="{028F99B8-2AA4-A043-A57D-C337ED7377EE}" name="Colonna9247"/>
    <tableColumn id="9248" xr3:uid="{B4721C67-C6D2-F84C-98AD-56A8433FC060}" name="Colonna9248"/>
    <tableColumn id="9249" xr3:uid="{BC5C96DE-D944-874B-A738-BC55A34FAF93}" name="Colonna9249"/>
    <tableColumn id="9250" xr3:uid="{75C75A9C-50A2-274F-B622-D856A8EEF3B3}" name="Colonna9250"/>
    <tableColumn id="9251" xr3:uid="{C32A4F6E-2FD1-B748-8254-DEF2F4C90E6A}" name="Colonna9251"/>
    <tableColumn id="9252" xr3:uid="{AEE493E5-0A8F-444E-B106-6DCCF7D3B8A0}" name="Colonna9252"/>
    <tableColumn id="9253" xr3:uid="{7C9D22D0-F62D-A14C-AE7A-04603BADCC1E}" name="Colonna9253"/>
    <tableColumn id="9254" xr3:uid="{25C3E072-A05D-0743-92E7-987114D1043E}" name="Colonna9254"/>
    <tableColumn id="9255" xr3:uid="{234F0AA5-CA6A-214C-B8D8-F35BD5C605F1}" name="Colonna9255"/>
    <tableColumn id="9256" xr3:uid="{F3EE0204-4A9B-444B-B951-79406F35EF9D}" name="Colonna9256"/>
    <tableColumn id="9257" xr3:uid="{7BCA33B9-0BAF-4F43-A7E3-AB6952072233}" name="Colonna9257"/>
    <tableColumn id="9258" xr3:uid="{FC3835C5-3B43-6046-AAB9-9C3BF0A5409F}" name="Colonna9258"/>
    <tableColumn id="9259" xr3:uid="{F7198E38-6F4D-A447-94FB-D80C6404B22F}" name="Colonna9259"/>
    <tableColumn id="9260" xr3:uid="{32CF8387-DD9D-9049-B8A2-45A569687D44}" name="Colonna9260"/>
    <tableColumn id="9261" xr3:uid="{EB0B06EB-8611-1B42-806A-22403119B9F7}" name="Colonna9261"/>
    <tableColumn id="9262" xr3:uid="{CAB7975E-43C7-7347-9ECE-521B0C9D24ED}" name="Colonna9262"/>
    <tableColumn id="9263" xr3:uid="{7DDDCE35-2CD2-634E-B5C3-53488F8DEEA3}" name="Colonna9263"/>
    <tableColumn id="9264" xr3:uid="{53B00A13-B33E-3345-ABB9-E5F79CCAB9FF}" name="Colonna9264"/>
    <tableColumn id="9265" xr3:uid="{63363B68-F146-A548-B178-B074B0C4B3D8}" name="Colonna9265"/>
    <tableColumn id="9266" xr3:uid="{01292928-2428-6E49-A264-58A2EE120936}" name="Colonna9266"/>
    <tableColumn id="9267" xr3:uid="{1CADF85F-626D-CC41-9DC7-724BA9023A83}" name="Colonna9267"/>
    <tableColumn id="9268" xr3:uid="{179764BE-3DE0-F84B-A60F-092EF1E97D7F}" name="Colonna9268"/>
    <tableColumn id="9269" xr3:uid="{B9FCA3D1-2E1B-BE42-BF91-86BAADEE8B69}" name="Colonna9269"/>
    <tableColumn id="9270" xr3:uid="{E0DF4C65-D822-0F48-A4E6-8DCBE68E209E}" name="Colonna9270"/>
    <tableColumn id="9271" xr3:uid="{BC5C7A34-6C2F-BE4B-8E4F-AC3847811927}" name="Colonna9271"/>
    <tableColumn id="9272" xr3:uid="{BCD649C2-B882-424C-8961-12FA829C015A}" name="Colonna9272"/>
    <tableColumn id="9273" xr3:uid="{AD6BF5F6-4F74-8940-8DB9-ABC73FD1CD5E}" name="Colonna9273"/>
    <tableColumn id="9274" xr3:uid="{7566354F-703F-0948-9856-A946053E64A7}" name="Colonna9274"/>
    <tableColumn id="9275" xr3:uid="{19DE84F1-2364-F74E-8172-5D953370333D}" name="Colonna9275"/>
    <tableColumn id="9276" xr3:uid="{4EC2378A-D3FF-0A48-B1A6-0CF7E4D8BFC0}" name="Colonna9276"/>
    <tableColumn id="9277" xr3:uid="{EDD5D497-7723-A24C-9E17-99702AD9F917}" name="Colonna9277"/>
    <tableColumn id="9278" xr3:uid="{1B6F23B3-67B9-1540-9C37-09E260F12635}" name="Colonna9278"/>
    <tableColumn id="9279" xr3:uid="{96724B86-F1DE-BA42-9879-D76D6D5328AF}" name="Colonna9279"/>
    <tableColumn id="9280" xr3:uid="{A6115AAF-6C92-1044-93FA-DBB79B6F7543}" name="Colonna9280"/>
    <tableColumn id="9281" xr3:uid="{7732846B-2C3D-F943-B953-E2F7AA10549B}" name="Colonna9281"/>
    <tableColumn id="9282" xr3:uid="{EC54AE60-9EF0-C748-BE21-37FD6D677E8E}" name="Colonna9282"/>
    <tableColumn id="9283" xr3:uid="{D5BEEEAE-75CE-C043-86EE-0338CD86FF06}" name="Colonna9283"/>
    <tableColumn id="9284" xr3:uid="{B7C3F14D-C246-F84E-A87F-EC6A56E983BB}" name="Colonna9284"/>
    <tableColumn id="9285" xr3:uid="{D0E1C0FC-BDB9-314B-8BD1-CB3695D882E9}" name="Colonna9285"/>
    <tableColumn id="9286" xr3:uid="{87D32CD3-482E-B046-BA61-EEEF53886888}" name="Colonna9286"/>
    <tableColumn id="9287" xr3:uid="{E0AADC69-2748-C148-8AAC-0FBFBD884504}" name="Colonna9287"/>
    <tableColumn id="9288" xr3:uid="{F45E056E-08E5-7E41-AF18-8FD2E2997085}" name="Colonna9288"/>
    <tableColumn id="9289" xr3:uid="{195F3238-E397-8A4E-ABB2-87F49041E4A4}" name="Colonna9289"/>
    <tableColumn id="9290" xr3:uid="{9BA2BD99-DD2B-5E49-9963-C4FE78EB6577}" name="Colonna9290"/>
    <tableColumn id="9291" xr3:uid="{0D5E0C45-F8A9-9947-A4E9-C3A3230F3BA3}" name="Colonna9291"/>
    <tableColumn id="9292" xr3:uid="{7D9BD370-086E-D14D-AC14-26663F4F64B9}" name="Colonna9292"/>
    <tableColumn id="9293" xr3:uid="{F9C8E427-A12B-F649-B44B-A6F65A5C0E0C}" name="Colonna9293"/>
    <tableColumn id="9294" xr3:uid="{ECF28551-6501-BD44-829F-ABEBFBF4B748}" name="Colonna9294"/>
    <tableColumn id="9295" xr3:uid="{13861CFF-E2A1-9A4D-A2D7-6AC49704D643}" name="Colonna9295"/>
    <tableColumn id="9296" xr3:uid="{F8E0A7B3-4006-114B-A326-9CECFFEE41CF}" name="Colonna9296"/>
    <tableColumn id="9297" xr3:uid="{E021A63C-E663-564A-BA7F-923720B79B51}" name="Colonna9297"/>
    <tableColumn id="9298" xr3:uid="{3B67FFDE-0C6D-7949-892D-6B0C70BF8905}" name="Colonna9298"/>
    <tableColumn id="9299" xr3:uid="{2328A3C4-2FC3-E54C-B0DA-400BDB847DB2}" name="Colonna9299"/>
    <tableColumn id="9300" xr3:uid="{030274BA-9445-FF4C-AA7E-B4B2B4525789}" name="Colonna9300"/>
    <tableColumn id="9301" xr3:uid="{828A130C-DCAC-5248-9260-0E6A001122D0}" name="Colonna9301"/>
    <tableColumn id="9302" xr3:uid="{F2DB0DC0-CED0-A646-81E3-729046C0DB0C}" name="Colonna9302"/>
    <tableColumn id="9303" xr3:uid="{CCD4305E-D248-B848-8E91-7ECB217411C9}" name="Colonna9303"/>
    <tableColumn id="9304" xr3:uid="{8BCDCF2B-4C0E-7C4D-8FA8-4CECAB1B975F}" name="Colonna9304"/>
    <tableColumn id="9305" xr3:uid="{A9DD7AD8-1DDB-9B46-9EB0-ED84D72AB09F}" name="Colonna9305"/>
    <tableColumn id="9306" xr3:uid="{FCEEC291-50A5-F44F-933F-20F6BD2A7582}" name="Colonna9306"/>
    <tableColumn id="9307" xr3:uid="{D1BCD1F6-97A7-D244-95FA-677AC0815254}" name="Colonna9307"/>
    <tableColumn id="9308" xr3:uid="{B21C083D-13F2-384A-A3E5-68EA20A350C5}" name="Colonna9308"/>
    <tableColumn id="9309" xr3:uid="{CE8F382A-947C-0A49-B29D-FFCEE195A911}" name="Colonna9309"/>
    <tableColumn id="9310" xr3:uid="{66D0752B-269D-7E46-914B-4E997B0B5519}" name="Colonna9310"/>
    <tableColumn id="9311" xr3:uid="{7569A5EF-B59B-1549-B73A-E7D1CB2223A2}" name="Colonna9311"/>
    <tableColumn id="9312" xr3:uid="{BD2A2462-6744-3641-87E6-1B29EEAE4928}" name="Colonna9312"/>
    <tableColumn id="9313" xr3:uid="{CDDED0CA-17CC-684F-B21E-9B490BF7F809}" name="Colonna9313"/>
    <tableColumn id="9314" xr3:uid="{6CBAD5D3-D3D5-1D43-93B5-AEAB326BF07E}" name="Colonna9314"/>
    <tableColumn id="9315" xr3:uid="{6048A7B0-F97D-5A44-A96E-A10D71705EE8}" name="Colonna9315"/>
    <tableColumn id="9316" xr3:uid="{3D10DB96-86DC-B049-B83D-756390DFDF87}" name="Colonna9316"/>
    <tableColumn id="9317" xr3:uid="{B8B933EF-D712-434F-A20D-4C9A7E5ECDC4}" name="Colonna9317"/>
    <tableColumn id="9318" xr3:uid="{4FDA34C6-D725-0C41-9D76-BE880EDAB089}" name="Colonna9318"/>
    <tableColumn id="9319" xr3:uid="{DE7DFD6D-FB95-6440-B9C4-98314005F2C3}" name="Colonna9319"/>
    <tableColumn id="9320" xr3:uid="{1079C2AE-5A7B-404D-9D7C-E0C28D7CC019}" name="Colonna9320"/>
    <tableColumn id="9321" xr3:uid="{8DF458B7-062F-8746-89BE-413F86434F3F}" name="Colonna9321"/>
    <tableColumn id="9322" xr3:uid="{A88EE51E-F390-DE42-9440-FDF447467F2D}" name="Colonna9322"/>
    <tableColumn id="9323" xr3:uid="{8A1E98E9-5330-B24F-9455-A9357E23EDCC}" name="Colonna9323"/>
    <tableColumn id="9324" xr3:uid="{BE5062D0-7FC7-5B48-B5F9-D0DDEED1D204}" name="Colonna9324"/>
    <tableColumn id="9325" xr3:uid="{AB118857-B50C-F040-B1AE-154B6FD3BA87}" name="Colonna9325"/>
    <tableColumn id="9326" xr3:uid="{45FFCBEA-527D-C940-BF17-DD28696480F0}" name="Colonna9326"/>
    <tableColumn id="9327" xr3:uid="{3608F88D-5AE5-F24B-8FE9-C2AA85D06938}" name="Colonna9327"/>
    <tableColumn id="9328" xr3:uid="{2D93FB2F-B912-FF4B-8CE5-AF26F8F232A5}" name="Colonna9328"/>
    <tableColumn id="9329" xr3:uid="{89F9050B-7DF7-D445-A33D-81A11D67BD6B}" name="Colonna9329"/>
    <tableColumn id="9330" xr3:uid="{60C07C47-97B3-A048-9082-F869770DBCA4}" name="Colonna9330"/>
    <tableColumn id="9331" xr3:uid="{A38F1B12-E7F8-144E-9820-51C3417A233B}" name="Colonna9331"/>
    <tableColumn id="9332" xr3:uid="{F5C6FC61-047C-FE44-A160-8907B70CDD49}" name="Colonna9332"/>
    <tableColumn id="9333" xr3:uid="{E3A8DE97-1E9D-5D40-81FC-8779D38B6587}" name="Colonna9333"/>
    <tableColumn id="9334" xr3:uid="{5D8D469D-2433-794F-9F36-E1D1CA94880B}" name="Colonna9334"/>
    <tableColumn id="9335" xr3:uid="{2F76D476-78E1-6C4C-A15B-4304ADA202B7}" name="Colonna9335"/>
    <tableColumn id="9336" xr3:uid="{876C7C9E-E195-544A-9ADB-8064189DADEA}" name="Colonna9336"/>
    <tableColumn id="9337" xr3:uid="{3D2FCD1E-37E7-5C40-BA01-8C847D17B340}" name="Colonna9337"/>
    <tableColumn id="9338" xr3:uid="{FA6BA0E7-6209-254B-9130-9FA68F7A41F3}" name="Colonna9338"/>
    <tableColumn id="9339" xr3:uid="{A5CAC418-618C-E944-89F4-9180856A3E13}" name="Colonna9339"/>
    <tableColumn id="9340" xr3:uid="{63FEE48B-74AA-C243-B281-9A23CE501FF1}" name="Colonna9340"/>
    <tableColumn id="9341" xr3:uid="{394EC282-B73C-8340-BEC7-1200B7BC9BFE}" name="Colonna9341"/>
    <tableColumn id="9342" xr3:uid="{40DBD9A4-DCA9-8045-B516-7B8969AE71FE}" name="Colonna9342"/>
    <tableColumn id="9343" xr3:uid="{54B6EBE6-45D1-5848-BB2A-D6A866F09B41}" name="Colonna9343"/>
    <tableColumn id="9344" xr3:uid="{23A63CCF-ED15-124E-8648-24253AD0C9D3}" name="Colonna9344"/>
    <tableColumn id="9345" xr3:uid="{6E6C8F6A-0C52-BE42-8E12-6BFF393C780B}" name="Colonna9345"/>
    <tableColumn id="9346" xr3:uid="{536E7FF3-94DD-5A4F-932B-917B2F3FB731}" name="Colonna9346"/>
    <tableColumn id="9347" xr3:uid="{2CA4E2FA-E00E-1B4E-BA74-C279BB6C4073}" name="Colonna9347"/>
    <tableColumn id="9348" xr3:uid="{8BA3E567-8B14-9943-BDA3-1BCA27949E63}" name="Colonna9348"/>
    <tableColumn id="9349" xr3:uid="{0B86F5DC-6E72-9E4D-92E2-C83DF51201B8}" name="Colonna9349"/>
    <tableColumn id="9350" xr3:uid="{C5AFD95D-9E60-0042-970A-5C6D2947D6C7}" name="Colonna9350"/>
    <tableColumn id="9351" xr3:uid="{93FE5F4A-D0FC-7546-AB09-B6657DAFD9CC}" name="Colonna9351"/>
    <tableColumn id="9352" xr3:uid="{8BC14807-82CA-4C42-A29B-4A81A6950B0D}" name="Colonna9352"/>
    <tableColumn id="9353" xr3:uid="{547048B2-4BED-044C-890E-38BD0C8A136D}" name="Colonna9353"/>
    <tableColumn id="9354" xr3:uid="{5EE0D2E7-D6D1-4A40-A689-F90FB1DD2C6B}" name="Colonna9354"/>
    <tableColumn id="9355" xr3:uid="{6962B14F-2E09-1544-8776-CAD01322EE45}" name="Colonna9355"/>
    <tableColumn id="9356" xr3:uid="{AABF9470-FB07-054D-AB48-B9C42E53EEF8}" name="Colonna9356"/>
    <tableColumn id="9357" xr3:uid="{67F40DB6-FBE7-704B-A1D5-FF2808DAB1B5}" name="Colonna9357"/>
    <tableColumn id="9358" xr3:uid="{8E4AC1B9-12DC-C741-B1DD-F13D70000054}" name="Colonna9358"/>
    <tableColumn id="9359" xr3:uid="{E0CA1512-CD7E-7342-89BC-954A984E2F7A}" name="Colonna9359"/>
    <tableColumn id="9360" xr3:uid="{36EF8C1A-6E8A-F94F-A9FC-E1E11FA2E50F}" name="Colonna9360"/>
    <tableColumn id="9361" xr3:uid="{687F4A54-26C9-CC43-A6FB-2614F132B6A6}" name="Colonna9361"/>
    <tableColumn id="9362" xr3:uid="{EC4BAF1E-1AE9-B14A-ABCC-6DFE36EE202E}" name="Colonna9362"/>
    <tableColumn id="9363" xr3:uid="{16D6C1A8-7A48-1746-AB21-AE74C4503A22}" name="Colonna9363"/>
    <tableColumn id="9364" xr3:uid="{190218EE-1060-3947-9968-C15B08442953}" name="Colonna9364"/>
    <tableColumn id="9365" xr3:uid="{5410AD68-F76E-404E-83F0-D422FEBFBA39}" name="Colonna9365"/>
    <tableColumn id="9366" xr3:uid="{46F3C3EC-2054-854D-BEE8-6B8DDF4C38C9}" name="Colonna9366"/>
    <tableColumn id="9367" xr3:uid="{E8DC3119-1710-4A42-ADEA-BDA2B34D2C51}" name="Colonna9367"/>
    <tableColumn id="9368" xr3:uid="{25700887-C477-A14A-8563-0AED7BF64C14}" name="Colonna9368"/>
    <tableColumn id="9369" xr3:uid="{9A4CE25D-A338-6048-B11F-041B3A057EFA}" name="Colonna9369"/>
    <tableColumn id="9370" xr3:uid="{AC04EA6F-0B93-6843-9EE7-50D196E072D1}" name="Colonna9370"/>
    <tableColumn id="9371" xr3:uid="{65B34345-8EDE-6749-9752-37ADD6F31B9F}" name="Colonna9371"/>
    <tableColumn id="9372" xr3:uid="{DB61B5AA-35CB-9A40-A17C-AEEEEA4B2B4B}" name="Colonna9372"/>
    <tableColumn id="9373" xr3:uid="{9732458A-21EE-BE47-96D7-7157EED5F148}" name="Colonna9373"/>
    <tableColumn id="9374" xr3:uid="{D8388DD1-402D-F140-99F9-691FACB6ACB1}" name="Colonna9374"/>
    <tableColumn id="9375" xr3:uid="{E3397802-6B79-7C40-B78E-CCADC57EEE42}" name="Colonna9375"/>
    <tableColumn id="9376" xr3:uid="{0FBED194-4C4C-A242-B8AF-6CAB66BA2D8D}" name="Colonna9376"/>
    <tableColumn id="9377" xr3:uid="{1B31320A-1216-4E49-AB89-3460EA8FB62A}" name="Colonna9377"/>
    <tableColumn id="9378" xr3:uid="{C967AD2A-F1DF-9C43-B9CB-FD2580CE5577}" name="Colonna9378"/>
    <tableColumn id="9379" xr3:uid="{698613D5-497A-394A-ADE6-350D4CB3CCA7}" name="Colonna9379"/>
    <tableColumn id="9380" xr3:uid="{1DC4482E-0847-3C4E-AF17-E73A8B5DAB39}" name="Colonna9380"/>
    <tableColumn id="9381" xr3:uid="{2707B9D7-F490-8A4F-BCD5-00978B07D23F}" name="Colonna9381"/>
    <tableColumn id="9382" xr3:uid="{CCD65FD6-F244-4A40-86F7-7865248AF0A7}" name="Colonna9382"/>
    <tableColumn id="9383" xr3:uid="{3A4D0CB4-142B-F844-816C-9DF7252E2970}" name="Colonna9383"/>
    <tableColumn id="9384" xr3:uid="{1A5816D3-1A86-FE42-8764-FF50EA7DAD0A}" name="Colonna9384"/>
    <tableColumn id="9385" xr3:uid="{378A009B-D858-F848-84C5-F74762FFA5CC}" name="Colonna9385"/>
    <tableColumn id="9386" xr3:uid="{889DEBFB-E2D6-C64F-B037-54D6917E876B}" name="Colonna9386"/>
    <tableColumn id="9387" xr3:uid="{738CB3A4-5916-E346-9453-B224ADFE44C7}" name="Colonna9387"/>
    <tableColumn id="9388" xr3:uid="{F7AE280B-E53C-AF43-A67A-3E7BD084A2F6}" name="Colonna9388"/>
    <tableColumn id="9389" xr3:uid="{D1D56A9B-4C43-4347-AF05-480DC38F52D7}" name="Colonna9389"/>
    <tableColumn id="9390" xr3:uid="{52D1FDBF-1289-1046-88A5-A0AAF1BA18ED}" name="Colonna9390"/>
    <tableColumn id="9391" xr3:uid="{A0956391-0A36-474E-A15B-AC3B7EDD40B6}" name="Colonna9391"/>
    <tableColumn id="9392" xr3:uid="{B5D66785-CE4C-2A43-B0C2-88D425129FFD}" name="Colonna9392"/>
    <tableColumn id="9393" xr3:uid="{AB29AE35-B710-3C49-95AD-7364FE60A315}" name="Colonna9393"/>
    <tableColumn id="9394" xr3:uid="{CBF7977B-6875-E24B-B97A-8C3FD32BAB0C}" name="Colonna9394"/>
    <tableColumn id="9395" xr3:uid="{7D15A142-96E0-594F-A8C2-570A42BF18F0}" name="Colonna9395"/>
    <tableColumn id="9396" xr3:uid="{8ED571EF-D079-7B4F-A40A-C4D9EA5BC69A}" name="Colonna9396"/>
    <tableColumn id="9397" xr3:uid="{16C27479-5165-7C41-AE4C-B370D4CEF60B}" name="Colonna9397"/>
    <tableColumn id="9398" xr3:uid="{58190567-8292-F542-9DC8-5830A650C1A6}" name="Colonna9398"/>
    <tableColumn id="9399" xr3:uid="{7BE5ADB2-002F-3143-B1DF-15788256CF5F}" name="Colonna9399"/>
    <tableColumn id="9400" xr3:uid="{4271CFE4-ADAA-5248-A4A5-CAAB56491DE7}" name="Colonna9400"/>
    <tableColumn id="9401" xr3:uid="{38B1EAB6-0C5A-C043-B36E-689058C15E3A}" name="Colonna9401"/>
    <tableColumn id="9402" xr3:uid="{40E47445-0B3F-F74C-854F-3DA55F5A0F69}" name="Colonna9402"/>
    <tableColumn id="9403" xr3:uid="{A2844E1C-3057-2347-8094-7FEF9AF209CB}" name="Colonna9403"/>
    <tableColumn id="9404" xr3:uid="{3B4A096E-AB65-7843-9AA0-D83B8D3B725F}" name="Colonna9404"/>
    <tableColumn id="9405" xr3:uid="{DC470272-25A6-1D45-A84B-EFD9AB824652}" name="Colonna9405"/>
    <tableColumn id="9406" xr3:uid="{2C62A7C6-61C9-1F47-B419-9BD469D11649}" name="Colonna9406"/>
    <tableColumn id="9407" xr3:uid="{02F38BDB-9E90-7343-962E-F3664484744D}" name="Colonna9407"/>
    <tableColumn id="9408" xr3:uid="{86158254-8350-724E-B0E0-614581070FD6}" name="Colonna9408"/>
    <tableColumn id="9409" xr3:uid="{617DFB4C-5EF2-5D47-AA5E-3FDD3EB08DBB}" name="Colonna9409"/>
    <tableColumn id="9410" xr3:uid="{5DD3C3C8-68F9-D541-B85D-1127D8158759}" name="Colonna9410"/>
    <tableColumn id="9411" xr3:uid="{8EA83878-63E3-794F-B5FB-1E0C4A8EE985}" name="Colonna9411"/>
    <tableColumn id="9412" xr3:uid="{31113847-5431-ED42-8F99-940FF8AB2340}" name="Colonna9412"/>
    <tableColumn id="9413" xr3:uid="{6022D2A2-2767-5B49-8D36-D26DB21A286A}" name="Colonna9413"/>
    <tableColumn id="9414" xr3:uid="{FE5EB8DE-E108-E04C-9D8F-280C3809B0A7}" name="Colonna9414"/>
    <tableColumn id="9415" xr3:uid="{5B1EF55C-90C0-764E-8A51-0DDAF111F8F2}" name="Colonna9415"/>
    <tableColumn id="9416" xr3:uid="{0ADB91F7-3B78-C34F-B10C-E4E4FC1B6813}" name="Colonna9416"/>
    <tableColumn id="9417" xr3:uid="{6EFA7F47-5863-D744-A42C-DA406B83868A}" name="Colonna9417"/>
    <tableColumn id="9418" xr3:uid="{3E6EDD21-DB9E-6244-94AD-7A99DAD65E14}" name="Colonna9418"/>
    <tableColumn id="9419" xr3:uid="{74F16802-F1EF-EC4D-BAF0-192F0F2D7DD3}" name="Colonna9419"/>
    <tableColumn id="9420" xr3:uid="{C4CBB473-1754-6B4A-925A-6CE9468CE09F}" name="Colonna9420"/>
    <tableColumn id="9421" xr3:uid="{65BB58D2-767B-5340-BFE8-D1846BCFB844}" name="Colonna9421"/>
    <tableColumn id="9422" xr3:uid="{9B953CD5-AE01-1E45-BD06-314FD9ED4EC9}" name="Colonna9422"/>
    <tableColumn id="9423" xr3:uid="{F44F74DD-855D-654D-9D86-207384BDECFB}" name="Colonna9423"/>
    <tableColumn id="9424" xr3:uid="{78E693C7-22BE-194C-AD40-CB90B4D50AD1}" name="Colonna9424"/>
    <tableColumn id="9425" xr3:uid="{3A87C1A0-607A-1748-B429-09A9D1515FA1}" name="Colonna9425"/>
    <tableColumn id="9426" xr3:uid="{BDB5C586-528A-4949-99B1-DCC79A821AE7}" name="Colonna9426"/>
    <tableColumn id="9427" xr3:uid="{2C72B157-7C15-6F44-A1DC-269FFA8D3711}" name="Colonna9427"/>
    <tableColumn id="9428" xr3:uid="{DA397CD6-A697-EB4A-A46B-48E4EB2ED518}" name="Colonna9428"/>
    <tableColumn id="9429" xr3:uid="{762C3822-D8F1-7D48-B60C-864DFE7EDD6B}" name="Colonna9429"/>
    <tableColumn id="9430" xr3:uid="{436ED5AB-D103-CC44-BA29-01B3ED8D6CC9}" name="Colonna9430"/>
    <tableColumn id="9431" xr3:uid="{E40C6035-FAD4-0B43-939E-43C1DE56414F}" name="Colonna9431"/>
    <tableColumn id="9432" xr3:uid="{95437DAE-6185-714D-992F-A10AC56E6D84}" name="Colonna9432"/>
    <tableColumn id="9433" xr3:uid="{7A6CB4EE-B879-F84B-98AC-32D1294ACD1F}" name="Colonna9433"/>
    <tableColumn id="9434" xr3:uid="{7AF5C09A-DCF0-8D4C-B99D-0F8F33B3A95C}" name="Colonna9434"/>
    <tableColumn id="9435" xr3:uid="{1104B962-73CA-354F-BC9E-21FDE1B708FF}" name="Colonna9435"/>
    <tableColumn id="9436" xr3:uid="{CC7FEF70-CD83-4C4E-B451-407ED7B8E397}" name="Colonna9436"/>
    <tableColumn id="9437" xr3:uid="{04FD034A-0211-C842-877D-52396FF7FDF1}" name="Colonna9437"/>
    <tableColumn id="9438" xr3:uid="{5A8B7E9C-A1DF-ED4A-A6FF-0841300C5C2D}" name="Colonna9438"/>
    <tableColumn id="9439" xr3:uid="{062C6A3B-ACC0-D44A-93BD-37DA5AE59C8D}" name="Colonna9439"/>
    <tableColumn id="9440" xr3:uid="{1E8E1954-961E-F74B-A953-0B18AA74B7AB}" name="Colonna9440"/>
    <tableColumn id="9441" xr3:uid="{79668013-8FDF-904E-8EE3-67A0261A6CF8}" name="Colonna9441"/>
    <tableColumn id="9442" xr3:uid="{15097A11-0738-DA42-A346-6FD6563CB18D}" name="Colonna9442"/>
    <tableColumn id="9443" xr3:uid="{9E6430B3-4715-FE41-994F-263C0BD5316B}" name="Colonna9443"/>
    <tableColumn id="9444" xr3:uid="{414496F4-5572-554A-84A8-F376A079F6A0}" name="Colonna9444"/>
    <tableColumn id="9445" xr3:uid="{06A9B090-179B-CE41-A0C6-6B5ABC0241B2}" name="Colonna9445"/>
    <tableColumn id="9446" xr3:uid="{C6296F71-B874-B64C-BC9A-14EAC48C037F}" name="Colonna9446"/>
    <tableColumn id="9447" xr3:uid="{52254F15-284D-1641-B3F9-D40571B2E34F}" name="Colonna9447"/>
    <tableColumn id="9448" xr3:uid="{605FF184-A3E0-0741-9DDF-3CE73B193346}" name="Colonna9448"/>
    <tableColumn id="9449" xr3:uid="{026BBD7D-2B36-FA45-B8B7-D350F06578BA}" name="Colonna9449"/>
    <tableColumn id="9450" xr3:uid="{001790E4-A5F7-D64C-9A70-5E432DAC261B}" name="Colonna9450"/>
    <tableColumn id="9451" xr3:uid="{E8B6C1A3-04D3-7D4A-AB35-F2388A541DA0}" name="Colonna9451"/>
    <tableColumn id="9452" xr3:uid="{CF6BCD46-1125-B84B-B6D8-12962272B7DF}" name="Colonna9452"/>
    <tableColumn id="9453" xr3:uid="{F227BE24-4528-7F43-BC04-EB30F417F46B}" name="Colonna9453"/>
    <tableColumn id="9454" xr3:uid="{F4224A14-9E99-6A4E-A7B0-DB2F982E1069}" name="Colonna9454"/>
    <tableColumn id="9455" xr3:uid="{D68E6DAF-D751-8A43-95EA-6248EE8C220F}" name="Colonna9455"/>
    <tableColumn id="9456" xr3:uid="{4E97BFAD-CAFF-D942-94D7-B6764796A460}" name="Colonna9456"/>
    <tableColumn id="9457" xr3:uid="{6B751259-9A3A-F04B-9B93-4290A0543DD9}" name="Colonna9457"/>
    <tableColumn id="9458" xr3:uid="{04BD3329-DB45-AC46-8475-318D986A2D43}" name="Colonna9458"/>
    <tableColumn id="9459" xr3:uid="{64EAF57C-F462-954A-9D80-4A19D90F2A4E}" name="Colonna9459"/>
    <tableColumn id="9460" xr3:uid="{43ABA7F4-C314-594B-A25E-DA0B676C5137}" name="Colonna9460"/>
    <tableColumn id="9461" xr3:uid="{940DA6FF-13E9-BD40-97BE-D725756FDD80}" name="Colonna9461"/>
    <tableColumn id="9462" xr3:uid="{A9C09A3D-3133-D943-A987-C73161BB1165}" name="Colonna9462"/>
    <tableColumn id="9463" xr3:uid="{8BECF9C4-ED12-0F42-91E1-4618FBC80FD5}" name="Colonna9463"/>
    <tableColumn id="9464" xr3:uid="{A3850B7E-DB6B-764C-B3EA-7BCAFA131322}" name="Colonna9464"/>
    <tableColumn id="9465" xr3:uid="{E1180973-A1BC-484C-BC10-C4988FBF43F4}" name="Colonna9465"/>
    <tableColumn id="9466" xr3:uid="{77855CB2-EE74-7D41-8DA4-DA2128A6ABAC}" name="Colonna9466"/>
    <tableColumn id="9467" xr3:uid="{B8B506D7-48D7-8549-B85A-6833BAF7D287}" name="Colonna9467"/>
    <tableColumn id="9468" xr3:uid="{CED00106-3B0E-A14F-9DC6-5B68A45A3647}" name="Colonna9468"/>
    <tableColumn id="9469" xr3:uid="{8E53BE4B-86DF-074B-8251-C54E16E55CF4}" name="Colonna9469"/>
    <tableColumn id="9470" xr3:uid="{8443D377-C7CB-0143-817F-1DA587110666}" name="Colonna9470"/>
    <tableColumn id="9471" xr3:uid="{E03C1E59-013A-8849-BC1D-B12A567335B2}" name="Colonna9471"/>
    <tableColumn id="9472" xr3:uid="{04895C71-A236-F942-B175-ED399FE440F6}" name="Colonna9472"/>
    <tableColumn id="9473" xr3:uid="{0E603EA4-48B8-6E46-8757-4200670B2B23}" name="Colonna9473"/>
    <tableColumn id="9474" xr3:uid="{F39E0A32-977F-8441-9CAD-8F61C128BEA6}" name="Colonna9474"/>
    <tableColumn id="9475" xr3:uid="{90098909-8CC9-C642-8633-3C8B56F9068E}" name="Colonna9475"/>
    <tableColumn id="9476" xr3:uid="{7B02A6D8-4562-A14F-B92E-C3A164422D72}" name="Colonna9476"/>
    <tableColumn id="9477" xr3:uid="{4E9302D0-45FC-8B4D-BD1C-BDB3E33781A2}" name="Colonna9477"/>
    <tableColumn id="9478" xr3:uid="{92DBED00-85B0-E740-A527-ED4E01A58C3B}" name="Colonna9478"/>
    <tableColumn id="9479" xr3:uid="{E91368EF-CAA3-CB47-9BE1-45D505222BA2}" name="Colonna9479"/>
    <tableColumn id="9480" xr3:uid="{AF1D0B39-ABBC-7A4A-A464-F7DD656C780E}" name="Colonna9480"/>
    <tableColumn id="9481" xr3:uid="{004ED30F-2636-2549-9C86-DAC9FF38D8EC}" name="Colonna9481"/>
    <tableColumn id="9482" xr3:uid="{BDA7F46C-433D-7F4C-A277-E9C8B061ED2E}" name="Colonna9482"/>
    <tableColumn id="9483" xr3:uid="{7FD678B6-8659-4540-AF7B-26DC04638F73}" name="Colonna9483"/>
    <tableColumn id="9484" xr3:uid="{F918ACA0-66DE-164D-B42E-1EAD29BF4A86}" name="Colonna9484"/>
    <tableColumn id="9485" xr3:uid="{E2D1BDF0-FC48-F143-8602-BCD2C7F9C235}" name="Colonna9485"/>
    <tableColumn id="9486" xr3:uid="{BD695F8A-5F12-6047-B7D8-D97EFC1D281B}" name="Colonna9486"/>
    <tableColumn id="9487" xr3:uid="{B1F7ED54-0A50-644D-BFAF-B740288C14B8}" name="Colonna9487"/>
    <tableColumn id="9488" xr3:uid="{269DE54A-AA1C-CC4D-B44D-1FAF92F1316B}" name="Colonna9488"/>
    <tableColumn id="9489" xr3:uid="{4B9D5476-135D-6E4C-9D8C-07A0BCB73058}" name="Colonna9489"/>
    <tableColumn id="9490" xr3:uid="{26985112-9B4E-F445-97A4-F449A1E9E8E3}" name="Colonna9490"/>
    <tableColumn id="9491" xr3:uid="{74CC34BC-1ABC-9E4C-B224-3CA724820555}" name="Colonna9491"/>
    <tableColumn id="9492" xr3:uid="{79383534-D47E-0B47-987D-928AE598F39E}" name="Colonna9492"/>
    <tableColumn id="9493" xr3:uid="{E46BC1D2-D7B4-684D-9C3A-0F15187B7744}" name="Colonna9493"/>
    <tableColumn id="9494" xr3:uid="{6C6529EB-1941-4744-97EE-C4D43F699582}" name="Colonna9494"/>
    <tableColumn id="9495" xr3:uid="{83A02038-1A4C-D14F-BB4E-73352DB9F7AA}" name="Colonna9495"/>
    <tableColumn id="9496" xr3:uid="{49331C56-477F-9549-8099-8EE863D4C15E}" name="Colonna9496"/>
    <tableColumn id="9497" xr3:uid="{9CCE4E4B-C717-D84F-9EE0-7AA1B309C82F}" name="Colonna9497"/>
    <tableColumn id="9498" xr3:uid="{6041CD7B-8744-A448-B78F-39561C26ACCD}" name="Colonna9498"/>
    <tableColumn id="9499" xr3:uid="{43FF6770-5AA5-7E4D-8988-52F4C1015F91}" name="Colonna9499"/>
    <tableColumn id="9500" xr3:uid="{AF68BA02-1A7C-0D4F-9469-AF6BCF6F1F22}" name="Colonna9500"/>
    <tableColumn id="9501" xr3:uid="{7F130579-55CE-4B4E-8F9F-EECA598B172B}" name="Colonna9501"/>
    <tableColumn id="9502" xr3:uid="{6E7A1283-49AC-C843-BC74-25D43DDACE04}" name="Colonna9502"/>
    <tableColumn id="9503" xr3:uid="{20D1BCB5-8787-9046-872E-644A45FD4417}" name="Colonna9503"/>
    <tableColumn id="9504" xr3:uid="{0A7716E4-5BF2-D642-984F-905761294879}" name="Colonna9504"/>
    <tableColumn id="9505" xr3:uid="{3CE6FC9E-C48B-414F-AAD2-B8B395FCED92}" name="Colonna9505"/>
    <tableColumn id="9506" xr3:uid="{2C7D6E7D-37A7-CB4F-9475-CC0A1975FE19}" name="Colonna9506"/>
    <tableColumn id="9507" xr3:uid="{EDB99E23-084E-504A-B769-4C181DBF3A13}" name="Colonna9507"/>
    <tableColumn id="9508" xr3:uid="{FB8C601F-100E-6942-83D8-0E8E3977CFFC}" name="Colonna9508"/>
    <tableColumn id="9509" xr3:uid="{4D660C08-F4E4-D647-906C-9DFD6CCF577A}" name="Colonna9509"/>
    <tableColumn id="9510" xr3:uid="{480C5281-EB3A-1E4C-82FE-F2EAEF491889}" name="Colonna9510"/>
    <tableColumn id="9511" xr3:uid="{47B80785-B9CA-7343-98D5-475336B22599}" name="Colonna9511"/>
    <tableColumn id="9512" xr3:uid="{BA16BECF-BD20-6C4E-91C4-E9FE61EF2EF0}" name="Colonna9512"/>
    <tableColumn id="9513" xr3:uid="{52BC2AF6-F441-6749-9503-1CF8EB527269}" name="Colonna9513"/>
    <tableColumn id="9514" xr3:uid="{23746399-CB2A-0443-8D1F-96283D523433}" name="Colonna9514"/>
    <tableColumn id="9515" xr3:uid="{7BF8CAA4-4A7B-1643-9480-282BCE1712E9}" name="Colonna9515"/>
    <tableColumn id="9516" xr3:uid="{5345EC42-2F63-CE4C-9E1F-CFC9F771AB75}" name="Colonna9516"/>
    <tableColumn id="9517" xr3:uid="{17F39022-591F-B841-B23C-6EFFB5310424}" name="Colonna9517"/>
    <tableColumn id="9518" xr3:uid="{9982812D-3AEE-B94F-AC1B-29DEAABB2C6D}" name="Colonna9518"/>
    <tableColumn id="9519" xr3:uid="{F1E1718F-55DE-7342-8FE3-F212CF3318A1}" name="Colonna9519"/>
    <tableColumn id="9520" xr3:uid="{A3E8E217-95E1-7F45-9D42-4293BF222F40}" name="Colonna9520"/>
    <tableColumn id="9521" xr3:uid="{4C6DEC3F-7ADE-BA4A-91C3-0B9D66620BC2}" name="Colonna9521"/>
    <tableColumn id="9522" xr3:uid="{492E7495-E180-8C49-9647-349528AC4A0E}" name="Colonna9522"/>
    <tableColumn id="9523" xr3:uid="{EE6BF2BD-1054-844B-B294-3C51C4A7C2AD}" name="Colonna9523"/>
    <tableColumn id="9524" xr3:uid="{2D552132-F20D-704F-8387-F4FBC0A16638}" name="Colonna9524"/>
    <tableColumn id="9525" xr3:uid="{9001EBD8-3961-A845-B284-3FCD45F97030}" name="Colonna9525"/>
    <tableColumn id="9526" xr3:uid="{9F17819F-9F6C-D34B-84DC-DCDBABC8DEDF}" name="Colonna9526"/>
    <tableColumn id="9527" xr3:uid="{66226DAE-BD56-CC4B-BEE1-F62F80FA417C}" name="Colonna9527"/>
    <tableColumn id="9528" xr3:uid="{B5BC0E5E-599E-6F4D-A596-609FEFDE5BB0}" name="Colonna9528"/>
    <tableColumn id="9529" xr3:uid="{E406395A-36FF-4549-ACEB-1EC4EEB29BEC}" name="Colonna9529"/>
    <tableColumn id="9530" xr3:uid="{44D6CBFD-4BC2-2245-A4F3-D86678FC75EA}" name="Colonna9530"/>
    <tableColumn id="9531" xr3:uid="{66ED3D84-6E41-AE43-81C9-B63846BA4DAF}" name="Colonna9531"/>
    <tableColumn id="9532" xr3:uid="{EA9C40C9-E91B-3A44-8309-7776D69BB9A3}" name="Colonna9532"/>
    <tableColumn id="9533" xr3:uid="{0981FAD1-F2FD-104D-A40F-90EC2522B837}" name="Colonna9533"/>
    <tableColumn id="9534" xr3:uid="{D49967EE-3BC9-BC4A-9B9E-D174CE505D4C}" name="Colonna9534"/>
    <tableColumn id="9535" xr3:uid="{2D127AD6-B70A-3B45-90F4-1C5FF0435069}" name="Colonna9535"/>
    <tableColumn id="9536" xr3:uid="{139439CB-2C24-8B42-800E-C3D45638CA4A}" name="Colonna9536"/>
    <tableColumn id="9537" xr3:uid="{2AAEE683-E4B7-3240-B5FF-6A3DA6345A90}" name="Colonna9537"/>
    <tableColumn id="9538" xr3:uid="{F0106243-51A7-FA4F-935D-C4881DB49D5E}" name="Colonna9538"/>
    <tableColumn id="9539" xr3:uid="{2D6B54FD-FB17-414C-99E6-821193990681}" name="Colonna9539"/>
    <tableColumn id="9540" xr3:uid="{F798828B-E636-0F40-9618-0039B79A6539}" name="Colonna9540"/>
    <tableColumn id="9541" xr3:uid="{1019A196-6351-0E43-90F4-27E404C26166}" name="Colonna9541"/>
    <tableColumn id="9542" xr3:uid="{9A4EF413-DAEC-A84F-954F-4033D32AFED8}" name="Colonna9542"/>
    <tableColumn id="9543" xr3:uid="{F9291DB5-4DB1-424D-87DB-B7FA327D15C7}" name="Colonna9543"/>
    <tableColumn id="9544" xr3:uid="{9226C432-FC93-B94E-B228-89B8B3FC1093}" name="Colonna9544"/>
    <tableColumn id="9545" xr3:uid="{7F33800F-5F26-CD4D-B3A4-6CBD4C5C09E8}" name="Colonna9545"/>
    <tableColumn id="9546" xr3:uid="{76A793B7-5FEA-7E49-9F61-0BE9AE501857}" name="Colonna9546"/>
    <tableColumn id="9547" xr3:uid="{129C85AF-F623-C44A-BF66-0DF8CF952C54}" name="Colonna9547"/>
    <tableColumn id="9548" xr3:uid="{609D0ED2-51E8-734D-B3D9-A78FC63F6127}" name="Colonna9548"/>
    <tableColumn id="9549" xr3:uid="{CDB9D97A-50CC-F040-9680-DB0E0C4EFF82}" name="Colonna9549"/>
    <tableColumn id="9550" xr3:uid="{D48BA0BC-14B5-B24F-9702-2BE88CDF856A}" name="Colonna9550"/>
    <tableColumn id="9551" xr3:uid="{F0E5933B-725D-6E4E-9E2D-DB9DBB98771E}" name="Colonna9551"/>
    <tableColumn id="9552" xr3:uid="{55DB454F-1F3A-F346-AE76-ABBA47332240}" name="Colonna9552"/>
    <tableColumn id="9553" xr3:uid="{3BDA2265-A95D-C742-9568-B71131B143F3}" name="Colonna9553"/>
    <tableColumn id="9554" xr3:uid="{677D0089-DC29-4D41-A34D-5763948E694D}" name="Colonna9554"/>
    <tableColumn id="9555" xr3:uid="{87224409-7D97-1F44-9F5D-30E32A81C14A}" name="Colonna9555"/>
    <tableColumn id="9556" xr3:uid="{F50B0F88-59B5-E64C-B9BE-EF288519E280}" name="Colonna9556"/>
    <tableColumn id="9557" xr3:uid="{F317AD5F-1F56-9A46-976E-77CA4780C984}" name="Colonna9557"/>
    <tableColumn id="9558" xr3:uid="{C08421FE-BA8E-7A44-A7FB-D05F3FE09580}" name="Colonna9558"/>
    <tableColumn id="9559" xr3:uid="{C9CFD28C-836E-D14D-9C55-EAEBC7EBA28E}" name="Colonna9559"/>
    <tableColumn id="9560" xr3:uid="{EF4275AE-068A-D44E-A37A-F383BDC3A0F2}" name="Colonna9560"/>
    <tableColumn id="9561" xr3:uid="{EB527F64-33F8-9842-8934-A51A17496782}" name="Colonna9561"/>
    <tableColumn id="9562" xr3:uid="{C39F1010-2193-974E-88E4-76A69A7727DC}" name="Colonna9562"/>
    <tableColumn id="9563" xr3:uid="{AEFD160D-D713-C546-A67F-2EC2690F7E4D}" name="Colonna9563"/>
    <tableColumn id="9564" xr3:uid="{16DFF468-DDDD-7246-83D8-0098E40FEEC0}" name="Colonna9564"/>
    <tableColumn id="9565" xr3:uid="{72266706-EB6B-E243-8766-B07846059C74}" name="Colonna9565"/>
    <tableColumn id="9566" xr3:uid="{59503937-B3AC-154A-977F-5E25AB9F8DD2}" name="Colonna9566"/>
    <tableColumn id="9567" xr3:uid="{AC2D8690-1290-D54C-8B21-38256636ABC8}" name="Colonna9567"/>
    <tableColumn id="9568" xr3:uid="{96EEA9BB-1604-C34C-918B-884738D29059}" name="Colonna9568"/>
    <tableColumn id="9569" xr3:uid="{B76B1561-BD0F-DC4A-B97D-94FCD2FB80A7}" name="Colonna9569"/>
    <tableColumn id="9570" xr3:uid="{87C213EA-2E75-3748-8CC2-D2183AA95CC4}" name="Colonna9570"/>
    <tableColumn id="9571" xr3:uid="{5302261A-EC21-B643-8B92-15D0116B7A58}" name="Colonna9571"/>
    <tableColumn id="9572" xr3:uid="{42892979-CD5F-C84C-9DE6-A653BC470BD6}" name="Colonna9572"/>
    <tableColumn id="9573" xr3:uid="{018A0C73-AFF3-A546-A499-C9151CDCD791}" name="Colonna9573"/>
    <tableColumn id="9574" xr3:uid="{F9273754-5EA3-0845-B8BD-BFCD2D893C36}" name="Colonna9574"/>
    <tableColumn id="9575" xr3:uid="{C921858C-AF38-4740-940F-80FA4E2707CB}" name="Colonna9575"/>
    <tableColumn id="9576" xr3:uid="{818DD1B8-C7F7-D74B-ABBD-70534756FEE5}" name="Colonna9576"/>
    <tableColumn id="9577" xr3:uid="{34FEED73-1354-6140-80DE-9D212A9BB757}" name="Colonna9577"/>
    <tableColumn id="9578" xr3:uid="{AC2F1E1B-8216-414A-8B98-6CC3392E8408}" name="Colonna9578"/>
    <tableColumn id="9579" xr3:uid="{1941608A-FA67-344B-A1F2-643790EBEAB7}" name="Colonna9579"/>
    <tableColumn id="9580" xr3:uid="{CD1258DD-6A60-0E43-8E41-99F16A6B19E9}" name="Colonna9580"/>
    <tableColumn id="9581" xr3:uid="{8AFE6DE8-16DD-114C-9EC9-233A531993FB}" name="Colonna9581"/>
    <tableColumn id="9582" xr3:uid="{E2BABFBD-8476-0A43-8FE7-72BDB04090DF}" name="Colonna9582"/>
    <tableColumn id="9583" xr3:uid="{4D23119E-B52C-E14D-B621-7C3662D5EACF}" name="Colonna9583"/>
    <tableColumn id="9584" xr3:uid="{72BD19D7-239C-A545-BB92-B22E0EDB9DD9}" name="Colonna9584"/>
    <tableColumn id="9585" xr3:uid="{E17392BC-7C45-3843-A4C4-7513EEE89EF7}" name="Colonna9585"/>
    <tableColumn id="9586" xr3:uid="{0D40B1F7-369A-9B48-86E3-274C36196E10}" name="Colonna9586"/>
    <tableColumn id="9587" xr3:uid="{91EABBFC-2C17-534F-B834-3003B52D09B1}" name="Colonna9587"/>
    <tableColumn id="9588" xr3:uid="{7F45A526-8A3A-A645-A1E6-A85AF00A128E}" name="Colonna9588"/>
    <tableColumn id="9589" xr3:uid="{4C8256B6-868C-1643-9739-47E53769D70D}" name="Colonna9589"/>
    <tableColumn id="9590" xr3:uid="{1D76F0AF-E053-B346-A6F2-FADA0758E8C6}" name="Colonna9590"/>
    <tableColumn id="9591" xr3:uid="{3282EA2F-D07B-1E45-8F4E-C0525369E15D}" name="Colonna9591"/>
    <tableColumn id="9592" xr3:uid="{93D6FD0D-740E-764C-B055-310285D7C80D}" name="Colonna9592"/>
    <tableColumn id="9593" xr3:uid="{04D4C8D1-04E3-104C-9F36-EDE505090139}" name="Colonna9593"/>
    <tableColumn id="9594" xr3:uid="{D4966E1E-9B89-B349-8B7F-81A80D3FE126}" name="Colonna9594"/>
    <tableColumn id="9595" xr3:uid="{94B09CD2-1545-B248-9A68-0143C8E7DBFB}" name="Colonna9595"/>
    <tableColumn id="9596" xr3:uid="{D5F9738A-3B60-334A-901F-F5232B066F52}" name="Colonna9596"/>
    <tableColumn id="9597" xr3:uid="{9D28B62F-BD9F-1A4B-A6D6-3AD4B176A2B0}" name="Colonna9597"/>
    <tableColumn id="9598" xr3:uid="{3451B15F-9E27-BC47-A237-8F129F670D26}" name="Colonna9598"/>
    <tableColumn id="9599" xr3:uid="{5EB92DEF-8EF9-334B-8EE8-63B3F0678B11}" name="Colonna9599"/>
    <tableColumn id="9600" xr3:uid="{537E5414-F6CA-504C-AD89-5F0CACD6E11C}" name="Colonna9600"/>
    <tableColumn id="9601" xr3:uid="{E2341573-D2A3-3D42-BDDC-C64AA5217A69}" name="Colonna9601"/>
    <tableColumn id="9602" xr3:uid="{9B099E61-D4CC-D240-8090-C35F5F93961A}" name="Colonna9602"/>
    <tableColumn id="9603" xr3:uid="{0CA49C87-630C-E848-A69F-C830C40FDB88}" name="Colonna9603"/>
    <tableColumn id="9604" xr3:uid="{908AF006-D914-8C4D-9084-0D267E9780E7}" name="Colonna9604"/>
    <tableColumn id="9605" xr3:uid="{43A1A661-1D16-224D-B12C-138174FADB7A}" name="Colonna9605"/>
    <tableColumn id="9606" xr3:uid="{F281068D-5A7F-0A41-BB32-C09167ECFA8E}" name="Colonna9606"/>
    <tableColumn id="9607" xr3:uid="{3CC89679-E766-4D40-BCAF-2F9AF14D3A13}" name="Colonna9607"/>
    <tableColumn id="9608" xr3:uid="{88991ED4-13A7-194C-A64B-B76C9A61B845}" name="Colonna9608"/>
    <tableColumn id="9609" xr3:uid="{21B60C8F-409F-894F-A567-5B7455140D79}" name="Colonna9609"/>
    <tableColumn id="9610" xr3:uid="{70BB588B-6735-AA42-9C0A-B2751FFE8041}" name="Colonna9610"/>
    <tableColumn id="9611" xr3:uid="{7D756CD6-92AD-4F49-B56B-13E2A2072079}" name="Colonna9611"/>
    <tableColumn id="9612" xr3:uid="{FFBE8F31-255A-2846-8238-6C70FDCA0530}" name="Colonna9612"/>
    <tableColumn id="9613" xr3:uid="{FDE345E3-7B27-F344-98C6-6328266BC4D1}" name="Colonna9613"/>
    <tableColumn id="9614" xr3:uid="{C1216362-898A-0B41-BF6E-D24970BB8A78}" name="Colonna9614"/>
    <tableColumn id="9615" xr3:uid="{8629E9B9-ED67-2347-8383-92C8479025C4}" name="Colonna9615"/>
    <tableColumn id="9616" xr3:uid="{16622369-F8BA-794A-8896-41F266F67ABA}" name="Colonna9616"/>
    <tableColumn id="9617" xr3:uid="{BAB98886-2332-0F4B-ACC1-B2D51442960F}" name="Colonna9617"/>
    <tableColumn id="9618" xr3:uid="{D668FDC2-574F-784F-B7B4-08435F323604}" name="Colonna9618"/>
    <tableColumn id="9619" xr3:uid="{AB6C6337-8DF0-CB4F-8D5F-997977BF421D}" name="Colonna9619"/>
    <tableColumn id="9620" xr3:uid="{11E74734-9FDF-C54A-B6F6-BDB4B650BD3E}" name="Colonna9620"/>
    <tableColumn id="9621" xr3:uid="{89202FC8-9F8B-6547-9848-0C0675EA23CC}" name="Colonna9621"/>
    <tableColumn id="9622" xr3:uid="{0F6EAC89-CFB1-4A40-A991-FA6150D9D4AD}" name="Colonna9622"/>
    <tableColumn id="9623" xr3:uid="{DC1ADC54-1C47-8E49-83C6-8985CB234F7E}" name="Colonna9623"/>
    <tableColumn id="9624" xr3:uid="{CD566E9D-C508-6042-A47E-AC51ACAF06E1}" name="Colonna9624"/>
    <tableColumn id="9625" xr3:uid="{428B253C-6BB0-7B4A-920E-6D7E8CE92E78}" name="Colonna9625"/>
    <tableColumn id="9626" xr3:uid="{B1AA64B5-3742-634C-84F3-F2A90C537D1C}" name="Colonna9626"/>
    <tableColumn id="9627" xr3:uid="{B6647A59-2C68-E44C-A18D-337A732E29B4}" name="Colonna9627"/>
    <tableColumn id="9628" xr3:uid="{8604C2B5-A8F3-6D4C-AD45-C7E4FD485D37}" name="Colonna9628"/>
    <tableColumn id="9629" xr3:uid="{777876B9-11E0-F04A-8B79-7E50927B6C97}" name="Colonna9629"/>
    <tableColumn id="9630" xr3:uid="{63DDD894-3DCE-2540-913B-2F60646A87B8}" name="Colonna9630"/>
    <tableColumn id="9631" xr3:uid="{4BA7A508-4CD1-664F-ADC1-2A0FE8808570}" name="Colonna9631"/>
    <tableColumn id="9632" xr3:uid="{279A8973-475B-064D-BAE5-07071F4DCF0A}" name="Colonna9632"/>
    <tableColumn id="9633" xr3:uid="{0A972320-2207-FA4F-B010-00356E310CF8}" name="Colonna9633"/>
    <tableColumn id="9634" xr3:uid="{115876DA-2F50-0247-88B9-B6EE35FE2E6E}" name="Colonna9634"/>
    <tableColumn id="9635" xr3:uid="{C0E7416A-D447-304F-B980-BF3AF5EE9C73}" name="Colonna9635"/>
    <tableColumn id="9636" xr3:uid="{A3C22D25-B7B0-724B-8305-1BEE57348A61}" name="Colonna9636"/>
    <tableColumn id="9637" xr3:uid="{F8A8A38B-D87E-1C48-A037-171F0F8331E0}" name="Colonna9637"/>
    <tableColumn id="9638" xr3:uid="{29910F23-0954-9F43-9DA3-39406B36884B}" name="Colonna9638"/>
    <tableColumn id="9639" xr3:uid="{D3BCCD27-AE83-CC41-908E-1732FFEC3D9B}" name="Colonna9639"/>
    <tableColumn id="9640" xr3:uid="{E0C7A6A1-CFA1-EB43-A4A3-B8AE719B01DF}" name="Colonna9640"/>
    <tableColumn id="9641" xr3:uid="{BCA67E8E-D23B-3F4E-B3C7-2E9A734D88E4}" name="Colonna9641"/>
    <tableColumn id="9642" xr3:uid="{17284CE4-8919-2E48-84F7-24DCE057E8F9}" name="Colonna9642"/>
    <tableColumn id="9643" xr3:uid="{A3CFF9CF-6D85-3347-A5ED-B1C8FE7BAB1A}" name="Colonna9643"/>
    <tableColumn id="9644" xr3:uid="{B726FC34-FB64-F74B-96E1-ED27ED842348}" name="Colonna9644"/>
    <tableColumn id="9645" xr3:uid="{BD833D85-301A-F646-835F-41E8E0AF308B}" name="Colonna9645"/>
    <tableColumn id="9646" xr3:uid="{C25AF418-B7D8-8C41-A60F-8CC000298597}" name="Colonna9646"/>
    <tableColumn id="9647" xr3:uid="{4B8E467B-3F27-444C-831A-91A9333EDAB5}" name="Colonna9647"/>
    <tableColumn id="9648" xr3:uid="{695938D6-FD26-F44C-AE5D-3AC4E296492E}" name="Colonna9648"/>
    <tableColumn id="9649" xr3:uid="{FBE183E1-6F6B-2743-94F9-632E0410C42D}" name="Colonna9649"/>
    <tableColumn id="9650" xr3:uid="{E459C3A5-0220-1448-9003-AA862FC185ED}" name="Colonna9650"/>
    <tableColumn id="9651" xr3:uid="{A1118A1E-1D79-4445-A8E6-EC8715F0865E}" name="Colonna9651"/>
    <tableColumn id="9652" xr3:uid="{D03AF1F9-34FC-E34E-B112-FFA4ADA409F5}" name="Colonna9652"/>
    <tableColumn id="9653" xr3:uid="{AE3C0B4C-292E-004A-8889-8E4DEB3AD307}" name="Colonna9653"/>
    <tableColumn id="9654" xr3:uid="{C2498B9E-CEA7-7144-9755-2EA07CA4F62F}" name="Colonna9654"/>
    <tableColumn id="9655" xr3:uid="{F6755718-AAA9-4340-9A0D-EDC3262EE100}" name="Colonna9655"/>
    <tableColumn id="9656" xr3:uid="{EC1CDD89-6BCB-AB4E-87C1-2792E276931C}" name="Colonna9656"/>
    <tableColumn id="9657" xr3:uid="{E4131055-5D47-2747-A76E-8E33C17F44E6}" name="Colonna9657"/>
    <tableColumn id="9658" xr3:uid="{9BF69AA0-F3B0-0340-B890-F1A23A609AE7}" name="Colonna9658"/>
    <tableColumn id="9659" xr3:uid="{939D4BB3-D2A6-A945-84CD-DAE6DAE565C8}" name="Colonna9659"/>
    <tableColumn id="9660" xr3:uid="{86A7F651-850E-3D4D-9168-87404AAD415B}" name="Colonna9660"/>
    <tableColumn id="9661" xr3:uid="{74BCF664-E366-2546-8FEF-713925C16A61}" name="Colonna9661"/>
    <tableColumn id="9662" xr3:uid="{2132369B-11A5-A246-886E-C0E82609BC32}" name="Colonna9662"/>
    <tableColumn id="9663" xr3:uid="{D26554C8-CD24-3F41-94CA-661C0C7475E8}" name="Colonna9663"/>
    <tableColumn id="9664" xr3:uid="{7F8495AD-F300-8F44-A8A2-58A4882330FE}" name="Colonna9664"/>
    <tableColumn id="9665" xr3:uid="{F8C4DE92-B17B-834D-ADDC-002CF4392747}" name="Colonna9665"/>
    <tableColumn id="9666" xr3:uid="{0AB49461-CD51-A04F-BCE2-39C80D084265}" name="Colonna9666"/>
    <tableColumn id="9667" xr3:uid="{5F82FD78-D4FE-9B41-90B3-495DAD7CCF84}" name="Colonna9667"/>
    <tableColumn id="9668" xr3:uid="{27570DCB-5CC6-E045-ABFA-32AF7CD05CAC}" name="Colonna9668"/>
    <tableColumn id="9669" xr3:uid="{D4A2E54B-3CE6-2146-9C8A-9D2BFA9FC702}" name="Colonna9669"/>
    <tableColumn id="9670" xr3:uid="{676AC1E4-11F8-CE48-9955-51AE2AB6CF6C}" name="Colonna9670"/>
    <tableColumn id="9671" xr3:uid="{A0F03CF1-5E7D-B740-B572-D5DEC3D3B620}" name="Colonna9671"/>
    <tableColumn id="9672" xr3:uid="{58B7DBAF-89BD-B04B-ACC3-1D7CECCF20BB}" name="Colonna9672"/>
    <tableColumn id="9673" xr3:uid="{44013532-C1BD-4445-9B47-AD69DDE33258}" name="Colonna9673"/>
    <tableColumn id="9674" xr3:uid="{D08A69E9-964E-734F-8D12-B2511BF17549}" name="Colonna9674"/>
    <tableColumn id="9675" xr3:uid="{6B364E8F-78F6-6A48-93AD-040B66397A80}" name="Colonna9675"/>
    <tableColumn id="9676" xr3:uid="{5E8F8B0B-D685-4342-9F9E-7F99B36A4F99}" name="Colonna9676"/>
    <tableColumn id="9677" xr3:uid="{A0096ED5-F49A-6646-9C15-90DBCB4CF82B}" name="Colonna9677"/>
    <tableColumn id="9678" xr3:uid="{B4BBBEDE-7318-D543-AC85-F11DF943CE15}" name="Colonna9678"/>
    <tableColumn id="9679" xr3:uid="{875E52CA-CCAA-C34F-B2C5-6A622AC0DB88}" name="Colonna9679"/>
    <tableColumn id="9680" xr3:uid="{D0492E54-C1E9-F24F-96E0-EAE7CF176613}" name="Colonna9680"/>
    <tableColumn id="9681" xr3:uid="{E0402772-9FA7-F048-AFD0-0D1DD15E89C1}" name="Colonna9681"/>
    <tableColumn id="9682" xr3:uid="{E21EEC29-821F-D748-B2C3-499BE8034194}" name="Colonna9682"/>
    <tableColumn id="9683" xr3:uid="{A672D631-D959-7844-9152-65EE8C00F4F5}" name="Colonna9683"/>
    <tableColumn id="9684" xr3:uid="{AB74F81A-6BC1-754E-9C25-691C533A317E}" name="Colonna9684"/>
    <tableColumn id="9685" xr3:uid="{42E2797E-D8CD-6142-8E53-213214AB87A5}" name="Colonna9685"/>
    <tableColumn id="9686" xr3:uid="{DB7D86EA-C627-CE4E-A330-8DA462F06DA8}" name="Colonna9686"/>
    <tableColumn id="9687" xr3:uid="{B26F1C80-2929-D54C-8403-66F329A437F2}" name="Colonna9687"/>
    <tableColumn id="9688" xr3:uid="{5A3CBE79-305A-B443-B889-80C550AD8214}" name="Colonna9688"/>
    <tableColumn id="9689" xr3:uid="{F5A8F3FB-6756-0A41-9CE4-A8ADF7F4E874}" name="Colonna9689"/>
    <tableColumn id="9690" xr3:uid="{DEE66E2F-C5D9-1F44-99FE-6EBEA97EDE32}" name="Colonna9690"/>
    <tableColumn id="9691" xr3:uid="{B3FC6F08-EE68-BB4E-A2E8-AED8460121D4}" name="Colonna9691"/>
    <tableColumn id="9692" xr3:uid="{6EB7B1D8-59B3-CB4F-AF4F-7CA0C5B69971}" name="Colonna9692"/>
    <tableColumn id="9693" xr3:uid="{BA253380-FAF3-3241-A8E3-DBDB6ABAE698}" name="Colonna9693"/>
    <tableColumn id="9694" xr3:uid="{F1F6D204-66F0-2E49-9F71-CA2EDD6C0556}" name="Colonna9694"/>
    <tableColumn id="9695" xr3:uid="{DCE6487B-FD3F-1742-A5A9-C62C83710E3E}" name="Colonna9695"/>
    <tableColumn id="9696" xr3:uid="{88395254-BDA7-FE44-BB38-2C90EEDA0FB1}" name="Colonna9696"/>
    <tableColumn id="9697" xr3:uid="{1F7EEAF0-C7BC-7745-B547-E30D1F4B852B}" name="Colonna9697"/>
    <tableColumn id="9698" xr3:uid="{18CF108C-D249-9A4F-BC29-E62A6E61CF4B}" name="Colonna9698"/>
    <tableColumn id="9699" xr3:uid="{8FA28750-47FB-BE48-8383-1CD1E41B39C1}" name="Colonna9699"/>
    <tableColumn id="9700" xr3:uid="{10058E4A-91BB-254E-A642-653A3A290F47}" name="Colonna9700"/>
    <tableColumn id="9701" xr3:uid="{7E7B20A9-36C4-3D4F-92A2-5E44D6DBE4F5}" name="Colonna9701"/>
    <tableColumn id="9702" xr3:uid="{C9C8EE6F-F3D0-4740-89F7-4A443A1CB494}" name="Colonna9702"/>
    <tableColumn id="9703" xr3:uid="{540E6D8D-BCF9-0746-BF08-0302084CAD22}" name="Colonna9703"/>
    <tableColumn id="9704" xr3:uid="{CCF2FC2A-B6A1-7E4B-8944-7622D8519A9F}" name="Colonna9704"/>
    <tableColumn id="9705" xr3:uid="{6B429F2A-2160-1848-8CD0-BD441DCE16F4}" name="Colonna9705"/>
    <tableColumn id="9706" xr3:uid="{A38CB547-841F-D348-A5A7-366595556FEC}" name="Colonna9706"/>
    <tableColumn id="9707" xr3:uid="{78DFEC9B-DADE-034C-A4C4-AD81BA83EF4B}" name="Colonna9707"/>
    <tableColumn id="9708" xr3:uid="{4F9C6AFC-06E6-464E-80D6-F2D2351E562E}" name="Colonna9708"/>
    <tableColumn id="9709" xr3:uid="{014BEBA4-2DDF-8045-A487-8A44EB07C216}" name="Colonna9709"/>
    <tableColumn id="9710" xr3:uid="{E6D3BDDC-CD7F-9240-9E5B-BFC2E365B463}" name="Colonna9710"/>
    <tableColumn id="9711" xr3:uid="{E028B51C-9973-4149-8C0A-E30538A83925}" name="Colonna9711"/>
    <tableColumn id="9712" xr3:uid="{17615A76-3BC4-1449-8934-092D0909749E}" name="Colonna9712"/>
    <tableColumn id="9713" xr3:uid="{77CCE956-FC1E-FA4F-B2A9-BB508C4A2456}" name="Colonna9713"/>
    <tableColumn id="9714" xr3:uid="{80CF10C1-A213-794B-8773-A60BF363AEBB}" name="Colonna9714"/>
    <tableColumn id="9715" xr3:uid="{504F03A2-8843-174B-AA9C-73E913BC2B98}" name="Colonna9715"/>
    <tableColumn id="9716" xr3:uid="{4E76C129-B3DF-734C-99B6-7B7958D3E7CA}" name="Colonna9716"/>
    <tableColumn id="9717" xr3:uid="{D02F03D2-0BA2-B54B-8036-916E848876A0}" name="Colonna9717"/>
    <tableColumn id="9718" xr3:uid="{6C31D51A-D1A6-A143-941E-6071A096B724}" name="Colonna9718"/>
    <tableColumn id="9719" xr3:uid="{55D06A09-250D-CE42-ACB9-F0BD53220D7A}" name="Colonna9719"/>
    <tableColumn id="9720" xr3:uid="{868AB418-A76F-744F-8868-BE687F6F2E2B}" name="Colonna9720"/>
    <tableColumn id="9721" xr3:uid="{29ED720A-8CC5-1241-8A98-F4561795F009}" name="Colonna9721"/>
    <tableColumn id="9722" xr3:uid="{501B32C9-C500-7849-9DBD-8A0DF278E4E6}" name="Colonna9722"/>
    <tableColumn id="9723" xr3:uid="{203B48D6-892B-F746-8A54-F717B98BFC57}" name="Colonna9723"/>
    <tableColumn id="9724" xr3:uid="{249D0645-0978-614A-9A15-30CE6DDE623F}" name="Colonna9724"/>
    <tableColumn id="9725" xr3:uid="{5E849BD7-6752-BE4C-913B-A9B827FA7DF2}" name="Colonna9725"/>
    <tableColumn id="9726" xr3:uid="{A4F717C9-86BD-904D-96ED-AB898C7AB614}" name="Colonna9726"/>
    <tableColumn id="9727" xr3:uid="{525BDB4A-6FAA-C74C-8BD9-C711C3111CC0}" name="Colonna9727"/>
    <tableColumn id="9728" xr3:uid="{D113C25C-DF56-FE45-85E0-B7205B593E64}" name="Colonna9728"/>
    <tableColumn id="9729" xr3:uid="{6140BE43-D6BA-B44C-8784-5DB6161A007A}" name="Colonna9729"/>
    <tableColumn id="9730" xr3:uid="{49D69592-6819-3D4E-B674-BD0FA184E291}" name="Colonna9730"/>
    <tableColumn id="9731" xr3:uid="{D1EF12B9-3F01-9A4B-B8AD-3832A6C241FA}" name="Colonna9731"/>
    <tableColumn id="9732" xr3:uid="{483486CE-E667-0E42-B249-058912B2F0A5}" name="Colonna9732"/>
    <tableColumn id="9733" xr3:uid="{D8C0C8A7-A983-8343-9BAA-E8C2E1CA21D1}" name="Colonna9733"/>
    <tableColumn id="9734" xr3:uid="{BBB6E32C-C3E7-B14A-BC75-39A3D14306BB}" name="Colonna9734"/>
    <tableColumn id="9735" xr3:uid="{C5117DF9-109E-1440-8D0A-82796507AC64}" name="Colonna9735"/>
    <tableColumn id="9736" xr3:uid="{51D8F75E-2647-DA47-AD0A-0C6B8081BAD6}" name="Colonna9736"/>
    <tableColumn id="9737" xr3:uid="{D1F78D33-1FDF-6444-9893-DA353DA3A64D}" name="Colonna9737"/>
    <tableColumn id="9738" xr3:uid="{1DD10854-170F-5A46-B40B-31658A2C762C}" name="Colonna9738"/>
    <tableColumn id="9739" xr3:uid="{B410DDCA-3326-B445-B59F-05779D50071B}" name="Colonna9739"/>
    <tableColumn id="9740" xr3:uid="{B15A1792-E295-294A-853F-3BBE3663ACE0}" name="Colonna9740"/>
    <tableColumn id="9741" xr3:uid="{67F8773B-96D3-9947-845D-8E29F1230B1C}" name="Colonna9741"/>
    <tableColumn id="9742" xr3:uid="{1F0B38AD-9FAA-864A-A569-6A3B26EA50DA}" name="Colonna9742"/>
    <tableColumn id="9743" xr3:uid="{55D502FA-7D39-B646-BD1E-747FCB8A723A}" name="Colonna9743"/>
    <tableColumn id="9744" xr3:uid="{B1A9BB41-E06F-0A45-B41F-1B9C2E8597D6}" name="Colonna9744"/>
    <tableColumn id="9745" xr3:uid="{B6C6B3BC-FD6E-E440-8B72-8A045D746F08}" name="Colonna9745"/>
    <tableColumn id="9746" xr3:uid="{622C924B-7A76-CB49-95FA-444FB2059536}" name="Colonna9746"/>
    <tableColumn id="9747" xr3:uid="{BC8AA601-915E-0646-8E6D-1CD6798AC9AD}" name="Colonna9747"/>
    <tableColumn id="9748" xr3:uid="{FF813D5B-5D47-8646-AA23-D8A2280AE0B9}" name="Colonna9748"/>
    <tableColumn id="9749" xr3:uid="{0A5B54D3-5239-DC43-88FC-35F72C121525}" name="Colonna9749"/>
    <tableColumn id="9750" xr3:uid="{973C4D30-A260-C344-BA01-4B2941A59C7F}" name="Colonna9750"/>
    <tableColumn id="9751" xr3:uid="{2FCDAB73-01BE-2D49-A9AF-21B523CEFA37}" name="Colonna9751"/>
    <tableColumn id="9752" xr3:uid="{5E5F731B-B44F-CF42-9050-C7CCFE01D706}" name="Colonna9752"/>
    <tableColumn id="9753" xr3:uid="{85E4647B-E075-3043-884E-54C4F220D786}" name="Colonna9753"/>
    <tableColumn id="9754" xr3:uid="{6729038A-3899-9D42-8CE1-607B002D63CA}" name="Colonna9754"/>
    <tableColumn id="9755" xr3:uid="{8F752954-3C3F-4D47-B387-6D46E5F3682E}" name="Colonna9755"/>
    <tableColumn id="9756" xr3:uid="{2AD73B95-388D-DB49-A458-17FC11840309}" name="Colonna9756"/>
    <tableColumn id="9757" xr3:uid="{0C29EDF0-70EC-5546-825E-50E76BE14C77}" name="Colonna9757"/>
    <tableColumn id="9758" xr3:uid="{794C2C0A-9691-6440-97CA-2AC5E0891A01}" name="Colonna9758"/>
    <tableColumn id="9759" xr3:uid="{F59B83F1-8A87-7745-A87A-CBBF6C572A19}" name="Colonna9759"/>
    <tableColumn id="9760" xr3:uid="{4FC81985-5D58-9B45-9E63-8BC3802D05D4}" name="Colonna9760"/>
    <tableColumn id="9761" xr3:uid="{A777E6E2-87E4-8642-A576-D6DCA3A3329F}" name="Colonna9761"/>
    <tableColumn id="9762" xr3:uid="{07566C6A-5EBF-2D42-920D-08F1E47A9288}" name="Colonna9762"/>
    <tableColumn id="9763" xr3:uid="{02D561F3-938A-2147-A0E7-17417CE9EB4C}" name="Colonna9763"/>
    <tableColumn id="9764" xr3:uid="{E3E79988-27D8-594B-8B6C-6AA13E75463E}" name="Colonna9764"/>
    <tableColumn id="9765" xr3:uid="{63F0D1D3-6AE2-824C-AF77-93EB36EC0F25}" name="Colonna9765"/>
    <tableColumn id="9766" xr3:uid="{711053F4-9F6B-1C44-97BA-12F5E1CDF877}" name="Colonna9766"/>
    <tableColumn id="9767" xr3:uid="{7F818B21-0EBD-FC4F-9465-D6FA9C3EA209}" name="Colonna9767"/>
    <tableColumn id="9768" xr3:uid="{E8C31804-2DEF-7E46-A10F-122C8FC6825D}" name="Colonna9768"/>
    <tableColumn id="9769" xr3:uid="{BC996862-69D3-764A-87A3-926081F8F8EE}" name="Colonna9769"/>
    <tableColumn id="9770" xr3:uid="{59BA5766-D9BD-454B-BBEC-60E836BF92FB}" name="Colonna9770"/>
    <tableColumn id="9771" xr3:uid="{07107033-BED8-6A46-946D-CCAB809D3CC1}" name="Colonna9771"/>
    <tableColumn id="9772" xr3:uid="{95ACAD10-423F-0342-9E03-602ED898F0A9}" name="Colonna9772"/>
    <tableColumn id="9773" xr3:uid="{4238D784-FA55-1147-BA84-27AC728E22F4}" name="Colonna9773"/>
    <tableColumn id="9774" xr3:uid="{97F2DFED-C681-2C4A-9DD0-BAAA34AA8899}" name="Colonna9774"/>
    <tableColumn id="9775" xr3:uid="{990AA59E-D402-F24E-90E8-C9CD00EF5E88}" name="Colonna9775"/>
    <tableColumn id="9776" xr3:uid="{B40AFDCF-0691-184A-B042-C6E4D25FED2F}" name="Colonna9776"/>
    <tableColumn id="9777" xr3:uid="{701D227C-0A5E-BA4C-8146-A974E40A4F97}" name="Colonna9777"/>
    <tableColumn id="9778" xr3:uid="{3CB91909-04B2-E743-8D83-1C92F0FDC5EB}" name="Colonna9778"/>
    <tableColumn id="9779" xr3:uid="{6BD61355-73A3-0F43-B7AE-E0E6BA1689B2}" name="Colonna9779"/>
    <tableColumn id="9780" xr3:uid="{ED8707B8-4212-424A-A245-7F8274106229}" name="Colonna9780"/>
    <tableColumn id="9781" xr3:uid="{D6170E2E-8ABE-E649-86F9-D11EBD723F74}" name="Colonna9781"/>
    <tableColumn id="9782" xr3:uid="{D5207CCF-A47B-4641-81AE-B5059FD663F7}" name="Colonna9782"/>
    <tableColumn id="9783" xr3:uid="{4C2B5125-1304-DA40-810A-7D5E927B5C6A}" name="Colonna9783"/>
    <tableColumn id="9784" xr3:uid="{4B8652AD-05C5-5343-8D7E-9546083A4C3F}" name="Colonna9784"/>
    <tableColumn id="9785" xr3:uid="{16ECCA72-1DB8-B849-89C9-B5E6BF45C042}" name="Colonna9785"/>
    <tableColumn id="9786" xr3:uid="{EE4124DE-75C6-064F-84F6-9BB11014E31C}" name="Colonna9786"/>
    <tableColumn id="9787" xr3:uid="{C5DFFB2D-B2EE-3244-B833-0F89C2DAE088}" name="Colonna9787"/>
    <tableColumn id="9788" xr3:uid="{7DDC28F7-5629-7349-BAED-24D48D098B17}" name="Colonna9788"/>
    <tableColumn id="9789" xr3:uid="{D613E79D-66CD-0143-A88B-4BCB0947FECA}" name="Colonna9789"/>
    <tableColumn id="9790" xr3:uid="{7BA60B05-F223-9948-A88C-2E3B32F5D0F7}" name="Colonna9790"/>
    <tableColumn id="9791" xr3:uid="{4A28C2B5-9166-D44F-9BB6-304F8842C8CF}" name="Colonna9791"/>
    <tableColumn id="9792" xr3:uid="{28203EA1-08A9-C04B-9D94-9C0D23061AF9}" name="Colonna9792"/>
    <tableColumn id="9793" xr3:uid="{A1CB1FAB-FEFC-5749-A5B6-9E1FE01F60B0}" name="Colonna9793"/>
    <tableColumn id="9794" xr3:uid="{5C0A1207-AC0D-1844-A1E0-3A35C42A3554}" name="Colonna9794"/>
    <tableColumn id="9795" xr3:uid="{7F07B942-115D-9E48-B0A8-9D391BA82CE5}" name="Colonna9795"/>
    <tableColumn id="9796" xr3:uid="{97222A4E-0EAA-EF49-A60B-C2D675A5CF25}" name="Colonna9796"/>
    <tableColumn id="9797" xr3:uid="{0E9657A5-4135-384E-A2DF-8A84EC2FD06C}" name="Colonna9797"/>
    <tableColumn id="9798" xr3:uid="{FFD63F8A-F5E7-8E43-9E9E-26110F05C546}" name="Colonna9798"/>
    <tableColumn id="9799" xr3:uid="{A2DB5C03-22EF-1C4C-ADBD-58C873AE6604}" name="Colonna9799"/>
    <tableColumn id="9800" xr3:uid="{B318409B-5123-F74A-807E-9102716EA2B6}" name="Colonna9800"/>
    <tableColumn id="9801" xr3:uid="{DE169ABA-6104-D34A-9BDE-C0C59443EA2E}" name="Colonna9801"/>
    <tableColumn id="9802" xr3:uid="{F696F996-243F-4640-BDE9-D655389DAF07}" name="Colonna9802"/>
    <tableColumn id="9803" xr3:uid="{2BE67A60-E55F-4645-8AD1-03A2637555ED}" name="Colonna9803"/>
    <tableColumn id="9804" xr3:uid="{BA0B6E88-D35E-E140-9659-64D1536952A9}" name="Colonna9804"/>
    <tableColumn id="9805" xr3:uid="{094F4992-A868-C446-A527-9B5C972CB752}" name="Colonna9805"/>
    <tableColumn id="9806" xr3:uid="{B135B363-8ACB-9948-832C-63E45A15AB9D}" name="Colonna9806"/>
    <tableColumn id="9807" xr3:uid="{12AF0FAD-DDFD-3446-BAAE-50EE53DD680A}" name="Colonna9807"/>
    <tableColumn id="9808" xr3:uid="{21ADBC46-DA78-0846-A1E8-4C34FA16F618}" name="Colonna9808"/>
    <tableColumn id="9809" xr3:uid="{026D8B66-0285-0C40-B570-9858E3BFE772}" name="Colonna9809"/>
    <tableColumn id="9810" xr3:uid="{93B8CE5C-7E3A-8743-81F4-DCB2D8D1C3D9}" name="Colonna9810"/>
    <tableColumn id="9811" xr3:uid="{F08C934F-E352-2145-80BD-213463188A66}" name="Colonna9811"/>
    <tableColumn id="9812" xr3:uid="{377670C2-E1BE-E54F-82B1-5D7FC0B99A29}" name="Colonna9812"/>
    <tableColumn id="9813" xr3:uid="{0579C43B-2AC5-8C40-9EB0-343D48EA6581}" name="Colonna9813"/>
    <tableColumn id="9814" xr3:uid="{DE67FC7D-8BD7-AB44-92F3-AC3EFC0A3BD8}" name="Colonna9814"/>
    <tableColumn id="9815" xr3:uid="{81139CC4-CD79-6746-9E19-CA35953AE3AD}" name="Colonna9815"/>
    <tableColumn id="9816" xr3:uid="{13E7219A-DBF0-6B40-922A-14E57821DE3D}" name="Colonna9816"/>
    <tableColumn id="9817" xr3:uid="{4B0F8F8B-518A-934A-86FC-3A9E94819C11}" name="Colonna9817"/>
    <tableColumn id="9818" xr3:uid="{AF1C3F40-B791-8F47-B25A-4F309738F09E}" name="Colonna9818"/>
    <tableColumn id="9819" xr3:uid="{DCC8BF9B-4407-F14F-9EFB-4DCA05EAED8C}" name="Colonna9819"/>
    <tableColumn id="9820" xr3:uid="{711D471A-C9D1-9045-948F-D95C10760C08}" name="Colonna9820"/>
    <tableColumn id="9821" xr3:uid="{572ABB68-1D67-8042-B68D-E1AA0448A569}" name="Colonna9821"/>
    <tableColumn id="9822" xr3:uid="{6482F207-1716-304B-81D3-0E7570339776}" name="Colonna9822"/>
    <tableColumn id="9823" xr3:uid="{9C205730-FADF-BF4E-9CFD-FB87064255C3}" name="Colonna9823"/>
    <tableColumn id="9824" xr3:uid="{05D55FA3-1D7B-2949-8ED3-FD7F87FAC7DB}" name="Colonna9824"/>
    <tableColumn id="9825" xr3:uid="{0ABC8E32-346F-DD4E-B87A-33EC6E9343A3}" name="Colonna9825"/>
    <tableColumn id="9826" xr3:uid="{84EE2C9A-F962-374B-8468-A80FB6743FAB}" name="Colonna9826"/>
    <tableColumn id="9827" xr3:uid="{F9CCB7C3-13C5-BC4F-B511-3AB8E573534A}" name="Colonna9827"/>
    <tableColumn id="9828" xr3:uid="{6E571DD3-A70A-8442-BFBC-4AEA43F9C930}" name="Colonna9828"/>
    <tableColumn id="9829" xr3:uid="{B9777513-3F06-DD43-82DC-1EF2D971759D}" name="Colonna9829"/>
    <tableColumn id="9830" xr3:uid="{B518D26B-3CC2-FE40-BCCA-049BA85AA8B1}" name="Colonna9830"/>
    <tableColumn id="9831" xr3:uid="{3F8BC9DE-3E66-1F4F-B67F-7BF23FF2D60A}" name="Colonna9831"/>
    <tableColumn id="9832" xr3:uid="{BCA58E5D-D9A2-2F4C-B727-A93145D2AB41}" name="Colonna9832"/>
    <tableColumn id="9833" xr3:uid="{19EAD375-D2F7-B744-99C6-519E8716CC00}" name="Colonna9833"/>
    <tableColumn id="9834" xr3:uid="{7EDF4088-1F48-A847-B699-5D32522E7649}" name="Colonna9834"/>
    <tableColumn id="9835" xr3:uid="{AF88CD69-801C-C84E-A0B2-9CDCA086A3F8}" name="Colonna9835"/>
    <tableColumn id="9836" xr3:uid="{FEAB2DD0-60BF-CD4F-9056-E447BC5EB06D}" name="Colonna9836"/>
    <tableColumn id="9837" xr3:uid="{9261F2C6-2DDC-B149-8B16-E835FC46AEDE}" name="Colonna9837"/>
    <tableColumn id="9838" xr3:uid="{EAFE7E37-241B-B146-8CD1-F5C5DC1592B2}" name="Colonna9838"/>
    <tableColumn id="9839" xr3:uid="{BB91119C-789B-5B45-8B75-7190F8E763BD}" name="Colonna9839"/>
    <tableColumn id="9840" xr3:uid="{616248B7-F980-0B40-A645-80772ED65B96}" name="Colonna9840"/>
    <tableColumn id="9841" xr3:uid="{E779A9A9-96FD-7C4C-B593-37A2E9FE3A52}" name="Colonna9841"/>
    <tableColumn id="9842" xr3:uid="{D171AB55-1B5D-9346-A696-5D7393E0A662}" name="Colonna9842"/>
    <tableColumn id="9843" xr3:uid="{BEAF4AF5-1F37-6F42-8BA5-F9DCDC6E1110}" name="Colonna9843"/>
    <tableColumn id="9844" xr3:uid="{42BD26D5-B5BB-B944-907D-996F883C53B0}" name="Colonna9844"/>
    <tableColumn id="9845" xr3:uid="{8D507104-8E5F-614B-BF64-BCBC9D680195}" name="Colonna9845"/>
    <tableColumn id="9846" xr3:uid="{1E7362EB-EDD5-5D47-90CD-E040DABF21DB}" name="Colonna9846"/>
    <tableColumn id="9847" xr3:uid="{111FE328-F335-4845-A7A0-C3215631A811}" name="Colonna9847"/>
    <tableColumn id="9848" xr3:uid="{8ED78ED7-99F2-FE47-9403-38A06B1AE1C9}" name="Colonna9848"/>
    <tableColumn id="9849" xr3:uid="{38839387-9603-2A44-AB9E-3703347D5113}" name="Colonna9849"/>
    <tableColumn id="9850" xr3:uid="{519460B5-B574-C144-ADAB-0652B1A1B397}" name="Colonna9850"/>
    <tableColumn id="9851" xr3:uid="{772F6493-9B55-6848-9D72-BA1848F71483}" name="Colonna9851"/>
    <tableColumn id="9852" xr3:uid="{A791C4F2-4A96-8D40-A9F6-2D412929918D}" name="Colonna9852"/>
    <tableColumn id="9853" xr3:uid="{F1DA17C0-F289-044C-B4EF-A3413517D1FE}" name="Colonna9853"/>
    <tableColumn id="9854" xr3:uid="{94EA6346-39DB-AA48-A095-AE047453326F}" name="Colonna9854"/>
    <tableColumn id="9855" xr3:uid="{33B05025-163F-B747-BFDD-C96C5DFF9027}" name="Colonna9855"/>
    <tableColumn id="9856" xr3:uid="{7C2BE0C8-6E8E-D64F-8BDC-ACF27900E79D}" name="Colonna9856"/>
    <tableColumn id="9857" xr3:uid="{3549D78C-1F1F-DE4C-9A7C-1FBB6FAEA331}" name="Colonna9857"/>
    <tableColumn id="9858" xr3:uid="{D8D5D35E-8BC0-E94E-9175-8EC720203239}" name="Colonna9858"/>
    <tableColumn id="9859" xr3:uid="{210F33CB-7D5B-FB49-B9F0-0C7E4BFC25BF}" name="Colonna9859"/>
    <tableColumn id="9860" xr3:uid="{03955056-430C-9A49-931A-B1AFA85681E7}" name="Colonna9860"/>
    <tableColumn id="9861" xr3:uid="{BFAE7B55-A451-6644-8EC3-7C565934E3EB}" name="Colonna9861"/>
    <tableColumn id="9862" xr3:uid="{21A11FC4-0665-A542-B953-73172EE72842}" name="Colonna9862"/>
    <tableColumn id="9863" xr3:uid="{97F6F5EE-CD24-D74B-9986-BE8BC5B7B8B4}" name="Colonna9863"/>
    <tableColumn id="9864" xr3:uid="{F1B61B02-2080-1948-AC20-C1C897EA69EF}" name="Colonna9864"/>
    <tableColumn id="9865" xr3:uid="{D05DB9BD-43D8-1D45-849A-634006D7B9B2}" name="Colonna9865"/>
    <tableColumn id="9866" xr3:uid="{5D6BEC81-AC31-144F-9262-47E5CA334190}" name="Colonna9866"/>
    <tableColumn id="9867" xr3:uid="{1F486748-C8C2-4B46-BC41-0A9E506AB9BE}" name="Colonna9867"/>
    <tableColumn id="9868" xr3:uid="{792814BD-5C6F-1E44-9877-855A6EE8F082}" name="Colonna9868"/>
    <tableColumn id="9869" xr3:uid="{4A1BE528-ED31-2A4F-899B-967D5DB1446F}" name="Colonna9869"/>
    <tableColumn id="9870" xr3:uid="{0353A44B-9C89-5540-9D98-C6CED0F0BF37}" name="Colonna9870"/>
    <tableColumn id="9871" xr3:uid="{21A39C51-982B-764D-B7D1-F2E4CD55064B}" name="Colonna9871"/>
    <tableColumn id="9872" xr3:uid="{0ADA711B-B35E-A140-A8F5-EBBE8523E2BC}" name="Colonna9872"/>
    <tableColumn id="9873" xr3:uid="{2AD4E24C-A688-BF40-9CBB-69BAA762B736}" name="Colonna9873"/>
    <tableColumn id="9874" xr3:uid="{3C961DBF-F706-C34D-9ED0-CFA3BE7BD229}" name="Colonna9874"/>
    <tableColumn id="9875" xr3:uid="{3B7D6855-6B22-9C4A-B8C1-8AAF2438721A}" name="Colonna9875"/>
    <tableColumn id="9876" xr3:uid="{2E6DA5FA-40C0-9F4D-BCFE-24A3C83D9CDE}" name="Colonna9876"/>
    <tableColumn id="9877" xr3:uid="{0831A960-13A0-6D4B-B51D-AD1BD2F3F917}" name="Colonna9877"/>
    <tableColumn id="9878" xr3:uid="{5219BCF4-9FB5-BB45-91FB-4E7C6B1197C7}" name="Colonna9878"/>
    <tableColumn id="9879" xr3:uid="{70365C4B-7B50-D943-A50B-A659DC360C19}" name="Colonna9879"/>
    <tableColumn id="9880" xr3:uid="{A84C4439-09CF-6345-8D08-53E128745E37}" name="Colonna9880"/>
    <tableColumn id="9881" xr3:uid="{79B09758-1540-304B-AD15-F43DB0D23E26}" name="Colonna9881"/>
    <tableColumn id="9882" xr3:uid="{613B11A6-A098-5447-B611-D9BAFBA4AE53}" name="Colonna9882"/>
    <tableColumn id="9883" xr3:uid="{C9718FD8-FB02-5049-AFC4-73A86EE408AB}" name="Colonna9883"/>
    <tableColumn id="9884" xr3:uid="{DD57A964-A74C-DE4A-BFF7-402F6FB9451C}" name="Colonna9884"/>
    <tableColumn id="9885" xr3:uid="{29D8EA72-9265-C54C-B5AF-C9B38A1F8203}" name="Colonna9885"/>
    <tableColumn id="9886" xr3:uid="{58254DBA-D531-954A-A824-E6E8F4FA8254}" name="Colonna9886"/>
    <tableColumn id="9887" xr3:uid="{3750F8D8-731D-F541-BDC6-6838AE9E2324}" name="Colonna9887"/>
    <tableColumn id="9888" xr3:uid="{350F2737-C2B8-0443-8A26-AC83EC0A6E89}" name="Colonna9888"/>
    <tableColumn id="9889" xr3:uid="{139AEA44-4E77-EB43-A66E-5A3DE9DB6A4C}" name="Colonna9889"/>
    <tableColumn id="9890" xr3:uid="{4AA8CFD9-D015-7549-A1E9-4B11DF5725B5}" name="Colonna9890"/>
    <tableColumn id="9891" xr3:uid="{847C0AF9-21F6-C546-9B1A-B897E457171E}" name="Colonna9891"/>
    <tableColumn id="9892" xr3:uid="{E5305877-78B2-4A48-8ED0-346B835B5675}" name="Colonna9892"/>
    <tableColumn id="9893" xr3:uid="{908F9E61-D9BE-1B41-8D75-7EE3400A67ED}" name="Colonna9893"/>
    <tableColumn id="9894" xr3:uid="{944D3D28-9164-724C-9822-95254ABDAF10}" name="Colonna9894"/>
    <tableColumn id="9895" xr3:uid="{A950E693-4EA3-2F4A-8551-53D86B9CCDEB}" name="Colonna9895"/>
    <tableColumn id="9896" xr3:uid="{F5BCA74B-F66B-D14E-B017-2D0C76F76C89}" name="Colonna9896"/>
    <tableColumn id="9897" xr3:uid="{82B3C9EA-5D63-3C4F-ABB2-36A326EE56B8}" name="Colonna9897"/>
    <tableColumn id="9898" xr3:uid="{4375616C-7EB3-744A-B066-0FD94E0D73B2}" name="Colonna9898"/>
    <tableColumn id="9899" xr3:uid="{59F14BF9-B002-5541-A60F-199FBC7CC809}" name="Colonna9899"/>
    <tableColumn id="9900" xr3:uid="{EB033F5D-5140-1B4B-91CA-42129AD68BA6}" name="Colonna9900"/>
    <tableColumn id="9901" xr3:uid="{A02FC602-9008-FF46-857D-50791ABD2341}" name="Colonna9901"/>
    <tableColumn id="9902" xr3:uid="{0DEE6088-82E6-1E4F-8761-29D1D1EF91DE}" name="Colonna9902"/>
    <tableColumn id="9903" xr3:uid="{DBF784BB-02D1-A44F-AC6F-D776960015FB}" name="Colonna9903"/>
    <tableColumn id="9904" xr3:uid="{505224BD-0244-074B-89CC-CB1CCE923BB1}" name="Colonna9904"/>
    <tableColumn id="9905" xr3:uid="{8D5B687B-D2CF-CC4D-8166-46F1A1D66E81}" name="Colonna9905"/>
    <tableColumn id="9906" xr3:uid="{80F1B3B5-CEC3-0141-A62A-609DF39E3AF6}" name="Colonna9906"/>
    <tableColumn id="9907" xr3:uid="{EE60B701-75AA-6B4C-B6D0-3672FE597E9D}" name="Colonna9907"/>
    <tableColumn id="9908" xr3:uid="{AF0204BD-58F6-DB4E-9992-45C656B1FC6C}" name="Colonna9908"/>
    <tableColumn id="9909" xr3:uid="{BA9F196A-5A49-2A41-83D9-4027D47DAC5E}" name="Colonna9909"/>
    <tableColumn id="9910" xr3:uid="{D4197458-B875-B642-B1A9-7FBCC6AEC56C}" name="Colonna9910"/>
    <tableColumn id="9911" xr3:uid="{1D38537A-49C0-6143-A87D-D22DE631A17D}" name="Colonna9911"/>
    <tableColumn id="9912" xr3:uid="{82770EE0-EA4B-9546-AFF6-46FAB00F7A6D}" name="Colonna9912"/>
    <tableColumn id="9913" xr3:uid="{B5BFCDB4-BEC2-0145-8110-1E8E4775B256}" name="Colonna9913"/>
    <tableColumn id="9914" xr3:uid="{AC914D97-43B3-EC48-B579-38CF6C1C67F0}" name="Colonna9914"/>
    <tableColumn id="9915" xr3:uid="{65F7658F-5E07-A144-AD36-F12234AE0F6C}" name="Colonna9915"/>
    <tableColumn id="9916" xr3:uid="{278711EF-D0C8-7B4D-9989-55A5C4CD88CC}" name="Colonna9916"/>
    <tableColumn id="9917" xr3:uid="{64AD6B39-527C-A442-AA91-EC3A67E15BD3}" name="Colonna9917"/>
    <tableColumn id="9918" xr3:uid="{7FFE061B-18A8-034A-BBDC-790444125130}" name="Colonna9918"/>
    <tableColumn id="9919" xr3:uid="{169A7AB9-245B-8D4F-A2C1-A1C5ABD487E8}" name="Colonna9919"/>
    <tableColumn id="9920" xr3:uid="{96E2C563-BD3D-3440-9897-8FE73D723326}" name="Colonna9920"/>
    <tableColumn id="9921" xr3:uid="{87380A05-D4C9-584F-975C-C6D35AF32CE8}" name="Colonna9921"/>
    <tableColumn id="9922" xr3:uid="{F5DECD90-A5A5-F640-8A46-08CA15A1378A}" name="Colonna9922"/>
    <tableColumn id="9923" xr3:uid="{B7B851E6-0EB5-FB46-8C87-87738CC669A8}" name="Colonna9923"/>
    <tableColumn id="9924" xr3:uid="{DE51CDC3-E1E6-D043-965F-82AB57A055A2}" name="Colonna9924"/>
    <tableColumn id="9925" xr3:uid="{260010BA-6047-6B4F-8CD3-D45AD704C78F}" name="Colonna9925"/>
    <tableColumn id="9926" xr3:uid="{319881E2-BDA8-9B4A-9DFD-29FEAAF64860}" name="Colonna9926"/>
    <tableColumn id="9927" xr3:uid="{6AD8EBAF-CA0A-1546-A3BD-3212BBE6C762}" name="Colonna9927"/>
    <tableColumn id="9928" xr3:uid="{DC7A21D2-FFB8-5949-BA21-7C140305C500}" name="Colonna9928"/>
    <tableColumn id="9929" xr3:uid="{9B8313C7-241A-A14F-AA1F-057C8E5F9899}" name="Colonna9929"/>
    <tableColumn id="9930" xr3:uid="{CC58CB65-15CE-B946-8AFF-5A47096BA25F}" name="Colonna9930"/>
    <tableColumn id="9931" xr3:uid="{64B6B39C-5165-8A4A-9310-056E4000EDF1}" name="Colonna9931"/>
    <tableColumn id="9932" xr3:uid="{7A6F5EF3-EBEA-D14B-9C37-597C3E1C2238}" name="Colonna9932"/>
    <tableColumn id="9933" xr3:uid="{4F5AD2FC-C709-E14F-BBF2-71F79D7BD292}" name="Colonna9933"/>
    <tableColumn id="9934" xr3:uid="{218ACBF8-87C7-064F-9BE2-67A05ABAA8AA}" name="Colonna9934"/>
    <tableColumn id="9935" xr3:uid="{5D0646F9-1859-D849-8F42-E876CE7F605A}" name="Colonna9935"/>
    <tableColumn id="9936" xr3:uid="{5DA90960-76A0-FF45-BA2D-0E62B2348B37}" name="Colonna9936"/>
    <tableColumn id="9937" xr3:uid="{3C4633B1-8922-1B45-84AE-670524CE5BD2}" name="Colonna9937"/>
    <tableColumn id="9938" xr3:uid="{A0A7389F-A106-714A-931E-7F71DC4B63E0}" name="Colonna9938"/>
    <tableColumn id="9939" xr3:uid="{F8045294-3C71-A944-8D94-5981C7FF0FA5}" name="Colonna9939"/>
    <tableColumn id="9940" xr3:uid="{6D3D6CC1-D202-3A46-A2DB-24D75D86A260}" name="Colonna9940"/>
    <tableColumn id="9941" xr3:uid="{A262D752-597C-8C44-90F4-E1071E493662}" name="Colonna9941"/>
    <tableColumn id="9942" xr3:uid="{D56B4825-CA07-9544-8DC9-F4725DAAF9C6}" name="Colonna9942"/>
    <tableColumn id="9943" xr3:uid="{3BCD0C07-5631-4543-AEBC-50A56DA6226E}" name="Colonna9943"/>
    <tableColumn id="9944" xr3:uid="{178FAC4D-88D6-3C4F-B31E-C69FA2FF7E51}" name="Colonna9944"/>
    <tableColumn id="9945" xr3:uid="{B55B2E10-EAFF-8A43-B0A9-A76CC94AB1E3}" name="Colonna9945"/>
    <tableColumn id="9946" xr3:uid="{32F9D28C-E295-6E43-89EC-336A83A4302D}" name="Colonna9946"/>
    <tableColumn id="9947" xr3:uid="{9EC4AA85-6C44-5B42-A4C5-D212492D40FE}" name="Colonna9947"/>
    <tableColumn id="9948" xr3:uid="{4954A10A-4E3E-F746-B595-22F2221871C2}" name="Colonna9948"/>
    <tableColumn id="9949" xr3:uid="{F388010F-C418-8D4B-9691-188E5101F5C9}" name="Colonna9949"/>
    <tableColumn id="9950" xr3:uid="{5EFA8359-7A55-FA46-831C-BC52CFF3D00A}" name="Colonna9950"/>
    <tableColumn id="9951" xr3:uid="{BAB8492C-008C-BB49-B7C8-EC13A04774AE}" name="Colonna9951"/>
    <tableColumn id="9952" xr3:uid="{80D81969-DDCB-BF46-B9F9-085819AD217A}" name="Colonna9952"/>
    <tableColumn id="9953" xr3:uid="{075CB86D-D7BE-294F-8EF0-B09C1A1AE808}" name="Colonna9953"/>
    <tableColumn id="9954" xr3:uid="{A0316FF3-CA7A-684E-9250-7B1435417BD3}" name="Colonna9954"/>
    <tableColumn id="9955" xr3:uid="{AD37129B-19B6-E24C-8473-534BC2A1F364}" name="Colonna9955"/>
    <tableColumn id="9956" xr3:uid="{EC4F05BE-5A3F-014F-810C-8938CF92F334}" name="Colonna9956"/>
    <tableColumn id="9957" xr3:uid="{01E628DF-DE32-014B-B98B-BDE454197E4B}" name="Colonna9957"/>
    <tableColumn id="9958" xr3:uid="{C7FD6049-88A8-8849-936E-AB3FCAF266FC}" name="Colonna9958"/>
    <tableColumn id="9959" xr3:uid="{74071C8F-3BF9-A548-9D56-6785EB46B1F1}" name="Colonna9959"/>
    <tableColumn id="9960" xr3:uid="{1A667DDE-07C5-464D-8EFD-24CB41C71D58}" name="Colonna9960"/>
    <tableColumn id="9961" xr3:uid="{2F5E7528-6CD1-2343-883C-43E6ABF30D1B}" name="Colonna9961"/>
    <tableColumn id="9962" xr3:uid="{AFD2563B-D9D2-FE48-8B83-E3248C7F614C}" name="Colonna9962"/>
    <tableColumn id="9963" xr3:uid="{94000C1A-046E-FD48-B579-210E3CA38770}" name="Colonna9963"/>
    <tableColumn id="9964" xr3:uid="{BE562190-36B1-5745-8E7C-B1091B139B66}" name="Colonna9964"/>
    <tableColumn id="9965" xr3:uid="{1547C55C-64FC-B04D-BE75-53FBA2103CAA}" name="Colonna9965"/>
    <tableColumn id="9966" xr3:uid="{1B685444-68C4-AD47-8BE1-CD3D49D33B72}" name="Colonna9966"/>
    <tableColumn id="9967" xr3:uid="{EE2EA46C-70A9-DA47-8A77-D7E55F4ABEE3}" name="Colonna9967"/>
    <tableColumn id="9968" xr3:uid="{479B02A6-EB3E-E049-8B02-3C1957F7845B}" name="Colonna9968"/>
    <tableColumn id="9969" xr3:uid="{C435F513-F544-4A49-81C0-17BC67A43E2D}" name="Colonna9969"/>
    <tableColumn id="9970" xr3:uid="{78B1068D-B99D-9C4F-A468-380F7C063A46}" name="Colonna9970"/>
    <tableColumn id="9971" xr3:uid="{1EB1E23C-89A8-814F-AEFE-9DD41600AC2B}" name="Colonna9971"/>
    <tableColumn id="9972" xr3:uid="{B179A5BB-6ACD-D14B-966D-DE32E6CAEAF9}" name="Colonna9972"/>
    <tableColumn id="9973" xr3:uid="{EA2AC116-05E8-8547-B936-0F7C1C9FD1B1}" name="Colonna9973"/>
    <tableColumn id="9974" xr3:uid="{0FD1A840-1029-8A41-930E-85D516FC4B6E}" name="Colonna9974"/>
    <tableColumn id="9975" xr3:uid="{41A1513C-732F-5A4F-AF87-58624056EDB7}" name="Colonna9975"/>
    <tableColumn id="9976" xr3:uid="{FF6C6830-0CF1-554E-B9DB-C8711BE1511B}" name="Colonna9976"/>
    <tableColumn id="9977" xr3:uid="{88AAE132-B6DA-D448-9303-A2F6D3487EB1}" name="Colonna9977"/>
    <tableColumn id="9978" xr3:uid="{8ACABD29-63F3-A44D-8AC4-213C46C7B51C}" name="Colonna9978"/>
    <tableColumn id="9979" xr3:uid="{6438EAFD-BD6B-004E-8998-484B83DDA2D5}" name="Colonna9979"/>
    <tableColumn id="9980" xr3:uid="{ED9C11B8-6D8E-8348-8D50-05D41B80FC84}" name="Colonna9980"/>
    <tableColumn id="9981" xr3:uid="{91988A8C-4349-2C49-9C1A-15263867A5D0}" name="Colonna9981"/>
    <tableColumn id="9982" xr3:uid="{9FEECBFC-D467-4A4E-8814-5F68797DD0D2}" name="Colonna9982"/>
    <tableColumn id="9983" xr3:uid="{A71393EC-ED92-E04F-BEC5-AD60E3FF8223}" name="Colonna9983"/>
    <tableColumn id="9984" xr3:uid="{20305796-C904-D648-9989-A9D241974E7E}" name="Colonna9984"/>
    <tableColumn id="9985" xr3:uid="{DC59B1A3-1FB1-F649-B1BD-2606A0813023}" name="Colonna9985"/>
    <tableColumn id="9986" xr3:uid="{F01DF498-E759-4048-9D82-FE64CCDBA35C}" name="Colonna9986"/>
    <tableColumn id="9987" xr3:uid="{3F8C7A42-1895-5049-A9A8-E1C437F05B88}" name="Colonna9987"/>
    <tableColumn id="9988" xr3:uid="{F80982B2-AA0B-6F4A-9FAF-2C042D6D362B}" name="Colonna9988"/>
    <tableColumn id="9989" xr3:uid="{4BC3EA5A-4563-734A-91A9-92E6E6F309B1}" name="Colonna9989"/>
    <tableColumn id="9990" xr3:uid="{6D2B7D49-9B32-C540-BED5-3EA17A96E875}" name="Colonna9990"/>
    <tableColumn id="9991" xr3:uid="{33CACF08-8799-414A-94C5-CDDD9648EA8F}" name="Colonna9991"/>
    <tableColumn id="9992" xr3:uid="{B3C3ACC9-5D95-BC4A-B99D-8A120E310E04}" name="Colonna9992"/>
    <tableColumn id="9993" xr3:uid="{228D27C2-BF6C-9447-AEB8-7E91C400A48F}" name="Colonna9993"/>
    <tableColumn id="9994" xr3:uid="{179FB812-F5EF-6746-AB2B-9DB12D19B8BB}" name="Colonna9994"/>
    <tableColumn id="9995" xr3:uid="{CBD802DC-1456-6D41-B256-E72F40D103FB}" name="Colonna9995"/>
    <tableColumn id="9996" xr3:uid="{1393665C-7D74-F54F-808C-A01B2AF4FE28}" name="Colonna9996"/>
    <tableColumn id="9997" xr3:uid="{80BFF710-1C39-974B-A427-E078EEF68EED}" name="Colonna9997"/>
    <tableColumn id="9998" xr3:uid="{C4BAD3A9-6C77-8849-AB0D-3070D2191D8D}" name="Colonna9998"/>
    <tableColumn id="9999" xr3:uid="{35124A1D-441B-214B-8596-55EADD6BED14}" name="Colonna9999"/>
    <tableColumn id="10000" xr3:uid="{CA21E100-00DB-9B45-9850-757328B39F70}" name="Colonna10000"/>
    <tableColumn id="10001" xr3:uid="{8D4746A2-76A2-F347-AA8B-788C4BA4DD81}" name="Colonna10001"/>
    <tableColumn id="10002" xr3:uid="{4CC7BB58-B726-9F4C-8BC4-33B6402D302A}" name="Colonna10002"/>
    <tableColumn id="10003" xr3:uid="{8702FC1E-781B-F849-8AF2-E0D3EA64E3B8}" name="Colonna10003"/>
    <tableColumn id="10004" xr3:uid="{89CF8D0D-E8D0-3942-A041-225E074978F9}" name="Colonna10004"/>
    <tableColumn id="10005" xr3:uid="{A0BE07B2-2FF8-AD48-952A-0412A8D2350A}" name="Colonna10005"/>
    <tableColumn id="10006" xr3:uid="{67F6D584-DA2D-CA48-943D-5867F605558A}" name="Colonna10006"/>
    <tableColumn id="10007" xr3:uid="{32DF36A9-2AA6-1E47-AD25-477301E91B6A}" name="Colonna10007"/>
    <tableColumn id="10008" xr3:uid="{18BDB70A-531F-BA40-9FB4-BC77864CBD03}" name="Colonna10008"/>
    <tableColumn id="10009" xr3:uid="{9F9368DE-A737-C345-A4B6-6B34109B3082}" name="Colonna10009"/>
    <tableColumn id="10010" xr3:uid="{68BDAD4D-F718-D944-A9BA-58DCB2738FD9}" name="Colonna10010"/>
    <tableColumn id="10011" xr3:uid="{8ECFC765-41E4-2C46-8A7C-E30D3118124B}" name="Colonna10011"/>
    <tableColumn id="10012" xr3:uid="{3A50B8FB-1AE8-BF4A-B05B-696318CF584F}" name="Colonna10012"/>
    <tableColumn id="10013" xr3:uid="{03790855-69DA-984C-8331-C046D84CD77D}" name="Colonna10013"/>
    <tableColumn id="10014" xr3:uid="{2D11E7EB-1146-EA46-8876-663773E666DE}" name="Colonna10014"/>
    <tableColumn id="10015" xr3:uid="{08B77142-DEDD-9C42-8F9F-3BEC260C4206}" name="Colonna10015"/>
    <tableColumn id="10016" xr3:uid="{1574771D-40EC-1A42-9F34-F71275B54452}" name="Colonna10016"/>
    <tableColumn id="10017" xr3:uid="{B87F707C-C73A-2145-A17C-13451251B7F6}" name="Colonna10017"/>
    <tableColumn id="10018" xr3:uid="{63D79928-22CE-E64B-817A-360CFB026433}" name="Colonna10018"/>
    <tableColumn id="10019" xr3:uid="{9591A2B3-4614-E448-87F1-479D1557C3A3}" name="Colonna10019"/>
    <tableColumn id="10020" xr3:uid="{05842E88-EABE-FD42-BB77-61999ED02718}" name="Colonna10020"/>
    <tableColumn id="10021" xr3:uid="{8112A5A4-F897-DF44-9243-FCE520CE390C}" name="Colonna10021"/>
    <tableColumn id="10022" xr3:uid="{0E17E7ED-5438-C44A-AC9A-85F00593F20B}" name="Colonna10022"/>
    <tableColumn id="10023" xr3:uid="{EA37AA59-2AB1-9F4D-AD01-DCDA27D97357}" name="Colonna10023"/>
    <tableColumn id="10024" xr3:uid="{2740D234-B193-AE4E-97DC-775398D2CA08}" name="Colonna10024"/>
    <tableColumn id="10025" xr3:uid="{FCBDC756-B878-6D47-B5AC-B85D6B9964A9}" name="Colonna10025"/>
    <tableColumn id="10026" xr3:uid="{F6CF163C-21B1-B449-A89F-2BCF93FAD7FC}" name="Colonna10026"/>
    <tableColumn id="10027" xr3:uid="{9487F29F-ABAD-604F-B753-9170A2383F90}" name="Colonna10027"/>
    <tableColumn id="10028" xr3:uid="{1B2C2031-C839-1545-BA8C-9354004B6060}" name="Colonna10028"/>
    <tableColumn id="10029" xr3:uid="{6B786B3A-65E7-4C48-918A-A77C90AF4043}" name="Colonna10029"/>
    <tableColumn id="10030" xr3:uid="{64D011B8-E546-BE4C-B5A0-7890EB963990}" name="Colonna10030"/>
    <tableColumn id="10031" xr3:uid="{530960EF-3F39-C444-8910-CC41B733E914}" name="Colonna10031"/>
    <tableColumn id="10032" xr3:uid="{0F0324E9-0AAC-5E4A-BF92-114CFBA32945}" name="Colonna10032"/>
    <tableColumn id="10033" xr3:uid="{DF9E8C9D-4A74-5046-9958-932C7E430C06}" name="Colonna10033"/>
    <tableColumn id="10034" xr3:uid="{2FD15BA9-7EEF-ED43-8489-9012BB1E14D0}" name="Colonna10034"/>
    <tableColumn id="10035" xr3:uid="{ED9EBFBF-7DF5-0D4D-90D3-AF903E061285}" name="Colonna10035"/>
    <tableColumn id="10036" xr3:uid="{C8F45EBE-BD80-4A42-8796-6CED24ADC7FA}" name="Colonna10036"/>
    <tableColumn id="10037" xr3:uid="{36C5F7A3-F713-F140-9315-E77F9981487A}" name="Colonna10037"/>
    <tableColumn id="10038" xr3:uid="{D27F4796-E444-A647-8369-4A3C45046B5C}" name="Colonna10038"/>
    <tableColumn id="10039" xr3:uid="{A8F65BE5-DA3C-304F-8BD1-A18CC4342BE8}" name="Colonna10039"/>
    <tableColumn id="10040" xr3:uid="{6793E78E-E34E-4349-906F-B62800BB2772}" name="Colonna10040"/>
    <tableColumn id="10041" xr3:uid="{01B552C5-E1F6-7B4D-9DBF-A1759B17AD4C}" name="Colonna10041"/>
    <tableColumn id="10042" xr3:uid="{AD1D3DB8-5055-464E-AE2F-16ABFEC80443}" name="Colonna10042"/>
    <tableColumn id="10043" xr3:uid="{3049FE45-4BFD-DB4B-9062-D015FC7844ED}" name="Colonna10043"/>
    <tableColumn id="10044" xr3:uid="{A0ABA925-A945-0649-A2CA-4974543888CD}" name="Colonna10044"/>
    <tableColumn id="10045" xr3:uid="{C86BA5C3-1604-D243-A0D6-30FF448531B0}" name="Colonna10045"/>
    <tableColumn id="10046" xr3:uid="{D3C7BA0B-62D1-3E4F-A88C-C7356F8B5B4B}" name="Colonna10046"/>
    <tableColumn id="10047" xr3:uid="{B1255474-6ED6-554E-B272-6A5639D2CDBC}" name="Colonna10047"/>
    <tableColumn id="10048" xr3:uid="{052CE346-9435-0C43-AA6E-DCA5A65AB8E4}" name="Colonna10048"/>
    <tableColumn id="10049" xr3:uid="{41517A10-4C92-C444-B3D6-A31B4244AB83}" name="Colonna10049"/>
    <tableColumn id="10050" xr3:uid="{6F175D50-1686-D74A-94C1-FEE0B1EE5052}" name="Colonna10050"/>
    <tableColumn id="10051" xr3:uid="{6599582F-24E9-034D-B4AE-7574489E8C85}" name="Colonna10051"/>
    <tableColumn id="10052" xr3:uid="{A09E9FA9-1F6D-DF40-8D92-DA4519E60118}" name="Colonna10052"/>
    <tableColumn id="10053" xr3:uid="{E508FFD4-8196-C840-BC8D-D26711BB7E79}" name="Colonna10053"/>
    <tableColumn id="10054" xr3:uid="{7F510A8F-786C-174D-A955-62CF080F9A17}" name="Colonna10054"/>
    <tableColumn id="10055" xr3:uid="{CF4D3BB8-7288-7743-BC76-5179361360CB}" name="Colonna10055"/>
    <tableColumn id="10056" xr3:uid="{52BF58D0-15F9-8345-9C42-AEF12608BD26}" name="Colonna10056"/>
    <tableColumn id="10057" xr3:uid="{05A3B490-5BAB-E241-93DD-A0E41061532F}" name="Colonna10057"/>
    <tableColumn id="10058" xr3:uid="{6282526C-009E-224C-B70B-8E7546B5F22E}" name="Colonna10058"/>
    <tableColumn id="10059" xr3:uid="{B8403E80-02D4-EA4E-8418-EB0C8D6BC003}" name="Colonna10059"/>
    <tableColumn id="10060" xr3:uid="{D615A7C6-1242-034A-8D90-2C0CA595D5DF}" name="Colonna10060"/>
    <tableColumn id="10061" xr3:uid="{71F3B634-C47E-154D-BAD1-D55FEBC74423}" name="Colonna10061"/>
    <tableColumn id="10062" xr3:uid="{2ED79A87-F9DD-2646-AE9D-4A68FFC4C405}" name="Colonna10062"/>
    <tableColumn id="10063" xr3:uid="{F946511E-088F-E544-9358-6B705EE42320}" name="Colonna10063"/>
    <tableColumn id="10064" xr3:uid="{5F4C3B04-9C33-B047-8A7B-CE6709409433}" name="Colonna10064"/>
    <tableColumn id="10065" xr3:uid="{92CF1A59-5030-A046-846D-18B0C52D931D}" name="Colonna10065"/>
    <tableColumn id="10066" xr3:uid="{B187C404-D7B5-A64C-92C4-909C999348A3}" name="Colonna10066"/>
    <tableColumn id="10067" xr3:uid="{E5D8BC6C-8087-AF44-96FB-298659003340}" name="Colonna10067"/>
    <tableColumn id="10068" xr3:uid="{D951656E-79C6-564C-9614-3D6816C99367}" name="Colonna10068"/>
    <tableColumn id="10069" xr3:uid="{4B666E2A-C5AE-FA44-9647-D700E2A6982B}" name="Colonna10069"/>
    <tableColumn id="10070" xr3:uid="{B0FFFCDB-4721-F143-AADE-2E2FA2B10527}" name="Colonna10070"/>
    <tableColumn id="10071" xr3:uid="{0318A735-4922-5C4E-9F4C-846746CC8944}" name="Colonna10071"/>
    <tableColumn id="10072" xr3:uid="{46A7C444-61F6-F347-9480-10A705F1D78D}" name="Colonna10072"/>
    <tableColumn id="10073" xr3:uid="{3E935253-1F19-2045-9423-0F011DB86AAD}" name="Colonna10073"/>
    <tableColumn id="10074" xr3:uid="{76180B03-B7A1-234D-A7C1-C29EC1F6A1D1}" name="Colonna10074"/>
    <tableColumn id="10075" xr3:uid="{A2752476-E176-E641-A35B-63A72FC8BF73}" name="Colonna10075"/>
    <tableColumn id="10076" xr3:uid="{46488EBD-6A26-1E49-AD23-5B65D0C7692A}" name="Colonna10076"/>
    <tableColumn id="10077" xr3:uid="{EBA5A612-B845-8247-953B-1C783EBBE270}" name="Colonna10077"/>
    <tableColumn id="10078" xr3:uid="{E8F3E9E5-97F0-6648-B282-CD009A9E32AD}" name="Colonna10078"/>
    <tableColumn id="10079" xr3:uid="{41371A54-22B0-5E41-A7C8-76E6164ECDE0}" name="Colonna10079"/>
    <tableColumn id="10080" xr3:uid="{4A79ACBA-B658-FC4D-B1C9-9F5EB2609D4A}" name="Colonna10080"/>
    <tableColumn id="10081" xr3:uid="{776C4B68-C7A4-574C-9F61-03B1EC3C0D91}" name="Colonna10081"/>
    <tableColumn id="10082" xr3:uid="{CA521C97-86CC-0D48-A153-1A2D5F7F8F3D}" name="Colonna10082"/>
    <tableColumn id="10083" xr3:uid="{43DB328B-FBA7-7945-9F8C-7C23A190A500}" name="Colonna10083"/>
    <tableColumn id="10084" xr3:uid="{5A9C39F7-EBD1-8E45-B767-A908ED38E46D}" name="Colonna10084"/>
    <tableColumn id="10085" xr3:uid="{77D8FD7D-99C9-9B41-BF54-D2EBA891E465}" name="Colonna10085"/>
    <tableColumn id="10086" xr3:uid="{33E72886-FB39-8645-A7C8-FB1422DFB0C3}" name="Colonna10086"/>
    <tableColumn id="10087" xr3:uid="{F695BA88-2948-0F42-B0D4-3E7D6FB4FE2E}" name="Colonna10087"/>
    <tableColumn id="10088" xr3:uid="{12FFD9D7-0EA7-564C-A601-0E142B6BF5AA}" name="Colonna10088"/>
    <tableColumn id="10089" xr3:uid="{A58C9E0E-DA0B-8647-9846-D8EC3FE3B60F}" name="Colonna10089"/>
    <tableColumn id="10090" xr3:uid="{CDBA931F-5ED3-D444-9D08-A42277FD7312}" name="Colonna10090"/>
    <tableColumn id="10091" xr3:uid="{65F94A00-A8FA-B343-A335-5F64A3B7538D}" name="Colonna10091"/>
    <tableColumn id="10092" xr3:uid="{0C119ABB-CF3D-7C42-8FCA-C25CD16177F7}" name="Colonna10092"/>
    <tableColumn id="10093" xr3:uid="{C1303992-09F4-4C4E-9157-C86C6D903989}" name="Colonna10093"/>
    <tableColumn id="10094" xr3:uid="{FC6A5DC5-8C62-7546-90A7-B0696E508BBD}" name="Colonna10094"/>
    <tableColumn id="10095" xr3:uid="{FE946A8B-6912-094A-A607-A5DCF27B081F}" name="Colonna10095"/>
    <tableColumn id="10096" xr3:uid="{D91631FD-3032-1E4D-8B61-66575B894CD1}" name="Colonna10096"/>
    <tableColumn id="10097" xr3:uid="{8B3E1DCB-11A4-C743-8D76-B3E80702FD6A}" name="Colonna10097"/>
    <tableColumn id="10098" xr3:uid="{402EB476-EF23-F44F-A5EA-EA860712BB14}" name="Colonna10098"/>
    <tableColumn id="10099" xr3:uid="{74807147-713A-2A4F-8A37-79474D2E4BAF}" name="Colonna10099"/>
    <tableColumn id="10100" xr3:uid="{8FEEDF28-1714-F54B-A5C4-2CA7BF2030AC}" name="Colonna10100"/>
    <tableColumn id="10101" xr3:uid="{24DBF240-54C2-1D46-B20C-A87984712C35}" name="Colonna10101"/>
    <tableColumn id="10102" xr3:uid="{07090C0F-7834-DE48-8517-47988E43698E}" name="Colonna10102"/>
    <tableColumn id="10103" xr3:uid="{E3773BA9-42E4-E648-9883-BFED9706F3B4}" name="Colonna10103"/>
    <tableColumn id="10104" xr3:uid="{AE45668C-83C4-7D44-95A3-829B19366995}" name="Colonna10104"/>
    <tableColumn id="10105" xr3:uid="{FD50B53F-0F45-034E-8565-021D7D67C216}" name="Colonna10105"/>
    <tableColumn id="10106" xr3:uid="{F9CD529B-701B-F444-BB5A-A710661625C7}" name="Colonna10106"/>
    <tableColumn id="10107" xr3:uid="{FF8B197B-256D-034A-8F2A-B88389664A54}" name="Colonna10107"/>
    <tableColumn id="10108" xr3:uid="{F147E990-299A-DB44-8457-88426A0AF28F}" name="Colonna10108"/>
    <tableColumn id="10109" xr3:uid="{DD440389-DAFD-C54F-9B5D-D77D0AC5FF5E}" name="Colonna10109"/>
    <tableColumn id="10110" xr3:uid="{72AFB164-8E7A-C043-BC66-BA3E02B6D895}" name="Colonna10110"/>
    <tableColumn id="10111" xr3:uid="{ADFD0BD1-929B-824F-8C7F-67966C50371E}" name="Colonna10111"/>
    <tableColumn id="10112" xr3:uid="{CDF3F30A-D9FD-154F-B0B3-54F460660DE5}" name="Colonna10112"/>
    <tableColumn id="10113" xr3:uid="{249CB1EC-557C-784F-B1D0-4D7B0BC7E265}" name="Colonna10113"/>
    <tableColumn id="10114" xr3:uid="{A0CCF5BF-F387-514B-B59E-4C4A3CCE2EBC}" name="Colonna10114"/>
    <tableColumn id="10115" xr3:uid="{F3E2523D-C8BE-4541-BC5F-21427465EB52}" name="Colonna10115"/>
    <tableColumn id="10116" xr3:uid="{398F6A5C-FE43-C34D-AE1F-EA18918E2B9E}" name="Colonna10116"/>
    <tableColumn id="10117" xr3:uid="{3EBF37D5-3A32-E746-BDD6-023A1B85359D}" name="Colonna10117"/>
    <tableColumn id="10118" xr3:uid="{E43D9023-B4B8-A644-AEEB-930912418222}" name="Colonna10118"/>
    <tableColumn id="10119" xr3:uid="{C3D0E4F9-5D9A-CB45-BDB5-8157C3D1CCDB}" name="Colonna10119"/>
    <tableColumn id="10120" xr3:uid="{F54D2A67-AE5A-AC45-940E-7CCFDA618E0F}" name="Colonna10120"/>
    <tableColumn id="10121" xr3:uid="{7B42BCFE-6CF0-0043-AD76-8B67BD3F980B}" name="Colonna10121"/>
    <tableColumn id="10122" xr3:uid="{5A6A2C1A-5DFA-A24F-A217-DA67E3C3AED3}" name="Colonna10122"/>
    <tableColumn id="10123" xr3:uid="{89357394-CA68-8847-9B88-640B86659848}" name="Colonna10123"/>
    <tableColumn id="10124" xr3:uid="{BA295EC0-5226-124E-8A66-55561A067AAD}" name="Colonna10124"/>
    <tableColumn id="10125" xr3:uid="{2A012190-A966-1448-BD1A-19520995F59A}" name="Colonna10125"/>
    <tableColumn id="10126" xr3:uid="{85731AD7-25EB-434B-92DB-156865CBFA0D}" name="Colonna10126"/>
    <tableColumn id="10127" xr3:uid="{25C9500B-446E-C84A-A557-7FECCB0F3868}" name="Colonna10127"/>
    <tableColumn id="10128" xr3:uid="{F17044A8-C8A8-B94B-A912-6767876D331F}" name="Colonna10128"/>
    <tableColumn id="10129" xr3:uid="{DA95475C-FB41-9B4F-A4C6-2D37E235406E}" name="Colonna10129"/>
    <tableColumn id="10130" xr3:uid="{FA836B91-1539-C941-B432-4FF35DC9CA50}" name="Colonna10130"/>
    <tableColumn id="10131" xr3:uid="{BA8175BD-3947-6E40-9BED-1272485CF260}" name="Colonna10131"/>
    <tableColumn id="10132" xr3:uid="{1F73EAD1-D4EB-6446-A26E-CFDBF6B6D104}" name="Colonna10132"/>
    <tableColumn id="10133" xr3:uid="{8F32A52D-D5B2-1F42-B24D-E77697B11365}" name="Colonna10133"/>
    <tableColumn id="10134" xr3:uid="{CF057701-16BF-FD4F-88F7-809FC4C472BF}" name="Colonna10134"/>
    <tableColumn id="10135" xr3:uid="{DDB72980-843E-9C4E-890C-159F5741EE1F}" name="Colonna10135"/>
    <tableColumn id="10136" xr3:uid="{884C8105-E53E-C74C-B1DB-DDDCB6F3172D}" name="Colonna10136"/>
    <tableColumn id="10137" xr3:uid="{75CCAFCE-2B5E-B34D-AE52-1ED4661FECC9}" name="Colonna10137"/>
    <tableColumn id="10138" xr3:uid="{FC8E4E19-4C26-7947-A6B8-A02788651C43}" name="Colonna10138"/>
    <tableColumn id="10139" xr3:uid="{5F3DDD6D-A4FD-F746-B8A4-E61EF93936B7}" name="Colonna10139"/>
    <tableColumn id="10140" xr3:uid="{CB667347-ABBA-4242-A914-E5D929747348}" name="Colonna10140"/>
    <tableColumn id="10141" xr3:uid="{8C945974-3754-9947-BF6F-B58B17E71145}" name="Colonna10141"/>
    <tableColumn id="10142" xr3:uid="{E5E7B398-276C-D147-A45C-66BB7BB4FFA1}" name="Colonna10142"/>
    <tableColumn id="10143" xr3:uid="{27EF23BF-DFA2-DA48-98ED-B3C1DEFB296A}" name="Colonna10143"/>
    <tableColumn id="10144" xr3:uid="{6F05DDCE-478B-614C-84FF-2BD4CBDDF779}" name="Colonna10144"/>
    <tableColumn id="10145" xr3:uid="{E3849797-7ED7-6B42-982E-CDDD2F4DBF9C}" name="Colonna10145"/>
    <tableColumn id="10146" xr3:uid="{D936C595-67E1-7945-81BE-2DC754A36CE9}" name="Colonna10146"/>
    <tableColumn id="10147" xr3:uid="{499B11E5-F9CE-1F45-A40C-ECEFC4D8E4AD}" name="Colonna10147"/>
    <tableColumn id="10148" xr3:uid="{7C6207DC-DB15-5F4D-A06F-F97CD58D921A}" name="Colonna10148"/>
    <tableColumn id="10149" xr3:uid="{BF7E37E2-FB30-9142-A51C-37F248BC8495}" name="Colonna10149"/>
    <tableColumn id="10150" xr3:uid="{5A6A545D-7F97-994D-B2EE-0375C0555D5D}" name="Colonna10150"/>
    <tableColumn id="10151" xr3:uid="{CCA528BA-7F15-6D42-83FB-25432041A854}" name="Colonna10151"/>
    <tableColumn id="10152" xr3:uid="{79520A56-E636-C24C-A347-2C4EC9F1D291}" name="Colonna10152"/>
    <tableColumn id="10153" xr3:uid="{205A7F8C-9121-1245-8A18-F7CFC1A8158C}" name="Colonna10153"/>
    <tableColumn id="10154" xr3:uid="{DAAC7560-2666-B04A-A3E5-59C7E8F887C5}" name="Colonna10154"/>
    <tableColumn id="10155" xr3:uid="{C067D690-8B02-8449-83AC-FFC5C92F7C6C}" name="Colonna10155"/>
    <tableColumn id="10156" xr3:uid="{E2C09A14-C6CC-804C-8B8A-F431909015DB}" name="Colonna10156"/>
    <tableColumn id="10157" xr3:uid="{B2ADD2A2-A94C-A147-9BAE-9ECF61E8D550}" name="Colonna10157"/>
    <tableColumn id="10158" xr3:uid="{AE61FA13-CA6B-3F46-9728-1F0358029F74}" name="Colonna10158"/>
    <tableColumn id="10159" xr3:uid="{E4C3BBAE-D861-E74C-BBB3-F0B15EB9B37E}" name="Colonna10159"/>
    <tableColumn id="10160" xr3:uid="{4ECB4690-A439-D145-8254-092D97EF1741}" name="Colonna10160"/>
    <tableColumn id="10161" xr3:uid="{41634A28-157C-354F-BE62-A125B2984AE5}" name="Colonna10161"/>
    <tableColumn id="10162" xr3:uid="{09FC400A-479C-E34C-90E0-0D9A7AEDC45B}" name="Colonna10162"/>
    <tableColumn id="10163" xr3:uid="{6CAFB081-2A39-D940-9597-D25B5A7609F8}" name="Colonna10163"/>
    <tableColumn id="10164" xr3:uid="{9005D0D8-7D95-E742-BF0F-BE399FD56FC5}" name="Colonna10164"/>
    <tableColumn id="10165" xr3:uid="{6E6F879D-629A-FF4B-AC75-1B379F65E7E3}" name="Colonna10165"/>
    <tableColumn id="10166" xr3:uid="{E4A8F451-14DC-AF43-8728-07461E6EC877}" name="Colonna10166"/>
    <tableColumn id="10167" xr3:uid="{7C9676C4-2842-B54A-9848-8D13674ED438}" name="Colonna10167"/>
    <tableColumn id="10168" xr3:uid="{D5E04677-6DDC-1E47-92EC-2DD88870E8C5}" name="Colonna10168"/>
    <tableColumn id="10169" xr3:uid="{08429020-3B62-1746-90B4-319EF9ABBC0B}" name="Colonna10169"/>
    <tableColumn id="10170" xr3:uid="{B5502DB9-A796-914C-A373-DEDFA36FF2FC}" name="Colonna10170"/>
    <tableColumn id="10171" xr3:uid="{7FA1F4F3-69D4-0D40-B5D6-609508B934AA}" name="Colonna10171"/>
    <tableColumn id="10172" xr3:uid="{CD53EABC-8DE1-514C-8758-8B66C78CA55E}" name="Colonna10172"/>
    <tableColumn id="10173" xr3:uid="{89B67072-994B-A94A-858D-7BF0659B2B01}" name="Colonna10173"/>
    <tableColumn id="10174" xr3:uid="{4E0D4410-A465-374B-8625-6DD0B043623B}" name="Colonna10174"/>
    <tableColumn id="10175" xr3:uid="{67F97AEE-CAE6-3648-B0E1-45DFCA693830}" name="Colonna10175"/>
    <tableColumn id="10176" xr3:uid="{57FD304B-0389-3E42-8E4D-D7F066832337}" name="Colonna10176"/>
    <tableColumn id="10177" xr3:uid="{1D54B324-0802-7D48-8DB3-19AEEF657888}" name="Colonna10177"/>
    <tableColumn id="10178" xr3:uid="{B2089D04-4CAA-AE48-A00C-F4FEA87175AC}" name="Colonna10178"/>
    <tableColumn id="10179" xr3:uid="{1450EFCB-834F-2D4D-83F5-04DB94B4A391}" name="Colonna10179"/>
    <tableColumn id="10180" xr3:uid="{D1A2BCAE-BAA6-CA4C-9E5B-3F7F2B96E7CD}" name="Colonna10180"/>
    <tableColumn id="10181" xr3:uid="{9F7E58FC-89CE-8E4A-8A48-30F5589E1764}" name="Colonna10181"/>
    <tableColumn id="10182" xr3:uid="{EA1CEE3D-2FE0-0843-AE77-92564208AA11}" name="Colonna10182"/>
    <tableColumn id="10183" xr3:uid="{FAA959F6-99A0-1649-97B3-8FA4ED51D817}" name="Colonna10183"/>
    <tableColumn id="10184" xr3:uid="{58461191-BD77-B743-BFB2-969DBBA5275C}" name="Colonna10184"/>
    <tableColumn id="10185" xr3:uid="{0EBC2298-4C9B-D34C-A8DA-CC69269D69E2}" name="Colonna10185"/>
    <tableColumn id="10186" xr3:uid="{F61D3BAF-55E2-7948-BD8D-71D29669CDA1}" name="Colonna10186"/>
    <tableColumn id="10187" xr3:uid="{9E189EA0-A159-3542-BBF6-859B21E6D463}" name="Colonna10187"/>
    <tableColumn id="10188" xr3:uid="{54C177C6-CDE5-5246-9E80-0D6AEFB22FC6}" name="Colonna10188"/>
    <tableColumn id="10189" xr3:uid="{47BB1AA2-D793-F044-8F67-15930967EF5E}" name="Colonna10189"/>
    <tableColumn id="10190" xr3:uid="{A3F21558-5AC4-5241-91A0-108518F65942}" name="Colonna10190"/>
    <tableColumn id="10191" xr3:uid="{957875A5-A12C-EB42-B9B1-B3E3E9FD4FFA}" name="Colonna10191"/>
    <tableColumn id="10192" xr3:uid="{B82E0E3F-E06B-DE4B-A93A-1C80F0635E95}" name="Colonna10192"/>
    <tableColumn id="10193" xr3:uid="{767E9107-DE3E-F44F-B720-CBAD77FD69E2}" name="Colonna10193"/>
    <tableColumn id="10194" xr3:uid="{2D8DCCCD-ADC2-D143-B199-9ABED4C06353}" name="Colonna10194"/>
    <tableColumn id="10195" xr3:uid="{7D3CCE4C-3D84-FF44-B191-2F691BA7CF2A}" name="Colonna10195"/>
    <tableColumn id="10196" xr3:uid="{277C29B6-0BB7-D24A-96A9-0B81DD0DCF4A}" name="Colonna10196"/>
    <tableColumn id="10197" xr3:uid="{53F49C78-97AD-0243-8D92-667FB117690E}" name="Colonna10197"/>
    <tableColumn id="10198" xr3:uid="{17A5DD2F-79EB-1540-96D8-1D9723D2AD99}" name="Colonna10198"/>
    <tableColumn id="10199" xr3:uid="{6F64639F-39FA-1A4D-B540-65E1302DBB52}" name="Colonna10199"/>
    <tableColumn id="10200" xr3:uid="{81337FD0-0AFF-C940-9F9B-BAE41B810799}" name="Colonna10200"/>
    <tableColumn id="10201" xr3:uid="{67E62691-9768-9C48-8BED-0287EE2FECA0}" name="Colonna10201"/>
    <tableColumn id="10202" xr3:uid="{520F6686-FC4A-E548-A01E-15DD2FD8DD83}" name="Colonna10202"/>
    <tableColumn id="10203" xr3:uid="{6249728A-ED15-5745-9AD0-7BA82ACBAA67}" name="Colonna10203"/>
    <tableColumn id="10204" xr3:uid="{1C301CF0-0FE0-DD41-8978-B139B2F40001}" name="Colonna10204"/>
    <tableColumn id="10205" xr3:uid="{9760204C-9612-CB45-9024-48BD5162799C}" name="Colonna10205"/>
    <tableColumn id="10206" xr3:uid="{21EE63B7-B7C6-5540-82D3-8380EB9098A9}" name="Colonna10206"/>
    <tableColumn id="10207" xr3:uid="{78C6CCE7-EE36-1943-B694-5DCB4B94DA85}" name="Colonna10207"/>
    <tableColumn id="10208" xr3:uid="{765880F8-CD5C-454F-A726-E6EDC4A440F3}" name="Colonna10208"/>
    <tableColumn id="10209" xr3:uid="{CC9E30C5-77C5-F749-A263-4C9C578EA70D}" name="Colonna10209"/>
    <tableColumn id="10210" xr3:uid="{AE3EB102-588D-A440-A3B4-11CAF2F59114}" name="Colonna10210"/>
    <tableColumn id="10211" xr3:uid="{C3B597BE-3FAD-E94C-B793-DCDB8EEAA193}" name="Colonna10211"/>
    <tableColumn id="10212" xr3:uid="{FF48E1DA-20D9-CC49-94D6-310EC212D159}" name="Colonna10212"/>
    <tableColumn id="10213" xr3:uid="{CBB147FD-7E98-034C-B6BC-10B0F148371D}" name="Colonna10213"/>
    <tableColumn id="10214" xr3:uid="{45491C74-6AE6-CF4E-A7CB-EE527E3815C1}" name="Colonna10214"/>
    <tableColumn id="10215" xr3:uid="{41584A68-D225-3F44-BBDF-BE30CBF31C98}" name="Colonna10215"/>
    <tableColumn id="10216" xr3:uid="{DBAA696A-BF5E-9342-B231-4ED03F342C73}" name="Colonna10216"/>
    <tableColumn id="10217" xr3:uid="{0F044695-D98B-2745-A886-C8937B6943F3}" name="Colonna10217"/>
    <tableColumn id="10218" xr3:uid="{E420373A-60EF-3D4E-A9DF-387D7219830B}" name="Colonna10218"/>
    <tableColumn id="10219" xr3:uid="{694D0847-31E0-184B-9C5E-F966966B7995}" name="Colonna10219"/>
    <tableColumn id="10220" xr3:uid="{E127EBD0-9448-B443-947E-762B607B99BF}" name="Colonna10220"/>
    <tableColumn id="10221" xr3:uid="{488C7379-0B5B-FE4F-8E95-935E7BC1C42B}" name="Colonna10221"/>
    <tableColumn id="10222" xr3:uid="{E8831A40-0587-0648-BABA-1B7083834496}" name="Colonna10222"/>
    <tableColumn id="10223" xr3:uid="{46CC9052-E9F8-BB43-BC1F-052B556FAD82}" name="Colonna10223"/>
    <tableColumn id="10224" xr3:uid="{8C5057E1-766F-604B-BE78-F08A39EA1719}" name="Colonna10224"/>
    <tableColumn id="10225" xr3:uid="{9FE9917F-DF08-1447-8896-801A2BF520C0}" name="Colonna10225"/>
    <tableColumn id="10226" xr3:uid="{9E9E192F-AB65-1B45-A384-4BA1C17176E6}" name="Colonna10226"/>
    <tableColumn id="10227" xr3:uid="{30039EB4-C46B-7D47-BE4F-A95912FD19DD}" name="Colonna10227"/>
    <tableColumn id="10228" xr3:uid="{101537D3-37A7-DE4E-A272-CF09A3F16B81}" name="Colonna10228"/>
    <tableColumn id="10229" xr3:uid="{67DED6E5-2FB0-4E4D-87F6-EBBC584B27DA}" name="Colonna10229"/>
    <tableColumn id="10230" xr3:uid="{0C3D5B62-7987-4444-9CDB-82147B535D67}" name="Colonna10230"/>
    <tableColumn id="10231" xr3:uid="{0BADD6FF-C933-2844-804F-F7E26832D0BE}" name="Colonna10231"/>
    <tableColumn id="10232" xr3:uid="{CB13768D-9734-C64F-9FBA-FE7DBA2578E6}" name="Colonna10232"/>
    <tableColumn id="10233" xr3:uid="{88015BA4-D833-A14D-9AF9-FF015E321CEC}" name="Colonna10233"/>
    <tableColumn id="10234" xr3:uid="{C75D1108-5F81-1940-9268-C4B36CEF15B9}" name="Colonna10234"/>
    <tableColumn id="10235" xr3:uid="{B4325556-A9DE-FE42-BFCF-4F9F6C1EAEDD}" name="Colonna10235"/>
    <tableColumn id="10236" xr3:uid="{5313F591-E1E6-404E-ACDF-18A2B789D53E}" name="Colonna10236"/>
    <tableColumn id="10237" xr3:uid="{83DEA0B1-7971-3A4C-A2FF-3F4861614962}" name="Colonna10237"/>
    <tableColumn id="10238" xr3:uid="{20EF3938-04AD-4844-866E-033513A86BF0}" name="Colonna10238"/>
    <tableColumn id="10239" xr3:uid="{BE995E7E-D8EC-D84C-9CDA-0B8D390A2CC0}" name="Colonna10239"/>
    <tableColumn id="10240" xr3:uid="{36A5B616-8A2A-9D4A-93AC-A95C544ABD13}" name="Colonna10240"/>
    <tableColumn id="10241" xr3:uid="{C972E613-7C28-9342-AB1A-9E085AEDDB62}" name="Colonna10241"/>
    <tableColumn id="10242" xr3:uid="{8ABBB104-59FE-5B43-AAB6-11993B055667}" name="Colonna10242"/>
    <tableColumn id="10243" xr3:uid="{1F20B2B3-4954-994A-8C4F-148CAE783F2B}" name="Colonna10243"/>
    <tableColumn id="10244" xr3:uid="{6B373082-204D-2D4F-A130-20F3185BDB35}" name="Colonna10244"/>
    <tableColumn id="10245" xr3:uid="{5296D365-4EE3-264B-9CD7-3A7E0A893660}" name="Colonna10245"/>
    <tableColumn id="10246" xr3:uid="{1475ADED-E552-D649-BD09-C49B0B4BAE77}" name="Colonna10246"/>
    <tableColumn id="10247" xr3:uid="{AA91DFBD-B9AB-0445-B0BC-55C121A1B2CA}" name="Colonna10247"/>
    <tableColumn id="10248" xr3:uid="{1FBFE948-0B7D-4547-B007-1D4AF8AF512E}" name="Colonna10248"/>
    <tableColumn id="10249" xr3:uid="{9F2B38A1-B8DE-DC41-A604-AE59C69F8602}" name="Colonna10249"/>
    <tableColumn id="10250" xr3:uid="{E4B13ECF-DFD3-FD44-A428-5A43C2940094}" name="Colonna10250"/>
    <tableColumn id="10251" xr3:uid="{B971E5E9-F8E7-304C-9DE5-2061503C8864}" name="Colonna10251"/>
    <tableColumn id="10252" xr3:uid="{71B5D83C-9250-A049-9639-07D3357501F0}" name="Colonna10252"/>
    <tableColumn id="10253" xr3:uid="{47DA6314-D592-7647-9012-843D6048B1C2}" name="Colonna10253"/>
    <tableColumn id="10254" xr3:uid="{2BCDF1BA-6FE8-0B41-81A5-839135E6C86F}" name="Colonna10254"/>
    <tableColumn id="10255" xr3:uid="{DBF4D69F-4E69-374D-A748-31439DA7E394}" name="Colonna10255"/>
    <tableColumn id="10256" xr3:uid="{818478FA-D5EC-3345-871F-F8F2878E24D8}" name="Colonna10256"/>
    <tableColumn id="10257" xr3:uid="{CD96DF52-36D6-A54D-A3D1-FD4A3A4F414F}" name="Colonna10257"/>
    <tableColumn id="10258" xr3:uid="{6355C518-A41B-2B4C-97E9-A8964A34992B}" name="Colonna10258"/>
    <tableColumn id="10259" xr3:uid="{286CCC7A-8092-E44F-9974-F68D0813A88D}" name="Colonna10259"/>
    <tableColumn id="10260" xr3:uid="{360E0AA3-B07F-FB4B-B6FF-3C1793595A50}" name="Colonna10260"/>
    <tableColumn id="10261" xr3:uid="{4EEA5501-85F9-0042-8A41-F3BC741C955A}" name="Colonna10261"/>
    <tableColumn id="10262" xr3:uid="{B868364E-F11D-AF4E-A700-51EC3BE5BD19}" name="Colonna10262"/>
    <tableColumn id="10263" xr3:uid="{68B9F6C8-C460-1B43-87A1-0C929AE35FEE}" name="Colonna10263"/>
    <tableColumn id="10264" xr3:uid="{25657F25-9CE6-164D-9181-88167A9E0F57}" name="Colonna10264"/>
    <tableColumn id="10265" xr3:uid="{81A83A23-F4F3-BD4A-8B56-B4BEC3791379}" name="Colonna10265"/>
    <tableColumn id="10266" xr3:uid="{6FB0C00C-5C7E-C646-9D8D-2FBE17385531}" name="Colonna10266"/>
    <tableColumn id="10267" xr3:uid="{06F6DF7A-BB34-B449-8610-CEF6F147800C}" name="Colonna10267"/>
    <tableColumn id="10268" xr3:uid="{482EF7FD-DFA4-4A4F-9151-2545C5D526E7}" name="Colonna10268"/>
    <tableColumn id="10269" xr3:uid="{866F1310-BA50-6E40-896C-B5CB726BF0F3}" name="Colonna10269"/>
    <tableColumn id="10270" xr3:uid="{C4DFA3A4-0613-8042-9357-BEB3303EF540}" name="Colonna10270"/>
    <tableColumn id="10271" xr3:uid="{D95AFDA2-65BB-484B-A80F-DA8EE5BE676E}" name="Colonna10271"/>
    <tableColumn id="10272" xr3:uid="{13B32DE5-5628-4243-87E2-81A5BFE0B012}" name="Colonna10272"/>
    <tableColumn id="10273" xr3:uid="{6F5A1C01-7581-3A4D-B315-5A91AF48DAD4}" name="Colonna10273"/>
    <tableColumn id="10274" xr3:uid="{78E69DD2-4E30-C249-9CB4-7D18C3F48797}" name="Colonna10274"/>
    <tableColumn id="10275" xr3:uid="{5FDF2D34-A416-D142-ABFF-B1D05806DF37}" name="Colonna10275"/>
    <tableColumn id="10276" xr3:uid="{BFCFF374-98A6-7D44-8544-94CE86A4341F}" name="Colonna10276"/>
    <tableColumn id="10277" xr3:uid="{67D80FF4-6073-7A4B-B572-E6B4EAAC3B52}" name="Colonna10277"/>
    <tableColumn id="10278" xr3:uid="{3418EE45-88AE-324A-BF6E-5907E08178E7}" name="Colonna10278"/>
    <tableColumn id="10279" xr3:uid="{28BE2921-F624-594B-A110-1CD1590F0F10}" name="Colonna10279"/>
    <tableColumn id="10280" xr3:uid="{9BC1A707-0897-A04F-ADD5-B4FF50D423C5}" name="Colonna10280"/>
    <tableColumn id="10281" xr3:uid="{7F7C591D-53A7-6A43-BF61-E5A9B11A818C}" name="Colonna10281"/>
    <tableColumn id="10282" xr3:uid="{AAFDBF00-06E8-A94E-BFD9-0AA6316CACB8}" name="Colonna10282"/>
    <tableColumn id="10283" xr3:uid="{433AB66D-5D8E-0044-AB5D-291A155CF05A}" name="Colonna10283"/>
    <tableColumn id="10284" xr3:uid="{89ABAAAC-F489-E34B-8AB7-825F5DC2EFD6}" name="Colonna10284"/>
    <tableColumn id="10285" xr3:uid="{6A3F157D-0B95-244A-A009-85136FB70B84}" name="Colonna10285"/>
    <tableColumn id="10286" xr3:uid="{FC8BAC93-C2B4-2A48-9C12-DE4EA8F6646F}" name="Colonna10286"/>
    <tableColumn id="10287" xr3:uid="{FC65D8A9-1841-4741-AFE6-19CB95591613}" name="Colonna10287"/>
    <tableColumn id="10288" xr3:uid="{B92EFF9E-95F2-9349-B904-799F8CB4AC4D}" name="Colonna10288"/>
    <tableColumn id="10289" xr3:uid="{1C146F64-09C3-0645-9BF2-31BC8C8B9E26}" name="Colonna10289"/>
    <tableColumn id="10290" xr3:uid="{636BF6B3-3566-4540-BB1C-064CEB664AC1}" name="Colonna10290"/>
    <tableColumn id="10291" xr3:uid="{6FB6A3B0-AD59-7B4C-A472-6A915D8C22F3}" name="Colonna10291"/>
    <tableColumn id="10292" xr3:uid="{3962AD75-F80C-274C-BFCD-437E5A252B18}" name="Colonna10292"/>
    <tableColumn id="10293" xr3:uid="{8CBDEE65-C1E8-BA4D-9D1D-976B400384BC}" name="Colonna10293"/>
    <tableColumn id="10294" xr3:uid="{B097A648-BE6E-8C4D-9C20-8A70EFB2F149}" name="Colonna10294"/>
    <tableColumn id="10295" xr3:uid="{0D98A880-4448-4A42-BA61-76AC2AB0A793}" name="Colonna10295"/>
    <tableColumn id="10296" xr3:uid="{4BC652FC-59B7-B549-844B-087AF14A7951}" name="Colonna10296"/>
    <tableColumn id="10297" xr3:uid="{EF6FA77E-F282-4B42-BB76-D6179C7B2861}" name="Colonna10297"/>
    <tableColumn id="10298" xr3:uid="{EF200A22-3112-4F4D-B8AB-A35F0E23B239}" name="Colonna10298"/>
    <tableColumn id="10299" xr3:uid="{04EDBEE4-8245-6347-AB43-D74369DD437C}" name="Colonna10299"/>
    <tableColumn id="10300" xr3:uid="{2A09DD6A-2C6E-C540-A414-AEF7A558423C}" name="Colonna10300"/>
    <tableColumn id="10301" xr3:uid="{9FDFF129-2FAE-414B-8C65-A342668F642E}" name="Colonna10301"/>
    <tableColumn id="10302" xr3:uid="{C4565C70-8120-A047-8B41-67BF2B7E2F2B}" name="Colonna10302"/>
    <tableColumn id="10303" xr3:uid="{5D39CE3A-5E77-144B-AD1B-8D281B7C64D5}" name="Colonna10303"/>
    <tableColumn id="10304" xr3:uid="{BA2A0E22-81BE-9A44-AA74-C1F292BB7745}" name="Colonna10304"/>
    <tableColumn id="10305" xr3:uid="{962944C2-503A-6B46-83E4-CDCC95954B14}" name="Colonna10305"/>
    <tableColumn id="10306" xr3:uid="{852EEE51-BFB4-B54E-9367-689C4D2C5E51}" name="Colonna10306"/>
    <tableColumn id="10307" xr3:uid="{B1C3E59A-0E10-564F-8416-1ADB8E191123}" name="Colonna10307"/>
    <tableColumn id="10308" xr3:uid="{6B5086A8-63CF-894D-9146-7646EF2A5FC3}" name="Colonna10308"/>
    <tableColumn id="10309" xr3:uid="{7325EA88-F441-C446-8275-CB3AA76CC5B5}" name="Colonna10309"/>
    <tableColumn id="10310" xr3:uid="{A6D53019-F037-054F-A780-7882CF3D78C7}" name="Colonna10310"/>
    <tableColumn id="10311" xr3:uid="{087F299F-F000-194D-9A1A-C02F44A82303}" name="Colonna10311"/>
    <tableColumn id="10312" xr3:uid="{FE1E8D24-F1A3-E749-B4C1-2EEF2A282AE6}" name="Colonna10312"/>
    <tableColumn id="10313" xr3:uid="{2A77B9BB-A7A5-F94C-8419-BA96EF2EDA6F}" name="Colonna10313"/>
    <tableColumn id="10314" xr3:uid="{48C77F9F-A077-4242-92E6-208CE766C661}" name="Colonna10314"/>
    <tableColumn id="10315" xr3:uid="{0F1E4832-F68E-3A44-B28F-6C54F79BA710}" name="Colonna10315"/>
    <tableColumn id="10316" xr3:uid="{C5AE4059-2FD4-F04F-B0E6-6CF3E2B37807}" name="Colonna10316"/>
    <tableColumn id="10317" xr3:uid="{68FD7BCF-57C9-E947-9C8A-3E4B5155F604}" name="Colonna10317"/>
    <tableColumn id="10318" xr3:uid="{359F0287-4609-A142-BBD3-66888A71DB28}" name="Colonna10318"/>
    <tableColumn id="10319" xr3:uid="{F4ABC657-9B86-5E4F-9886-51E9CC4CDB0B}" name="Colonna10319"/>
    <tableColumn id="10320" xr3:uid="{41C3EF0E-A37F-4D4E-8EE5-597D736E8F73}" name="Colonna10320"/>
    <tableColumn id="10321" xr3:uid="{744E2882-8C91-104D-852C-E04480F12874}" name="Colonna10321"/>
    <tableColumn id="10322" xr3:uid="{8D6030A5-8706-E049-980B-C8A724B3CE00}" name="Colonna10322"/>
    <tableColumn id="10323" xr3:uid="{7C4576B0-896C-2447-872F-8F8CB6DB0D71}" name="Colonna10323"/>
    <tableColumn id="10324" xr3:uid="{785F0825-9A0A-474F-9482-DEF735579851}" name="Colonna10324"/>
    <tableColumn id="10325" xr3:uid="{72318531-B4F5-9045-9680-846534C40687}" name="Colonna10325"/>
    <tableColumn id="10326" xr3:uid="{EDB4B684-14CF-FA4B-88E6-1E58D30B20A2}" name="Colonna10326"/>
    <tableColumn id="10327" xr3:uid="{85F3EFA2-48E8-7044-BE99-6752075B994D}" name="Colonna10327"/>
    <tableColumn id="10328" xr3:uid="{886C5209-C0DE-944A-A744-C6E78D091933}" name="Colonna10328"/>
    <tableColumn id="10329" xr3:uid="{A7564FBC-59E5-B146-8873-01E435877B00}" name="Colonna10329"/>
    <tableColumn id="10330" xr3:uid="{0D8C7BDF-1228-7E43-9744-73DB92DD421C}" name="Colonna10330"/>
    <tableColumn id="10331" xr3:uid="{13958C92-DB17-6A46-94F7-16ECB0EF9E5C}" name="Colonna10331"/>
    <tableColumn id="10332" xr3:uid="{CBBE8B55-88A2-8141-93E0-A71C40A1F9BC}" name="Colonna10332"/>
    <tableColumn id="10333" xr3:uid="{BB0AF827-5C5C-6043-93EF-5E979D11A3E4}" name="Colonna10333"/>
    <tableColumn id="10334" xr3:uid="{F6D9401C-26AE-EB43-8E5A-BAAEC09B82D5}" name="Colonna10334"/>
    <tableColumn id="10335" xr3:uid="{268F59FA-0C94-FE44-A7EF-CB64FD1D9937}" name="Colonna10335"/>
    <tableColumn id="10336" xr3:uid="{BA43855B-FA40-8447-8374-B7F65D8619BB}" name="Colonna10336"/>
    <tableColumn id="10337" xr3:uid="{D11FBD1D-76C6-A647-86F6-02648D796CC2}" name="Colonna10337"/>
    <tableColumn id="10338" xr3:uid="{9A819A47-115D-954A-A41E-35055CADA99E}" name="Colonna10338"/>
    <tableColumn id="10339" xr3:uid="{19164CA5-84BB-0741-B49B-E859E987C6E9}" name="Colonna10339"/>
    <tableColumn id="10340" xr3:uid="{EA3DB178-EA04-6045-8B8F-FAB0FD78087C}" name="Colonna10340"/>
    <tableColumn id="10341" xr3:uid="{DEE9E79D-02B0-4D4C-94AD-B8E9F8031D2D}" name="Colonna10341"/>
    <tableColumn id="10342" xr3:uid="{7DD002FD-36B7-524E-B7A2-C4416CBEFACD}" name="Colonna10342"/>
    <tableColumn id="10343" xr3:uid="{91B59254-8E66-1B42-A2F8-7585868A520D}" name="Colonna10343"/>
    <tableColumn id="10344" xr3:uid="{4ABCE0BA-A4FA-A44E-BB89-35347616A644}" name="Colonna10344"/>
    <tableColumn id="10345" xr3:uid="{FC7F42D6-D16F-0B47-B390-68F2A216D5E9}" name="Colonna10345"/>
    <tableColumn id="10346" xr3:uid="{21DEC4E4-780C-6849-942A-D5D4C17AD2A8}" name="Colonna10346"/>
    <tableColumn id="10347" xr3:uid="{A1E4DAE0-87D1-B84F-8CB0-C555DC2AEC53}" name="Colonna10347"/>
    <tableColumn id="10348" xr3:uid="{6EC7E2AE-3AF5-A34D-974C-00248EAA8649}" name="Colonna10348"/>
    <tableColumn id="10349" xr3:uid="{C069C061-2407-5B47-B6B7-43BF55173567}" name="Colonna10349"/>
    <tableColumn id="10350" xr3:uid="{DB4A694F-741E-7546-8584-9E4D269BE3AA}" name="Colonna10350"/>
    <tableColumn id="10351" xr3:uid="{10070132-433F-AA41-9FCA-EE4484E7B6C9}" name="Colonna10351"/>
    <tableColumn id="10352" xr3:uid="{CBF33D0E-0F03-7D4A-940A-9CD18567E968}" name="Colonna10352"/>
    <tableColumn id="10353" xr3:uid="{48600D47-4503-FC4D-9E48-D44D9DD39560}" name="Colonna10353"/>
    <tableColumn id="10354" xr3:uid="{E0488560-A6E8-A045-93C4-F83BAE7E1C8C}" name="Colonna10354"/>
    <tableColumn id="10355" xr3:uid="{C04C7E02-76CC-E24A-95F1-997793147CB4}" name="Colonna10355"/>
    <tableColumn id="10356" xr3:uid="{C6DF5A93-BA07-6D41-8A2D-65762A0B09FD}" name="Colonna10356"/>
    <tableColumn id="10357" xr3:uid="{6DFE84F1-F1FB-994A-AF53-1B97F694035D}" name="Colonna10357"/>
    <tableColumn id="10358" xr3:uid="{4204BFA0-662F-D043-94D6-92D55819037A}" name="Colonna10358"/>
    <tableColumn id="10359" xr3:uid="{4D856A48-8E06-034C-A247-76571656880F}" name="Colonna10359"/>
    <tableColumn id="10360" xr3:uid="{80432616-8FA3-2449-BFBC-C0CBA37CDDA6}" name="Colonna10360"/>
    <tableColumn id="10361" xr3:uid="{AFEB1F37-268D-C043-A40E-2DE8C71FF7D5}" name="Colonna10361"/>
    <tableColumn id="10362" xr3:uid="{372B0079-DAC7-6F48-8CD0-2AFB4FD1BB5F}" name="Colonna10362"/>
    <tableColumn id="10363" xr3:uid="{72538F8E-F699-7B49-A9AC-2814CDFBBC21}" name="Colonna10363"/>
    <tableColumn id="10364" xr3:uid="{7D63C8DD-CADD-8647-A364-94551E3BE7C1}" name="Colonna10364"/>
    <tableColumn id="10365" xr3:uid="{D51C2A60-D538-E148-A365-65C30EA620BB}" name="Colonna10365"/>
    <tableColumn id="10366" xr3:uid="{1F6EF6D2-3AEC-A04F-8210-2213F36CAF92}" name="Colonna10366"/>
    <tableColumn id="10367" xr3:uid="{617C53D5-4E93-1F43-A963-18E233A28C40}" name="Colonna10367"/>
    <tableColumn id="10368" xr3:uid="{FF6A7357-47AE-1343-A310-74D840CBA45A}" name="Colonna10368"/>
    <tableColumn id="10369" xr3:uid="{2E70A676-779C-C04A-B3F0-8A0D9376B55F}" name="Colonna10369"/>
    <tableColumn id="10370" xr3:uid="{3427152F-0875-7947-96C5-40F28208BA6E}" name="Colonna10370"/>
    <tableColumn id="10371" xr3:uid="{6F1935C3-BD9F-6147-A4EE-5F94B4A52943}" name="Colonna10371"/>
    <tableColumn id="10372" xr3:uid="{1EBD678C-99CA-0A48-A8B5-8D0B8F9E32DF}" name="Colonna10372"/>
    <tableColumn id="10373" xr3:uid="{21F58742-BC87-E64D-A3C8-0650A9174A82}" name="Colonna10373"/>
    <tableColumn id="10374" xr3:uid="{F656AAD4-EC43-6847-B7C0-B1F32116E2FF}" name="Colonna10374"/>
    <tableColumn id="10375" xr3:uid="{FE04B4CB-11ED-E647-8E64-751E6F5C25FF}" name="Colonna10375"/>
    <tableColumn id="10376" xr3:uid="{60FD8E5A-B6AF-4D43-B7CC-B106A45AA9DC}" name="Colonna10376"/>
    <tableColumn id="10377" xr3:uid="{D188D309-5E75-BD46-BFE0-1945B295430A}" name="Colonna10377"/>
    <tableColumn id="10378" xr3:uid="{3FBB3540-3431-DE42-88EE-2E021D208DD4}" name="Colonna10378"/>
    <tableColumn id="10379" xr3:uid="{16A126EA-6D86-D347-ACF3-FED7DB6E56B0}" name="Colonna10379"/>
    <tableColumn id="10380" xr3:uid="{6F1DB350-40AE-644D-B503-D39CD6D12E8F}" name="Colonna10380"/>
    <tableColumn id="10381" xr3:uid="{05B8AAB0-6CD2-1B4C-AA00-BE82BFEBC6AF}" name="Colonna10381"/>
    <tableColumn id="10382" xr3:uid="{6EBC4609-088F-4347-BEFD-AA195B36785C}" name="Colonna10382"/>
    <tableColumn id="10383" xr3:uid="{703EDBB1-2E33-4246-84AE-A3D536AB9B9C}" name="Colonna10383"/>
    <tableColumn id="10384" xr3:uid="{1FD18DCC-3A93-AA4A-9D06-86FE36C2886D}" name="Colonna10384"/>
    <tableColumn id="10385" xr3:uid="{494C4A94-7D6A-6041-976F-8F733E1564D0}" name="Colonna10385"/>
    <tableColumn id="10386" xr3:uid="{B442E62C-5864-B046-A8A5-810D11946D62}" name="Colonna10386"/>
    <tableColumn id="10387" xr3:uid="{95334392-5609-664E-8502-3D6EDAB481F1}" name="Colonna10387"/>
    <tableColumn id="10388" xr3:uid="{CA452ACA-3DEB-F84E-97A5-B8B3B3E7CBB9}" name="Colonna10388"/>
    <tableColumn id="10389" xr3:uid="{41BC597B-5501-884F-96C1-4D0813D7C824}" name="Colonna10389"/>
    <tableColumn id="10390" xr3:uid="{E2BA81E9-9806-9147-A6A4-BB04661C3084}" name="Colonna10390"/>
    <tableColumn id="10391" xr3:uid="{694F5A02-D9AE-3C40-BFFC-BB84E3ACA70E}" name="Colonna10391"/>
    <tableColumn id="10392" xr3:uid="{B4E038E7-AF0E-C54F-AE2E-7BEA2003CCF3}" name="Colonna10392"/>
    <tableColumn id="10393" xr3:uid="{69491079-7DBA-0944-AAF1-F003F7336F2D}" name="Colonna10393"/>
    <tableColumn id="10394" xr3:uid="{8C1E3052-E9A4-6E4E-8BCB-AD63D75FC565}" name="Colonna10394"/>
    <tableColumn id="10395" xr3:uid="{898614D1-ECAA-BA44-9FCD-8DF6F4BB7684}" name="Colonna10395"/>
    <tableColumn id="10396" xr3:uid="{3859A357-F114-164A-B7A0-C75397976032}" name="Colonna10396"/>
    <tableColumn id="10397" xr3:uid="{B5A250D7-FEDB-8A44-8030-2D7901D072FB}" name="Colonna10397"/>
    <tableColumn id="10398" xr3:uid="{FBC84E4F-2B92-FF4D-9618-4F2FE8620AA7}" name="Colonna10398"/>
    <tableColumn id="10399" xr3:uid="{B6CBE09C-1B39-144F-9707-7BF59E2CBB8E}" name="Colonna10399"/>
    <tableColumn id="10400" xr3:uid="{F7A85E02-0CFA-9A4A-BDE7-DA7789B5F966}" name="Colonna10400"/>
    <tableColumn id="10401" xr3:uid="{D544B219-D7DE-7D4C-89E2-126FC5F1B9D0}" name="Colonna10401"/>
    <tableColumn id="10402" xr3:uid="{260F7F1E-2C24-4F4F-B02E-249566D1826C}" name="Colonna10402"/>
    <tableColumn id="10403" xr3:uid="{18BA8DB9-3E3F-7749-B614-550AAD599092}" name="Colonna10403"/>
    <tableColumn id="10404" xr3:uid="{65E4AF12-764F-9F4C-B9D4-CA9E07A4BF4A}" name="Colonna10404"/>
    <tableColumn id="10405" xr3:uid="{35E7A98C-1108-8C49-95B8-983D982DA8AF}" name="Colonna10405"/>
    <tableColumn id="10406" xr3:uid="{22E23E6A-51B0-6D40-B372-6785A9CC9A18}" name="Colonna10406"/>
    <tableColumn id="10407" xr3:uid="{A509A211-268B-8A42-AED9-64FA34EFDFB3}" name="Colonna10407"/>
    <tableColumn id="10408" xr3:uid="{7868767E-77A9-B543-8356-3D763674D9DD}" name="Colonna10408"/>
    <tableColumn id="10409" xr3:uid="{858F6220-3E86-A546-9F86-534E7FA7A1F6}" name="Colonna10409"/>
    <tableColumn id="10410" xr3:uid="{5A1C2BF4-1E44-094B-9890-9A172C220E70}" name="Colonna10410"/>
    <tableColumn id="10411" xr3:uid="{20743CF3-D7FB-D344-90C6-96302CCBAB52}" name="Colonna10411"/>
    <tableColumn id="10412" xr3:uid="{46EA2269-9239-CE40-BD7E-BA5181F16187}" name="Colonna10412"/>
    <tableColumn id="10413" xr3:uid="{4F54233C-D60E-DC42-8835-DB0FFB76B98A}" name="Colonna10413"/>
    <tableColumn id="10414" xr3:uid="{4F7FFFA6-18CC-6944-8553-58C992891F8C}" name="Colonna10414"/>
    <tableColumn id="10415" xr3:uid="{26368A9B-AF00-BD43-B87F-23F9F1E7B828}" name="Colonna10415"/>
    <tableColumn id="10416" xr3:uid="{4187AD39-1592-4B49-BA59-A72FBF765EB2}" name="Colonna10416"/>
    <tableColumn id="10417" xr3:uid="{B0EBF35E-B9B0-7143-9084-6D2735045DAD}" name="Colonna10417"/>
    <tableColumn id="10418" xr3:uid="{C57464B3-5A6F-2B43-AA2E-9EC950DA2FDC}" name="Colonna10418"/>
    <tableColumn id="10419" xr3:uid="{CB133853-3689-1848-863E-1B1215362F09}" name="Colonna10419"/>
    <tableColumn id="10420" xr3:uid="{720FC783-B58B-A449-AEC2-EAF0763FC9D6}" name="Colonna10420"/>
    <tableColumn id="10421" xr3:uid="{6FE6D483-F4C3-B747-9A7B-1E88CD5E6FA0}" name="Colonna10421"/>
    <tableColumn id="10422" xr3:uid="{4CF8E793-5E69-5143-9B23-B64C937E53A9}" name="Colonna10422"/>
    <tableColumn id="10423" xr3:uid="{2F4DC52E-CF8B-5042-AF27-EC2314185DD3}" name="Colonna10423"/>
    <tableColumn id="10424" xr3:uid="{C87AEA6F-FADB-0E4C-994A-0FB7F0C49385}" name="Colonna10424"/>
    <tableColumn id="10425" xr3:uid="{50C6850B-11E8-7247-A1F2-DCB63062B359}" name="Colonna10425"/>
    <tableColumn id="10426" xr3:uid="{59791FB1-2100-214A-8B1D-11FEA4641F8A}" name="Colonna10426"/>
    <tableColumn id="10427" xr3:uid="{4EB0F86F-FAE5-824B-B488-6C22468AC877}" name="Colonna10427"/>
    <tableColumn id="10428" xr3:uid="{211F70A4-394E-A142-AF8A-09CD5E2C2F9B}" name="Colonna10428"/>
    <tableColumn id="10429" xr3:uid="{2DB146AC-8435-404B-BE71-FAEFAC57F949}" name="Colonna10429"/>
    <tableColumn id="10430" xr3:uid="{A13F2EE9-D3E7-4348-877B-5B35F48C08B3}" name="Colonna10430"/>
    <tableColumn id="10431" xr3:uid="{669B4C88-A232-924A-AF5F-A5BB4B5A6DD6}" name="Colonna10431"/>
    <tableColumn id="10432" xr3:uid="{CB416651-381F-8D41-9BDF-B45A1155DF7C}" name="Colonna10432"/>
    <tableColumn id="10433" xr3:uid="{55411E28-1F4C-5249-BFB7-8BD953E9F5CE}" name="Colonna10433"/>
    <tableColumn id="10434" xr3:uid="{896EE150-E904-9D4D-979E-98D2397C8473}" name="Colonna10434"/>
    <tableColumn id="10435" xr3:uid="{E081DEBF-87C3-904F-AB2B-D2AB1C9D5E65}" name="Colonna10435"/>
    <tableColumn id="10436" xr3:uid="{1FF14245-8B5F-D94F-A996-07D29CF45730}" name="Colonna10436"/>
    <tableColumn id="10437" xr3:uid="{78B00971-45A9-6F4D-A22F-C981B0DAE51C}" name="Colonna10437"/>
    <tableColumn id="10438" xr3:uid="{B95DFF38-6829-3841-84EB-952FB6E56146}" name="Colonna10438"/>
    <tableColumn id="10439" xr3:uid="{A8F34538-BD41-D646-BC02-C6209C821719}" name="Colonna10439"/>
    <tableColumn id="10440" xr3:uid="{13DDE71A-31ED-3044-B7C0-489691AF0AA1}" name="Colonna10440"/>
    <tableColumn id="10441" xr3:uid="{D093C922-00FF-D648-9025-F81E8649BCCA}" name="Colonna10441"/>
    <tableColumn id="10442" xr3:uid="{91E82F51-5537-FE46-8BB0-64FC294F70D5}" name="Colonna10442"/>
    <tableColumn id="10443" xr3:uid="{05416160-5C5F-4E4B-81C3-7E01858FC2E3}" name="Colonna10443"/>
    <tableColumn id="10444" xr3:uid="{A8290398-A9E2-1E42-84A3-89845E2711D8}" name="Colonna10444"/>
    <tableColumn id="10445" xr3:uid="{AB02D26D-B4C0-EC4B-93C5-B0208337D1F4}" name="Colonna10445"/>
    <tableColumn id="10446" xr3:uid="{817C0627-1E8A-DF46-8AAA-552627D11927}" name="Colonna10446"/>
    <tableColumn id="10447" xr3:uid="{2E2339F3-7FEF-7B47-AB0B-09239FC247DF}" name="Colonna10447"/>
    <tableColumn id="10448" xr3:uid="{38701911-2128-0B4D-BDA4-9B025492F8B9}" name="Colonna10448"/>
    <tableColumn id="10449" xr3:uid="{EFF3A406-3AA2-BE43-A4FF-432E406A361B}" name="Colonna10449"/>
    <tableColumn id="10450" xr3:uid="{65AE48F5-5C5C-3941-91BA-BD85BB1A9C12}" name="Colonna10450"/>
    <tableColumn id="10451" xr3:uid="{01C1B655-3318-7849-9A18-0F392A55C269}" name="Colonna10451"/>
    <tableColumn id="10452" xr3:uid="{F5F4BB97-EC37-F545-BC10-93F0693D5B88}" name="Colonna10452"/>
    <tableColumn id="10453" xr3:uid="{7AF84A0A-DB7A-054F-9145-50C4C61F8DDA}" name="Colonna10453"/>
    <tableColumn id="10454" xr3:uid="{BBA7B49D-DB92-8340-8B55-D4ED9D6DF27B}" name="Colonna10454"/>
    <tableColumn id="10455" xr3:uid="{706F99CE-9B2A-EB43-A578-1623B79AF18C}" name="Colonna10455"/>
    <tableColumn id="10456" xr3:uid="{35ECBF06-35DD-B64A-95F7-FB6C95F8DC59}" name="Colonna10456"/>
    <tableColumn id="10457" xr3:uid="{436E753B-737A-1241-924A-4EA0B5A8EEDB}" name="Colonna10457"/>
    <tableColumn id="10458" xr3:uid="{A3D3CF1E-AA77-6E47-8D14-D68A4A90AE2B}" name="Colonna10458"/>
    <tableColumn id="10459" xr3:uid="{F43D98DE-2E19-1349-97CB-86812CAA3AE0}" name="Colonna10459"/>
    <tableColumn id="10460" xr3:uid="{1D997DA9-ADF3-914B-991D-850CA0FCC198}" name="Colonna10460"/>
    <tableColumn id="10461" xr3:uid="{62F5585D-60C5-9546-BCF2-8C64600890E8}" name="Colonna10461"/>
    <tableColumn id="10462" xr3:uid="{106DD45F-AFCE-CF48-B630-9D10686EFC55}" name="Colonna10462"/>
    <tableColumn id="10463" xr3:uid="{6163E9ED-EB28-5D4E-AC8A-060CBAD7DCBB}" name="Colonna10463"/>
    <tableColumn id="10464" xr3:uid="{8730215B-2877-C046-9719-4CC724B35355}" name="Colonna10464"/>
    <tableColumn id="10465" xr3:uid="{3BA05B2F-8AF5-5F45-8F84-725DE20D8CFF}" name="Colonna10465"/>
    <tableColumn id="10466" xr3:uid="{574CDC66-A8DA-9449-AAD4-BF9345210156}" name="Colonna10466"/>
    <tableColumn id="10467" xr3:uid="{E015E7CF-C303-E44F-BA08-4FF240E2C591}" name="Colonna10467"/>
    <tableColumn id="10468" xr3:uid="{B3DA399A-524D-D244-BC57-0C7C12079A8B}" name="Colonna10468"/>
    <tableColumn id="10469" xr3:uid="{A73E1EC8-674E-BC42-B083-F3EAEE9A9F70}" name="Colonna10469"/>
    <tableColumn id="10470" xr3:uid="{8653956A-46A5-6A45-9C49-6DC4F07476CB}" name="Colonna10470"/>
    <tableColumn id="10471" xr3:uid="{91130DF2-FA72-E74F-862F-0973F540BECB}" name="Colonna10471"/>
    <tableColumn id="10472" xr3:uid="{B88325A6-3367-3545-B4AA-B1AFEE01CB68}" name="Colonna10472"/>
    <tableColumn id="10473" xr3:uid="{321AA44B-CC63-814F-9E15-E9229EED077E}" name="Colonna10473"/>
    <tableColumn id="10474" xr3:uid="{8BB6BFC7-2F58-FB4F-9E84-9393BE2C7D0E}" name="Colonna10474"/>
    <tableColumn id="10475" xr3:uid="{92FDE5C4-6211-3743-8438-8F194307F567}" name="Colonna10475"/>
    <tableColumn id="10476" xr3:uid="{4A67D4D4-4A7C-8D43-9CC6-95F219002FA1}" name="Colonna10476"/>
    <tableColumn id="10477" xr3:uid="{3BAC5AE6-9A4B-DD40-B4DF-2EF1B7E1169D}" name="Colonna10477"/>
    <tableColumn id="10478" xr3:uid="{259E97E5-8A08-B041-9FFC-99D8139BE980}" name="Colonna10478"/>
    <tableColumn id="10479" xr3:uid="{C13A9069-EE98-8448-ABD1-95ED42C9DB41}" name="Colonna10479"/>
    <tableColumn id="10480" xr3:uid="{85123C53-C514-084B-B28A-C248A89C1026}" name="Colonna10480"/>
    <tableColumn id="10481" xr3:uid="{73F58F23-77FC-2843-99D0-EBC7F9245A08}" name="Colonna10481"/>
    <tableColumn id="10482" xr3:uid="{1E3897DC-E4E2-4343-9217-D5EE610B0A9F}" name="Colonna10482"/>
    <tableColumn id="10483" xr3:uid="{7EFC97E6-7F1A-9B44-B994-33045723774C}" name="Colonna10483"/>
    <tableColumn id="10484" xr3:uid="{DAEE0B41-1394-844F-A2A6-48AEE0CFAB2B}" name="Colonna10484"/>
    <tableColumn id="10485" xr3:uid="{0ED0F90D-137E-6147-A7FF-E46740D5FF60}" name="Colonna10485"/>
    <tableColumn id="10486" xr3:uid="{724A181F-D63A-4B40-91CA-B9555CD592F8}" name="Colonna10486"/>
    <tableColumn id="10487" xr3:uid="{0B9BBCC1-ADB0-2543-8863-0CC059D9069D}" name="Colonna10487"/>
    <tableColumn id="10488" xr3:uid="{7C802136-2CC6-F14A-BB26-93E3F598485C}" name="Colonna10488"/>
    <tableColumn id="10489" xr3:uid="{EED7DE00-4FC1-4840-92BC-879AC523A9AB}" name="Colonna10489"/>
    <tableColumn id="10490" xr3:uid="{CF908D14-F594-2648-B26F-E6A05F044416}" name="Colonna10490"/>
    <tableColumn id="10491" xr3:uid="{CA06EF3E-2318-2B48-BA63-17EA31EE671E}" name="Colonna10491"/>
    <tableColumn id="10492" xr3:uid="{036BEBB7-3F38-CE40-81A2-C76B645D6DEC}" name="Colonna10492"/>
    <tableColumn id="10493" xr3:uid="{07D1C4B2-05D3-E344-B9B4-0FAA0F6541DA}" name="Colonna10493"/>
    <tableColumn id="10494" xr3:uid="{9A4C917D-F147-6247-96AD-0FDA4C8ED4A0}" name="Colonna10494"/>
    <tableColumn id="10495" xr3:uid="{2133F77F-A342-F347-9C96-62BF8AC4293F}" name="Colonna10495"/>
    <tableColumn id="10496" xr3:uid="{8C3D5E29-7182-0242-992A-EA5F3F190576}" name="Colonna10496"/>
    <tableColumn id="10497" xr3:uid="{E38D5538-44BB-4644-A0AC-966C3B00F6A5}" name="Colonna10497"/>
    <tableColumn id="10498" xr3:uid="{44F097AB-152E-0C49-8A8E-0D0A8B1B495E}" name="Colonna10498"/>
    <tableColumn id="10499" xr3:uid="{B96EFBEF-E02C-0B49-9DA9-9ED1D4C65375}" name="Colonna10499"/>
    <tableColumn id="10500" xr3:uid="{B007F949-6F5B-0A48-B58E-C3F312EF5A8F}" name="Colonna10500"/>
    <tableColumn id="10501" xr3:uid="{A7D12916-E515-6841-86FA-B2B933151262}" name="Colonna10501"/>
    <tableColumn id="10502" xr3:uid="{3E142265-FDED-EE45-906C-F65C33CE63A1}" name="Colonna10502"/>
    <tableColumn id="10503" xr3:uid="{4BD86D5F-16E4-E449-AAB2-F5F1EAB5D5FF}" name="Colonna10503"/>
    <tableColumn id="10504" xr3:uid="{D7B930AB-2F9B-4644-8A28-2ED3FDA0F67D}" name="Colonna10504"/>
    <tableColumn id="10505" xr3:uid="{C3A1BCC8-01F6-684D-891C-AFA8AD95AD57}" name="Colonna10505"/>
    <tableColumn id="10506" xr3:uid="{ADA88119-3A28-6046-9114-C5BDCD77E4F8}" name="Colonna10506"/>
    <tableColumn id="10507" xr3:uid="{DF8B80C6-A72E-0C4C-A6E1-8EE0CEFC42A0}" name="Colonna10507"/>
    <tableColumn id="10508" xr3:uid="{7E7C2743-BD4B-E74E-828E-7ACB3BD5DF53}" name="Colonna10508"/>
    <tableColumn id="10509" xr3:uid="{3BD26CF7-8E5C-9A45-A3BA-1AD2D6685CBF}" name="Colonna10509"/>
    <tableColumn id="10510" xr3:uid="{C31AC3EB-7A0B-3D4F-9BCD-37181D670F1D}" name="Colonna10510"/>
    <tableColumn id="10511" xr3:uid="{CFFD0D6E-CF5D-7F42-9267-54766852342E}" name="Colonna10511"/>
    <tableColumn id="10512" xr3:uid="{846A0A0A-4F5B-A042-9CD2-A7EF5AC7D24C}" name="Colonna10512"/>
    <tableColumn id="10513" xr3:uid="{BF193C3C-99B6-ED42-90DF-9B86E311EA6B}" name="Colonna10513"/>
    <tableColumn id="10514" xr3:uid="{6F5521FD-75D0-0245-B533-4361127732AB}" name="Colonna10514"/>
    <tableColumn id="10515" xr3:uid="{293B5153-C5D6-844F-AB59-CE29F81A16E9}" name="Colonna10515"/>
    <tableColumn id="10516" xr3:uid="{946D893F-74EA-8649-9C39-902B57BA2E5E}" name="Colonna10516"/>
    <tableColumn id="10517" xr3:uid="{CB74A594-FB96-4A41-90E0-D3F08C10354B}" name="Colonna10517"/>
    <tableColumn id="10518" xr3:uid="{3F31D534-0C04-F645-A988-16DCF828FC70}" name="Colonna10518"/>
    <tableColumn id="10519" xr3:uid="{7A337492-DF5B-EB4F-B75E-E3DA56E1EA3E}" name="Colonna10519"/>
    <tableColumn id="10520" xr3:uid="{6720956F-5C29-3842-B264-A21F16087ABF}" name="Colonna10520"/>
    <tableColumn id="10521" xr3:uid="{D6219D41-1392-FA47-9745-D78AEC10993E}" name="Colonna10521"/>
    <tableColumn id="10522" xr3:uid="{286B7F64-991B-734C-B7E9-399F78C5FEF9}" name="Colonna10522"/>
    <tableColumn id="10523" xr3:uid="{BEE9B1BC-6FE5-9246-B435-6F2E68A88C1D}" name="Colonna10523"/>
    <tableColumn id="10524" xr3:uid="{2DD0348D-CF2F-2D4B-AF18-02A17D6926A1}" name="Colonna10524"/>
    <tableColumn id="10525" xr3:uid="{728E4A14-2AB9-E442-856C-725671B66ECE}" name="Colonna10525"/>
    <tableColumn id="10526" xr3:uid="{311AA88B-087E-2E46-A8BB-4051E296DF3E}" name="Colonna10526"/>
    <tableColumn id="10527" xr3:uid="{AEC9A489-3362-2349-81CE-2EA99CAD4558}" name="Colonna10527"/>
    <tableColumn id="10528" xr3:uid="{E6D1EBE0-25C0-D240-B6AC-5F57101C15E0}" name="Colonna10528"/>
    <tableColumn id="10529" xr3:uid="{956030E8-3AD9-274D-A3DF-9329C742A10F}" name="Colonna10529"/>
    <tableColumn id="10530" xr3:uid="{31EA7D06-EA34-1949-A938-FDBF84F00B44}" name="Colonna10530"/>
    <tableColumn id="10531" xr3:uid="{36E20FAC-A377-C042-BD2A-D7A9F6D37B76}" name="Colonna10531"/>
    <tableColumn id="10532" xr3:uid="{78AF8745-071F-0240-AA86-3B6D1E3B0BDB}" name="Colonna10532"/>
    <tableColumn id="10533" xr3:uid="{2C913DD3-F578-1548-8DD9-2515796B5B30}" name="Colonna10533"/>
    <tableColumn id="10534" xr3:uid="{67130101-C3E5-CD4A-8F4F-767B3837C250}" name="Colonna10534"/>
    <tableColumn id="10535" xr3:uid="{2517451A-67B3-4C48-A189-E38E806BA955}" name="Colonna10535"/>
    <tableColumn id="10536" xr3:uid="{3F5A123E-4FEF-DD49-9B6B-EEF9293FFEBF}" name="Colonna10536"/>
    <tableColumn id="10537" xr3:uid="{8FD5DC1E-8615-CC4F-B983-23126EC2B566}" name="Colonna10537"/>
    <tableColumn id="10538" xr3:uid="{C08FF389-ED50-E246-9239-E58F45B99FF1}" name="Colonna10538"/>
    <tableColumn id="10539" xr3:uid="{E512195A-54C5-2B4D-BC65-B3996896EDA3}" name="Colonna10539"/>
    <tableColumn id="10540" xr3:uid="{A1EB718C-4C24-9449-98CF-111574EA67C4}" name="Colonna10540"/>
    <tableColumn id="10541" xr3:uid="{79F88C0B-370A-5A48-9AD9-36DF3821AA4D}" name="Colonna10541"/>
    <tableColumn id="10542" xr3:uid="{757B26F5-A5FF-0A49-A489-9F83BAD6DFBA}" name="Colonna10542"/>
    <tableColumn id="10543" xr3:uid="{80A65D55-48F1-EE47-9973-1959F9C4B6F7}" name="Colonna10543"/>
    <tableColumn id="10544" xr3:uid="{E2CB8E4E-256C-524E-9116-C73D0E5E6E07}" name="Colonna10544"/>
    <tableColumn id="10545" xr3:uid="{E4DBCB34-F045-344D-9172-9A56CDAF69D5}" name="Colonna10545"/>
    <tableColumn id="10546" xr3:uid="{2AE69406-C54C-CB4A-9BD5-0CB1BE5AC880}" name="Colonna10546"/>
    <tableColumn id="10547" xr3:uid="{5000B4C3-9F5F-E644-97FA-00AB4E22ED0B}" name="Colonna10547"/>
    <tableColumn id="10548" xr3:uid="{AF99F635-B6C5-364C-8E47-724923285893}" name="Colonna10548"/>
    <tableColumn id="10549" xr3:uid="{34AED25E-208D-A74A-B27F-1B5F641F3713}" name="Colonna10549"/>
    <tableColumn id="10550" xr3:uid="{2E3790F9-604F-C04D-A55C-DCFA55B92A8B}" name="Colonna10550"/>
    <tableColumn id="10551" xr3:uid="{C0E63A31-E863-3A4D-8FB2-CDD27D92543A}" name="Colonna10551"/>
    <tableColumn id="10552" xr3:uid="{D83514DB-F1A2-9040-A54D-B0F39D87BABA}" name="Colonna10552"/>
    <tableColumn id="10553" xr3:uid="{EA47A76A-9323-0D49-B953-CD30F97513C3}" name="Colonna10553"/>
    <tableColumn id="10554" xr3:uid="{110FABAB-8180-AD4F-83D4-B40DBAE23C47}" name="Colonna10554"/>
    <tableColumn id="10555" xr3:uid="{DAC9F92F-1CE0-5349-A322-405322866F4A}" name="Colonna10555"/>
    <tableColumn id="10556" xr3:uid="{7C11ABF0-13D1-6446-B228-C1089F11AE92}" name="Colonna10556"/>
    <tableColumn id="10557" xr3:uid="{5BB81CFB-B865-364F-9841-B0DC064DD4EA}" name="Colonna10557"/>
    <tableColumn id="10558" xr3:uid="{5BD7359B-E868-3243-9336-358EDCAC5B0C}" name="Colonna10558"/>
    <tableColumn id="10559" xr3:uid="{D1B31C90-A144-EC4B-BFEC-D6C874E1E8AC}" name="Colonna10559"/>
    <tableColumn id="10560" xr3:uid="{31CDB87C-440E-844D-872D-60CEC3AC3AA6}" name="Colonna10560"/>
    <tableColumn id="10561" xr3:uid="{96D43EE4-318A-FC43-B552-F9E860F030E9}" name="Colonna10561"/>
    <tableColumn id="10562" xr3:uid="{384DCB8B-E337-924C-9200-DC986A87AA7D}" name="Colonna10562"/>
    <tableColumn id="10563" xr3:uid="{26309DBB-7FF7-7840-8A59-E1966DFE7208}" name="Colonna10563"/>
    <tableColumn id="10564" xr3:uid="{9AD85C94-676B-C742-8057-46AA77D191F4}" name="Colonna10564"/>
    <tableColumn id="10565" xr3:uid="{D289E231-3DDB-3F4C-832D-10392397B82D}" name="Colonna10565"/>
    <tableColumn id="10566" xr3:uid="{8BA08F53-0853-1744-A4ED-0D44DE43DFF7}" name="Colonna10566"/>
    <tableColumn id="10567" xr3:uid="{9C022E5C-8CFB-F74F-8DDC-2A4F58BC30A7}" name="Colonna10567"/>
    <tableColumn id="10568" xr3:uid="{743BEE3B-3B03-5146-8EFF-95D48652E778}" name="Colonna10568"/>
    <tableColumn id="10569" xr3:uid="{DA33E327-21DA-8349-8933-F732A64E8AE1}" name="Colonna10569"/>
    <tableColumn id="10570" xr3:uid="{6F62A17B-C79D-6A4A-A983-E7AEAA1648E3}" name="Colonna10570"/>
    <tableColumn id="10571" xr3:uid="{89E85A58-7F62-A44A-A978-A7AA743DB770}" name="Colonna10571"/>
    <tableColumn id="10572" xr3:uid="{4607D5D5-9F5C-7D4F-8E3D-B4B4A2978DE5}" name="Colonna10572"/>
    <tableColumn id="10573" xr3:uid="{39C762C3-BA9B-C04A-B9C3-51FD0B128F12}" name="Colonna10573"/>
    <tableColumn id="10574" xr3:uid="{73A04209-E674-3847-A63C-22A7BEEC112A}" name="Colonna10574"/>
    <tableColumn id="10575" xr3:uid="{34EDEBA2-BDEC-474C-B566-F8E1C21D01EF}" name="Colonna10575"/>
    <tableColumn id="10576" xr3:uid="{ACE5C65F-8167-C444-98CA-A898309724FA}" name="Colonna10576"/>
    <tableColumn id="10577" xr3:uid="{FA7FD04C-F838-E340-9D84-54781221FA6C}" name="Colonna10577"/>
    <tableColumn id="10578" xr3:uid="{430A31C6-0D13-9E45-9B6E-0E7965FA3B22}" name="Colonna10578"/>
    <tableColumn id="10579" xr3:uid="{0D50B6C0-1B8C-114B-8F1D-066618FE2980}" name="Colonna10579"/>
    <tableColumn id="10580" xr3:uid="{B1CFF123-3D6A-264E-BDBA-AB465F4C18B3}" name="Colonna10580"/>
    <tableColumn id="10581" xr3:uid="{B1A77BF4-14E7-1045-B109-0CF65F5F8426}" name="Colonna10581"/>
    <tableColumn id="10582" xr3:uid="{FB5EF3E2-4120-D945-A1D1-02C0D98B8ABF}" name="Colonna10582"/>
    <tableColumn id="10583" xr3:uid="{43D6D981-0557-3E43-A214-D9F572C8107A}" name="Colonna10583"/>
    <tableColumn id="10584" xr3:uid="{F0AF7689-8300-864F-BCA6-396C547850C6}" name="Colonna10584"/>
    <tableColumn id="10585" xr3:uid="{D138D950-E9C0-B04E-8375-20994692CFFA}" name="Colonna10585"/>
    <tableColumn id="10586" xr3:uid="{51DAC5A5-B4AE-6D47-ABE6-7F7E5193FEF5}" name="Colonna10586"/>
    <tableColumn id="10587" xr3:uid="{1B68142F-61EB-6449-B5A7-5FAD3B2D865B}" name="Colonna10587"/>
    <tableColumn id="10588" xr3:uid="{2043FF96-5B3C-AD4A-829B-C6DF7486D9A7}" name="Colonna10588"/>
    <tableColumn id="10589" xr3:uid="{40E93F84-382E-4F49-A86A-277FD90BEBD6}" name="Colonna10589"/>
    <tableColumn id="10590" xr3:uid="{0FBC975D-695F-C842-A407-05EC93F3A6A6}" name="Colonna10590"/>
    <tableColumn id="10591" xr3:uid="{BAA6C8B3-A33A-E041-924B-847491EC00EE}" name="Colonna10591"/>
    <tableColumn id="10592" xr3:uid="{1D5A3EFD-D5CE-874E-815F-34A24C7457EE}" name="Colonna10592"/>
    <tableColumn id="10593" xr3:uid="{1E194AB3-23C1-2049-A3EC-DBF6C397B5B7}" name="Colonna10593"/>
    <tableColumn id="10594" xr3:uid="{0E8FA696-AB33-AE4E-8875-07C03D5C0A89}" name="Colonna10594"/>
    <tableColumn id="10595" xr3:uid="{21837296-AF9F-9B4F-A349-22E620BB5B70}" name="Colonna10595"/>
    <tableColumn id="10596" xr3:uid="{162F5DD0-217B-5A4E-828C-AF2BA641637E}" name="Colonna10596"/>
    <tableColumn id="10597" xr3:uid="{E38CBA52-90D8-2749-AE7D-38EA2838367C}" name="Colonna10597"/>
    <tableColumn id="10598" xr3:uid="{539624FD-968D-AC45-960F-0FE4FB9D23CD}" name="Colonna10598"/>
    <tableColumn id="10599" xr3:uid="{F5E1F25F-2273-8445-9C54-D9244F45E72E}" name="Colonna10599"/>
    <tableColumn id="10600" xr3:uid="{4CC12D54-E512-6549-B801-A6EFDE9366E2}" name="Colonna10600"/>
    <tableColumn id="10601" xr3:uid="{15E7C3A9-1E61-074C-85D2-579AB2B75647}" name="Colonna10601"/>
    <tableColumn id="10602" xr3:uid="{4282F067-5ABC-294D-868B-3B4C760102D4}" name="Colonna10602"/>
    <tableColumn id="10603" xr3:uid="{93BB5919-EE6E-344E-97AA-556FE006C0C3}" name="Colonna10603"/>
    <tableColumn id="10604" xr3:uid="{FB79EAC6-542F-744D-B859-851841563ADC}" name="Colonna10604"/>
    <tableColumn id="10605" xr3:uid="{2390B8AE-4BA5-614E-A5D2-CF03BAC049C6}" name="Colonna10605"/>
    <tableColumn id="10606" xr3:uid="{F03C6A2C-37B3-AD45-8BF3-01D37B8D61C9}" name="Colonna10606"/>
    <tableColumn id="10607" xr3:uid="{4663229A-E476-0D4F-8446-06DD64471F43}" name="Colonna10607"/>
    <tableColumn id="10608" xr3:uid="{01F5264C-4A92-1A45-A4AD-FB4D57632635}" name="Colonna10608"/>
    <tableColumn id="10609" xr3:uid="{6346607E-0B57-CF45-B024-61A5CEA5C7C8}" name="Colonna10609"/>
    <tableColumn id="10610" xr3:uid="{15710850-3370-5F40-8202-E407CF548E87}" name="Colonna10610"/>
    <tableColumn id="10611" xr3:uid="{D43E9DCB-5146-E848-9B7D-709BE1A3C8E7}" name="Colonna10611"/>
    <tableColumn id="10612" xr3:uid="{E249DBE3-7530-074D-BA5D-79550552BE4E}" name="Colonna10612"/>
    <tableColumn id="10613" xr3:uid="{983F213E-91DD-0347-8E93-F82D58E38150}" name="Colonna10613"/>
    <tableColumn id="10614" xr3:uid="{27A3A366-4A86-3743-A959-0B5E37664512}" name="Colonna10614"/>
    <tableColumn id="10615" xr3:uid="{FEFEAE4D-34BB-114F-A997-72CFE8C62119}" name="Colonna10615"/>
    <tableColumn id="10616" xr3:uid="{F93685F4-8BB6-F646-9073-305A62E1AC3D}" name="Colonna10616"/>
    <tableColumn id="10617" xr3:uid="{EED69010-C04E-BC47-A557-597224D562C1}" name="Colonna10617"/>
    <tableColumn id="10618" xr3:uid="{0D9CCA9E-51BD-9C40-9163-1DC587B0D2F4}" name="Colonna10618"/>
    <tableColumn id="10619" xr3:uid="{39DE1806-3FED-454F-A7EF-239B54A1D86F}" name="Colonna10619"/>
    <tableColumn id="10620" xr3:uid="{C6582B15-D8FC-884A-A002-DA6BB05BFB53}" name="Colonna10620"/>
    <tableColumn id="10621" xr3:uid="{EBB6576F-A25D-AA46-87F3-369BB2E92B33}" name="Colonna10621"/>
    <tableColumn id="10622" xr3:uid="{90557C93-659C-5C44-AB32-A5EFFDBD987B}" name="Colonna10622"/>
    <tableColumn id="10623" xr3:uid="{F3AEFCE8-78D8-0344-8A57-7D969C160A80}" name="Colonna10623"/>
    <tableColumn id="10624" xr3:uid="{26A9C59D-9A51-F548-A3B0-32C4D1444B6D}" name="Colonna10624"/>
    <tableColumn id="10625" xr3:uid="{FFAF0715-0A70-9246-9F20-7F821E7372A1}" name="Colonna10625"/>
    <tableColumn id="10626" xr3:uid="{59D1DD52-1971-7640-83E3-D787A6C77FCB}" name="Colonna10626"/>
    <tableColumn id="10627" xr3:uid="{B0B41CF4-FEE8-D24D-916E-F755AAE8FCA9}" name="Colonna10627"/>
    <tableColumn id="10628" xr3:uid="{D66B92DB-172F-5C48-A41F-CF7E11EF37AB}" name="Colonna10628"/>
    <tableColumn id="10629" xr3:uid="{B8B6FB01-5EE1-8D47-8EB4-F0A8BCC9D64F}" name="Colonna10629"/>
    <tableColumn id="10630" xr3:uid="{BBD5917C-9DA9-AA4D-9189-EE25CDCEF2E7}" name="Colonna10630"/>
    <tableColumn id="10631" xr3:uid="{C55B06E6-DC8F-6244-BA07-5488AD152FEA}" name="Colonna10631"/>
    <tableColumn id="10632" xr3:uid="{E44B7099-2E00-E349-8C00-DB9F3F413F3F}" name="Colonna10632"/>
    <tableColumn id="10633" xr3:uid="{4A46E14A-E26C-B842-8040-A5370CC56760}" name="Colonna10633"/>
    <tableColumn id="10634" xr3:uid="{6A56C736-155F-5645-A398-3A7336D4BA9B}" name="Colonna10634"/>
    <tableColumn id="10635" xr3:uid="{30A4333E-E067-7849-93E8-9D15D6A5EE0E}" name="Colonna10635"/>
    <tableColumn id="10636" xr3:uid="{681AC96C-CAE5-F84C-BB94-0F758D3BF966}" name="Colonna10636"/>
    <tableColumn id="10637" xr3:uid="{9727094D-83A7-644D-99F8-921F8EE2FF67}" name="Colonna10637"/>
    <tableColumn id="10638" xr3:uid="{DAB2155A-3494-164C-ADD1-DDDF8F733BE4}" name="Colonna10638"/>
    <tableColumn id="10639" xr3:uid="{705092A5-23E0-914B-90EA-82F2788407E8}" name="Colonna10639"/>
    <tableColumn id="10640" xr3:uid="{F2DC95B5-9156-9A4D-97B9-889144B22336}" name="Colonna10640"/>
    <tableColumn id="10641" xr3:uid="{91C9849A-9EDB-B642-8C2E-9E8202DC16E9}" name="Colonna10641"/>
    <tableColumn id="10642" xr3:uid="{CF75B715-8E41-0C4E-82D5-3E8C08818ABA}" name="Colonna10642"/>
    <tableColumn id="10643" xr3:uid="{2F4E7701-F510-324A-8384-3B0CC1504C2D}" name="Colonna10643"/>
    <tableColumn id="10644" xr3:uid="{85F09E52-BAC1-4A4C-B9C8-FA99A1AF4499}" name="Colonna10644"/>
    <tableColumn id="10645" xr3:uid="{6EC1ECA5-49D3-7C44-81B5-7719B4DF1396}" name="Colonna10645"/>
    <tableColumn id="10646" xr3:uid="{E2755997-9798-FA43-B072-F83139F21F53}" name="Colonna10646"/>
    <tableColumn id="10647" xr3:uid="{C9BA9893-672B-124E-B20C-558BB3BA256E}" name="Colonna10647"/>
    <tableColumn id="10648" xr3:uid="{1EC1DD49-6BC8-1248-B4AF-C06386F4A113}" name="Colonna10648"/>
    <tableColumn id="10649" xr3:uid="{0E3C4A0B-D038-4A46-856A-D39FCB31113A}" name="Colonna10649"/>
    <tableColumn id="10650" xr3:uid="{AA9A5B3C-1E48-4E46-8574-32BB9753D144}" name="Colonna10650"/>
    <tableColumn id="10651" xr3:uid="{50672643-C4CA-C245-AB4A-56FAFE631753}" name="Colonna10651"/>
    <tableColumn id="10652" xr3:uid="{DDFC8361-6589-B64E-8E85-D5F1D0B02959}" name="Colonna10652"/>
    <tableColumn id="10653" xr3:uid="{3295E19D-C5FA-0B43-8213-87BCE51C0CDB}" name="Colonna10653"/>
    <tableColumn id="10654" xr3:uid="{D075F441-2BF5-C045-A46A-EBB1E4548608}" name="Colonna10654"/>
    <tableColumn id="10655" xr3:uid="{2020898A-A561-7940-A6C4-4661A8999A94}" name="Colonna10655"/>
    <tableColumn id="10656" xr3:uid="{C25A89B2-5827-7044-A7D5-E88E0717195B}" name="Colonna10656"/>
    <tableColumn id="10657" xr3:uid="{F5CF004D-AC13-9247-AAA4-0480F7877A3C}" name="Colonna10657"/>
    <tableColumn id="10658" xr3:uid="{FA021C75-105F-FB4E-A5BA-D3891B88C001}" name="Colonna10658"/>
    <tableColumn id="10659" xr3:uid="{94D7DAE8-20BA-E944-BD51-5E600528D597}" name="Colonna10659"/>
    <tableColumn id="10660" xr3:uid="{9DFDE3FC-7FCF-E042-B7CD-40514C58D1EF}" name="Colonna10660"/>
    <tableColumn id="10661" xr3:uid="{D53856E3-05E0-694B-81DF-41E0024359E7}" name="Colonna10661"/>
    <tableColumn id="10662" xr3:uid="{9B1860B1-B0D4-9A4A-BAD0-AEC42B6ECFF7}" name="Colonna10662"/>
    <tableColumn id="10663" xr3:uid="{AC9CD211-D1CD-E44E-9694-C3A1738B2301}" name="Colonna10663"/>
    <tableColumn id="10664" xr3:uid="{6B848BF0-F5CD-3940-A464-E75A7299E33C}" name="Colonna10664"/>
    <tableColumn id="10665" xr3:uid="{CA4AFB56-871F-AB4E-B47B-5C755FFEB0BF}" name="Colonna10665"/>
    <tableColumn id="10666" xr3:uid="{CC4864A7-DBF9-EB49-B2F4-1082542A977E}" name="Colonna10666"/>
    <tableColumn id="10667" xr3:uid="{2CAC8E98-0225-104B-8F66-019C7645A5A7}" name="Colonna10667"/>
    <tableColumn id="10668" xr3:uid="{B945117D-B95C-5540-9182-4D90F70FBF9E}" name="Colonna10668"/>
    <tableColumn id="10669" xr3:uid="{F0666396-4263-2142-A8DB-48CC397886F1}" name="Colonna10669"/>
    <tableColumn id="10670" xr3:uid="{D06ABC63-6D6C-4D46-82C3-9A802381090C}" name="Colonna10670"/>
    <tableColumn id="10671" xr3:uid="{2352E9D9-0BAD-3E4C-901B-2BE0751381C6}" name="Colonna10671"/>
    <tableColumn id="10672" xr3:uid="{B4673510-0670-6C42-9BDE-FFFDC5BF9F39}" name="Colonna10672"/>
    <tableColumn id="10673" xr3:uid="{E5082CE5-6A42-954C-BAFA-5D4960D7B723}" name="Colonna10673"/>
    <tableColumn id="10674" xr3:uid="{8BD66549-C416-A34B-BEFA-8E5934C352FF}" name="Colonna10674"/>
    <tableColumn id="10675" xr3:uid="{6C0D1BF4-728B-0A41-8929-5B18C9778CAA}" name="Colonna10675"/>
    <tableColumn id="10676" xr3:uid="{49378A21-77B2-8549-9BD9-6B350D693159}" name="Colonna10676"/>
    <tableColumn id="10677" xr3:uid="{55F291CE-88CB-7B43-86A9-A93BAF7811C8}" name="Colonna10677"/>
    <tableColumn id="10678" xr3:uid="{85D3BFDF-3E4F-9248-905A-8C70152789BF}" name="Colonna10678"/>
    <tableColumn id="10679" xr3:uid="{89394F9D-26C2-A147-B113-7973EE23BDD7}" name="Colonna10679"/>
    <tableColumn id="10680" xr3:uid="{EA7B18D4-A59E-1348-8AF0-AAA581E5C8CB}" name="Colonna10680"/>
    <tableColumn id="10681" xr3:uid="{A27FEF32-1BBF-EC48-BA9F-0926C23A18E1}" name="Colonna10681"/>
    <tableColumn id="10682" xr3:uid="{7E7379EF-C2B7-5D4A-AD63-8AB0AC3BC90D}" name="Colonna10682"/>
    <tableColumn id="10683" xr3:uid="{CE49437E-7DF6-124C-BE4E-243CAAEFE7CF}" name="Colonna10683"/>
    <tableColumn id="10684" xr3:uid="{CBF361B0-7185-2D42-8BD0-9499217B1A8B}" name="Colonna10684"/>
    <tableColumn id="10685" xr3:uid="{CBB76327-63CA-E64B-B131-1858DF9356AB}" name="Colonna10685"/>
    <tableColumn id="10686" xr3:uid="{EC698BF0-084D-5547-819D-0871B92D8300}" name="Colonna10686"/>
    <tableColumn id="10687" xr3:uid="{6D982D5A-F7B4-4A47-8B5F-6CB916A5BD75}" name="Colonna10687"/>
    <tableColumn id="10688" xr3:uid="{16CD82A4-8A2D-504A-BC2B-D1E2D2C5C8FB}" name="Colonna10688"/>
    <tableColumn id="10689" xr3:uid="{318CFE04-D1B2-B84C-A4BA-EB1D511280EA}" name="Colonna10689"/>
    <tableColumn id="10690" xr3:uid="{C87F5179-B5CF-D947-B4EF-BF872976F164}" name="Colonna10690"/>
    <tableColumn id="10691" xr3:uid="{A5F68284-AA2A-6F46-97F4-3E91E6F3BE33}" name="Colonna10691"/>
    <tableColumn id="10692" xr3:uid="{96E97E43-73CF-554F-B485-D8FB942C0235}" name="Colonna10692"/>
    <tableColumn id="10693" xr3:uid="{4F7AF664-079C-B544-B19D-EFF92A05B513}" name="Colonna10693"/>
    <tableColumn id="10694" xr3:uid="{70258AA1-34A2-0A40-9B6D-E2CABF965108}" name="Colonna10694"/>
    <tableColumn id="10695" xr3:uid="{CCC5B11E-8283-ED4F-805F-529620CF1CB2}" name="Colonna10695"/>
    <tableColumn id="10696" xr3:uid="{03A8AE11-EC78-3748-B6EA-9A8F75DBE7CF}" name="Colonna10696"/>
    <tableColumn id="10697" xr3:uid="{3D0B0649-48F7-4244-8F5D-B10C0F5D0750}" name="Colonna10697"/>
    <tableColumn id="10698" xr3:uid="{323D0EA3-5A3B-D44B-8044-CE7EBB10D5D0}" name="Colonna10698"/>
    <tableColumn id="10699" xr3:uid="{C820F178-D7A3-7D47-A60A-9AE7CE695748}" name="Colonna10699"/>
    <tableColumn id="10700" xr3:uid="{1C4EDA3C-DCDC-2A4B-A772-AB047CDB5CA4}" name="Colonna10700"/>
    <tableColumn id="10701" xr3:uid="{4495812F-C25C-C842-B356-C0723269E452}" name="Colonna10701"/>
    <tableColumn id="10702" xr3:uid="{2C83ECB7-6335-6D42-B5D6-044EFC3F215E}" name="Colonna10702"/>
    <tableColumn id="10703" xr3:uid="{EABDFDBA-6B13-7645-8250-997AF9168B28}" name="Colonna10703"/>
    <tableColumn id="10704" xr3:uid="{B3C03B3C-C93F-3D49-B0F5-531C3FF6AA13}" name="Colonna10704"/>
    <tableColumn id="10705" xr3:uid="{9A3492B7-6DA0-AF42-B9FE-7D1199CFC2D4}" name="Colonna10705"/>
    <tableColumn id="10706" xr3:uid="{AF3BA93B-36C4-AE40-B4A6-C562CEDF7AD0}" name="Colonna10706"/>
    <tableColumn id="10707" xr3:uid="{1AC2A2D2-D9D1-6240-A44A-992197454F3B}" name="Colonna10707"/>
    <tableColumn id="10708" xr3:uid="{575FC423-0008-6F4D-B477-5B032D35020D}" name="Colonna10708"/>
    <tableColumn id="10709" xr3:uid="{644D7ED8-9F57-DF40-9500-517E6E025B4D}" name="Colonna10709"/>
    <tableColumn id="10710" xr3:uid="{168C520D-0CCD-8941-AF28-DBC60A51CE23}" name="Colonna10710"/>
    <tableColumn id="10711" xr3:uid="{AED3B778-2381-3B4C-972B-A2FA91EC4482}" name="Colonna10711"/>
    <tableColumn id="10712" xr3:uid="{BFA366E8-E173-1D41-B610-B44D9B39E8D1}" name="Colonna10712"/>
    <tableColumn id="10713" xr3:uid="{A11BE131-A6AA-E240-899C-16A9E8BE7A8B}" name="Colonna10713"/>
    <tableColumn id="10714" xr3:uid="{59DE7B30-9F5F-304C-A5E7-FD51621C379F}" name="Colonna10714"/>
    <tableColumn id="10715" xr3:uid="{DBF29723-692D-7A47-B55E-E1DCF64005E7}" name="Colonna10715"/>
    <tableColumn id="10716" xr3:uid="{CAB463C7-FE6B-A040-855B-82CB3DF5480D}" name="Colonna10716"/>
    <tableColumn id="10717" xr3:uid="{FD109B92-22F3-334D-8B0B-E728E5C13E27}" name="Colonna10717"/>
    <tableColumn id="10718" xr3:uid="{B45BD4A3-5C0A-2548-A217-D23773915A27}" name="Colonna10718"/>
    <tableColumn id="10719" xr3:uid="{07447B66-4C67-1640-A583-E3A9A6B0161B}" name="Colonna10719"/>
    <tableColumn id="10720" xr3:uid="{2CFE57AB-1CC5-3F42-974C-FDAB7EFC2050}" name="Colonna10720"/>
    <tableColumn id="10721" xr3:uid="{93A85A91-6701-2547-8354-C977B5D01A36}" name="Colonna10721"/>
    <tableColumn id="10722" xr3:uid="{F29E3398-640C-2949-B285-74A58CF53B0B}" name="Colonna10722"/>
    <tableColumn id="10723" xr3:uid="{DC38318D-1763-2C49-9A9F-501884C41264}" name="Colonna10723"/>
    <tableColumn id="10724" xr3:uid="{4D1B891C-E227-9B45-A411-EA94644A870C}" name="Colonna10724"/>
    <tableColumn id="10725" xr3:uid="{BABA46C6-CA9B-5D49-8FE6-36E4237978D1}" name="Colonna10725"/>
    <tableColumn id="10726" xr3:uid="{A6C87657-8314-9D4D-959B-F519533677E4}" name="Colonna10726"/>
    <tableColumn id="10727" xr3:uid="{D2437D06-18FB-084E-B56F-85D139991FCF}" name="Colonna10727"/>
    <tableColumn id="10728" xr3:uid="{1C422512-FA76-114D-97AE-D7CAFF7C4C86}" name="Colonna10728"/>
    <tableColumn id="10729" xr3:uid="{6B659E4D-0194-724D-B024-91EE31EF0C79}" name="Colonna10729"/>
    <tableColumn id="10730" xr3:uid="{B86582F2-0349-1142-9D95-D6C583C997BD}" name="Colonna10730"/>
    <tableColumn id="10731" xr3:uid="{804A6B21-53EC-B844-96E9-8B7EF36AD036}" name="Colonna10731"/>
    <tableColumn id="10732" xr3:uid="{19A7B82D-C2B1-154B-B085-92B3BC9A1475}" name="Colonna10732"/>
    <tableColumn id="10733" xr3:uid="{1834C941-87D0-8849-814C-6CBE387FB02C}" name="Colonna10733"/>
    <tableColumn id="10734" xr3:uid="{2090F422-3BF4-6A4E-B1F6-BF95C3086A85}" name="Colonna10734"/>
    <tableColumn id="10735" xr3:uid="{DC9A2C08-D301-504F-99CA-A5BFDC76FF28}" name="Colonna10735"/>
    <tableColumn id="10736" xr3:uid="{170F7D47-ABC5-5343-9783-F39C69D6E7AA}" name="Colonna10736"/>
    <tableColumn id="10737" xr3:uid="{C9896A6D-A7BD-6649-8CAC-0FEBE653347D}" name="Colonna10737"/>
    <tableColumn id="10738" xr3:uid="{630B7404-A6BF-6943-B6D2-0A3B6BDEF2B3}" name="Colonna10738"/>
    <tableColumn id="10739" xr3:uid="{9FE93FAF-E05B-144B-84CF-F97BCC849E34}" name="Colonna10739"/>
    <tableColumn id="10740" xr3:uid="{530EB557-B1E5-8D4A-B594-8C1BB7D6BFD2}" name="Colonna10740"/>
    <tableColumn id="10741" xr3:uid="{3300E5DB-63C6-F14A-B2D7-42F83C03DB31}" name="Colonna10741"/>
    <tableColumn id="10742" xr3:uid="{62C42461-E398-1541-B6AA-542817DC1CD5}" name="Colonna10742"/>
    <tableColumn id="10743" xr3:uid="{D11F8020-2B15-404B-9ACD-E133C54C913B}" name="Colonna10743"/>
    <tableColumn id="10744" xr3:uid="{4A7CF010-83BB-ED47-B1DB-15D83217F47B}" name="Colonna10744"/>
    <tableColumn id="10745" xr3:uid="{3E24CA53-3505-2F4E-9114-C5738A852373}" name="Colonna10745"/>
    <tableColumn id="10746" xr3:uid="{4C0DD92F-B431-F04B-BD4D-F7FD2684AA1D}" name="Colonna10746"/>
    <tableColumn id="10747" xr3:uid="{81C812A5-992D-1F4E-8FDF-8DFADE001053}" name="Colonna10747"/>
    <tableColumn id="10748" xr3:uid="{19DF34C3-C169-7D46-996E-A9CCE7FE27D0}" name="Colonna10748"/>
    <tableColumn id="10749" xr3:uid="{33EF0BB9-E5AF-2041-B011-2E9A2FED836F}" name="Colonna10749"/>
    <tableColumn id="10750" xr3:uid="{502C144E-B0A6-064D-B31E-AC0622DBB513}" name="Colonna10750"/>
    <tableColumn id="10751" xr3:uid="{363869CE-A427-BA46-ABBE-0EF832DD511C}" name="Colonna10751"/>
    <tableColumn id="10752" xr3:uid="{26649FD5-AAE4-5946-89C2-C046C719A09F}" name="Colonna10752"/>
    <tableColumn id="10753" xr3:uid="{34AEC609-4CB0-8940-8B6E-D6B4F9F50981}" name="Colonna10753"/>
    <tableColumn id="10754" xr3:uid="{3DB65FE3-6E1B-0540-A03D-4D7D1BE67875}" name="Colonna10754"/>
    <tableColumn id="10755" xr3:uid="{D31C5E4C-7A76-F843-B737-8637626E371E}" name="Colonna10755"/>
    <tableColumn id="10756" xr3:uid="{96869082-44FF-014F-872A-2CB23D808676}" name="Colonna10756"/>
    <tableColumn id="10757" xr3:uid="{306201B3-A17D-1045-8899-2356FAC962F1}" name="Colonna10757"/>
    <tableColumn id="10758" xr3:uid="{39BB5249-06D6-614F-9655-301217BD3626}" name="Colonna10758"/>
    <tableColumn id="10759" xr3:uid="{3252887C-7471-1146-B291-3DA9FC0833B3}" name="Colonna10759"/>
    <tableColumn id="10760" xr3:uid="{1FF77A9C-FCED-EE46-8867-B7EDE77426DB}" name="Colonna10760"/>
    <tableColumn id="10761" xr3:uid="{BCD379E0-A024-AE4A-8DE2-0A81789A4E50}" name="Colonna10761"/>
    <tableColumn id="10762" xr3:uid="{9A45C4EC-A973-3A4E-9528-5BB006182AFF}" name="Colonna10762"/>
    <tableColumn id="10763" xr3:uid="{061F0878-6536-4E45-B981-7B5963BEBFB5}" name="Colonna10763"/>
    <tableColumn id="10764" xr3:uid="{23B6856F-68A6-844B-B717-406AA254F087}" name="Colonna10764"/>
    <tableColumn id="10765" xr3:uid="{F19343BC-8DCA-0040-9CC3-2302435247F1}" name="Colonna10765"/>
    <tableColumn id="10766" xr3:uid="{8A26058F-BB20-054E-AC63-9C942CEA751D}" name="Colonna10766"/>
    <tableColumn id="10767" xr3:uid="{A61176FC-2F84-6D4D-BD7A-9CF316345EE6}" name="Colonna10767"/>
    <tableColumn id="10768" xr3:uid="{F42A9326-EEED-624E-9958-1A94A5824870}" name="Colonna10768"/>
    <tableColumn id="10769" xr3:uid="{1986063C-78A9-2B4F-9058-8A174E518DE5}" name="Colonna10769"/>
    <tableColumn id="10770" xr3:uid="{85A3ADBB-02F9-8A40-AD63-AD0954E7CF69}" name="Colonna10770"/>
    <tableColumn id="10771" xr3:uid="{21D98F0B-2168-6D4F-A82E-23B4F1876E6E}" name="Colonna10771"/>
    <tableColumn id="10772" xr3:uid="{3FE9B748-4EE8-5948-9C58-E4E11002DB03}" name="Colonna10772"/>
    <tableColumn id="10773" xr3:uid="{E0C45C19-5893-634C-A8FF-84A1D02C25C1}" name="Colonna10773"/>
    <tableColumn id="10774" xr3:uid="{9C8006AD-6124-7746-A107-8AA9A2CD5C6F}" name="Colonna10774"/>
    <tableColumn id="10775" xr3:uid="{64C26CA6-641C-FB4B-B845-0B4CBE824390}" name="Colonna10775"/>
    <tableColumn id="10776" xr3:uid="{17BF054B-EF47-A647-8517-389D02BE4EBB}" name="Colonna10776"/>
    <tableColumn id="10777" xr3:uid="{81174410-D9D0-4A49-913F-C21C46616454}" name="Colonna10777"/>
    <tableColumn id="10778" xr3:uid="{7F7C2A3C-4BBF-2E45-949B-86CBE0B0B5C2}" name="Colonna10778"/>
    <tableColumn id="10779" xr3:uid="{83551666-6C3B-3446-8113-AE2B7F4ACACF}" name="Colonna10779"/>
    <tableColumn id="10780" xr3:uid="{40BC5A9D-2ADD-EF4D-98A4-900A813F454F}" name="Colonna10780"/>
    <tableColumn id="10781" xr3:uid="{D5735D46-2F64-E64B-A68D-195ACDF6D1A2}" name="Colonna10781"/>
    <tableColumn id="10782" xr3:uid="{2F9D38DB-F5E7-E04F-A5E8-8B643F3E64B6}" name="Colonna10782"/>
    <tableColumn id="10783" xr3:uid="{2B5BAB30-E6BA-A141-B2A2-1B5D64A6C6A6}" name="Colonna10783"/>
    <tableColumn id="10784" xr3:uid="{451B5600-4BDA-DC41-BCE7-AD1F096AC574}" name="Colonna10784"/>
    <tableColumn id="10785" xr3:uid="{41B7E768-7D9B-0D48-BFE1-1744014A128A}" name="Colonna10785"/>
    <tableColumn id="10786" xr3:uid="{FB202DCB-4681-3942-82A5-0E63AA344453}" name="Colonna10786"/>
    <tableColumn id="10787" xr3:uid="{1C06DACF-C952-7543-A420-86D742E76F2D}" name="Colonna10787"/>
    <tableColumn id="10788" xr3:uid="{E418BB63-D813-3644-BB8E-C9ED63B0FBBD}" name="Colonna10788"/>
    <tableColumn id="10789" xr3:uid="{22BEC2A0-B536-5B49-9D30-7D4777F142FC}" name="Colonna10789"/>
    <tableColumn id="10790" xr3:uid="{28240C38-AE13-B74B-A1A5-9B351B44B829}" name="Colonna10790"/>
    <tableColumn id="10791" xr3:uid="{7EC0B071-43DF-C34E-8C44-D0FA6EC1EE56}" name="Colonna10791"/>
    <tableColumn id="10792" xr3:uid="{0D8F591A-3FF1-3445-94C0-AB12971215FF}" name="Colonna10792"/>
    <tableColumn id="10793" xr3:uid="{9BA94FB6-2768-7F49-AD87-18FC795B01D9}" name="Colonna10793"/>
    <tableColumn id="10794" xr3:uid="{0D11DE12-4FB9-5E47-BCF2-926072C6215A}" name="Colonna10794"/>
    <tableColumn id="10795" xr3:uid="{E343C320-2093-DC41-94AF-9D82A731FA78}" name="Colonna10795"/>
    <tableColumn id="10796" xr3:uid="{C0D62CF2-9C2D-6949-A276-7FBB18682795}" name="Colonna10796"/>
    <tableColumn id="10797" xr3:uid="{359F1DBB-D371-B342-94AD-30FD8DA74EB8}" name="Colonna10797"/>
    <tableColumn id="10798" xr3:uid="{EC1EFA3E-27C9-8147-95C7-8CF248879A59}" name="Colonna10798"/>
    <tableColumn id="10799" xr3:uid="{8660F724-0DFD-404D-A631-D32C7E3BA9B6}" name="Colonna10799"/>
    <tableColumn id="10800" xr3:uid="{1DFFA386-88EC-3044-92BB-FE1FCB3BFA79}" name="Colonna10800"/>
    <tableColumn id="10801" xr3:uid="{284BFBCD-750B-694F-BED1-DFCBB4B97874}" name="Colonna10801"/>
    <tableColumn id="10802" xr3:uid="{22608C34-C617-064D-BF2C-CF3C11908352}" name="Colonna10802"/>
    <tableColumn id="10803" xr3:uid="{DD229AF7-B56D-FE48-8B14-E46088670195}" name="Colonna10803"/>
    <tableColumn id="10804" xr3:uid="{4816A08B-6B34-134E-8C8E-B4702E02F02B}" name="Colonna10804"/>
    <tableColumn id="10805" xr3:uid="{9CF38E80-D435-3043-98C0-28874DD77E68}" name="Colonna10805"/>
    <tableColumn id="10806" xr3:uid="{0C436731-56C1-B54B-9AFD-3D7703A15840}" name="Colonna10806"/>
    <tableColumn id="10807" xr3:uid="{225F186B-737B-3A44-A84E-7352E67771A3}" name="Colonna10807"/>
    <tableColumn id="10808" xr3:uid="{1084BA18-83FA-6342-85BD-C596FB5A99A0}" name="Colonna10808"/>
    <tableColumn id="10809" xr3:uid="{BC2BA163-D3BB-0B45-840F-EAA4B7459724}" name="Colonna10809"/>
    <tableColumn id="10810" xr3:uid="{23A2C431-E997-3B47-B7AB-D61FBBED8CEB}" name="Colonna10810"/>
    <tableColumn id="10811" xr3:uid="{D521E57C-9C61-5049-A03A-ADEBB92C68C8}" name="Colonna10811"/>
    <tableColumn id="10812" xr3:uid="{07D3F02C-61A4-F147-B886-FAB3D14DA325}" name="Colonna10812"/>
    <tableColumn id="10813" xr3:uid="{4F9509CC-B848-F34F-B086-A709F64F01AA}" name="Colonna10813"/>
    <tableColumn id="10814" xr3:uid="{2E738463-3E9B-4540-BA27-E9A5B2F7FB9F}" name="Colonna10814"/>
    <tableColumn id="10815" xr3:uid="{D65F60A3-D73F-AA44-813B-D563468CDDBE}" name="Colonna10815"/>
    <tableColumn id="10816" xr3:uid="{507D5005-1EC2-894F-B152-34680A012BAD}" name="Colonna10816"/>
    <tableColumn id="10817" xr3:uid="{F1571D49-4E4B-2246-B4CB-64F7B418F469}" name="Colonna10817"/>
    <tableColumn id="10818" xr3:uid="{9E7A8130-614D-1048-AF83-1C42AFA4193E}" name="Colonna10818"/>
    <tableColumn id="10819" xr3:uid="{1DEF0C3F-F5F6-2B4C-8C55-624F12066F5D}" name="Colonna10819"/>
    <tableColumn id="10820" xr3:uid="{2F9271E7-FB00-6640-98C3-9ACC7F044B03}" name="Colonna10820"/>
    <tableColumn id="10821" xr3:uid="{F5B1E869-10BC-EF47-AA59-28F488964F01}" name="Colonna10821"/>
    <tableColumn id="10822" xr3:uid="{233DD75B-4E2B-3542-B02A-7BFDF2F2BAE7}" name="Colonna10822"/>
    <tableColumn id="10823" xr3:uid="{2F78641D-EEEB-7641-81C0-6A8A35610CEC}" name="Colonna10823"/>
    <tableColumn id="10824" xr3:uid="{499B1EC5-4550-C142-BA95-E77747EDF8E9}" name="Colonna10824"/>
    <tableColumn id="10825" xr3:uid="{E54A2CDC-03C7-A242-B5DF-A43D6DC6ADA6}" name="Colonna10825"/>
    <tableColumn id="10826" xr3:uid="{60AF32AC-B1B7-9A43-927D-6F1237371AC3}" name="Colonna10826"/>
    <tableColumn id="10827" xr3:uid="{3E894C6D-EAB5-084F-B9AC-CBFFCA946539}" name="Colonna10827"/>
    <tableColumn id="10828" xr3:uid="{FB110625-2E2E-434B-845E-E9B8E08732B3}" name="Colonna10828"/>
    <tableColumn id="10829" xr3:uid="{57DDB148-25C5-394A-92DB-DBBC89E398B0}" name="Colonna10829"/>
    <tableColumn id="10830" xr3:uid="{0FD7204B-875B-6B45-98EB-9BAFDC2227A3}" name="Colonna10830"/>
    <tableColumn id="10831" xr3:uid="{9C6E33D3-2214-0D48-97FC-AB00C94F9129}" name="Colonna10831"/>
    <tableColumn id="10832" xr3:uid="{456E1246-9AD7-6D48-AAF4-A26780124DFF}" name="Colonna10832"/>
    <tableColumn id="10833" xr3:uid="{3285159B-C6D9-F844-9F41-B7FAB5F686AC}" name="Colonna10833"/>
    <tableColumn id="10834" xr3:uid="{DABA4358-A89C-9C40-B8E6-DE498FD731BC}" name="Colonna10834"/>
    <tableColumn id="10835" xr3:uid="{94E36ECD-2195-5947-B1C9-D1B48B90961C}" name="Colonna10835"/>
    <tableColumn id="10836" xr3:uid="{8E88C681-3D79-2145-873E-63FB89F4FDB4}" name="Colonna10836"/>
    <tableColumn id="10837" xr3:uid="{F7A4012F-498A-5741-8C4D-47EED3ADB632}" name="Colonna10837"/>
    <tableColumn id="10838" xr3:uid="{A15175D5-82A1-9E4F-9970-C8A1E3DACE20}" name="Colonna10838"/>
    <tableColumn id="10839" xr3:uid="{143222DD-D711-A045-89A2-ADAD6328B5EE}" name="Colonna10839"/>
    <tableColumn id="10840" xr3:uid="{FBDC9A36-F607-DF48-8064-E9E87F3DF597}" name="Colonna10840"/>
    <tableColumn id="10841" xr3:uid="{231A2103-A3BE-3F41-B249-D3AC69922A41}" name="Colonna10841"/>
    <tableColumn id="10842" xr3:uid="{FE2B21ED-387D-B840-A3B9-84C1EE6C9A1F}" name="Colonna10842"/>
    <tableColumn id="10843" xr3:uid="{37D5F3FF-C48D-AB41-AD65-8E95729AC0ED}" name="Colonna10843"/>
    <tableColumn id="10844" xr3:uid="{D78F92F3-B9D4-6246-9F8E-D69427549F2D}" name="Colonna10844"/>
    <tableColumn id="10845" xr3:uid="{237A7A9F-B54F-354D-92F2-DC3278E45D3A}" name="Colonna10845"/>
    <tableColumn id="10846" xr3:uid="{AFEB446F-C08B-8241-8524-0420A02C2414}" name="Colonna10846"/>
    <tableColumn id="10847" xr3:uid="{D9147E83-AB8C-DB4B-BF00-9C3F403F218A}" name="Colonna10847"/>
    <tableColumn id="10848" xr3:uid="{C936A70B-2B07-F342-9F52-E139BE8F3580}" name="Colonna10848"/>
    <tableColumn id="10849" xr3:uid="{2453EFA5-31F6-F44E-94CD-DAEA34116622}" name="Colonna10849"/>
    <tableColumn id="10850" xr3:uid="{94209FC1-21A2-9E45-9AD2-70F79841DA0B}" name="Colonna10850"/>
    <tableColumn id="10851" xr3:uid="{F1F59A0C-BC29-E14F-84FB-2B65F533A2DA}" name="Colonna10851"/>
    <tableColumn id="10852" xr3:uid="{62240EA0-00AB-4F4C-BCB0-358BCBE79FF0}" name="Colonna10852"/>
    <tableColumn id="10853" xr3:uid="{B78E7BBC-28B1-EB40-B2CE-10617C04B16A}" name="Colonna10853"/>
    <tableColumn id="10854" xr3:uid="{CF5067C6-F3DB-8544-94C8-E4D4DA260673}" name="Colonna10854"/>
    <tableColumn id="10855" xr3:uid="{C1E87388-4CCF-DD49-B8C4-2F9F25780E55}" name="Colonna10855"/>
    <tableColumn id="10856" xr3:uid="{A5F72F42-3155-AB40-9616-A58CB2A1B3C2}" name="Colonna10856"/>
    <tableColumn id="10857" xr3:uid="{FF41D198-746D-0742-9E75-D3531A1E39DE}" name="Colonna10857"/>
    <tableColumn id="10858" xr3:uid="{B9FBA455-3A28-0C4F-A621-779DCB403256}" name="Colonna10858"/>
    <tableColumn id="10859" xr3:uid="{52E2795F-E233-354C-9FC1-D383E28C21C4}" name="Colonna10859"/>
    <tableColumn id="10860" xr3:uid="{E0EB0507-7CD5-F648-8FD6-F16E993CFA0D}" name="Colonna10860"/>
    <tableColumn id="10861" xr3:uid="{6F274DA0-6B64-274A-B05D-472E0E56EBD5}" name="Colonna10861"/>
    <tableColumn id="10862" xr3:uid="{43224A2B-A874-024C-88F2-54F13B745E65}" name="Colonna10862"/>
    <tableColumn id="10863" xr3:uid="{EBB59BB2-75DC-0144-A310-C6F7030233C8}" name="Colonna10863"/>
    <tableColumn id="10864" xr3:uid="{DC79433E-45EA-354D-A106-DC91364343F6}" name="Colonna10864"/>
    <tableColumn id="10865" xr3:uid="{419566D5-C31E-FC43-95BD-890B9CE1044D}" name="Colonna10865"/>
    <tableColumn id="10866" xr3:uid="{9D7D0BCB-93E5-9941-81C7-A966A523B57A}" name="Colonna10866"/>
    <tableColumn id="10867" xr3:uid="{F5AD2591-0B46-AD45-B217-13A069113B57}" name="Colonna10867"/>
    <tableColumn id="10868" xr3:uid="{FB06F919-2A61-0E40-9EF6-03AE53383E8F}" name="Colonna10868"/>
    <tableColumn id="10869" xr3:uid="{D209F9B7-06D4-3944-912B-4530A2C74B60}" name="Colonna10869"/>
    <tableColumn id="10870" xr3:uid="{1A2E85D5-D562-7D4B-842F-232D517666DF}" name="Colonna10870"/>
    <tableColumn id="10871" xr3:uid="{55342384-8C08-D04C-BCD9-71AEC86291EE}" name="Colonna10871"/>
    <tableColumn id="10872" xr3:uid="{96991041-D28C-6D4F-914D-0B9646ED9395}" name="Colonna10872"/>
    <tableColumn id="10873" xr3:uid="{3B933326-8376-3E4C-8439-9DE6B132D07B}" name="Colonna10873"/>
    <tableColumn id="10874" xr3:uid="{2B89DA1F-B923-D14F-AB6A-7C8D3D32F513}" name="Colonna10874"/>
    <tableColumn id="10875" xr3:uid="{D763A0C1-084A-C74C-AB47-CE697341B451}" name="Colonna10875"/>
    <tableColumn id="10876" xr3:uid="{CE9D6602-D12D-CA4D-9D92-C0D0BB540D12}" name="Colonna10876"/>
    <tableColumn id="10877" xr3:uid="{7B1F7B2E-9C8A-5142-9075-B2BBD578BBC3}" name="Colonna10877"/>
    <tableColumn id="10878" xr3:uid="{57FA7FE4-60F4-3F43-9FA6-013FE58A5E64}" name="Colonna10878"/>
    <tableColumn id="10879" xr3:uid="{B626E465-0795-734E-B080-8C9D5BFEEBB7}" name="Colonna10879"/>
    <tableColumn id="10880" xr3:uid="{F5711DBA-E913-474A-9897-E119B725186B}" name="Colonna10880"/>
    <tableColumn id="10881" xr3:uid="{B8BF602B-C3AC-9848-8BD7-70FDAE010963}" name="Colonna10881"/>
    <tableColumn id="10882" xr3:uid="{685D8EA9-0DCA-B647-9DC4-B07810AA01C9}" name="Colonna10882"/>
    <tableColumn id="10883" xr3:uid="{33D95B1C-A71E-8642-A4AB-64BE070C04FA}" name="Colonna10883"/>
    <tableColumn id="10884" xr3:uid="{E785DBDA-0FD8-5948-8D61-6243CDC546F9}" name="Colonna10884"/>
    <tableColumn id="10885" xr3:uid="{3C721A61-65EE-D546-8115-CF475067EC3A}" name="Colonna10885"/>
    <tableColumn id="10886" xr3:uid="{5069AD65-22B7-C044-AC89-4D6AE7004DA9}" name="Colonna10886"/>
    <tableColumn id="10887" xr3:uid="{E29C4C68-56DE-E745-BAF8-2E32E3B81C0F}" name="Colonna10887"/>
    <tableColumn id="10888" xr3:uid="{1284F69A-DFBF-E749-AE9E-0797BFAA0FDD}" name="Colonna10888"/>
    <tableColumn id="10889" xr3:uid="{AC4F5B9E-C1C5-CF4C-8B8E-D4CE1C7438A7}" name="Colonna10889"/>
    <tableColumn id="10890" xr3:uid="{874A53A5-1723-E64B-ACDA-586B90EE7837}" name="Colonna10890"/>
    <tableColumn id="10891" xr3:uid="{529F18BB-7F5E-FC43-9B73-626D63B8DBFA}" name="Colonna10891"/>
    <tableColumn id="10892" xr3:uid="{59391BDE-2111-CC47-AA2B-F0E158A3D1A7}" name="Colonna10892"/>
    <tableColumn id="10893" xr3:uid="{E8C89E08-A774-1144-8B6E-A156C298FA84}" name="Colonna10893"/>
    <tableColumn id="10894" xr3:uid="{9996B351-04DE-E24F-8CD9-33F737A21E57}" name="Colonna10894"/>
    <tableColumn id="10895" xr3:uid="{CEC5D491-C05B-7A45-B238-40FE323E5766}" name="Colonna10895"/>
    <tableColumn id="10896" xr3:uid="{ECE9AAB0-FFAA-9F42-A9EC-06FD54F6B84D}" name="Colonna10896"/>
    <tableColumn id="10897" xr3:uid="{27F4E0C9-91B6-6946-8F54-DBD0332DB923}" name="Colonna10897"/>
    <tableColumn id="10898" xr3:uid="{A85DED12-DA1D-5A49-BD4D-187A8D1E383F}" name="Colonna10898"/>
    <tableColumn id="10899" xr3:uid="{E82CF35B-D6BC-0245-A1BA-3CB9336681C9}" name="Colonna10899"/>
    <tableColumn id="10900" xr3:uid="{16E47F7C-79A2-C94B-9FB7-CA26F7826F88}" name="Colonna10900"/>
    <tableColumn id="10901" xr3:uid="{70D48987-DF90-ED45-A6AF-71AF29919780}" name="Colonna10901"/>
    <tableColumn id="10902" xr3:uid="{5353C709-4B2F-EE48-A693-804B3015477C}" name="Colonna10902"/>
    <tableColumn id="10903" xr3:uid="{9980F9C0-AF67-5043-AE1E-5C21618286F2}" name="Colonna10903"/>
    <tableColumn id="10904" xr3:uid="{57FABF2F-87BD-724D-8861-05C0879723CE}" name="Colonna10904"/>
    <tableColumn id="10905" xr3:uid="{1788FBB4-1F5C-9E45-911C-91B299E4BA15}" name="Colonna10905"/>
    <tableColumn id="10906" xr3:uid="{6FEB20E0-7F92-AF4E-801C-B2EBE02EC00E}" name="Colonna10906"/>
    <tableColumn id="10907" xr3:uid="{A0ADCFDF-9336-F84A-B163-458831523F65}" name="Colonna10907"/>
    <tableColumn id="10908" xr3:uid="{44BA3651-5E01-3145-ACCC-FB93B64F2FE5}" name="Colonna10908"/>
    <tableColumn id="10909" xr3:uid="{4B8AF767-A9C7-0540-A314-3F42241216C4}" name="Colonna10909"/>
    <tableColumn id="10910" xr3:uid="{9695FF08-4C22-F545-8833-5609AB836EB3}" name="Colonna10910"/>
    <tableColumn id="10911" xr3:uid="{711F4AB6-E282-5043-A081-FBD997B14136}" name="Colonna10911"/>
    <tableColumn id="10912" xr3:uid="{54D29A35-8A72-8A47-9D33-9980696598EA}" name="Colonna10912"/>
    <tableColumn id="10913" xr3:uid="{BF10AFC3-739C-104C-8553-2C07F17F5820}" name="Colonna10913"/>
    <tableColumn id="10914" xr3:uid="{9C5A7A18-5971-AB45-94A5-939985D49FA8}" name="Colonna10914"/>
    <tableColumn id="10915" xr3:uid="{4B13040E-216C-3A4E-87B0-57BC12D7EF1F}" name="Colonna10915"/>
    <tableColumn id="10916" xr3:uid="{532CE383-803B-684E-A870-C4F6DA1CED04}" name="Colonna10916"/>
    <tableColumn id="10917" xr3:uid="{53763D3F-010D-A24C-B649-D609A6FE9EFA}" name="Colonna10917"/>
    <tableColumn id="10918" xr3:uid="{5E6A19D7-CD9C-1140-9279-D875D2003AE1}" name="Colonna10918"/>
    <tableColumn id="10919" xr3:uid="{ED5EBE8F-33F6-3246-AD28-F5E89BCF5AA7}" name="Colonna10919"/>
    <tableColumn id="10920" xr3:uid="{B98168D8-26FE-4549-8B2B-DCE52F95804C}" name="Colonna10920"/>
    <tableColumn id="10921" xr3:uid="{C33D7D43-1E6A-9643-AB63-A8BDAFEBDBB5}" name="Colonna10921"/>
    <tableColumn id="10922" xr3:uid="{062D93A6-33AA-7F4A-B088-3A97B7CD98FB}" name="Colonna10922"/>
    <tableColumn id="10923" xr3:uid="{3837BD84-B950-2B4B-88C1-E319C454AB55}" name="Colonna10923"/>
    <tableColumn id="10924" xr3:uid="{C1B82028-91AE-C64C-AA39-1A8EB168C8E9}" name="Colonna10924"/>
    <tableColumn id="10925" xr3:uid="{55EF3A0D-8980-5943-A2E9-C5FBB30EA7FE}" name="Colonna10925"/>
    <tableColumn id="10926" xr3:uid="{C7330495-BD9D-304C-BD6A-D000F472EA6D}" name="Colonna10926"/>
    <tableColumn id="10927" xr3:uid="{2F997854-FFA6-2640-91E6-92E4666F2942}" name="Colonna10927"/>
    <tableColumn id="10928" xr3:uid="{2CF79203-2B9F-2943-9646-DFA6C9C4889F}" name="Colonna10928"/>
    <tableColumn id="10929" xr3:uid="{5F9B8073-104C-3A4B-9390-1FF8887D636E}" name="Colonna10929"/>
    <tableColumn id="10930" xr3:uid="{3E6666A1-81D9-F045-9707-903B80A790EC}" name="Colonna10930"/>
    <tableColumn id="10931" xr3:uid="{F10A6671-5DCB-E34A-8B8E-CC5334452DF8}" name="Colonna10931"/>
    <tableColumn id="10932" xr3:uid="{666704E8-9DE6-C243-A4FE-D8C331329889}" name="Colonna10932"/>
    <tableColumn id="10933" xr3:uid="{2CB3F77F-25DC-4D4D-B4E6-4A5D6591513B}" name="Colonna10933"/>
    <tableColumn id="10934" xr3:uid="{CE9937C1-3C69-2348-8677-1779A6044E61}" name="Colonna10934"/>
    <tableColumn id="10935" xr3:uid="{DAEB6E23-5067-1D47-B66D-BB6C1CCA7472}" name="Colonna10935"/>
    <tableColumn id="10936" xr3:uid="{F819F46A-9ABD-BB40-AACB-88CCCE87C21D}" name="Colonna10936"/>
    <tableColumn id="10937" xr3:uid="{961E4B10-17D0-334D-94E6-B7948090A143}" name="Colonna10937"/>
    <tableColumn id="10938" xr3:uid="{6B78D7D1-8C6B-E14A-97A9-D72920E71814}" name="Colonna10938"/>
    <tableColumn id="10939" xr3:uid="{419CCB64-5EB3-834A-B84B-F59E447A2807}" name="Colonna10939"/>
    <tableColumn id="10940" xr3:uid="{0CC9B44C-336C-2242-B7F0-159C09DC348B}" name="Colonna10940"/>
    <tableColumn id="10941" xr3:uid="{2CD6D1B5-CA5F-7143-95B5-AFA520D827D1}" name="Colonna10941"/>
    <tableColumn id="10942" xr3:uid="{86B3BF3E-5E40-F147-935D-1A90162905F3}" name="Colonna10942"/>
    <tableColumn id="10943" xr3:uid="{4D881D20-45A3-774A-B7BD-8C8C657100DC}" name="Colonna10943"/>
    <tableColumn id="10944" xr3:uid="{1F2CDA04-0263-4847-A492-21B1B6F3CD8A}" name="Colonna10944"/>
    <tableColumn id="10945" xr3:uid="{2A9762F6-3164-8344-9AAB-E9F6B9C64F45}" name="Colonna10945"/>
    <tableColumn id="10946" xr3:uid="{0387B1C6-3D5A-C442-A1BC-8D543AED4D8A}" name="Colonna10946"/>
    <tableColumn id="10947" xr3:uid="{534A365A-DE15-474D-8D9B-3E9100942949}" name="Colonna10947"/>
    <tableColumn id="10948" xr3:uid="{73EBF071-783D-B44F-AEC4-C9FE76DF72D8}" name="Colonna10948"/>
    <tableColumn id="10949" xr3:uid="{32AD774D-5736-CA45-AB8D-89EECF7CE4D4}" name="Colonna10949"/>
    <tableColumn id="10950" xr3:uid="{3CEE9216-105D-B948-B0CB-2FA82611F7FF}" name="Colonna10950"/>
    <tableColumn id="10951" xr3:uid="{CB352E89-8BC7-E34F-81CC-C1156AD63FB2}" name="Colonna10951"/>
    <tableColumn id="10952" xr3:uid="{DF488521-2FD4-7B4C-BC37-F81D4C184D31}" name="Colonna10952"/>
    <tableColumn id="10953" xr3:uid="{E4EE004B-C4C0-E94C-B3E6-38C3E2499689}" name="Colonna10953"/>
    <tableColumn id="10954" xr3:uid="{CEAD1C63-7EDA-AC44-B2B0-AF60F7FEDCAA}" name="Colonna10954"/>
    <tableColumn id="10955" xr3:uid="{8C9E834E-DACB-154D-AFB0-F9D2FFA35B4B}" name="Colonna10955"/>
    <tableColumn id="10956" xr3:uid="{9CF2D90B-124D-B245-9556-E1644F75C811}" name="Colonna10956"/>
    <tableColumn id="10957" xr3:uid="{EE0BE688-47FF-784E-B327-D7D5F6217415}" name="Colonna10957"/>
    <tableColumn id="10958" xr3:uid="{E2A6B7EB-F3A7-7F46-A4A1-434FBECF51AD}" name="Colonna10958"/>
    <tableColumn id="10959" xr3:uid="{EA43D007-6716-DB4A-AC4A-37A42F799B8A}" name="Colonna10959"/>
    <tableColumn id="10960" xr3:uid="{5E26A2D0-40E7-084C-8628-5D0E04071769}" name="Colonna10960"/>
    <tableColumn id="10961" xr3:uid="{81ADAED7-7FA3-364A-9345-B0EC8A79A09E}" name="Colonna10961"/>
    <tableColumn id="10962" xr3:uid="{5041BAE5-756E-5949-A3E3-4D7F0D2A9DBD}" name="Colonna10962"/>
    <tableColumn id="10963" xr3:uid="{20D6AAA9-86F5-0C4C-AF3B-5F06F94FA583}" name="Colonna10963"/>
    <tableColumn id="10964" xr3:uid="{F317E0ED-D2FE-214E-A790-7EF69505FD88}" name="Colonna10964"/>
    <tableColumn id="10965" xr3:uid="{986ABA5B-D16E-4A44-8E9C-1E4E9FC08582}" name="Colonna10965"/>
    <tableColumn id="10966" xr3:uid="{72797881-2B23-2E46-9165-7203016B0BAC}" name="Colonna10966"/>
    <tableColumn id="10967" xr3:uid="{42CE5CCD-A13E-FC46-A879-FB697A6084A5}" name="Colonna10967"/>
    <tableColumn id="10968" xr3:uid="{09FBC9C7-59DD-BB49-AF4C-2C2A370888E5}" name="Colonna10968"/>
    <tableColumn id="10969" xr3:uid="{88B4544C-496E-E54B-A8E1-B0A145A0B379}" name="Colonna10969"/>
    <tableColumn id="10970" xr3:uid="{F54AD06D-42D1-8A47-84DD-1EFED957C9A3}" name="Colonna10970"/>
    <tableColumn id="10971" xr3:uid="{21E82A3B-12C2-EB4F-BCEF-A2810CC751E2}" name="Colonna10971"/>
    <tableColumn id="10972" xr3:uid="{8AFB65A6-14D0-2245-8758-FCAE145E4B34}" name="Colonna10972"/>
    <tableColumn id="10973" xr3:uid="{9AE855D8-D41B-3B49-954A-E4AD56A800C1}" name="Colonna10973"/>
    <tableColumn id="10974" xr3:uid="{0D1481B2-B7ED-8A40-90D6-CDE24A3FC21C}" name="Colonna10974"/>
    <tableColumn id="10975" xr3:uid="{F32283FE-2066-4C4B-BCE0-83D022FDFEB7}" name="Colonna10975"/>
    <tableColumn id="10976" xr3:uid="{CBDA4D5A-3E35-1041-8616-AA5F58456A77}" name="Colonna10976"/>
    <tableColumn id="10977" xr3:uid="{98E104BD-6999-C84C-9827-DFC1759133DB}" name="Colonna10977"/>
    <tableColumn id="10978" xr3:uid="{63A882AF-6CBF-D84A-AEC8-5AE5E56D881B}" name="Colonna10978"/>
    <tableColumn id="10979" xr3:uid="{1F7125B3-55B9-F940-8D20-D5E2871228B9}" name="Colonna10979"/>
    <tableColumn id="10980" xr3:uid="{AECD9319-C17E-4E4F-B8ED-830508DF0AB1}" name="Colonna10980"/>
    <tableColumn id="10981" xr3:uid="{6151E675-4895-074D-923B-A42FBB7BBAC5}" name="Colonna10981"/>
    <tableColumn id="10982" xr3:uid="{F8C4955D-EBD6-EA41-9005-14A025C212FD}" name="Colonna10982"/>
    <tableColumn id="10983" xr3:uid="{0C954904-67D3-0F49-B984-30EDA188C8E0}" name="Colonna10983"/>
    <tableColumn id="10984" xr3:uid="{6F9D6003-AF9F-484D-AB3A-528EC107B955}" name="Colonna10984"/>
    <tableColumn id="10985" xr3:uid="{8A0DF294-4047-0341-815E-C696523AD48F}" name="Colonna10985"/>
    <tableColumn id="10986" xr3:uid="{8296BE2F-CB4C-344C-A070-C3E792CE2B34}" name="Colonna10986"/>
    <tableColumn id="10987" xr3:uid="{E0C4053C-25D1-5740-8032-F845CB08E428}" name="Colonna10987"/>
    <tableColumn id="10988" xr3:uid="{7F47E247-A146-0A45-865F-DA433844EB5E}" name="Colonna10988"/>
    <tableColumn id="10989" xr3:uid="{9FD35347-7051-4B4D-893E-55DB78CDAD6A}" name="Colonna10989"/>
    <tableColumn id="10990" xr3:uid="{B47017E9-BD44-DF4E-A542-B96CE728A80A}" name="Colonna10990"/>
    <tableColumn id="10991" xr3:uid="{07B03F5F-18C5-194B-A422-AD15F3EFFB8F}" name="Colonna10991"/>
    <tableColumn id="10992" xr3:uid="{63264176-223F-ED4A-B955-8FE2D8CE2E88}" name="Colonna10992"/>
    <tableColumn id="10993" xr3:uid="{32802718-6C50-F341-BD04-2DC4CFE61E92}" name="Colonna10993"/>
    <tableColumn id="10994" xr3:uid="{FB2BE657-A3BF-B240-9E9F-3BC09CA1E923}" name="Colonna10994"/>
    <tableColumn id="10995" xr3:uid="{671745B6-66CB-D34D-B780-7462577C9146}" name="Colonna10995"/>
    <tableColumn id="10996" xr3:uid="{F2455FBB-FDF6-0747-B0A8-2DEE9705AD7F}" name="Colonna10996"/>
    <tableColumn id="10997" xr3:uid="{81E71DD1-FFEC-F94E-BD57-9804EE6BFACF}" name="Colonna10997"/>
    <tableColumn id="10998" xr3:uid="{5F4923E7-89B2-514E-9BC1-72E7D2033ABC}" name="Colonna10998"/>
    <tableColumn id="10999" xr3:uid="{704A8204-A8CB-CA4B-B962-C200398D9FA5}" name="Colonna10999"/>
    <tableColumn id="11000" xr3:uid="{4750FC34-8731-E14E-AD3E-7991621FF035}" name="Colonna11000"/>
    <tableColumn id="11001" xr3:uid="{6602126C-27E0-C240-A286-45BD6AB55888}" name="Colonna11001"/>
    <tableColumn id="11002" xr3:uid="{D0EFB868-1AE9-2942-8D11-F7BBC2993E35}" name="Colonna11002"/>
    <tableColumn id="11003" xr3:uid="{9A28F335-CC25-C343-98C7-AE720474915B}" name="Colonna11003"/>
    <tableColumn id="11004" xr3:uid="{4B963CD1-9CAC-454C-B448-10F9BED95727}" name="Colonna11004"/>
    <tableColumn id="11005" xr3:uid="{1BE41277-042B-6D4C-9366-CF6FAF2F1967}" name="Colonna11005"/>
    <tableColumn id="11006" xr3:uid="{FAAE8CB5-BC25-C841-A654-D295BE8C82FC}" name="Colonna11006"/>
    <tableColumn id="11007" xr3:uid="{4725CF4D-DAE4-8445-A776-B77CB4818374}" name="Colonna11007"/>
    <tableColumn id="11008" xr3:uid="{11B0D1B2-5FE0-944E-8A81-7B3B446A0978}" name="Colonna11008"/>
    <tableColumn id="11009" xr3:uid="{EB863CAC-9396-E247-A369-4261B79D491C}" name="Colonna11009"/>
    <tableColumn id="11010" xr3:uid="{6C186F02-4451-A942-B34A-E9BF5F8EBFF8}" name="Colonna11010"/>
    <tableColumn id="11011" xr3:uid="{0CFA2DD2-ECA5-C048-8DF0-902F148A4DBC}" name="Colonna11011"/>
    <tableColumn id="11012" xr3:uid="{DB68F2B8-D6CC-354D-9241-5A82415BF9AD}" name="Colonna11012"/>
    <tableColumn id="11013" xr3:uid="{11163EE4-0380-3D44-8D52-7C5E14EC11CC}" name="Colonna11013"/>
    <tableColumn id="11014" xr3:uid="{5AFE9ECD-DCB2-0741-902C-B68A4EFD6F1A}" name="Colonna11014"/>
    <tableColumn id="11015" xr3:uid="{3C121758-F142-E341-B9E2-2D6A3FB298F6}" name="Colonna11015"/>
    <tableColumn id="11016" xr3:uid="{CC0FC2D9-DF8A-E140-87A2-D532AC4674CC}" name="Colonna11016"/>
    <tableColumn id="11017" xr3:uid="{DF02E5E2-E8C5-D54B-90A6-07D0DE3BE3EF}" name="Colonna11017"/>
    <tableColumn id="11018" xr3:uid="{FC488D8A-1E05-324D-88CA-8D3F180F19D7}" name="Colonna11018"/>
    <tableColumn id="11019" xr3:uid="{CBA520C2-2140-7442-93A7-A9DD4922CA0A}" name="Colonna11019"/>
    <tableColumn id="11020" xr3:uid="{0BB94F17-4ADB-E247-8346-7225628B7B70}" name="Colonna11020"/>
    <tableColumn id="11021" xr3:uid="{45354A6B-1F1A-8441-8AB0-9F99CB282C11}" name="Colonna11021"/>
    <tableColumn id="11022" xr3:uid="{A96DDCB4-CB2D-BA42-A07A-7ABFB9C46C23}" name="Colonna11022"/>
    <tableColumn id="11023" xr3:uid="{C9845160-7C26-064D-9512-DF82ABDEE7C5}" name="Colonna11023"/>
    <tableColumn id="11024" xr3:uid="{3FCF93B9-7F03-F347-9267-5459E8812FAD}" name="Colonna11024"/>
    <tableColumn id="11025" xr3:uid="{F8F07802-13DD-6448-A99C-A0D95D89CA7D}" name="Colonna11025"/>
    <tableColumn id="11026" xr3:uid="{E159AABD-6120-CF45-BBC4-21B01498FCAA}" name="Colonna11026"/>
    <tableColumn id="11027" xr3:uid="{DFDFDF7F-1AAC-034D-9749-033D4C68C864}" name="Colonna11027"/>
    <tableColumn id="11028" xr3:uid="{8C80F17A-D4F1-F445-B763-13FF9C979DA4}" name="Colonna11028"/>
    <tableColumn id="11029" xr3:uid="{EF7E4208-C36C-6C41-A6C7-CD0E0101C411}" name="Colonna11029"/>
    <tableColumn id="11030" xr3:uid="{6C0B2997-87F2-8D4A-93A2-BB8572B4C3C0}" name="Colonna11030"/>
    <tableColumn id="11031" xr3:uid="{A3F04C76-B2A2-D44E-B00A-11CC344CA575}" name="Colonna11031"/>
    <tableColumn id="11032" xr3:uid="{C301D8B4-F5A1-C248-B6A9-C6F39B4B5653}" name="Colonna11032"/>
    <tableColumn id="11033" xr3:uid="{27C5197E-3804-2D44-871F-3E876AF1CE95}" name="Colonna11033"/>
    <tableColumn id="11034" xr3:uid="{445B3247-A11F-E94B-A72F-5A37BC3F19D4}" name="Colonna11034"/>
    <tableColumn id="11035" xr3:uid="{212B32BD-28C1-B645-B77F-E2863140ACFC}" name="Colonna11035"/>
    <tableColumn id="11036" xr3:uid="{7319466F-FEE2-A242-B410-E54821CE32DA}" name="Colonna11036"/>
    <tableColumn id="11037" xr3:uid="{7B62B8AC-1A81-FA41-95D8-682CBB008DB3}" name="Colonna11037"/>
    <tableColumn id="11038" xr3:uid="{68D1B8D3-7104-D94C-8CB5-275C4503392E}" name="Colonna11038"/>
    <tableColumn id="11039" xr3:uid="{7188EEE5-676A-E547-856E-4E906FB32B33}" name="Colonna11039"/>
    <tableColumn id="11040" xr3:uid="{8A85CFF3-E04B-3C40-B0F7-3312F0C87BA2}" name="Colonna11040"/>
    <tableColumn id="11041" xr3:uid="{9054A26E-9740-5B42-AACD-703DA77CFF09}" name="Colonna11041"/>
    <tableColumn id="11042" xr3:uid="{DD3CF44B-F63C-7648-9838-EC0F6A5016F3}" name="Colonna11042"/>
    <tableColumn id="11043" xr3:uid="{780D4533-C99B-7845-9B0C-706102958867}" name="Colonna11043"/>
    <tableColumn id="11044" xr3:uid="{3447EF70-042A-B841-BCAF-A56998B4BCAE}" name="Colonna11044"/>
    <tableColumn id="11045" xr3:uid="{FF791DF9-743D-2F42-A088-41D361E10C5D}" name="Colonna11045"/>
    <tableColumn id="11046" xr3:uid="{A8346F68-9D59-064F-8DFD-08E98BB30280}" name="Colonna11046"/>
    <tableColumn id="11047" xr3:uid="{9225086D-78DE-E643-AC58-13A2AF9847F2}" name="Colonna11047"/>
    <tableColumn id="11048" xr3:uid="{DAC87ED2-CD90-6E48-B242-1683888E87AC}" name="Colonna11048"/>
    <tableColumn id="11049" xr3:uid="{3E1893C2-5074-7F4D-9650-5CE7CDE0644D}" name="Colonna11049"/>
    <tableColumn id="11050" xr3:uid="{BD2924E7-98F3-2B44-89B0-7C21213D7409}" name="Colonna11050"/>
    <tableColumn id="11051" xr3:uid="{986F8072-2FB7-7748-AE51-78A27354E93B}" name="Colonna11051"/>
    <tableColumn id="11052" xr3:uid="{7515640F-5DF9-7D4C-8891-BDD65E901AF6}" name="Colonna11052"/>
    <tableColumn id="11053" xr3:uid="{B7D501A6-4A31-0144-9F39-7707CD9A3387}" name="Colonna11053"/>
    <tableColumn id="11054" xr3:uid="{C1AC295D-D68A-C34D-9734-6DD15DAD0078}" name="Colonna11054"/>
    <tableColumn id="11055" xr3:uid="{61D6457E-B5FC-2349-847E-1148FF4A9C0F}" name="Colonna11055"/>
    <tableColumn id="11056" xr3:uid="{34C532CD-69CB-6F4F-AF37-5D57BF7F897D}" name="Colonna11056"/>
    <tableColumn id="11057" xr3:uid="{EFF0A70B-FBE0-3147-B7AE-D8B1590F146F}" name="Colonna11057"/>
    <tableColumn id="11058" xr3:uid="{47467AA3-0124-B04C-860E-448BFBE6E09E}" name="Colonna11058"/>
    <tableColumn id="11059" xr3:uid="{F12222BD-673D-F24F-8182-F54CD44B8B98}" name="Colonna11059"/>
    <tableColumn id="11060" xr3:uid="{B9FE5BF5-6FD8-4942-BA40-F39DB9987DB2}" name="Colonna11060"/>
    <tableColumn id="11061" xr3:uid="{FCC5455F-B2B5-BB4A-A475-D29AC604B68B}" name="Colonna11061"/>
    <tableColumn id="11062" xr3:uid="{9FBF6BDA-E0F8-8347-B8AD-FE6F5DD1771C}" name="Colonna11062"/>
    <tableColumn id="11063" xr3:uid="{C6694378-5DCD-A64D-82FA-70AFF77BECBB}" name="Colonna11063"/>
    <tableColumn id="11064" xr3:uid="{68BA8F2D-7245-5349-B019-E59F4B842BAA}" name="Colonna11064"/>
    <tableColumn id="11065" xr3:uid="{1F1143CF-FD11-4E4C-BA6C-5561FB788281}" name="Colonna11065"/>
    <tableColumn id="11066" xr3:uid="{30A170B9-F631-D344-8962-2FAD5317CF92}" name="Colonna11066"/>
    <tableColumn id="11067" xr3:uid="{366B04F9-E4B5-E543-A62C-C2C333A049B0}" name="Colonna11067"/>
    <tableColumn id="11068" xr3:uid="{D8282255-7BA7-F34D-A1FF-5CE8EB2F365A}" name="Colonna11068"/>
    <tableColumn id="11069" xr3:uid="{B2AE7777-6769-574D-96E7-20B3CE6E4494}" name="Colonna11069"/>
    <tableColumn id="11070" xr3:uid="{D70C2104-0826-1947-A0BF-E1854A6046E2}" name="Colonna11070"/>
    <tableColumn id="11071" xr3:uid="{A0651CD6-7E92-C344-A403-85CEA34C0EF9}" name="Colonna11071"/>
    <tableColumn id="11072" xr3:uid="{9E8FE8DA-5F4B-F042-835A-C1347D27BDBD}" name="Colonna11072"/>
    <tableColumn id="11073" xr3:uid="{AE790302-EFD9-4141-9E77-9EE558A69C9A}" name="Colonna11073"/>
    <tableColumn id="11074" xr3:uid="{5904BC13-6058-BB47-9CD7-31FBD9DEE6A0}" name="Colonna11074"/>
    <tableColumn id="11075" xr3:uid="{8F872368-8A82-3341-ADF4-C27E1FC1BF50}" name="Colonna11075"/>
    <tableColumn id="11076" xr3:uid="{4D637F60-16B2-9B4F-B26F-DCC6506E1DD2}" name="Colonna11076"/>
    <tableColumn id="11077" xr3:uid="{B9835D94-4416-E848-87E7-D6C0457344FB}" name="Colonna11077"/>
    <tableColumn id="11078" xr3:uid="{70836847-0ED6-4144-8D8F-F6204E440739}" name="Colonna11078"/>
    <tableColumn id="11079" xr3:uid="{09CAF211-A108-7D40-B49B-63D6BE5AE0AF}" name="Colonna11079"/>
    <tableColumn id="11080" xr3:uid="{438DDF13-BC75-FA4D-9520-31049F298828}" name="Colonna11080"/>
    <tableColumn id="11081" xr3:uid="{68C337F6-0344-F94F-B4D4-E219041CC7BE}" name="Colonna11081"/>
    <tableColumn id="11082" xr3:uid="{B0BC76E2-A97C-3F4A-822A-0C70F6E94894}" name="Colonna11082"/>
    <tableColumn id="11083" xr3:uid="{779E11F5-3B61-1544-B2FB-820CE00992F3}" name="Colonna11083"/>
    <tableColumn id="11084" xr3:uid="{33742F9A-2EC4-A046-A844-9D7EF1CA23CD}" name="Colonna11084"/>
    <tableColumn id="11085" xr3:uid="{728DF0E4-D612-244C-AAB7-37DB2437F8AC}" name="Colonna11085"/>
    <tableColumn id="11086" xr3:uid="{6B4CE533-B31B-DF4B-9D54-2FA6693E241A}" name="Colonna11086"/>
    <tableColumn id="11087" xr3:uid="{ADC76E0F-C4FA-BA40-A7FB-61130CFFF910}" name="Colonna11087"/>
    <tableColumn id="11088" xr3:uid="{DB451F02-2C2D-1A46-BC3E-C3C7CD13DE51}" name="Colonna11088"/>
    <tableColumn id="11089" xr3:uid="{1D83E1A7-CB08-A149-B82E-1B0AC51F7342}" name="Colonna11089"/>
    <tableColumn id="11090" xr3:uid="{B8894AF0-9892-0E44-98E9-513168C64EC3}" name="Colonna11090"/>
    <tableColumn id="11091" xr3:uid="{8AFA2B8E-AE2D-C34F-B15E-AD2D1DDE0D93}" name="Colonna11091"/>
    <tableColumn id="11092" xr3:uid="{5F8F3439-5DAD-D24C-87F3-7C3BBC6A963C}" name="Colonna11092"/>
    <tableColumn id="11093" xr3:uid="{48A54B8B-F77F-9D4F-8A94-2FDE98EC721A}" name="Colonna11093"/>
    <tableColumn id="11094" xr3:uid="{C73BE4C8-82DC-7B48-9705-D43790DF3459}" name="Colonna11094"/>
    <tableColumn id="11095" xr3:uid="{A552C01F-3AFA-BA44-B73A-0A8D0E8A09EA}" name="Colonna11095"/>
    <tableColumn id="11096" xr3:uid="{7C7402A3-5479-B944-A033-B193CE56C7E0}" name="Colonna11096"/>
    <tableColumn id="11097" xr3:uid="{980BFA63-88B6-3D40-B7EB-63FBE290746B}" name="Colonna11097"/>
    <tableColumn id="11098" xr3:uid="{8978266D-E066-3743-B81E-0A142406BAAA}" name="Colonna11098"/>
    <tableColumn id="11099" xr3:uid="{18764F70-1072-2243-81C0-14156730FE32}" name="Colonna11099"/>
    <tableColumn id="11100" xr3:uid="{B916C30C-3FE2-8D4C-B72C-AE3667A50566}" name="Colonna11100"/>
    <tableColumn id="11101" xr3:uid="{0445C629-7832-2443-AAE9-1CD9ECCEB86A}" name="Colonna11101"/>
    <tableColumn id="11102" xr3:uid="{FE34E1F7-BD23-8D4C-8580-2FC8E873FCA4}" name="Colonna11102"/>
    <tableColumn id="11103" xr3:uid="{D0B79764-E4ED-4541-8267-A5CC93E35965}" name="Colonna11103"/>
    <tableColumn id="11104" xr3:uid="{CB5101B5-4FAA-7F4E-8E2F-5D04EE4FE423}" name="Colonna11104"/>
    <tableColumn id="11105" xr3:uid="{69FBC365-754F-F348-AD4E-1A6976EE8BF9}" name="Colonna11105"/>
    <tableColumn id="11106" xr3:uid="{31E998B4-5A44-5447-813C-E0005A4DFEBA}" name="Colonna11106"/>
    <tableColumn id="11107" xr3:uid="{1EA4FB54-F65E-8341-AF8B-CF9179123BD0}" name="Colonna11107"/>
    <tableColumn id="11108" xr3:uid="{A9B6675B-42A7-DD45-A6CB-25C997DC716F}" name="Colonna11108"/>
    <tableColumn id="11109" xr3:uid="{325AB86D-7A7D-0447-B258-F351C594DA87}" name="Colonna11109"/>
    <tableColumn id="11110" xr3:uid="{864031B9-454B-8D42-B85A-133D5C533AC4}" name="Colonna11110"/>
    <tableColumn id="11111" xr3:uid="{AA1659BA-BAA2-AA4B-BC09-BB3B3E7C4B33}" name="Colonna11111"/>
    <tableColumn id="11112" xr3:uid="{057E853C-E3CE-7745-AD74-73A3607BE460}" name="Colonna11112"/>
    <tableColumn id="11113" xr3:uid="{80B1DFCE-DDE6-624B-8841-4088B4E0195B}" name="Colonna11113"/>
    <tableColumn id="11114" xr3:uid="{5367956B-9E66-8241-9160-6B3EE6FE0427}" name="Colonna11114"/>
    <tableColumn id="11115" xr3:uid="{4B890229-D3DE-584C-8AB3-D323E52737B0}" name="Colonna11115"/>
    <tableColumn id="11116" xr3:uid="{E9D16E51-32F2-5C40-A14C-4ABC70A59A60}" name="Colonna11116"/>
    <tableColumn id="11117" xr3:uid="{90B7AEC8-A1DD-6F44-A3C2-12031CF36B06}" name="Colonna11117"/>
    <tableColumn id="11118" xr3:uid="{10D0FA7E-2E0F-1748-ACBE-A9F85A1AC349}" name="Colonna11118"/>
    <tableColumn id="11119" xr3:uid="{ACB8F57B-53EC-0A41-97B9-407D6DE6E0E3}" name="Colonna11119"/>
    <tableColumn id="11120" xr3:uid="{9B36C0F7-AA05-6F48-B58F-69C9AB2EE252}" name="Colonna11120"/>
    <tableColumn id="11121" xr3:uid="{7E4BDB5D-F4DD-BE4A-88AB-DC52F0249281}" name="Colonna11121"/>
    <tableColumn id="11122" xr3:uid="{A9808FCB-C759-F34E-AD4E-9EC4E157B904}" name="Colonna11122"/>
    <tableColumn id="11123" xr3:uid="{734C34FA-EA38-5043-945F-47A6A32B3487}" name="Colonna11123"/>
    <tableColumn id="11124" xr3:uid="{30B4623C-C659-2744-816E-D3D9C6C165F1}" name="Colonna11124"/>
    <tableColumn id="11125" xr3:uid="{0C2A3385-E37E-8342-A193-DA2E9BFCCD18}" name="Colonna11125"/>
    <tableColumn id="11126" xr3:uid="{971DEFBD-9657-294C-AAF6-C815E282EFD6}" name="Colonna11126"/>
    <tableColumn id="11127" xr3:uid="{E6662C4D-D2CC-524C-B4A1-196AB4AC04A6}" name="Colonna11127"/>
    <tableColumn id="11128" xr3:uid="{594A5E4B-10D9-6240-9B5C-0FCB92B82154}" name="Colonna11128"/>
    <tableColumn id="11129" xr3:uid="{D9339A02-D41A-9C47-A658-B3DD4D7A7963}" name="Colonna11129"/>
    <tableColumn id="11130" xr3:uid="{2EB7CC52-7039-2F48-A526-4A46AFF189C8}" name="Colonna11130"/>
    <tableColumn id="11131" xr3:uid="{7F6CA2AB-F8A3-7543-AA23-B4563B5C842E}" name="Colonna11131"/>
    <tableColumn id="11132" xr3:uid="{8A5E6BA9-5063-4244-8EBB-1D63B303C88E}" name="Colonna11132"/>
    <tableColumn id="11133" xr3:uid="{890EEAAC-CFFA-B745-BF6E-EE1DDEE79AD1}" name="Colonna11133"/>
    <tableColumn id="11134" xr3:uid="{8AB9B0A0-DEC8-6341-ABF7-7CB967A6B835}" name="Colonna11134"/>
    <tableColumn id="11135" xr3:uid="{35AC3F70-A68B-F440-A4CF-55D6DC2F574C}" name="Colonna11135"/>
    <tableColumn id="11136" xr3:uid="{4D538CF1-51F4-5843-BC6B-CE9D9A9C890C}" name="Colonna11136"/>
    <tableColumn id="11137" xr3:uid="{CC3AA78F-B4BA-F448-BDAF-3229657D45B9}" name="Colonna11137"/>
    <tableColumn id="11138" xr3:uid="{CD347DD4-E065-774A-A7F1-E70DF9A6A828}" name="Colonna11138"/>
    <tableColumn id="11139" xr3:uid="{C530D778-3416-FD4F-B7D3-4DD8BE0BFB79}" name="Colonna11139"/>
    <tableColumn id="11140" xr3:uid="{659D5EE5-86D1-D847-8EAC-45299660ADB4}" name="Colonna11140"/>
    <tableColumn id="11141" xr3:uid="{3F123393-D3CB-9649-9AA5-6CEE514A5A7E}" name="Colonna11141"/>
    <tableColumn id="11142" xr3:uid="{19877959-7195-BE48-A1E6-12B2CE4DF376}" name="Colonna11142"/>
    <tableColumn id="11143" xr3:uid="{1F679135-4016-A747-AE05-A2DAE6B2D83A}" name="Colonna11143"/>
    <tableColumn id="11144" xr3:uid="{1E7858F1-825B-884E-85F7-421B79406A76}" name="Colonna11144"/>
    <tableColumn id="11145" xr3:uid="{24138272-9149-6441-8AE3-151031A224CF}" name="Colonna11145"/>
    <tableColumn id="11146" xr3:uid="{3F2EB507-2BD1-FF44-98A1-5B3CEFD6D71E}" name="Colonna11146"/>
    <tableColumn id="11147" xr3:uid="{800C6153-ECB3-9644-AEB5-2A1BC3D152DD}" name="Colonna11147"/>
    <tableColumn id="11148" xr3:uid="{69AF26C7-9FE6-EE41-88ED-59D8B2BD15A3}" name="Colonna11148"/>
    <tableColumn id="11149" xr3:uid="{97D1E7AC-206E-334A-AD08-EC9EF0556437}" name="Colonna11149"/>
    <tableColumn id="11150" xr3:uid="{1ADF9B35-82F8-0B49-A3F3-453F80B217D3}" name="Colonna11150"/>
    <tableColumn id="11151" xr3:uid="{B3EB9813-DEEB-8E46-8406-FD17CF04FB6F}" name="Colonna11151"/>
    <tableColumn id="11152" xr3:uid="{80B23529-E5CD-C443-85B2-941BF3A8D24C}" name="Colonna11152"/>
    <tableColumn id="11153" xr3:uid="{97C78F3B-07DD-E547-A697-15C991EF3AB5}" name="Colonna11153"/>
    <tableColumn id="11154" xr3:uid="{5D2ACF33-B69B-9948-A268-60ED10653284}" name="Colonna11154"/>
    <tableColumn id="11155" xr3:uid="{0D8D9525-45B1-9148-8650-890E52297BD9}" name="Colonna11155"/>
    <tableColumn id="11156" xr3:uid="{619D151D-8BCA-A34D-8E7C-4F7800AAF029}" name="Colonna11156"/>
    <tableColumn id="11157" xr3:uid="{EF04FE45-EDBA-D648-952A-BC7E04CBF036}" name="Colonna11157"/>
    <tableColumn id="11158" xr3:uid="{25738CA1-5631-8B4F-9A93-4877B3466D8B}" name="Colonna11158"/>
    <tableColumn id="11159" xr3:uid="{AA6CE207-ADF1-EA40-83B0-5290A001364A}" name="Colonna11159"/>
    <tableColumn id="11160" xr3:uid="{A88CA290-6D5E-EF4D-9D80-8C819465001F}" name="Colonna11160"/>
    <tableColumn id="11161" xr3:uid="{A1655CAA-C1B7-7D4E-A011-741AB5A3622A}" name="Colonna11161"/>
    <tableColumn id="11162" xr3:uid="{C581D22E-BA02-6E47-8740-C5067F0EA095}" name="Colonna11162"/>
    <tableColumn id="11163" xr3:uid="{7293D1CD-A2EA-9649-A314-2260BCC6053D}" name="Colonna11163"/>
    <tableColumn id="11164" xr3:uid="{9F7805B4-2D19-3846-BB77-E23DD4C0A3B3}" name="Colonna11164"/>
    <tableColumn id="11165" xr3:uid="{D92DBF1B-F897-C244-BEBE-3D2D71CFD949}" name="Colonna11165"/>
    <tableColumn id="11166" xr3:uid="{954A5B90-E93F-FA42-AC25-0D94B64F5A57}" name="Colonna11166"/>
    <tableColumn id="11167" xr3:uid="{013FB6CC-6449-D947-96C5-041A1EE92D90}" name="Colonna11167"/>
    <tableColumn id="11168" xr3:uid="{F4628F47-B0C2-1742-B57D-6DD677D5235C}" name="Colonna11168"/>
    <tableColumn id="11169" xr3:uid="{170EAEAD-F0A0-1046-87B2-42AA6B6D88A3}" name="Colonna11169"/>
    <tableColumn id="11170" xr3:uid="{411A06C5-4005-0C44-B2D8-E78CD1D95A50}" name="Colonna11170"/>
    <tableColumn id="11171" xr3:uid="{B9B8D4BA-BA00-3740-BAEA-6FA0A8AEB80E}" name="Colonna11171"/>
    <tableColumn id="11172" xr3:uid="{877C3706-2B16-3246-9746-00CEFC53EA1F}" name="Colonna11172"/>
    <tableColumn id="11173" xr3:uid="{BA16B0DF-B1A4-5545-BA64-E812371CCEF2}" name="Colonna11173"/>
    <tableColumn id="11174" xr3:uid="{33C989BF-58F5-6844-8EF4-D03D1968F188}" name="Colonna11174"/>
    <tableColumn id="11175" xr3:uid="{5EA54A10-BF11-7C47-A7BE-D07B4743267B}" name="Colonna11175"/>
    <tableColumn id="11176" xr3:uid="{334399CB-AE8E-6D4A-A52A-5349F85E1D16}" name="Colonna11176"/>
    <tableColumn id="11177" xr3:uid="{E29ED8FD-EFD3-A14C-9C29-F54A3095DD39}" name="Colonna11177"/>
    <tableColumn id="11178" xr3:uid="{006A5D0D-1159-CA44-A34C-23AB5544B44B}" name="Colonna11178"/>
    <tableColumn id="11179" xr3:uid="{9E778E48-A462-B04B-B91F-CA680FBD3577}" name="Colonna11179"/>
    <tableColumn id="11180" xr3:uid="{D7AD9717-60B1-1D43-8A04-23411EB94EEE}" name="Colonna11180"/>
    <tableColumn id="11181" xr3:uid="{F866DAE3-6051-B945-9751-C8094A943674}" name="Colonna11181"/>
    <tableColumn id="11182" xr3:uid="{8E8CA83B-FAE9-4F4C-9642-264D3BE7ADAC}" name="Colonna11182"/>
    <tableColumn id="11183" xr3:uid="{A769B859-C286-0D48-9DDB-A28B2BE1C72E}" name="Colonna11183"/>
    <tableColumn id="11184" xr3:uid="{FE8FA5BD-A69C-8B46-B1A2-3C5B0F55064F}" name="Colonna11184"/>
    <tableColumn id="11185" xr3:uid="{0EA8AC26-A741-0449-8B08-1DCA191CB509}" name="Colonna11185"/>
    <tableColumn id="11186" xr3:uid="{C9CC7900-59D7-5B47-9B09-7E2C2719801E}" name="Colonna11186"/>
    <tableColumn id="11187" xr3:uid="{D49A064D-E566-E447-A37D-F5D8DA6851D7}" name="Colonna11187"/>
    <tableColumn id="11188" xr3:uid="{2FB62FA8-7B86-DA4C-8B0A-B98AAD19A5AF}" name="Colonna11188"/>
    <tableColumn id="11189" xr3:uid="{22E92377-45B2-2647-B8D4-BD3AFAFE67D2}" name="Colonna11189"/>
    <tableColumn id="11190" xr3:uid="{81F3D058-9299-0145-8BAB-FC5B0DB410CF}" name="Colonna11190"/>
    <tableColumn id="11191" xr3:uid="{89732891-B182-7641-B50A-C8DE978313AB}" name="Colonna11191"/>
    <tableColumn id="11192" xr3:uid="{A1E53EE8-6D75-E54A-A2D9-FB92BFADD869}" name="Colonna11192"/>
    <tableColumn id="11193" xr3:uid="{0E667D0C-5506-DE4F-8D21-9D4634E8CA9B}" name="Colonna11193"/>
    <tableColumn id="11194" xr3:uid="{2391D441-B096-C748-A537-7D21E1AE311E}" name="Colonna11194"/>
    <tableColumn id="11195" xr3:uid="{C7FC7B7A-7233-8549-88C1-06FE5A2BF5B5}" name="Colonna11195"/>
    <tableColumn id="11196" xr3:uid="{59E11F84-C356-A242-904B-F3EFCD7A5FCC}" name="Colonna11196"/>
    <tableColumn id="11197" xr3:uid="{CB56BD71-3B4C-E249-B7F2-48BF2F401E1E}" name="Colonna11197"/>
    <tableColumn id="11198" xr3:uid="{AFF96F88-D47C-0E40-8BBD-8F3945F4603D}" name="Colonna11198"/>
    <tableColumn id="11199" xr3:uid="{D10D19D6-B824-9B44-B64D-8432EBE814B5}" name="Colonna11199"/>
    <tableColumn id="11200" xr3:uid="{F066C7F5-4D7A-7B41-A3F4-C0375392929A}" name="Colonna11200"/>
    <tableColumn id="11201" xr3:uid="{54C564DD-9BEE-8646-910C-B4BF495715D1}" name="Colonna11201"/>
    <tableColumn id="11202" xr3:uid="{60214AD3-4986-C049-AD4F-A267B8C3924E}" name="Colonna11202"/>
    <tableColumn id="11203" xr3:uid="{9565F356-7E2D-B84F-BBEA-F4C60F02B41F}" name="Colonna11203"/>
    <tableColumn id="11204" xr3:uid="{2BB32AD3-E6DD-8B4A-8D4C-C135294971BB}" name="Colonna11204"/>
    <tableColumn id="11205" xr3:uid="{89B490A6-2E23-204B-AE66-67053547300D}" name="Colonna11205"/>
    <tableColumn id="11206" xr3:uid="{106D38A3-709D-1043-ABD6-10F8E0642BB8}" name="Colonna11206"/>
    <tableColumn id="11207" xr3:uid="{4B3555FB-71C0-BE40-AE6C-ED92BC1AAF0B}" name="Colonna11207"/>
    <tableColumn id="11208" xr3:uid="{556A3102-E6C4-9641-90FF-DFC3F431423F}" name="Colonna11208"/>
    <tableColumn id="11209" xr3:uid="{C23902CB-9A80-C640-8A1E-6DC77BD5747A}" name="Colonna11209"/>
    <tableColumn id="11210" xr3:uid="{D4AE8CA8-E3A8-4545-93FF-B920E0C0D0A9}" name="Colonna11210"/>
    <tableColumn id="11211" xr3:uid="{BB13F7C4-8E50-5D42-83EA-9B47211EF8B5}" name="Colonna11211"/>
    <tableColumn id="11212" xr3:uid="{4026C906-7205-7942-8776-C1205682DB77}" name="Colonna11212"/>
    <tableColumn id="11213" xr3:uid="{1F8E49C1-42F7-B24A-9217-936A21E1292E}" name="Colonna11213"/>
    <tableColumn id="11214" xr3:uid="{D85E81BA-A698-094F-BFD4-543FF32865E6}" name="Colonna11214"/>
    <tableColumn id="11215" xr3:uid="{9B901208-32D0-3F40-94C4-9DFB6426590E}" name="Colonna11215"/>
    <tableColumn id="11216" xr3:uid="{47B965C0-89EB-FA42-B176-E46CDB88D566}" name="Colonna11216"/>
    <tableColumn id="11217" xr3:uid="{0148BA7B-05D7-304C-853E-78B13B455EFC}" name="Colonna11217"/>
    <tableColumn id="11218" xr3:uid="{0873AF80-A546-1A4A-9A61-09FAA3D0C392}" name="Colonna11218"/>
    <tableColumn id="11219" xr3:uid="{F76572F2-60BE-3344-AC7E-492179289AA4}" name="Colonna11219"/>
    <tableColumn id="11220" xr3:uid="{D82F6BB3-8220-E64E-82D4-8D705E10953A}" name="Colonna11220"/>
    <tableColumn id="11221" xr3:uid="{ACCE8007-2A89-C64A-A098-61C66C89A82A}" name="Colonna11221"/>
    <tableColumn id="11222" xr3:uid="{879B72A2-4D8E-C04E-88F2-A0B34E1EC4E7}" name="Colonna11222"/>
    <tableColumn id="11223" xr3:uid="{D4361901-2609-AC48-AB38-972E3B9A22D1}" name="Colonna11223"/>
    <tableColumn id="11224" xr3:uid="{ADCE70BF-1BE3-DC40-9B7A-CACF5ACEE9CB}" name="Colonna11224"/>
    <tableColumn id="11225" xr3:uid="{30C2A243-720B-4448-A834-D4B10D77788B}" name="Colonna11225"/>
    <tableColumn id="11226" xr3:uid="{E619671A-0311-554B-B505-E49364AD02AA}" name="Colonna11226"/>
    <tableColumn id="11227" xr3:uid="{28848DC4-DB9F-9947-A976-98350F4C640F}" name="Colonna11227"/>
    <tableColumn id="11228" xr3:uid="{CB5FD01F-5BDB-3E41-9316-5BF345F992E5}" name="Colonna11228"/>
    <tableColumn id="11229" xr3:uid="{79017667-EC25-EC4A-B13F-1C312563179A}" name="Colonna11229"/>
    <tableColumn id="11230" xr3:uid="{A69061E6-C439-5643-95FB-6B482781284B}" name="Colonna11230"/>
    <tableColumn id="11231" xr3:uid="{746D8887-1EA6-044F-B617-359759E623E0}" name="Colonna11231"/>
    <tableColumn id="11232" xr3:uid="{51FAA78D-0AD0-454E-A836-7C2E8711CFD0}" name="Colonna11232"/>
    <tableColumn id="11233" xr3:uid="{4AB02E92-87EE-5A42-8F6F-FF75108C1ACF}" name="Colonna11233"/>
    <tableColumn id="11234" xr3:uid="{B5D0B57A-37C9-954F-836E-D5E056935F8A}" name="Colonna11234"/>
    <tableColumn id="11235" xr3:uid="{AD5C427E-CCBB-0844-8698-CAF054661B52}" name="Colonna11235"/>
    <tableColumn id="11236" xr3:uid="{B13F4F00-AE1C-0C4B-A078-25B2B522809A}" name="Colonna11236"/>
    <tableColumn id="11237" xr3:uid="{F76B3F2F-0DEF-BA43-BB68-CFAD7ED8F418}" name="Colonna11237"/>
    <tableColumn id="11238" xr3:uid="{1DDA40F3-E71E-5840-BF13-5919549A1C19}" name="Colonna11238"/>
    <tableColumn id="11239" xr3:uid="{B94B9846-F318-774A-8609-30171654F2F3}" name="Colonna11239"/>
    <tableColumn id="11240" xr3:uid="{0743CC3E-6658-664C-B38D-98BB00D055B2}" name="Colonna11240"/>
    <tableColumn id="11241" xr3:uid="{DBDE995D-753E-DE4D-B375-ED35A43F6FD8}" name="Colonna11241"/>
    <tableColumn id="11242" xr3:uid="{ABE91205-C124-0746-B3B1-3FFD82DFE7CB}" name="Colonna11242"/>
    <tableColumn id="11243" xr3:uid="{CAC37903-6FCE-E740-9ABB-DE50A8422AD0}" name="Colonna11243"/>
    <tableColumn id="11244" xr3:uid="{25F015A9-1EC5-3848-BB22-6B29C8E33C0C}" name="Colonna11244"/>
    <tableColumn id="11245" xr3:uid="{4F52D5EB-45F7-3145-9940-EF2F7D43B1E7}" name="Colonna11245"/>
    <tableColumn id="11246" xr3:uid="{ED981247-8330-1A41-B746-9BC41B5DD83E}" name="Colonna11246"/>
    <tableColumn id="11247" xr3:uid="{2EBFA321-070D-7D47-AD70-1A6EC244EAC1}" name="Colonna11247"/>
    <tableColumn id="11248" xr3:uid="{3AD4E099-9D8F-0243-9468-F165AB45CF7F}" name="Colonna11248"/>
    <tableColumn id="11249" xr3:uid="{2FD5F2D2-FC3F-3747-919C-B552652C1E3B}" name="Colonna11249"/>
    <tableColumn id="11250" xr3:uid="{144F9F43-EE22-994D-B4E5-7E63E875F403}" name="Colonna11250"/>
    <tableColumn id="11251" xr3:uid="{3C35601B-5E59-A845-A1EC-C275D7CC7132}" name="Colonna11251"/>
    <tableColumn id="11252" xr3:uid="{87A9FAC8-F23D-B64A-BF7C-87F696ABD95E}" name="Colonna11252"/>
    <tableColumn id="11253" xr3:uid="{245E9BCD-8547-1945-9326-7A4332186C2D}" name="Colonna11253"/>
    <tableColumn id="11254" xr3:uid="{D0218110-0BA4-2442-A424-D7D2C906261E}" name="Colonna11254"/>
    <tableColumn id="11255" xr3:uid="{09C6CABF-C435-E847-AE7C-97703112A5D3}" name="Colonna11255"/>
    <tableColumn id="11256" xr3:uid="{E53432A6-2CAD-4E46-8CC1-97B8D69998E3}" name="Colonna11256"/>
    <tableColumn id="11257" xr3:uid="{65CEF304-267D-534E-8D83-9D2D93C28B51}" name="Colonna11257"/>
    <tableColumn id="11258" xr3:uid="{3B3E667B-85E9-8040-A3DF-8F370CB7AE36}" name="Colonna11258"/>
    <tableColumn id="11259" xr3:uid="{55BA6156-D0F9-9C4B-A1AB-58C0CBBF5572}" name="Colonna11259"/>
    <tableColumn id="11260" xr3:uid="{9477F455-DA61-9D4B-B896-A448BB41B628}" name="Colonna11260"/>
    <tableColumn id="11261" xr3:uid="{D419DE2C-F45E-F74C-A05D-12D77C74BA17}" name="Colonna11261"/>
    <tableColumn id="11262" xr3:uid="{A3F83AB6-C5DC-B543-A1D3-B549A19811F3}" name="Colonna11262"/>
    <tableColumn id="11263" xr3:uid="{00B6395A-7890-264A-9309-27EF18011A45}" name="Colonna11263"/>
    <tableColumn id="11264" xr3:uid="{B071F8CF-22EC-5846-8834-6C689720F9B1}" name="Colonna11264"/>
    <tableColumn id="11265" xr3:uid="{3BA682BC-6824-CB45-9AA7-E8493E031F84}" name="Colonna11265"/>
    <tableColumn id="11266" xr3:uid="{E3CE9569-ACD0-544A-9214-0794A6563024}" name="Colonna11266"/>
    <tableColumn id="11267" xr3:uid="{5D0AB24D-EC4E-8741-8A76-9C32B7FB7DD3}" name="Colonna11267"/>
    <tableColumn id="11268" xr3:uid="{10DBAD68-FDB2-7943-9DC9-2FD472F2AF2B}" name="Colonna11268"/>
    <tableColumn id="11269" xr3:uid="{7F4FF21C-3027-5A4C-9C8C-CF625BD44EC3}" name="Colonna11269"/>
    <tableColumn id="11270" xr3:uid="{261374B0-F6BA-BA4A-88CC-780D757C6537}" name="Colonna11270"/>
    <tableColumn id="11271" xr3:uid="{1B217F6D-4C64-8C4F-BCE6-0427E7667D8A}" name="Colonna11271"/>
    <tableColumn id="11272" xr3:uid="{B6E9091C-B487-8C43-834A-4F88D2C324FB}" name="Colonna11272"/>
    <tableColumn id="11273" xr3:uid="{7379991A-A3BE-8649-8863-37F20F1C5B65}" name="Colonna11273"/>
    <tableColumn id="11274" xr3:uid="{11B0375F-5972-4445-A4FC-E4046842CB1A}" name="Colonna11274"/>
    <tableColumn id="11275" xr3:uid="{944EB15F-5743-AE49-9997-EFF16799DEFA}" name="Colonna11275"/>
    <tableColumn id="11276" xr3:uid="{F7D0ABA6-749F-BB42-A863-FD34F0135BB7}" name="Colonna11276"/>
    <tableColumn id="11277" xr3:uid="{92D45373-4E46-184A-B00E-D718946D6BCA}" name="Colonna11277"/>
    <tableColumn id="11278" xr3:uid="{02A3990C-08FB-B64A-BAED-A51B74B86BE8}" name="Colonna11278"/>
    <tableColumn id="11279" xr3:uid="{94C5B5DA-3621-1841-ACEF-3E760275B062}" name="Colonna11279"/>
    <tableColumn id="11280" xr3:uid="{6845A01A-9087-D945-8397-ADBDD9F2FECE}" name="Colonna11280"/>
    <tableColumn id="11281" xr3:uid="{0575F8CF-DDC2-3945-8766-C8FB18387030}" name="Colonna11281"/>
    <tableColumn id="11282" xr3:uid="{A3C5C286-C421-314B-A24D-C88E4D3B8301}" name="Colonna11282"/>
    <tableColumn id="11283" xr3:uid="{08F68E6F-F10F-EC4F-BD1C-9E3A4D61DADC}" name="Colonna11283"/>
    <tableColumn id="11284" xr3:uid="{A9039993-5C2A-7442-9C5C-B5639117F104}" name="Colonna11284"/>
    <tableColumn id="11285" xr3:uid="{E04313A5-C3DE-4743-9257-0F24CED54F70}" name="Colonna11285"/>
    <tableColumn id="11286" xr3:uid="{9E4742C2-4737-3B42-8EE4-4B40BD0CB128}" name="Colonna11286"/>
    <tableColumn id="11287" xr3:uid="{57EED33B-A68F-BC4D-9413-BD35FA00C062}" name="Colonna11287"/>
    <tableColumn id="11288" xr3:uid="{C4B6F0F6-4D54-6B4B-B921-29A46B2CCA2C}" name="Colonna11288"/>
    <tableColumn id="11289" xr3:uid="{1AEE9E94-D4FF-E44C-9070-A2DFFC0CCFB8}" name="Colonna11289"/>
    <tableColumn id="11290" xr3:uid="{A44253B5-084D-1E43-B976-156EF00ACDF9}" name="Colonna11290"/>
    <tableColumn id="11291" xr3:uid="{022AD67D-F446-9740-B095-1D4692AAB9C3}" name="Colonna11291"/>
    <tableColumn id="11292" xr3:uid="{E4D62033-05A5-B04E-A4E2-EA85FBAEA0EA}" name="Colonna11292"/>
    <tableColumn id="11293" xr3:uid="{BDE67B08-B106-BB46-8BAC-DE37DFC92ECC}" name="Colonna11293"/>
    <tableColumn id="11294" xr3:uid="{6FE5EA59-48B6-E443-AE46-80F42B7FE20B}" name="Colonna11294"/>
    <tableColumn id="11295" xr3:uid="{3123F154-A5FD-E84C-8C25-D9F0E99C8A43}" name="Colonna11295"/>
    <tableColumn id="11296" xr3:uid="{6BCF2AA8-4319-7E4D-A76F-4BC3470E3D1A}" name="Colonna11296"/>
    <tableColumn id="11297" xr3:uid="{3B176B5F-C35C-1847-B519-A157C429699A}" name="Colonna11297"/>
    <tableColumn id="11298" xr3:uid="{0EE68ABA-A5F3-4945-BA13-5A4615C719AD}" name="Colonna11298"/>
    <tableColumn id="11299" xr3:uid="{2A385DFC-A316-E64A-AA57-2BB16687365F}" name="Colonna11299"/>
    <tableColumn id="11300" xr3:uid="{8414F7A8-8308-F64A-AF43-3C47CDDA1A65}" name="Colonna11300"/>
    <tableColumn id="11301" xr3:uid="{369653F8-89CE-BC46-BC74-6E6E55D17FD4}" name="Colonna11301"/>
    <tableColumn id="11302" xr3:uid="{63486F1F-5033-B047-920B-B6DD901B6199}" name="Colonna11302"/>
    <tableColumn id="11303" xr3:uid="{0E2A87F3-CB2C-7B4F-9C4B-B2459048210E}" name="Colonna11303"/>
    <tableColumn id="11304" xr3:uid="{C3CEE0DB-9496-884A-9C55-9FD57CE9849A}" name="Colonna11304"/>
    <tableColumn id="11305" xr3:uid="{FCC1184F-37AA-D240-9534-3A9195E92B5B}" name="Colonna11305"/>
    <tableColumn id="11306" xr3:uid="{053C3397-3B2E-0742-BB2E-C9B949F1FD8E}" name="Colonna11306"/>
    <tableColumn id="11307" xr3:uid="{ADE2B0DF-BCE3-D74A-9B32-1A26F58767F8}" name="Colonna11307"/>
    <tableColumn id="11308" xr3:uid="{58DDF5EB-9FB4-F245-8CE0-1F06E4BFEA81}" name="Colonna11308"/>
    <tableColumn id="11309" xr3:uid="{5A2C36CA-05E2-F342-807D-C0F8346928B0}" name="Colonna11309"/>
    <tableColumn id="11310" xr3:uid="{5141D1AE-C4F2-2347-A8C1-CB494E1A7F75}" name="Colonna11310"/>
    <tableColumn id="11311" xr3:uid="{A7D0653B-34CB-D742-826A-F5923AF0FEE2}" name="Colonna11311"/>
    <tableColumn id="11312" xr3:uid="{560EE196-0636-254B-AE0D-376E1A78BF67}" name="Colonna11312"/>
    <tableColumn id="11313" xr3:uid="{BE81A189-D69F-2949-8EB7-054DD7CC8FFA}" name="Colonna11313"/>
    <tableColumn id="11314" xr3:uid="{949D1454-CE81-F744-8EA9-ADEEEC9D493A}" name="Colonna11314"/>
    <tableColumn id="11315" xr3:uid="{A250622B-D95D-3748-81A6-4EFB5BA4EBEC}" name="Colonna11315"/>
    <tableColumn id="11316" xr3:uid="{4DF8D67C-55D4-984D-8D7A-27A4B8D50AAA}" name="Colonna11316"/>
    <tableColumn id="11317" xr3:uid="{0AEF42D9-DB0D-6E40-B671-6D93FAFC8CE3}" name="Colonna11317"/>
    <tableColumn id="11318" xr3:uid="{E62FD68C-4825-EB47-B860-DF8E054B68F4}" name="Colonna11318"/>
    <tableColumn id="11319" xr3:uid="{CD3389BD-C270-4B4C-A76B-0B56F89913B6}" name="Colonna11319"/>
    <tableColumn id="11320" xr3:uid="{73D2BD33-5A32-A04C-833B-951D0F114FDF}" name="Colonna11320"/>
    <tableColumn id="11321" xr3:uid="{07B881AB-4AD0-1743-85AD-20A0E27D0919}" name="Colonna11321"/>
    <tableColumn id="11322" xr3:uid="{7EC2DFA7-1305-EA46-9FA9-048D9FBD39DB}" name="Colonna11322"/>
    <tableColumn id="11323" xr3:uid="{EB6F432B-5E08-3741-864E-3FE709480D83}" name="Colonna11323"/>
    <tableColumn id="11324" xr3:uid="{747C3591-A694-BA44-B738-05EC646375D1}" name="Colonna11324"/>
    <tableColumn id="11325" xr3:uid="{54E5EC08-4D2B-AB4A-810B-E92878B6419B}" name="Colonna11325"/>
    <tableColumn id="11326" xr3:uid="{0D818267-B94C-2A41-A8CC-5B32BEC8F718}" name="Colonna11326"/>
    <tableColumn id="11327" xr3:uid="{34FAF0CD-39A4-714F-871A-EA97721DB4E5}" name="Colonna11327"/>
    <tableColumn id="11328" xr3:uid="{4C35FA4E-457D-7D40-847A-0C8800980FCB}" name="Colonna11328"/>
    <tableColumn id="11329" xr3:uid="{1EA49366-2E7A-5542-A8C8-3784FA7B622E}" name="Colonna11329"/>
    <tableColumn id="11330" xr3:uid="{5E8EB52C-F861-5A41-A1C5-45C2E0275598}" name="Colonna11330"/>
    <tableColumn id="11331" xr3:uid="{28A95AA2-2822-9E4C-80A4-4E51C0A7B234}" name="Colonna11331"/>
    <tableColumn id="11332" xr3:uid="{A4D1B038-6315-4349-B2DD-03B0BE8C5E68}" name="Colonna11332"/>
    <tableColumn id="11333" xr3:uid="{6B66B5BF-3DCA-9E4E-8F06-B9CB4E954212}" name="Colonna11333"/>
    <tableColumn id="11334" xr3:uid="{BE25CB8E-D8FF-ED4B-9DE5-F56FF7BB096B}" name="Colonna11334"/>
    <tableColumn id="11335" xr3:uid="{553AECD8-E086-814C-8164-3190774F6262}" name="Colonna11335"/>
    <tableColumn id="11336" xr3:uid="{3AEB6213-AAAE-A240-8E8D-5F5CFB827F62}" name="Colonna11336"/>
    <tableColumn id="11337" xr3:uid="{0669B974-D40E-DC49-8CC3-A16995A71963}" name="Colonna11337"/>
    <tableColumn id="11338" xr3:uid="{A7278415-DCEA-0B4B-944C-0DCBB6046193}" name="Colonna11338"/>
    <tableColumn id="11339" xr3:uid="{835F9CC4-5E94-F648-9C1F-A5448EFB9CD7}" name="Colonna11339"/>
    <tableColumn id="11340" xr3:uid="{FE488634-E22E-5A4F-9371-C0403E6DA33A}" name="Colonna11340"/>
    <tableColumn id="11341" xr3:uid="{52DE4FE7-AE55-3443-84C6-C89D324F7CD2}" name="Colonna11341"/>
    <tableColumn id="11342" xr3:uid="{0E2D0A29-F788-8A45-969E-9EC161D2967C}" name="Colonna11342"/>
    <tableColumn id="11343" xr3:uid="{AC7721F1-C4B2-3C4F-A2E7-B8F128205263}" name="Colonna11343"/>
    <tableColumn id="11344" xr3:uid="{5E766DD9-497A-EE47-B1FC-56FC47E9CB74}" name="Colonna11344"/>
    <tableColumn id="11345" xr3:uid="{3CF75EC2-EDF4-3C4D-989B-8B2D0E285AD9}" name="Colonna11345"/>
    <tableColumn id="11346" xr3:uid="{033EDB1D-EB9B-1A42-B113-70937567EC72}" name="Colonna11346"/>
    <tableColumn id="11347" xr3:uid="{D31EA763-60C0-5D47-B04A-47F4CEB41B16}" name="Colonna11347"/>
    <tableColumn id="11348" xr3:uid="{CBCA0AEA-50C4-E941-9C1F-3824199EC714}" name="Colonna11348"/>
    <tableColumn id="11349" xr3:uid="{93481CEB-12C1-AD43-8543-C0A400E19C0E}" name="Colonna11349"/>
    <tableColumn id="11350" xr3:uid="{A8D88966-0DA4-F34D-ADAF-1A5147DFEAB5}" name="Colonna11350"/>
    <tableColumn id="11351" xr3:uid="{CBDB539D-C198-4141-BA6B-C9EA751D2A1D}" name="Colonna11351"/>
    <tableColumn id="11352" xr3:uid="{0EA5BA53-015C-254A-86A3-A2B104F2A256}" name="Colonna11352"/>
    <tableColumn id="11353" xr3:uid="{89CFFF16-FBD3-A847-9D27-2ED5032B06F4}" name="Colonna11353"/>
    <tableColumn id="11354" xr3:uid="{5917B269-DA49-4B41-B01A-B86D58E8EB32}" name="Colonna11354"/>
    <tableColumn id="11355" xr3:uid="{11658452-91BE-5C48-AB3C-1FBA64FEC0DB}" name="Colonna11355"/>
    <tableColumn id="11356" xr3:uid="{98BC7EFE-5D41-B14E-BAB3-68685A56FD5F}" name="Colonna11356"/>
    <tableColumn id="11357" xr3:uid="{5A51436F-7D3D-6844-A384-2EEC9B72EA53}" name="Colonna11357"/>
    <tableColumn id="11358" xr3:uid="{2F4D8550-E677-D44D-B3F6-46F2D4A0B180}" name="Colonna11358"/>
    <tableColumn id="11359" xr3:uid="{F7FC1CFB-A558-BA4B-A3B8-B73556252324}" name="Colonna11359"/>
    <tableColumn id="11360" xr3:uid="{16C58813-634A-5140-898D-E651337311FA}" name="Colonna11360"/>
    <tableColumn id="11361" xr3:uid="{045FF0AE-4CD9-0043-BC40-ADC0844D8AF1}" name="Colonna11361"/>
    <tableColumn id="11362" xr3:uid="{5BC1D433-B7F7-4046-8E35-28E783D4E46F}" name="Colonna11362"/>
    <tableColumn id="11363" xr3:uid="{B09644B3-C425-5740-9275-DD56A8A05E86}" name="Colonna11363"/>
    <tableColumn id="11364" xr3:uid="{E34D1101-3A14-914E-8598-1040FCD7FD8B}" name="Colonna11364"/>
    <tableColumn id="11365" xr3:uid="{EDB037B2-7E1A-3146-B2BA-986CA6EC2CE6}" name="Colonna11365"/>
    <tableColumn id="11366" xr3:uid="{CF524DBD-19DE-9448-BB67-8C9476903260}" name="Colonna11366"/>
    <tableColumn id="11367" xr3:uid="{CEB1C162-CC35-EC43-A3EA-08F9E9E82BD9}" name="Colonna11367"/>
    <tableColumn id="11368" xr3:uid="{C264CABF-3825-374D-AEEC-5ABC75FD1C5D}" name="Colonna11368"/>
    <tableColumn id="11369" xr3:uid="{8C372430-9FA7-034A-9B47-D5918DB4FC6D}" name="Colonna11369"/>
    <tableColumn id="11370" xr3:uid="{06687B42-3BE1-0742-BEEC-C25AC8FC7F25}" name="Colonna11370"/>
    <tableColumn id="11371" xr3:uid="{D6E605F5-0085-9440-8A91-31D8E9C5ECF3}" name="Colonna11371"/>
    <tableColumn id="11372" xr3:uid="{0EFA0E02-A859-3A4A-9F65-5298485F54E0}" name="Colonna11372"/>
    <tableColumn id="11373" xr3:uid="{B63BB919-5B5E-AD49-A2EF-5220196C0FFD}" name="Colonna11373"/>
    <tableColumn id="11374" xr3:uid="{6C86B53C-6083-D14A-8077-A2D83984A56F}" name="Colonna11374"/>
    <tableColumn id="11375" xr3:uid="{040D4B84-6F00-4942-871B-3E33764E6A89}" name="Colonna11375"/>
    <tableColumn id="11376" xr3:uid="{BF6A1327-B862-0D47-AA93-967466A073C9}" name="Colonna11376"/>
    <tableColumn id="11377" xr3:uid="{BA135CD9-E9DF-A44E-AE19-3C4C6263A1CB}" name="Colonna11377"/>
    <tableColumn id="11378" xr3:uid="{678ACA5D-F160-6844-856D-FD9A0E7A69E6}" name="Colonna11378"/>
    <tableColumn id="11379" xr3:uid="{DF06EEBD-DF67-D24C-B3D4-E22EC0221B6E}" name="Colonna11379"/>
    <tableColumn id="11380" xr3:uid="{EB7A6F69-4A6A-324B-A314-0ED1879EB4AD}" name="Colonna11380"/>
    <tableColumn id="11381" xr3:uid="{F39C122D-FB29-884F-B726-3CD17145E3D4}" name="Colonna11381"/>
    <tableColumn id="11382" xr3:uid="{4282D55B-30E2-6F42-8136-4407150208C5}" name="Colonna11382"/>
    <tableColumn id="11383" xr3:uid="{BA362EF4-9406-634B-BBE3-4D922031BE28}" name="Colonna11383"/>
    <tableColumn id="11384" xr3:uid="{825E4760-E6D3-E349-9934-ED43641B4B2A}" name="Colonna11384"/>
    <tableColumn id="11385" xr3:uid="{3DEE64B1-56DF-6140-82F7-ADBB0CE60B3A}" name="Colonna11385"/>
    <tableColumn id="11386" xr3:uid="{B111254D-49F2-D648-B46C-32D62406E6C9}" name="Colonna11386"/>
    <tableColumn id="11387" xr3:uid="{56CD2B62-3D4A-C343-AFB9-D1569ADC09FA}" name="Colonna11387"/>
    <tableColumn id="11388" xr3:uid="{50641927-BFCC-2D44-9FFC-917D3C0B55D5}" name="Colonna11388"/>
    <tableColumn id="11389" xr3:uid="{08194C44-93B4-544A-9CDB-38D9A375FD4C}" name="Colonna11389"/>
    <tableColumn id="11390" xr3:uid="{8D6E0656-9526-4241-BEA6-3ADBD89746C9}" name="Colonna11390"/>
    <tableColumn id="11391" xr3:uid="{FA7D70AC-BADA-7E49-AC84-97978250BDD9}" name="Colonna11391"/>
    <tableColumn id="11392" xr3:uid="{43F217CF-A950-9445-91CD-DD0B00F26629}" name="Colonna11392"/>
    <tableColumn id="11393" xr3:uid="{20BFE21C-0E3C-CC46-A4A8-DB6167BAC248}" name="Colonna11393"/>
    <tableColumn id="11394" xr3:uid="{45E872FE-7E33-D044-8CEB-CACF2D3C7883}" name="Colonna11394"/>
    <tableColumn id="11395" xr3:uid="{D93DD9AB-FEE5-834E-A38E-5F03F382ECB9}" name="Colonna11395"/>
    <tableColumn id="11396" xr3:uid="{9214DAB0-88FB-9E49-AA3E-12E92CBD6FA5}" name="Colonna11396"/>
    <tableColumn id="11397" xr3:uid="{52BCB710-21D6-3D46-9FC5-3DB3795BD25D}" name="Colonna11397"/>
    <tableColumn id="11398" xr3:uid="{FE4B4DDF-6D51-974C-8D52-822FDE40043A}" name="Colonna11398"/>
    <tableColumn id="11399" xr3:uid="{637496AB-B32B-264A-A3DC-3FFC123CC023}" name="Colonna11399"/>
    <tableColumn id="11400" xr3:uid="{56B1EFEA-FA53-6D4C-A57A-C4E4228E651E}" name="Colonna11400"/>
    <tableColumn id="11401" xr3:uid="{42D88D7C-5FBB-E646-84A6-5676F5A23337}" name="Colonna11401"/>
    <tableColumn id="11402" xr3:uid="{3921E621-419F-8F43-BF1C-D372F6A69D71}" name="Colonna11402"/>
    <tableColumn id="11403" xr3:uid="{EBA2F54C-201A-9D42-8A74-669888CFC232}" name="Colonna11403"/>
    <tableColumn id="11404" xr3:uid="{904C9B79-5E73-DE4B-A27C-3774F39673C3}" name="Colonna11404"/>
    <tableColumn id="11405" xr3:uid="{59DE0D55-50E5-4540-A3B2-50C04CF79F7B}" name="Colonna11405"/>
    <tableColumn id="11406" xr3:uid="{91014176-7BAC-8B45-8F6E-C94191A55AE1}" name="Colonna11406"/>
    <tableColumn id="11407" xr3:uid="{9F7C6F4F-D9BD-9947-AC56-CF7839974A5A}" name="Colonna11407"/>
    <tableColumn id="11408" xr3:uid="{28E1A791-B215-4549-974E-5E8431AF4DE5}" name="Colonna11408"/>
    <tableColumn id="11409" xr3:uid="{74287C39-3ADF-FC43-A284-4EB3B190D589}" name="Colonna11409"/>
    <tableColumn id="11410" xr3:uid="{ED0C2240-FE05-5E45-BE3B-06568FBCA3DB}" name="Colonna11410"/>
    <tableColumn id="11411" xr3:uid="{32EB8587-EB9D-494B-8BCA-E8A2C3EA54C4}" name="Colonna11411"/>
    <tableColumn id="11412" xr3:uid="{982A74AA-503D-BF4C-93D6-35403EC1B453}" name="Colonna11412"/>
    <tableColumn id="11413" xr3:uid="{40510C13-DA0D-FB49-825E-4F332EB752BC}" name="Colonna11413"/>
    <tableColumn id="11414" xr3:uid="{8B0CF643-70FD-1547-8CDF-105A7D4637B7}" name="Colonna11414"/>
    <tableColumn id="11415" xr3:uid="{C3F43F1F-4F92-5345-8730-B6C3C95A5FFE}" name="Colonna11415"/>
    <tableColumn id="11416" xr3:uid="{4C50513A-23B5-DE40-BAA3-DB7AC7DA8FE5}" name="Colonna11416"/>
    <tableColumn id="11417" xr3:uid="{817CBB48-C7FF-694E-9272-35242AE509AC}" name="Colonna11417"/>
    <tableColumn id="11418" xr3:uid="{D81B0D1E-F35C-1545-AC04-88091388513C}" name="Colonna11418"/>
    <tableColumn id="11419" xr3:uid="{CA529EBA-A89A-F84F-A04A-47852A0E44D5}" name="Colonna11419"/>
    <tableColumn id="11420" xr3:uid="{07DE4CA9-6675-B74A-A9C9-203DD922531A}" name="Colonna11420"/>
    <tableColumn id="11421" xr3:uid="{6F6F01AF-1C54-A84F-8D00-BFC4FEA92C18}" name="Colonna11421"/>
    <tableColumn id="11422" xr3:uid="{ABDA990B-1324-E246-8790-33CB0CF5E136}" name="Colonna11422"/>
    <tableColumn id="11423" xr3:uid="{7A56C2F5-602B-5649-AD20-DABE8B67F66C}" name="Colonna11423"/>
    <tableColumn id="11424" xr3:uid="{723A8C6A-DAE0-3D47-A3E2-EEFD15640064}" name="Colonna11424"/>
    <tableColumn id="11425" xr3:uid="{132039E6-306D-EF47-A75F-10550294BCC7}" name="Colonna11425"/>
    <tableColumn id="11426" xr3:uid="{2F7692C9-64FC-8346-AC3B-BAE5B94490B5}" name="Colonna11426"/>
    <tableColumn id="11427" xr3:uid="{5BB7B64D-A565-2043-A0EF-8CB3440B38CB}" name="Colonna11427"/>
    <tableColumn id="11428" xr3:uid="{866A3615-F39B-934D-AC86-E3255CF8605E}" name="Colonna11428"/>
    <tableColumn id="11429" xr3:uid="{8E7A6E94-4330-B54B-900A-2A8CB2F050AA}" name="Colonna11429"/>
    <tableColumn id="11430" xr3:uid="{3D2BCC28-7E97-6C49-B9B1-A2B0D2756066}" name="Colonna11430"/>
    <tableColumn id="11431" xr3:uid="{539C50DD-5C9D-8C48-9A42-579FECDC1BC6}" name="Colonna11431"/>
    <tableColumn id="11432" xr3:uid="{B7ABA4C7-7AE2-BF46-BD50-359AC7454D4E}" name="Colonna11432"/>
    <tableColumn id="11433" xr3:uid="{DDA5336A-B647-9043-843A-338667C770C0}" name="Colonna11433"/>
    <tableColumn id="11434" xr3:uid="{E663841E-3416-4041-AE78-0DDCDC718017}" name="Colonna11434"/>
    <tableColumn id="11435" xr3:uid="{277D6913-6A0E-674F-B2F0-467E1B2E3D35}" name="Colonna11435"/>
    <tableColumn id="11436" xr3:uid="{371F6C2C-2BDE-9445-B4FF-3502C37411A4}" name="Colonna11436"/>
    <tableColumn id="11437" xr3:uid="{5ECF40B2-0D9C-2A47-8B09-2949822FE7F2}" name="Colonna11437"/>
    <tableColumn id="11438" xr3:uid="{E2F5E15A-30AC-4E48-B9CA-2A3734059340}" name="Colonna11438"/>
    <tableColumn id="11439" xr3:uid="{A2713F5A-C34F-154B-8C0C-DE1E8CF56A0C}" name="Colonna11439"/>
    <tableColumn id="11440" xr3:uid="{FDDBF253-7D99-8B45-9546-9DBCB6F81FB6}" name="Colonna11440"/>
    <tableColumn id="11441" xr3:uid="{A0640974-7945-BF49-9701-9CCEB694FE1E}" name="Colonna11441"/>
    <tableColumn id="11442" xr3:uid="{53E10B40-628B-CE42-A5A9-4D7A6C1C0285}" name="Colonna11442"/>
    <tableColumn id="11443" xr3:uid="{7357F613-C977-624C-B420-3BF526B295EC}" name="Colonna11443"/>
    <tableColumn id="11444" xr3:uid="{B59105A3-FB1C-7A46-A1F4-BF77F7F5E2E8}" name="Colonna11444"/>
    <tableColumn id="11445" xr3:uid="{D5A11CE0-9507-A947-A026-834CB9D7844D}" name="Colonna11445"/>
    <tableColumn id="11446" xr3:uid="{2D3BEB43-D087-3B45-AA3C-CB4E3EF11207}" name="Colonna11446"/>
    <tableColumn id="11447" xr3:uid="{69EE9F3D-2576-BD4E-8858-468AE8B6C13E}" name="Colonna11447"/>
    <tableColumn id="11448" xr3:uid="{777600D0-32BE-2D4F-B0AF-72469EEA2892}" name="Colonna11448"/>
    <tableColumn id="11449" xr3:uid="{6EC36A57-A694-8941-B97B-E0E9564AAF93}" name="Colonna11449"/>
    <tableColumn id="11450" xr3:uid="{1274F960-58F4-C840-91BC-94C5A04A49FC}" name="Colonna11450"/>
    <tableColumn id="11451" xr3:uid="{B3F4AC2E-74D2-4842-B867-6E88402235DE}" name="Colonna11451"/>
    <tableColumn id="11452" xr3:uid="{EE5CC8A3-2B7A-0A40-B879-773DA37B5273}" name="Colonna11452"/>
    <tableColumn id="11453" xr3:uid="{2C829608-7C0B-FC41-8492-7AB9918D16C8}" name="Colonna11453"/>
    <tableColumn id="11454" xr3:uid="{BDF0EE30-70F4-8445-B0E2-D9FFE3795234}" name="Colonna11454"/>
    <tableColumn id="11455" xr3:uid="{C9C8026E-0692-F144-89EE-6D3525FBC186}" name="Colonna11455"/>
    <tableColumn id="11456" xr3:uid="{35A329A7-0704-3D4F-B2A5-4F9566973420}" name="Colonna11456"/>
    <tableColumn id="11457" xr3:uid="{FCE2828C-227E-6241-A5E2-2874B7AA53E3}" name="Colonna11457"/>
    <tableColumn id="11458" xr3:uid="{C8AF00B2-B3D1-174E-A0F5-C1A138DAC309}" name="Colonna11458"/>
    <tableColumn id="11459" xr3:uid="{ACA0DAA6-2166-1541-A661-F70EDF609E86}" name="Colonna11459"/>
    <tableColumn id="11460" xr3:uid="{5180D57C-5C95-6744-A891-A5D0EBBB1943}" name="Colonna11460"/>
    <tableColumn id="11461" xr3:uid="{3395A4D1-7559-9240-AA45-4D469C0D448D}" name="Colonna11461"/>
    <tableColumn id="11462" xr3:uid="{4D719323-8C16-B444-A6B2-130CCC7CE500}" name="Colonna11462"/>
    <tableColumn id="11463" xr3:uid="{E26B16EC-6AF2-AA41-B61F-F1548E7381BD}" name="Colonna11463"/>
    <tableColumn id="11464" xr3:uid="{E1E991BC-717A-7041-9388-A933095999E8}" name="Colonna11464"/>
    <tableColumn id="11465" xr3:uid="{7C37A8F5-D0AD-D848-AA86-232882C53723}" name="Colonna11465"/>
    <tableColumn id="11466" xr3:uid="{0D38FCE9-BD3F-6842-9238-4DEB7B9A9733}" name="Colonna11466"/>
    <tableColumn id="11467" xr3:uid="{A5664ED4-2B2F-9744-BA1F-DE4B5DBA1835}" name="Colonna11467"/>
    <tableColumn id="11468" xr3:uid="{EE539E1D-6BB3-0D49-8701-00216BB9B44C}" name="Colonna11468"/>
    <tableColumn id="11469" xr3:uid="{88318DD8-3670-4146-98EE-DA4947F6C6D2}" name="Colonna11469"/>
    <tableColumn id="11470" xr3:uid="{F33BB172-35AE-314E-9887-E0CC7FDA39DF}" name="Colonna11470"/>
    <tableColumn id="11471" xr3:uid="{3ED33E45-FBA1-4E4C-B364-6DD3E7718B0E}" name="Colonna11471"/>
    <tableColumn id="11472" xr3:uid="{912F76EB-09CB-0B4C-8DEF-D9AD1EF2651D}" name="Colonna11472"/>
    <tableColumn id="11473" xr3:uid="{77AF9793-A7CC-924E-B121-3D26A4C63A4D}" name="Colonna11473"/>
    <tableColumn id="11474" xr3:uid="{7C67D07A-2754-2F41-8CCD-D06B528F59A7}" name="Colonna11474"/>
    <tableColumn id="11475" xr3:uid="{A19CC3B5-D12B-4742-8AE1-DEF356366F89}" name="Colonna11475"/>
    <tableColumn id="11476" xr3:uid="{8A652C51-1FAD-8B4D-A01E-17D561A61EFB}" name="Colonna11476"/>
    <tableColumn id="11477" xr3:uid="{D2A6CF3E-2B23-CE48-82E0-96D164BDE0A1}" name="Colonna11477"/>
    <tableColumn id="11478" xr3:uid="{1A590F96-A212-DA4E-BA23-32DBF1610EC9}" name="Colonna11478"/>
    <tableColumn id="11479" xr3:uid="{12543D03-9307-934D-9E9B-A1B89D5D213D}" name="Colonna11479"/>
    <tableColumn id="11480" xr3:uid="{F3D47B9F-73AF-D34F-A4DF-67B3EBB265EF}" name="Colonna11480"/>
    <tableColumn id="11481" xr3:uid="{99D1B0C7-A062-C643-851E-E9A942F4E6BE}" name="Colonna11481"/>
    <tableColumn id="11482" xr3:uid="{86D5FB4F-99B6-8C4D-838C-CD4AE9ABAE17}" name="Colonna11482"/>
    <tableColumn id="11483" xr3:uid="{95EB372E-8A71-074F-B50A-1F43AE16F978}" name="Colonna11483"/>
    <tableColumn id="11484" xr3:uid="{FECE7901-EE7E-5540-830D-0E4323B8B515}" name="Colonna11484"/>
    <tableColumn id="11485" xr3:uid="{636D3C5F-6CF9-EA42-8987-F83DBB8C6C9B}" name="Colonna11485"/>
    <tableColumn id="11486" xr3:uid="{E83EC360-CAA9-2E43-96F6-5E43484D6C49}" name="Colonna11486"/>
    <tableColumn id="11487" xr3:uid="{0F722D3F-7739-4247-8864-21D3E49B1278}" name="Colonna11487"/>
    <tableColumn id="11488" xr3:uid="{76BA6E8F-AC85-BD48-AD35-ACF1C298BD2D}" name="Colonna11488"/>
    <tableColumn id="11489" xr3:uid="{A1E3F4B9-1953-5B49-9423-CB9F7FA35274}" name="Colonna11489"/>
    <tableColumn id="11490" xr3:uid="{73714960-CD7F-9A40-81FF-09D004149149}" name="Colonna11490"/>
    <tableColumn id="11491" xr3:uid="{4D8CF19F-A032-CC4C-9CD2-991C0B33CD5C}" name="Colonna11491"/>
    <tableColumn id="11492" xr3:uid="{ED5AC235-9380-094A-87F2-F4C4004BEE1E}" name="Colonna11492"/>
    <tableColumn id="11493" xr3:uid="{C642B887-86B9-DD44-82F5-2B88BA903749}" name="Colonna11493"/>
    <tableColumn id="11494" xr3:uid="{F074BAEE-DE17-A748-A0A6-7DC6433E2C56}" name="Colonna11494"/>
    <tableColumn id="11495" xr3:uid="{54485B77-56C3-E948-A3FD-FE55F9C43808}" name="Colonna11495"/>
    <tableColumn id="11496" xr3:uid="{3442CC49-9C01-B842-BDBF-DDF6FB52E2A9}" name="Colonna11496"/>
    <tableColumn id="11497" xr3:uid="{F86DF462-A412-8442-BDAF-42AC1FF67024}" name="Colonna11497"/>
    <tableColumn id="11498" xr3:uid="{12902B69-CD3B-134B-8382-3C8AD26906E7}" name="Colonna11498"/>
    <tableColumn id="11499" xr3:uid="{A251AF19-8D45-E343-B60D-EE255835BB75}" name="Colonna11499"/>
    <tableColumn id="11500" xr3:uid="{A80907FD-D406-1E4D-BFC8-BB80F845D638}" name="Colonna11500"/>
    <tableColumn id="11501" xr3:uid="{091C485D-AD59-354E-BA16-F07782D6B418}" name="Colonna11501"/>
    <tableColumn id="11502" xr3:uid="{3310C552-EF29-DF4A-A828-53DC7CC1623F}" name="Colonna11502"/>
    <tableColumn id="11503" xr3:uid="{07AFF2B2-A4C9-E749-84DA-D586F1B3DDEB}" name="Colonna11503"/>
    <tableColumn id="11504" xr3:uid="{A19024AC-C555-C64B-B556-6B974B2012DC}" name="Colonna11504"/>
    <tableColumn id="11505" xr3:uid="{F1B24E7A-067A-D443-8707-C91BEB6BA5BE}" name="Colonna11505"/>
    <tableColumn id="11506" xr3:uid="{03DBAEBB-1007-2246-9730-8A917DE8104C}" name="Colonna11506"/>
    <tableColumn id="11507" xr3:uid="{7CEE2192-5668-E14E-BA74-B6E5CC8F8AF7}" name="Colonna11507"/>
    <tableColumn id="11508" xr3:uid="{7AE154FA-BA40-7E43-B71B-1F0C91ADFEE8}" name="Colonna11508"/>
    <tableColumn id="11509" xr3:uid="{B34451B5-EAEA-8E4E-BB1E-252FE7412633}" name="Colonna11509"/>
    <tableColumn id="11510" xr3:uid="{2C655B77-25D5-9A4C-A5DF-9037E05A0755}" name="Colonna11510"/>
    <tableColumn id="11511" xr3:uid="{C97CF727-FA56-F34D-83EC-D7CDBCE6374A}" name="Colonna11511"/>
    <tableColumn id="11512" xr3:uid="{742D89E2-4625-AC4D-97E3-B9816521F864}" name="Colonna11512"/>
    <tableColumn id="11513" xr3:uid="{66CEB591-2C32-1C46-9E05-A7682EAB21AE}" name="Colonna11513"/>
    <tableColumn id="11514" xr3:uid="{6C95B635-D4EF-0D4D-A939-85AF2EF2A8ED}" name="Colonna11514"/>
    <tableColumn id="11515" xr3:uid="{462EFD04-2D26-1B4A-82B1-DF082AE8AF91}" name="Colonna11515"/>
    <tableColumn id="11516" xr3:uid="{70D482AB-B7B5-D649-87E8-982082781FF9}" name="Colonna11516"/>
    <tableColumn id="11517" xr3:uid="{498F4D09-EB56-844A-B691-DDEC6FC7DD2D}" name="Colonna11517"/>
    <tableColumn id="11518" xr3:uid="{4F457C00-988F-F346-AB7B-E62B50853EB2}" name="Colonna11518"/>
    <tableColumn id="11519" xr3:uid="{DD72A497-6699-684B-8605-57FFE13182D8}" name="Colonna11519"/>
    <tableColumn id="11520" xr3:uid="{57B5F4EC-B73F-E54E-A52F-43B20AED827B}" name="Colonna11520"/>
    <tableColumn id="11521" xr3:uid="{D8868933-7D82-3E47-B43F-66C7991CBC3D}" name="Colonna11521"/>
    <tableColumn id="11522" xr3:uid="{33AEEA9F-FE95-8E44-ABDC-A64D2131D7FA}" name="Colonna11522"/>
    <tableColumn id="11523" xr3:uid="{2A5FFD76-2BE7-9049-901E-BF123E56145D}" name="Colonna11523"/>
    <tableColumn id="11524" xr3:uid="{DBF414D3-4524-BC44-8F5F-727262B3A8DF}" name="Colonna11524"/>
    <tableColumn id="11525" xr3:uid="{FAF05732-7174-5345-AF3A-00015A53D87E}" name="Colonna11525"/>
    <tableColumn id="11526" xr3:uid="{99CE7C1F-ACA5-7E4E-8748-ED303FA735D2}" name="Colonna11526"/>
    <tableColumn id="11527" xr3:uid="{FE5CA5E5-4426-7743-8A01-B8D16799F038}" name="Colonna11527"/>
    <tableColumn id="11528" xr3:uid="{EB004BA9-4632-4546-8FAF-FFFA2BE0BB9A}" name="Colonna11528"/>
    <tableColumn id="11529" xr3:uid="{E1C7A6FC-96FE-4D49-8C27-DB74B99934F5}" name="Colonna11529"/>
    <tableColumn id="11530" xr3:uid="{A0AB96F8-F7F2-F045-ABC5-9710E3604655}" name="Colonna11530"/>
    <tableColumn id="11531" xr3:uid="{1555ED51-A8EF-BE48-A4B5-72F65027D1AA}" name="Colonna11531"/>
    <tableColumn id="11532" xr3:uid="{682C89C9-16F2-9443-A75D-1F3AC159B949}" name="Colonna11532"/>
    <tableColumn id="11533" xr3:uid="{AE43BC56-CCAE-FE46-9C52-788398AB9614}" name="Colonna11533"/>
    <tableColumn id="11534" xr3:uid="{E6DAAECF-FC45-064B-B4AE-1AC5CF2384B3}" name="Colonna11534"/>
    <tableColumn id="11535" xr3:uid="{ECFB4A4F-38DC-EF46-8696-8E0774DCFC28}" name="Colonna11535"/>
    <tableColumn id="11536" xr3:uid="{AAAE7F0B-3E78-6540-90E0-93E53F5DDD30}" name="Colonna11536"/>
    <tableColumn id="11537" xr3:uid="{7BE97ED8-F2B6-2A44-A794-571317511654}" name="Colonna11537"/>
    <tableColumn id="11538" xr3:uid="{42E0FF2B-E18F-5344-B18C-D1FAB5D53625}" name="Colonna11538"/>
    <tableColumn id="11539" xr3:uid="{29485271-6F01-1042-A2D0-6B7218096D52}" name="Colonna11539"/>
    <tableColumn id="11540" xr3:uid="{7CF27F54-6ED3-BA4E-9469-DD2953F20140}" name="Colonna11540"/>
    <tableColumn id="11541" xr3:uid="{2F7A01A2-11A1-7346-AC71-3F9B84FBD860}" name="Colonna11541"/>
    <tableColumn id="11542" xr3:uid="{319D1424-6900-374D-96C1-4430E18E9173}" name="Colonna11542"/>
    <tableColumn id="11543" xr3:uid="{E8134B2F-8535-4843-B68A-09E1AB2CE216}" name="Colonna11543"/>
    <tableColumn id="11544" xr3:uid="{1D70B39F-F89C-224B-981A-38F10270AEB4}" name="Colonna11544"/>
    <tableColumn id="11545" xr3:uid="{1B187837-6E5A-6341-9742-2E4D55438EC1}" name="Colonna11545"/>
    <tableColumn id="11546" xr3:uid="{A6B01B32-D184-E545-8FDF-999F39EFACEF}" name="Colonna11546"/>
    <tableColumn id="11547" xr3:uid="{48BC122F-BD5D-1143-8D9F-919A8CD550C8}" name="Colonna11547"/>
    <tableColumn id="11548" xr3:uid="{07AE6A08-E3ED-9F44-B82E-5BA901665353}" name="Colonna11548"/>
    <tableColumn id="11549" xr3:uid="{D296C6EF-3F3A-5F40-AC6D-A9E3E231C850}" name="Colonna11549"/>
    <tableColumn id="11550" xr3:uid="{DCF0FBF0-55FB-5C44-87F9-E1F9E550BE8D}" name="Colonna11550"/>
    <tableColumn id="11551" xr3:uid="{4049163F-709C-1D49-A1CA-6F22060B652E}" name="Colonna11551"/>
    <tableColumn id="11552" xr3:uid="{D841C701-ACA6-A14C-9EA9-2D600887C7A9}" name="Colonna11552"/>
    <tableColumn id="11553" xr3:uid="{BF0B3BDD-3D0B-CC48-8070-023FAC7C89DA}" name="Colonna11553"/>
    <tableColumn id="11554" xr3:uid="{C9C000F7-EA1B-B740-8AE0-7F236DED573C}" name="Colonna11554"/>
    <tableColumn id="11555" xr3:uid="{17D3D83D-559A-B646-9759-E7FAB58C0A2E}" name="Colonna11555"/>
    <tableColumn id="11556" xr3:uid="{D7F00B5D-B310-3A4A-A995-444D1684AE86}" name="Colonna11556"/>
    <tableColumn id="11557" xr3:uid="{32247443-F3DB-7F4A-851A-EDD055CC4211}" name="Colonna11557"/>
    <tableColumn id="11558" xr3:uid="{C0712BAC-0345-834A-8A5E-73129504D385}" name="Colonna11558"/>
    <tableColumn id="11559" xr3:uid="{50C61CD2-0455-2D4F-8FA5-5CCBC1C3E0F9}" name="Colonna11559"/>
    <tableColumn id="11560" xr3:uid="{D015B699-C928-7947-854D-22BE795733B3}" name="Colonna11560"/>
    <tableColumn id="11561" xr3:uid="{23940C9C-D734-3849-BF2F-F4329FC663F3}" name="Colonna11561"/>
    <tableColumn id="11562" xr3:uid="{FCA2F673-BD80-EB44-A38D-D856BC8DCE2A}" name="Colonna11562"/>
    <tableColumn id="11563" xr3:uid="{A73E0999-BF09-E443-9A3E-71109E04659F}" name="Colonna11563"/>
    <tableColumn id="11564" xr3:uid="{B65183D0-A1F4-C74B-A2CC-87CE7095C7D7}" name="Colonna11564"/>
    <tableColumn id="11565" xr3:uid="{17562444-8CD5-0546-884F-F2373E49D8FC}" name="Colonna11565"/>
    <tableColumn id="11566" xr3:uid="{EFCFE74B-812F-D246-B482-4328F4693E4A}" name="Colonna11566"/>
    <tableColumn id="11567" xr3:uid="{DEC617A8-C825-6646-A33E-6AEA963242CA}" name="Colonna11567"/>
    <tableColumn id="11568" xr3:uid="{31E1FD3F-E7D0-1A4D-9400-9C291E8BA5CA}" name="Colonna11568"/>
    <tableColumn id="11569" xr3:uid="{12BA35B7-ADA7-7E40-81AD-1B506BE18D46}" name="Colonna11569"/>
    <tableColumn id="11570" xr3:uid="{43B12614-62C5-B348-8FD6-CEE20637B653}" name="Colonna11570"/>
    <tableColumn id="11571" xr3:uid="{105F4E3B-5A5D-7242-AFD1-7FC69E287FE1}" name="Colonna11571"/>
    <tableColumn id="11572" xr3:uid="{B9109C51-4569-5B42-B12B-BF5C8AE3C430}" name="Colonna11572"/>
    <tableColumn id="11573" xr3:uid="{520787C1-10D8-184E-9522-8BF085943321}" name="Colonna11573"/>
    <tableColumn id="11574" xr3:uid="{7249F159-D7FB-4C49-A60C-1DA0290082DD}" name="Colonna11574"/>
    <tableColumn id="11575" xr3:uid="{6EFBEBC0-ACC1-634F-B546-5E8050401C74}" name="Colonna11575"/>
    <tableColumn id="11576" xr3:uid="{2CF71A2A-F6AE-8040-A9AF-224CA0CC5FBF}" name="Colonna11576"/>
    <tableColumn id="11577" xr3:uid="{65C786C7-1C31-7C47-ADCE-7B28168D1E81}" name="Colonna11577"/>
    <tableColumn id="11578" xr3:uid="{22C05C18-FB93-5F45-B233-1DF105AF6E82}" name="Colonna11578"/>
    <tableColumn id="11579" xr3:uid="{3A0E18B8-6838-5546-8DCB-0CAF270ACF16}" name="Colonna11579"/>
    <tableColumn id="11580" xr3:uid="{49F91A32-DCD4-4E46-96B9-ABF699D3C7E0}" name="Colonna11580"/>
    <tableColumn id="11581" xr3:uid="{BD21AAB7-0CB9-AC4A-AC62-3C8EB1400258}" name="Colonna11581"/>
    <tableColumn id="11582" xr3:uid="{5B48A65A-CFD4-084F-BF68-A5200BC0BFB7}" name="Colonna11582"/>
    <tableColumn id="11583" xr3:uid="{072F3AE1-5783-2547-9524-FAF829D8A937}" name="Colonna11583"/>
    <tableColumn id="11584" xr3:uid="{438A3F38-892F-974F-A748-D31228756F37}" name="Colonna11584"/>
    <tableColumn id="11585" xr3:uid="{FA7F414D-4A4F-6C4C-AA2D-BAEF109ADF64}" name="Colonna11585"/>
    <tableColumn id="11586" xr3:uid="{71B5A425-9CFD-E041-95E3-C3265D3CB932}" name="Colonna11586"/>
    <tableColumn id="11587" xr3:uid="{1734B73A-1655-3D43-A3E8-36CFB17634D8}" name="Colonna11587"/>
    <tableColumn id="11588" xr3:uid="{1EDB0B53-EFF4-A349-8F28-BF646708F753}" name="Colonna11588"/>
    <tableColumn id="11589" xr3:uid="{2CC6B206-EF4E-1040-BBCE-F8A471F8C26A}" name="Colonna11589"/>
    <tableColumn id="11590" xr3:uid="{F173EFD9-56E8-BA41-91B7-EB0FF6D92EBE}" name="Colonna11590"/>
    <tableColumn id="11591" xr3:uid="{542182B3-20BB-BC47-9682-69FEF8285D4C}" name="Colonna11591"/>
    <tableColumn id="11592" xr3:uid="{B06A936F-4475-A047-A1CE-C8F17E7AF7D7}" name="Colonna11592"/>
    <tableColumn id="11593" xr3:uid="{E3376C5B-BC72-A14A-8C39-9A22FB21AC82}" name="Colonna11593"/>
    <tableColumn id="11594" xr3:uid="{C54261E6-5EA8-0C4D-9FEA-662C4312A176}" name="Colonna11594"/>
    <tableColumn id="11595" xr3:uid="{F4FC76F4-87CD-1F43-8381-AFB378E6A743}" name="Colonna11595"/>
    <tableColumn id="11596" xr3:uid="{AA1F36C4-3363-E941-A328-4BAEDB9FAAC8}" name="Colonna11596"/>
    <tableColumn id="11597" xr3:uid="{F8703EEA-B119-F043-A42A-830765C046D7}" name="Colonna11597"/>
    <tableColumn id="11598" xr3:uid="{EE03A15E-AF6C-E54D-BCA2-3380BE999C90}" name="Colonna11598"/>
    <tableColumn id="11599" xr3:uid="{6D6EAA8F-0558-3E42-95F1-FDB2FCF58160}" name="Colonna11599"/>
    <tableColumn id="11600" xr3:uid="{F7524807-1D40-6248-A3CD-79EBCA5838D5}" name="Colonna11600"/>
    <tableColumn id="11601" xr3:uid="{57054D6B-0F35-3543-ABDF-A4A9867212E1}" name="Colonna11601"/>
    <tableColumn id="11602" xr3:uid="{7820DCD4-6BEB-6240-82CF-D19349F69A61}" name="Colonna11602"/>
    <tableColumn id="11603" xr3:uid="{4ED5768E-47FA-AC4F-99B1-C4CB21FFC286}" name="Colonna11603"/>
    <tableColumn id="11604" xr3:uid="{8BCF9E78-4C43-EE4C-B897-412A3181DEFD}" name="Colonna11604"/>
    <tableColumn id="11605" xr3:uid="{DA402318-7CA0-184D-98BC-451BC2D1D375}" name="Colonna11605"/>
    <tableColumn id="11606" xr3:uid="{94F464C7-FAD2-E648-9903-B2F382191B05}" name="Colonna11606"/>
    <tableColumn id="11607" xr3:uid="{7E7D3CAD-392B-334E-A176-62DC0EB7D206}" name="Colonna11607"/>
    <tableColumn id="11608" xr3:uid="{672D0DAA-C30F-4D46-95F1-36A0D259D2CC}" name="Colonna11608"/>
    <tableColumn id="11609" xr3:uid="{E5A13207-C9C6-0242-BDB9-D8E11931C293}" name="Colonna11609"/>
    <tableColumn id="11610" xr3:uid="{525283F6-0CD3-8749-A88C-D84BA02443CD}" name="Colonna11610"/>
    <tableColumn id="11611" xr3:uid="{65247434-4823-D949-976B-83D5B837AC48}" name="Colonna11611"/>
    <tableColumn id="11612" xr3:uid="{889966E9-8738-2445-9732-E457D1001773}" name="Colonna11612"/>
    <tableColumn id="11613" xr3:uid="{261A409C-77E8-3A4F-9C3D-6A38D7511AFA}" name="Colonna11613"/>
    <tableColumn id="11614" xr3:uid="{EF187014-628B-F844-848A-A4C3DACEEC2F}" name="Colonna11614"/>
    <tableColumn id="11615" xr3:uid="{C19C03C6-D182-E943-ACB9-FE036ADD2287}" name="Colonna11615"/>
    <tableColumn id="11616" xr3:uid="{1A3A5316-81E7-A444-BEBB-F0ECF3A8ED53}" name="Colonna11616"/>
    <tableColumn id="11617" xr3:uid="{30342A3B-006C-E347-90E1-DEB257C6D895}" name="Colonna11617"/>
    <tableColumn id="11618" xr3:uid="{015B9840-7153-B84E-9FF9-2CC367820FBB}" name="Colonna11618"/>
    <tableColumn id="11619" xr3:uid="{7CB01204-FFCE-C04E-930B-FD8C1B3F0DFB}" name="Colonna11619"/>
    <tableColumn id="11620" xr3:uid="{BD5F264F-2AA0-5A45-A2A7-9DB9BCC19E74}" name="Colonna11620"/>
    <tableColumn id="11621" xr3:uid="{50CB9281-DD5C-4643-91AB-0A40930603B8}" name="Colonna11621"/>
    <tableColumn id="11622" xr3:uid="{3F8E688D-89C8-3646-9BFB-32D8FFD334F1}" name="Colonna11622"/>
    <tableColumn id="11623" xr3:uid="{4CEB849F-DBC2-264A-B0B9-4B6C66EF1C44}" name="Colonna11623"/>
    <tableColumn id="11624" xr3:uid="{E845C67E-E445-D248-A791-9426C2325F43}" name="Colonna11624"/>
    <tableColumn id="11625" xr3:uid="{7EBCDB70-2D20-3742-B276-D7FC13E1378A}" name="Colonna11625"/>
    <tableColumn id="11626" xr3:uid="{EA1DB3D7-594E-F545-9AF4-0661C948E9FF}" name="Colonna11626"/>
    <tableColumn id="11627" xr3:uid="{B1D2EAB3-63EB-DE4E-B8B3-14690B5103D3}" name="Colonna11627"/>
    <tableColumn id="11628" xr3:uid="{D323F0CA-829F-D24A-BB09-23CD5A2D8DB4}" name="Colonna11628"/>
    <tableColumn id="11629" xr3:uid="{6C01D7F7-D387-C847-9F72-6E4365AD6F29}" name="Colonna11629"/>
    <tableColumn id="11630" xr3:uid="{7DBC0E32-AF75-4C4F-BDF0-EDCD4C6374F5}" name="Colonna11630"/>
    <tableColumn id="11631" xr3:uid="{33BE8589-2559-C247-A002-301161E4641B}" name="Colonna11631"/>
    <tableColumn id="11632" xr3:uid="{B3694F72-C5AF-DA4D-9464-09166FC83667}" name="Colonna11632"/>
    <tableColumn id="11633" xr3:uid="{7B8CD415-6DEA-0B4B-8165-F0B659F061A5}" name="Colonna11633"/>
    <tableColumn id="11634" xr3:uid="{1407DBB4-5859-BE4C-9131-D7980300BB43}" name="Colonna11634"/>
    <tableColumn id="11635" xr3:uid="{86EA9943-03E2-C747-B2CF-9A1E70EFB15D}" name="Colonna11635"/>
    <tableColumn id="11636" xr3:uid="{9F838DAA-2ACE-AC4F-BBC3-E1897CABFF19}" name="Colonna11636"/>
    <tableColumn id="11637" xr3:uid="{6C79C3DE-6AA2-3045-8A58-09F53FB3304A}" name="Colonna11637"/>
    <tableColumn id="11638" xr3:uid="{564053A3-7251-8049-AD77-FA43EDB495A1}" name="Colonna11638"/>
    <tableColumn id="11639" xr3:uid="{CEBC7912-30C5-E04A-A5A9-876920A5A12F}" name="Colonna11639"/>
    <tableColumn id="11640" xr3:uid="{5DE9998A-D54D-594E-8F80-EFC505E03D8C}" name="Colonna11640"/>
    <tableColumn id="11641" xr3:uid="{251B55C6-42C7-A04B-A066-E93EA8E20B6A}" name="Colonna11641"/>
    <tableColumn id="11642" xr3:uid="{C1DC3398-ABF6-3F4C-920D-C127331D9F6F}" name="Colonna11642"/>
    <tableColumn id="11643" xr3:uid="{87AD80B2-149C-7445-B2DC-3A605432F58A}" name="Colonna11643"/>
    <tableColumn id="11644" xr3:uid="{A42B1710-BFD1-4240-AC60-6740B3F540BD}" name="Colonna11644"/>
    <tableColumn id="11645" xr3:uid="{0FEBF290-4827-9440-A922-84E669E186F8}" name="Colonna11645"/>
    <tableColumn id="11646" xr3:uid="{997619FE-20D3-D646-926B-8E5FE1459F06}" name="Colonna11646"/>
    <tableColumn id="11647" xr3:uid="{10733A15-6107-7D43-B9D5-76C13D44803E}" name="Colonna11647"/>
    <tableColumn id="11648" xr3:uid="{ECD4A7A7-FC79-6049-A502-CD3AB61003DA}" name="Colonna11648"/>
    <tableColumn id="11649" xr3:uid="{9F2FFD22-1442-3F46-90F3-D6CC752B7220}" name="Colonna11649"/>
    <tableColumn id="11650" xr3:uid="{1C94712F-F964-8242-BAAF-4C08798C917F}" name="Colonna11650"/>
    <tableColumn id="11651" xr3:uid="{4E98A996-920D-7248-ADF4-6821AF2DCE03}" name="Colonna11651"/>
    <tableColumn id="11652" xr3:uid="{9669615D-438A-2E44-B5C6-1B2ACEC72184}" name="Colonna11652"/>
    <tableColumn id="11653" xr3:uid="{EBCCB6F3-E31D-6A4E-B5C3-DA2901F22F91}" name="Colonna11653"/>
    <tableColumn id="11654" xr3:uid="{008FAE53-59CD-BC49-85B1-FCC5A3390E7F}" name="Colonna11654"/>
    <tableColumn id="11655" xr3:uid="{63A262EB-BAC2-4040-896B-AF2A1D15FD41}" name="Colonna11655"/>
    <tableColumn id="11656" xr3:uid="{BC82E971-FA86-F34B-B4D8-5966FB19F0D1}" name="Colonna11656"/>
    <tableColumn id="11657" xr3:uid="{3A6DC361-D7CC-B94A-86DA-6A32F8080057}" name="Colonna11657"/>
    <tableColumn id="11658" xr3:uid="{A46E2E17-949F-F84E-AA38-1EDCC85832D4}" name="Colonna11658"/>
    <tableColumn id="11659" xr3:uid="{0983A518-1DF2-E249-9CA5-C43A515610C1}" name="Colonna11659"/>
    <tableColumn id="11660" xr3:uid="{238029B2-4D32-0944-B37E-A5977A4F89A0}" name="Colonna11660"/>
    <tableColumn id="11661" xr3:uid="{1380835F-403F-B348-A1AB-2CCFF795EF52}" name="Colonna11661"/>
    <tableColumn id="11662" xr3:uid="{661140F5-655D-574E-93E6-065920CB95F5}" name="Colonna11662"/>
    <tableColumn id="11663" xr3:uid="{C558C16B-4C66-DF4E-9EAC-09BB6471C970}" name="Colonna11663"/>
    <tableColumn id="11664" xr3:uid="{015D95A3-3EBF-A84D-9E3B-227232A3EA2E}" name="Colonna11664"/>
    <tableColumn id="11665" xr3:uid="{79665E05-F7F2-FA48-801E-A5D7BBA4F0D5}" name="Colonna11665"/>
    <tableColumn id="11666" xr3:uid="{3A77057E-F082-814A-B80A-992791CA79EA}" name="Colonna11666"/>
    <tableColumn id="11667" xr3:uid="{EE2C0D0E-447E-F74B-81A8-F7E801A1D67B}" name="Colonna11667"/>
    <tableColumn id="11668" xr3:uid="{A8CAFE25-F764-8B4D-BAA4-EBA49217D3C0}" name="Colonna11668"/>
    <tableColumn id="11669" xr3:uid="{3A07EC40-ABDF-514F-8002-8F41E65A2C77}" name="Colonna11669"/>
    <tableColumn id="11670" xr3:uid="{A297DAB7-193F-0D42-AA68-C969D10BF34E}" name="Colonna11670"/>
    <tableColumn id="11671" xr3:uid="{BED60FE2-AE76-084E-9B78-16010B656C38}" name="Colonna11671"/>
    <tableColumn id="11672" xr3:uid="{4AFA070A-843A-C046-807F-1CABC3CCF0CF}" name="Colonna11672"/>
    <tableColumn id="11673" xr3:uid="{477EEDCC-D398-6E45-8D20-99D4B0F95439}" name="Colonna11673"/>
    <tableColumn id="11674" xr3:uid="{52022183-0FC6-B44B-8531-C447D3434CDE}" name="Colonna11674"/>
    <tableColumn id="11675" xr3:uid="{44AAE89B-EBAB-9D4E-A250-A09CD0B7600A}" name="Colonna11675"/>
    <tableColumn id="11676" xr3:uid="{F20F7324-9D4D-6C4D-8075-AD9616483174}" name="Colonna11676"/>
    <tableColumn id="11677" xr3:uid="{D937CE35-3A4F-264B-B0E5-52ED4F92B6F8}" name="Colonna11677"/>
    <tableColumn id="11678" xr3:uid="{6ECC3BA2-B889-D04F-9153-89CF704C214C}" name="Colonna11678"/>
    <tableColumn id="11679" xr3:uid="{9E18B52B-51B0-1248-AD83-CFB8475EED33}" name="Colonna11679"/>
    <tableColumn id="11680" xr3:uid="{93EF9563-5EB1-5748-85A9-0660C2C14625}" name="Colonna11680"/>
    <tableColumn id="11681" xr3:uid="{B686C18B-A1A4-1E4B-B649-E57A36FBB1D1}" name="Colonna11681"/>
    <tableColumn id="11682" xr3:uid="{8312673B-B13B-E442-8992-145A3EC9451C}" name="Colonna11682"/>
    <tableColumn id="11683" xr3:uid="{D6EDD72C-C2A5-024A-9F89-61D2FE8E1690}" name="Colonna11683"/>
    <tableColumn id="11684" xr3:uid="{73774012-3E69-F64B-9149-24C3A1B9F85D}" name="Colonna11684"/>
    <tableColumn id="11685" xr3:uid="{C0B268AC-31DC-FB43-A85C-7BF22137503F}" name="Colonna11685"/>
    <tableColumn id="11686" xr3:uid="{80E05C80-05E7-9647-9C01-6124BEE9BD1D}" name="Colonna11686"/>
    <tableColumn id="11687" xr3:uid="{3239D207-44D9-4442-B271-4BFE375E48DD}" name="Colonna11687"/>
    <tableColumn id="11688" xr3:uid="{B1556D91-5D61-5E4E-8F04-4FBDFB1543FA}" name="Colonna11688"/>
    <tableColumn id="11689" xr3:uid="{07FA2EEC-686B-EF41-8A4C-0DFFBEBE2C78}" name="Colonna11689"/>
    <tableColumn id="11690" xr3:uid="{C0770B95-92A3-D146-ACB1-BD55CE30F3AC}" name="Colonna11690"/>
    <tableColumn id="11691" xr3:uid="{5D50C373-4024-F74A-83C9-54AB240FF3BA}" name="Colonna11691"/>
    <tableColumn id="11692" xr3:uid="{6C2B560A-C42B-0F47-8842-7AE4EE48EBEC}" name="Colonna11692"/>
    <tableColumn id="11693" xr3:uid="{B055D71A-E022-F344-8704-C9EDD9DEE9F8}" name="Colonna11693"/>
    <tableColumn id="11694" xr3:uid="{86968A3D-385B-A64D-8FB4-6094732ACF1E}" name="Colonna11694"/>
    <tableColumn id="11695" xr3:uid="{EFA4D56F-389A-F14D-A158-269FB3B295D7}" name="Colonna11695"/>
    <tableColumn id="11696" xr3:uid="{713B8FF5-65F1-8F44-B1A5-57F1FE1476CC}" name="Colonna11696"/>
    <tableColumn id="11697" xr3:uid="{8D7BDBDF-520F-284B-B67E-BF230C489A34}" name="Colonna11697"/>
    <tableColumn id="11698" xr3:uid="{E683F3D9-25A9-984B-ADDF-F1E90E33DE14}" name="Colonna11698"/>
    <tableColumn id="11699" xr3:uid="{105B1AB9-5CD1-B04D-971E-D2701F68D526}" name="Colonna11699"/>
    <tableColumn id="11700" xr3:uid="{379D4F53-1858-9F4E-B113-73ACDFDDAF71}" name="Colonna11700"/>
    <tableColumn id="11701" xr3:uid="{C51AD6A0-A174-9640-B8CE-5EC5F587AAC3}" name="Colonna11701"/>
    <tableColumn id="11702" xr3:uid="{07B985C7-3D47-9642-80CB-91A53D0D0889}" name="Colonna11702"/>
    <tableColumn id="11703" xr3:uid="{C8A6C07C-8AFD-AC4F-A5EC-921BB3B8F85A}" name="Colonna11703"/>
    <tableColumn id="11704" xr3:uid="{ACC25111-8026-D44D-9058-DB9C71B7C76C}" name="Colonna11704"/>
    <tableColumn id="11705" xr3:uid="{B76E15CA-9A72-CC41-87EF-6B957FF4BCD9}" name="Colonna11705"/>
    <tableColumn id="11706" xr3:uid="{8D1F91DC-7BA1-7343-A17F-16E3E64DD740}" name="Colonna11706"/>
    <tableColumn id="11707" xr3:uid="{E6BDA71E-AAC5-954B-AA35-AB7AD5D9E84F}" name="Colonna11707"/>
    <tableColumn id="11708" xr3:uid="{DD68945D-46DD-EA4D-909C-9F84F12421A5}" name="Colonna11708"/>
    <tableColumn id="11709" xr3:uid="{8967936C-235F-224F-8E3B-F7FBC7B12CC1}" name="Colonna11709"/>
    <tableColumn id="11710" xr3:uid="{8939A5C5-ECBD-364F-AA6C-0BD7E44C16D4}" name="Colonna11710"/>
    <tableColumn id="11711" xr3:uid="{2F357FE1-09D0-AA48-B164-8B4865052EB7}" name="Colonna11711"/>
    <tableColumn id="11712" xr3:uid="{FFCE87C9-56F5-074B-9FA8-0A5E1E190287}" name="Colonna11712"/>
    <tableColumn id="11713" xr3:uid="{7A21C63F-232C-AD46-91A5-04F3594DE313}" name="Colonna11713"/>
    <tableColumn id="11714" xr3:uid="{74639678-D847-C845-BBFA-A956664243A8}" name="Colonna11714"/>
    <tableColumn id="11715" xr3:uid="{A73770D3-A2D8-834D-B0BE-4AAF14BFE800}" name="Colonna11715"/>
    <tableColumn id="11716" xr3:uid="{BEFD48D3-CE9F-1D49-B060-52496A98F37E}" name="Colonna11716"/>
    <tableColumn id="11717" xr3:uid="{A05B7828-6A0B-4C4B-BA01-14131EA37353}" name="Colonna11717"/>
    <tableColumn id="11718" xr3:uid="{D3F28731-46BB-EE4D-95CC-B149EC084868}" name="Colonna11718"/>
    <tableColumn id="11719" xr3:uid="{851F2CC2-0075-C24C-9E0A-BDED80257E83}" name="Colonna11719"/>
    <tableColumn id="11720" xr3:uid="{FB67FE86-F4FE-1049-889E-207179A79620}" name="Colonna11720"/>
    <tableColumn id="11721" xr3:uid="{A13D30C4-293B-C543-908E-9B41171A2697}" name="Colonna11721"/>
    <tableColumn id="11722" xr3:uid="{CF4CB80E-31BE-8E44-8698-60E6FB3A3175}" name="Colonna11722"/>
    <tableColumn id="11723" xr3:uid="{02293F04-17E1-FF40-89B3-60BAD904F07B}" name="Colonna11723"/>
    <tableColumn id="11724" xr3:uid="{B208775D-8BA4-B54B-9FAA-C56D1CB833FE}" name="Colonna11724"/>
    <tableColumn id="11725" xr3:uid="{81C02383-CF84-5243-AF80-0E85F0C413FF}" name="Colonna11725"/>
    <tableColumn id="11726" xr3:uid="{5CE80EFA-6DEF-B642-93B2-4BAD9B510220}" name="Colonna11726"/>
    <tableColumn id="11727" xr3:uid="{098D6DD5-F8B5-CF44-90D1-0DB09208A41B}" name="Colonna11727"/>
    <tableColumn id="11728" xr3:uid="{1CA941C3-520B-3543-A394-B66244FD778F}" name="Colonna11728"/>
    <tableColumn id="11729" xr3:uid="{C3026972-1E19-B346-944C-FB1CA23927DD}" name="Colonna11729"/>
    <tableColumn id="11730" xr3:uid="{CDBEF8A9-8ED2-BD46-A3A5-CEB6A81BF222}" name="Colonna11730"/>
    <tableColumn id="11731" xr3:uid="{570E6968-5AD1-CF4A-A3FE-7F74E3C1AC82}" name="Colonna11731"/>
    <tableColumn id="11732" xr3:uid="{806CE195-6870-494B-8927-E80F53B6E30E}" name="Colonna11732"/>
    <tableColumn id="11733" xr3:uid="{2E4616E2-43B0-2547-8C56-7AF5BA875435}" name="Colonna11733"/>
    <tableColumn id="11734" xr3:uid="{EAA87341-0168-B84F-A6C4-EA5FB18EE5DB}" name="Colonna11734"/>
    <tableColumn id="11735" xr3:uid="{462305DA-B6BE-D447-8789-E05B41468E89}" name="Colonna11735"/>
    <tableColumn id="11736" xr3:uid="{56EF5578-EFAB-7F48-B90A-DE1995121FD5}" name="Colonna11736"/>
    <tableColumn id="11737" xr3:uid="{C93E13FD-7095-F346-837F-2C47DF7E68C5}" name="Colonna11737"/>
    <tableColumn id="11738" xr3:uid="{CC5E0A2F-6184-3D4D-B7F2-E4DABE4B6983}" name="Colonna11738"/>
    <tableColumn id="11739" xr3:uid="{3D86B5BD-6111-3342-9C55-AE2BDEEFAE47}" name="Colonna11739"/>
    <tableColumn id="11740" xr3:uid="{5949057D-BB62-5A49-BC27-B4E301296815}" name="Colonna11740"/>
    <tableColumn id="11741" xr3:uid="{F4A0B2DA-9E30-F74C-A0A1-4BC264EC032A}" name="Colonna11741"/>
    <tableColumn id="11742" xr3:uid="{4BC0897C-10DC-1D4A-BE5C-1D2027E30C96}" name="Colonna11742"/>
    <tableColumn id="11743" xr3:uid="{39A06FB2-5174-064D-AE47-84C896A95FC5}" name="Colonna11743"/>
    <tableColumn id="11744" xr3:uid="{846DC83D-27A7-3043-B00F-E9CA536FAA5B}" name="Colonna11744"/>
    <tableColumn id="11745" xr3:uid="{27B9D26D-11E9-1146-8A85-23F05454ADB4}" name="Colonna11745"/>
    <tableColumn id="11746" xr3:uid="{4A701AC5-B906-FC4C-977B-998484C878F9}" name="Colonna11746"/>
    <tableColumn id="11747" xr3:uid="{FEAAD1F3-9D51-E740-A3AA-6DA1B0798277}" name="Colonna11747"/>
    <tableColumn id="11748" xr3:uid="{A15E6D4B-68BB-964E-A55C-FCB2DD6E017D}" name="Colonna11748"/>
    <tableColumn id="11749" xr3:uid="{52CF7825-DFDD-0F48-A9D8-F6CADBDE292E}" name="Colonna11749"/>
    <tableColumn id="11750" xr3:uid="{F557C8CA-CD87-F14C-9443-263A9B5E3CF7}" name="Colonna11750"/>
    <tableColumn id="11751" xr3:uid="{BCAF551B-3B61-F540-893E-87DE258BAB25}" name="Colonna11751"/>
    <tableColumn id="11752" xr3:uid="{FFE92EBB-CE27-134E-BDF2-0ED6A819F33C}" name="Colonna11752"/>
    <tableColumn id="11753" xr3:uid="{5C8E7FC6-02E0-1942-AFD7-EF1DC7DBACD3}" name="Colonna11753"/>
    <tableColumn id="11754" xr3:uid="{1BA8BBE9-FA9D-E548-B510-323499B618F6}" name="Colonna11754"/>
    <tableColumn id="11755" xr3:uid="{CD218B0C-3FD6-B74A-B1C5-7B949C22F34F}" name="Colonna11755"/>
    <tableColumn id="11756" xr3:uid="{853B7D83-D33F-0F47-83B9-1948A9A28B2B}" name="Colonna11756"/>
    <tableColumn id="11757" xr3:uid="{3227D8BB-15E8-8049-88E9-E9D4A811FE34}" name="Colonna11757"/>
    <tableColumn id="11758" xr3:uid="{30E35998-4C83-DE4C-ADD0-0CC656144B12}" name="Colonna11758"/>
    <tableColumn id="11759" xr3:uid="{BCE52337-18FF-3A45-BCAD-23B1DE19EC95}" name="Colonna11759"/>
    <tableColumn id="11760" xr3:uid="{C03F835A-A11E-4B4B-B5F0-B727663858D3}" name="Colonna11760"/>
    <tableColumn id="11761" xr3:uid="{0F660F58-A6B8-1242-B7E5-8BEBEF487198}" name="Colonna11761"/>
    <tableColumn id="11762" xr3:uid="{B0D9F5AE-A808-FE40-B1D3-6CE6C27E25BA}" name="Colonna11762"/>
    <tableColumn id="11763" xr3:uid="{094E0D1C-BC31-F147-80B9-DC87BF604B8D}" name="Colonna11763"/>
    <tableColumn id="11764" xr3:uid="{DBD4E778-55F1-FD4D-B032-F4A26B6EA298}" name="Colonna11764"/>
    <tableColumn id="11765" xr3:uid="{55566001-F70A-C849-8181-9E4B04E22544}" name="Colonna11765"/>
    <tableColumn id="11766" xr3:uid="{AC354DDC-F7CF-D141-BFDE-D7B6CADFBA2B}" name="Colonna11766"/>
    <tableColumn id="11767" xr3:uid="{5EFC6053-FB1F-2445-9950-9A8B5B563333}" name="Colonna11767"/>
    <tableColumn id="11768" xr3:uid="{BB13EA83-8ED1-DE42-8DEC-089F3D6B4C35}" name="Colonna11768"/>
    <tableColumn id="11769" xr3:uid="{78805B2E-47E7-CD44-B4D0-A4995C5E7B1E}" name="Colonna11769"/>
    <tableColumn id="11770" xr3:uid="{4C69F1D7-63D9-9F44-AE5A-6AF266D78960}" name="Colonna11770"/>
    <tableColumn id="11771" xr3:uid="{9C773E1F-CF69-5C4C-922D-D9FF02678593}" name="Colonna11771"/>
    <tableColumn id="11772" xr3:uid="{5BA6D6ED-5D94-1842-9D51-C50425FD00C8}" name="Colonna11772"/>
    <tableColumn id="11773" xr3:uid="{4117B017-EE57-6347-BFE2-97FB58EC2B75}" name="Colonna11773"/>
    <tableColumn id="11774" xr3:uid="{61EF456E-CE9F-7146-8F29-09F379D93FD7}" name="Colonna11774"/>
    <tableColumn id="11775" xr3:uid="{6E13F212-CAB6-9F45-9CDF-4EC321921E68}" name="Colonna11775"/>
    <tableColumn id="11776" xr3:uid="{314C70DB-A98B-E940-8F22-21C1F72B6DD3}" name="Colonna11776"/>
    <tableColumn id="11777" xr3:uid="{A941C8F0-D448-1C4B-92BB-7C3ADCF5E4DA}" name="Colonna11777"/>
    <tableColumn id="11778" xr3:uid="{EC8B5710-1A78-9A4F-9A33-597E5498BC29}" name="Colonna11778"/>
    <tableColumn id="11779" xr3:uid="{A914B273-563C-314D-9AC1-6EDC97B2FDEC}" name="Colonna11779"/>
    <tableColumn id="11780" xr3:uid="{E7DF4CAF-0BD8-C440-88E1-F9FDDDF684BA}" name="Colonna11780"/>
    <tableColumn id="11781" xr3:uid="{2A8906CD-6A82-4C4C-AD17-539C85B20511}" name="Colonna11781"/>
    <tableColumn id="11782" xr3:uid="{69AD2D14-15C6-9144-B45A-2958D51723A0}" name="Colonna11782"/>
    <tableColumn id="11783" xr3:uid="{C0274A30-866D-E74A-BB1D-242917911276}" name="Colonna11783"/>
    <tableColumn id="11784" xr3:uid="{57BA4C32-E018-7A4F-8FAA-11C05AA53A16}" name="Colonna11784"/>
    <tableColumn id="11785" xr3:uid="{24DE89A8-D558-2E44-B004-1E3374271232}" name="Colonna11785"/>
    <tableColumn id="11786" xr3:uid="{C5BBB364-6385-634A-9C7F-9AC8FB62E3E5}" name="Colonna11786"/>
    <tableColumn id="11787" xr3:uid="{3596CA32-2851-B948-82D7-24F9BD2D26DC}" name="Colonna11787"/>
    <tableColumn id="11788" xr3:uid="{A933A81B-67A6-F943-B6A2-045B4C6C7750}" name="Colonna11788"/>
    <tableColumn id="11789" xr3:uid="{736B47B4-1F2C-1B42-9CF6-BA5B28ED6B48}" name="Colonna11789"/>
    <tableColumn id="11790" xr3:uid="{91D8B0DE-E295-A444-8E9E-E0BB5DA81215}" name="Colonna11790"/>
    <tableColumn id="11791" xr3:uid="{DB3FDE00-B218-F947-A210-85AC6A2776AD}" name="Colonna11791"/>
    <tableColumn id="11792" xr3:uid="{370C1E0B-7F43-7643-A152-5CED0096188E}" name="Colonna11792"/>
    <tableColumn id="11793" xr3:uid="{2E5280F8-811C-CD4C-9233-53771BAB1177}" name="Colonna11793"/>
    <tableColumn id="11794" xr3:uid="{F4EB90CA-AB0B-BC46-88E4-B05403659EC7}" name="Colonna11794"/>
    <tableColumn id="11795" xr3:uid="{AAF193A5-96B8-AE4B-82DF-442561C6B52C}" name="Colonna11795"/>
    <tableColumn id="11796" xr3:uid="{D7CB7E6D-C65D-434D-977B-D064FC2ADF02}" name="Colonna11796"/>
    <tableColumn id="11797" xr3:uid="{6B3C8347-B282-2C48-BCE9-E1B32EB646F3}" name="Colonna11797"/>
    <tableColumn id="11798" xr3:uid="{88452AD3-7E9A-BB4F-9E02-9DFDEC66B974}" name="Colonna11798"/>
    <tableColumn id="11799" xr3:uid="{9B0C9099-91D2-C548-880B-31BC0846028D}" name="Colonna11799"/>
    <tableColumn id="11800" xr3:uid="{1678A9AA-22CC-1A41-82E6-304A4B597E8F}" name="Colonna11800"/>
    <tableColumn id="11801" xr3:uid="{1DCDF215-E900-044F-8114-AB153F1EF3B1}" name="Colonna11801"/>
    <tableColumn id="11802" xr3:uid="{19069CF9-F5B7-1545-9111-620712D0ED7D}" name="Colonna11802"/>
    <tableColumn id="11803" xr3:uid="{D8D3A15C-9F88-6640-B30A-98363955CD0A}" name="Colonna11803"/>
    <tableColumn id="11804" xr3:uid="{E2CA7F36-BAF0-AE49-8372-BBB39BF0BE3C}" name="Colonna11804"/>
    <tableColumn id="11805" xr3:uid="{87D3A6AB-B99B-FB4F-844A-E31B50F90F1A}" name="Colonna11805"/>
    <tableColumn id="11806" xr3:uid="{C3319A9B-ED02-3C44-99F0-0FBC4D4BFB8A}" name="Colonna11806"/>
    <tableColumn id="11807" xr3:uid="{718175B7-2BA9-234C-8EFD-62D7DA24E3A6}" name="Colonna11807"/>
    <tableColumn id="11808" xr3:uid="{B9FB5320-2B97-0243-92E5-8192A9F8E0FE}" name="Colonna11808"/>
    <tableColumn id="11809" xr3:uid="{FD1C4951-316E-DC4F-AD68-7CA6E1BBF64F}" name="Colonna11809"/>
    <tableColumn id="11810" xr3:uid="{E4088931-D9A2-DE4F-9CA8-D4A1E9740C4B}" name="Colonna11810"/>
    <tableColumn id="11811" xr3:uid="{327A9A17-2C37-7044-B92A-4A84FA45CD62}" name="Colonna11811"/>
    <tableColumn id="11812" xr3:uid="{27A0C6E1-1625-3443-89D2-64B4BF07468E}" name="Colonna11812"/>
    <tableColumn id="11813" xr3:uid="{EE9052C1-D1FB-1941-AAF7-3B1B1DBDA3C9}" name="Colonna11813"/>
    <tableColumn id="11814" xr3:uid="{394C7827-1606-0B4D-88C4-21AEC8A9A657}" name="Colonna11814"/>
    <tableColumn id="11815" xr3:uid="{A121ADE2-0050-A240-85C4-890176B54D38}" name="Colonna11815"/>
    <tableColumn id="11816" xr3:uid="{AB280E4A-7FF1-C242-9F99-48934A358A4F}" name="Colonna11816"/>
    <tableColumn id="11817" xr3:uid="{107E119B-34C7-7943-983B-CABFB49FCCAA}" name="Colonna11817"/>
    <tableColumn id="11818" xr3:uid="{125E3C8E-74BC-DD48-B5B9-028D87E82E66}" name="Colonna11818"/>
    <tableColumn id="11819" xr3:uid="{94C396DD-4C95-DF4E-8CB2-E4181A385BB4}" name="Colonna11819"/>
    <tableColumn id="11820" xr3:uid="{969AF217-E86B-114D-98D6-3608FF56013F}" name="Colonna11820"/>
    <tableColumn id="11821" xr3:uid="{AA927291-0686-894B-ADF3-3F9634FFCC86}" name="Colonna11821"/>
    <tableColumn id="11822" xr3:uid="{ED10F3EA-6103-244F-9BD0-2F3834D4AD82}" name="Colonna11822"/>
    <tableColumn id="11823" xr3:uid="{2747B1D5-6487-494C-A305-9ACAC0551B7E}" name="Colonna11823"/>
    <tableColumn id="11824" xr3:uid="{B1082F44-4912-9A46-977B-CD8482553DD6}" name="Colonna11824"/>
    <tableColumn id="11825" xr3:uid="{738D5658-6B7C-2449-88FE-12112F607BDB}" name="Colonna11825"/>
    <tableColumn id="11826" xr3:uid="{1D0C53D5-7B71-4A4C-9CB0-D791ED9D4727}" name="Colonna11826"/>
    <tableColumn id="11827" xr3:uid="{E42E26EF-3D78-3245-99FA-6C4F892C6170}" name="Colonna11827"/>
    <tableColumn id="11828" xr3:uid="{1F95A7D4-2096-574D-854A-0A87765497FA}" name="Colonna11828"/>
    <tableColumn id="11829" xr3:uid="{8AFDDC8D-3492-E940-987C-451393D59F6B}" name="Colonna11829"/>
    <tableColumn id="11830" xr3:uid="{FC758E22-383D-994C-A59C-6A3A1634A766}" name="Colonna11830"/>
    <tableColumn id="11831" xr3:uid="{252C1C55-C088-C64D-A00F-4A2E9BCCFCB9}" name="Colonna11831"/>
    <tableColumn id="11832" xr3:uid="{08363ED2-7FB7-AB48-A0A2-CCFCE1E7876C}" name="Colonna11832"/>
    <tableColumn id="11833" xr3:uid="{0706FFD1-ADB4-0E48-A381-0FD9C3F84CD3}" name="Colonna11833"/>
    <tableColumn id="11834" xr3:uid="{E1A693B5-1A51-3C46-9C6D-CF8ABB539B1F}" name="Colonna11834"/>
    <tableColumn id="11835" xr3:uid="{E00D3981-F3B6-7842-965B-A9647A68903C}" name="Colonna11835"/>
    <tableColumn id="11836" xr3:uid="{B8497A20-2629-1942-BFC6-0EAC9111A1F3}" name="Colonna11836"/>
    <tableColumn id="11837" xr3:uid="{EA90AFF1-17AD-D042-B9EC-01EA25AA9C43}" name="Colonna11837"/>
    <tableColumn id="11838" xr3:uid="{720DC9B5-75AE-C047-82E2-CBD7F62DFA04}" name="Colonna11838"/>
    <tableColumn id="11839" xr3:uid="{95FD6FB3-B29F-0646-A8E4-1DB27B075931}" name="Colonna11839"/>
    <tableColumn id="11840" xr3:uid="{FB63A3C8-97C5-CF4A-B15C-D7046CF1279B}" name="Colonna11840"/>
    <tableColumn id="11841" xr3:uid="{AF442E7C-2AFB-F14F-93B0-69F3461C4F4B}" name="Colonna11841"/>
    <tableColumn id="11842" xr3:uid="{DBB1554D-3948-924C-83D9-19A2D1853C3D}" name="Colonna11842"/>
    <tableColumn id="11843" xr3:uid="{01472DA0-A9A4-1241-B56E-34A3C69C4E3C}" name="Colonna11843"/>
    <tableColumn id="11844" xr3:uid="{100F8C4C-69DF-E84A-ACFB-F1114AA6E39F}" name="Colonna11844"/>
    <tableColumn id="11845" xr3:uid="{51469157-7712-1245-A454-1F8F6FD55CB3}" name="Colonna11845"/>
    <tableColumn id="11846" xr3:uid="{15BC8A7D-0B6B-E14D-89BF-547AA41D1303}" name="Colonna11846"/>
    <tableColumn id="11847" xr3:uid="{C976298F-0A8B-3440-B069-AABBDE3EE7D0}" name="Colonna11847"/>
    <tableColumn id="11848" xr3:uid="{014F4D86-9C6D-0944-ACED-0E9F173D8A12}" name="Colonna11848"/>
    <tableColumn id="11849" xr3:uid="{28B61683-5A9B-334D-BAA2-E672745E4F55}" name="Colonna11849"/>
    <tableColumn id="11850" xr3:uid="{1A1CB76F-EFE7-8F47-9AA7-E543BF364E72}" name="Colonna11850"/>
    <tableColumn id="11851" xr3:uid="{21C4E58D-8FD4-1347-A3E9-FD17849D0EEC}" name="Colonna11851"/>
    <tableColumn id="11852" xr3:uid="{78785181-B37C-D341-B295-C9356453AA52}" name="Colonna11852"/>
    <tableColumn id="11853" xr3:uid="{BA000D78-9C99-6E46-BD9D-D6E9E16C72A2}" name="Colonna11853"/>
    <tableColumn id="11854" xr3:uid="{86EC62EC-7048-3E41-A990-D5014C422E6D}" name="Colonna11854"/>
    <tableColumn id="11855" xr3:uid="{F4FD0A61-3733-6343-9BFA-0C9963459EBF}" name="Colonna11855"/>
    <tableColumn id="11856" xr3:uid="{6A733058-D99F-EE4D-889F-F25CA70B1708}" name="Colonna11856"/>
    <tableColumn id="11857" xr3:uid="{C5DB284D-F7FF-8146-B1E8-B8622C044144}" name="Colonna11857"/>
    <tableColumn id="11858" xr3:uid="{1589092D-C532-C342-9464-ED3C8558A08D}" name="Colonna11858"/>
    <tableColumn id="11859" xr3:uid="{6FD170DD-1339-F443-8CCE-09E3A5D13B99}" name="Colonna11859"/>
    <tableColumn id="11860" xr3:uid="{809E3D11-A61F-B548-95A3-AA3D3361035C}" name="Colonna11860"/>
    <tableColumn id="11861" xr3:uid="{F6B03876-65A8-674E-9E48-82D3C36A795A}" name="Colonna11861"/>
    <tableColumn id="11862" xr3:uid="{3E628B41-E12E-E44A-8D41-E0B9CAB1E6B5}" name="Colonna11862"/>
    <tableColumn id="11863" xr3:uid="{B739E98C-5CD6-2846-89B2-2CC6C6207407}" name="Colonna11863"/>
    <tableColumn id="11864" xr3:uid="{E7C08730-980D-1347-909D-7BDA3BF068BA}" name="Colonna11864"/>
    <tableColumn id="11865" xr3:uid="{A9065D30-8D2D-D54B-B31C-C9D5D764CD4F}" name="Colonna11865"/>
    <tableColumn id="11866" xr3:uid="{2097F2DE-AFE8-9B4F-9BDD-7E9488A433E9}" name="Colonna11866"/>
    <tableColumn id="11867" xr3:uid="{76F28D37-13DE-D940-BFDE-9D03754F9F79}" name="Colonna11867"/>
    <tableColumn id="11868" xr3:uid="{19AAD17F-A319-A745-B4E4-691CFE4D447E}" name="Colonna11868"/>
    <tableColumn id="11869" xr3:uid="{0D5A916D-0A34-8744-8CA0-58989C94785D}" name="Colonna11869"/>
    <tableColumn id="11870" xr3:uid="{A8766F5A-63D1-3549-9BC2-DEDF1D7E61B6}" name="Colonna11870"/>
    <tableColumn id="11871" xr3:uid="{B31E184F-3F23-734D-9ACF-B8A2C8722215}" name="Colonna11871"/>
    <tableColumn id="11872" xr3:uid="{8CA11F54-3EF6-A647-958F-BB4748AE8E7B}" name="Colonna11872"/>
    <tableColumn id="11873" xr3:uid="{4BD52660-C26E-9A47-906F-2183472F5C88}" name="Colonna11873"/>
    <tableColumn id="11874" xr3:uid="{A22A5953-F07B-8B41-893F-6C1D8C09D357}" name="Colonna11874"/>
    <tableColumn id="11875" xr3:uid="{3CA31F19-ED3B-C945-A539-0AA5E0421E12}" name="Colonna11875"/>
    <tableColumn id="11876" xr3:uid="{5E3CE768-0E56-2F45-A462-E7444333C16F}" name="Colonna11876"/>
    <tableColumn id="11877" xr3:uid="{4006C038-3463-8D4C-9D92-E3022A2F8330}" name="Colonna11877"/>
    <tableColumn id="11878" xr3:uid="{E53BD876-AC9B-5B45-9507-C655BBF0CB2C}" name="Colonna11878"/>
    <tableColumn id="11879" xr3:uid="{791E5A59-E35B-0A48-84C8-EA24F8A1DD3F}" name="Colonna11879"/>
    <tableColumn id="11880" xr3:uid="{8241CCDA-B987-ED43-99EC-97801A171EE0}" name="Colonna11880"/>
    <tableColumn id="11881" xr3:uid="{1C84B57C-A28C-C546-9148-CBCCFDA23A7A}" name="Colonna11881"/>
    <tableColumn id="11882" xr3:uid="{74C85FAE-185E-0549-9DB9-3C4819FDE8FC}" name="Colonna11882"/>
    <tableColumn id="11883" xr3:uid="{7B52AAB9-AA8D-774A-ADB7-95C85E4A93A8}" name="Colonna11883"/>
    <tableColumn id="11884" xr3:uid="{291D2B6C-DD41-8B48-AA07-CE3137AEAC74}" name="Colonna11884"/>
    <tableColumn id="11885" xr3:uid="{0B01233B-D864-8F43-9C61-675EDE6AFA83}" name="Colonna11885"/>
    <tableColumn id="11886" xr3:uid="{81A981B0-9E56-BF4F-B901-2EB528D36626}" name="Colonna11886"/>
    <tableColumn id="11887" xr3:uid="{516FA38E-B257-E94D-9F7D-C7BC478D517B}" name="Colonna11887"/>
    <tableColumn id="11888" xr3:uid="{4DF88E84-8343-C440-8004-F589B759E51D}" name="Colonna11888"/>
    <tableColumn id="11889" xr3:uid="{B7F76095-83B7-E743-ADD1-6E47C7A5C855}" name="Colonna11889"/>
    <tableColumn id="11890" xr3:uid="{0CB824EA-2223-8C4B-BC92-77A1EB92B19E}" name="Colonna11890"/>
    <tableColumn id="11891" xr3:uid="{A00B5027-490B-A243-9F7F-4C1358AD103C}" name="Colonna11891"/>
    <tableColumn id="11892" xr3:uid="{1B40DC94-3136-2D41-A5A2-84480ED5A4C8}" name="Colonna11892"/>
    <tableColumn id="11893" xr3:uid="{5D1A571C-0051-054C-84C3-375F022B72A7}" name="Colonna11893"/>
    <tableColumn id="11894" xr3:uid="{D71725ED-892A-EC4E-9C32-171D153DEEEE}" name="Colonna11894"/>
    <tableColumn id="11895" xr3:uid="{0050140A-AA25-5049-A194-DEE6FA4A5956}" name="Colonna11895"/>
    <tableColumn id="11896" xr3:uid="{D5C5FA62-DB03-D347-BBCF-8025A40F72F0}" name="Colonna11896"/>
    <tableColumn id="11897" xr3:uid="{7DFCA484-F4C7-804D-9817-E1ABD9C5F850}" name="Colonna11897"/>
    <tableColumn id="11898" xr3:uid="{A4046F23-CD61-C244-B6DC-4370094C2852}" name="Colonna11898"/>
    <tableColumn id="11899" xr3:uid="{722FB771-B842-4346-9AD7-89755F82D2D9}" name="Colonna11899"/>
    <tableColumn id="11900" xr3:uid="{44A7E528-24A7-9C4B-BA20-D22CD2ECEC56}" name="Colonna11900"/>
    <tableColumn id="11901" xr3:uid="{82F27EBB-4212-0344-BCE9-9F65C913BDAC}" name="Colonna11901"/>
    <tableColumn id="11902" xr3:uid="{5A320B42-7EC7-F54C-B4C2-96A5DC482ECB}" name="Colonna11902"/>
    <tableColumn id="11903" xr3:uid="{03A99EF1-E055-9543-9B95-775E5D783D25}" name="Colonna11903"/>
    <tableColumn id="11904" xr3:uid="{384C886E-0649-6B49-B032-EF25165323CE}" name="Colonna11904"/>
    <tableColumn id="11905" xr3:uid="{17192DFD-1C07-D040-B20E-A49CA6497339}" name="Colonna11905"/>
    <tableColumn id="11906" xr3:uid="{61D18CD7-A2E5-CA41-B9BF-614C47DBAD3A}" name="Colonna11906"/>
    <tableColumn id="11907" xr3:uid="{21F66A02-EC5A-CE49-AC7F-A83744137BCE}" name="Colonna11907"/>
    <tableColumn id="11908" xr3:uid="{357CDB2C-28AE-B04D-BDE4-7D07EB10B2CB}" name="Colonna11908"/>
    <tableColumn id="11909" xr3:uid="{DE1B3255-102E-6D40-AC63-965B91D894B6}" name="Colonna11909"/>
    <tableColumn id="11910" xr3:uid="{5F151C05-FFE2-5E41-B660-BDC571A79657}" name="Colonna11910"/>
    <tableColumn id="11911" xr3:uid="{579DC088-396A-F64E-9EAB-37DA2A347BE8}" name="Colonna11911"/>
    <tableColumn id="11912" xr3:uid="{FD7BD63E-7C3D-FD4B-AB0D-46FBE6AFD79D}" name="Colonna11912"/>
    <tableColumn id="11913" xr3:uid="{CA48640C-8D41-AB4A-A098-139E93856C18}" name="Colonna11913"/>
    <tableColumn id="11914" xr3:uid="{5882639E-C990-174C-BD12-553BCEB720A0}" name="Colonna11914"/>
    <tableColumn id="11915" xr3:uid="{1CCB05A8-34F0-4241-A7FF-141C31861526}" name="Colonna11915"/>
    <tableColumn id="11916" xr3:uid="{16C1611F-C286-3E4F-B81B-552577735140}" name="Colonna11916"/>
    <tableColumn id="11917" xr3:uid="{C000996E-E49A-E44C-A3C3-2A8711B363BC}" name="Colonna11917"/>
    <tableColumn id="11918" xr3:uid="{EA71E5E8-CADA-A442-BAD2-E9B72CFF7D42}" name="Colonna11918"/>
    <tableColumn id="11919" xr3:uid="{4381ACD2-4701-CC49-BFC1-83D7DE11BC52}" name="Colonna11919"/>
    <tableColumn id="11920" xr3:uid="{876C6125-474A-0F4A-8C24-C3B4D17FEDA2}" name="Colonna11920"/>
    <tableColumn id="11921" xr3:uid="{1A3E271D-D2BB-C046-9BC4-AE9746C1DCB7}" name="Colonna11921"/>
    <tableColumn id="11922" xr3:uid="{0A5A51DC-3B53-D54C-81CE-8F193C3D7992}" name="Colonna11922"/>
    <tableColumn id="11923" xr3:uid="{977AC2C1-946A-C94B-BA32-458E4F0D3A50}" name="Colonna11923"/>
    <tableColumn id="11924" xr3:uid="{66D02AE6-67FC-B947-8D3B-AA19B389BAA9}" name="Colonna11924"/>
    <tableColumn id="11925" xr3:uid="{0F527B96-AAD1-2A4F-B50C-664BC6780B75}" name="Colonna11925"/>
    <tableColumn id="11926" xr3:uid="{748DC930-3852-0945-A28A-4C1B8A492722}" name="Colonna11926"/>
    <tableColumn id="11927" xr3:uid="{513E6686-F382-6140-A12B-9DA77FB0C160}" name="Colonna11927"/>
    <tableColumn id="11928" xr3:uid="{E7A62EAF-6C92-864A-9DE4-544EBD0DE88F}" name="Colonna11928"/>
    <tableColumn id="11929" xr3:uid="{3692BD89-EAD5-2448-AA1F-2EAD0DE95265}" name="Colonna11929"/>
    <tableColumn id="11930" xr3:uid="{B07D4D76-256D-404C-8CE1-F1B9299722B9}" name="Colonna11930"/>
    <tableColumn id="11931" xr3:uid="{2A8CAC7D-A6EC-FF40-B4CE-E4DD9BAC9C39}" name="Colonna11931"/>
    <tableColumn id="11932" xr3:uid="{9AD13500-0F43-CD48-80BC-A05931637A00}" name="Colonna11932"/>
    <tableColumn id="11933" xr3:uid="{29C1F0D6-C281-2748-9E97-662E2CC383A7}" name="Colonna11933"/>
    <tableColumn id="11934" xr3:uid="{857EBAD9-8AD7-6744-85E2-CCF97E23D7B3}" name="Colonna11934"/>
    <tableColumn id="11935" xr3:uid="{35A7CBF1-9523-7C4E-A00D-903E3ED58D71}" name="Colonna11935"/>
    <tableColumn id="11936" xr3:uid="{40770771-8DDF-F545-B584-D4D79408F214}" name="Colonna11936"/>
    <tableColumn id="11937" xr3:uid="{C86F9D1D-537D-C949-A353-F7E293E38C2D}" name="Colonna11937"/>
    <tableColumn id="11938" xr3:uid="{7673117B-5F03-8748-8B0E-DB5708DEE49B}" name="Colonna11938"/>
    <tableColumn id="11939" xr3:uid="{0F3E10B0-C895-E741-86B2-FEC40F96680B}" name="Colonna11939"/>
    <tableColumn id="11940" xr3:uid="{B200F102-214E-2542-B322-8D658849676E}" name="Colonna11940"/>
    <tableColumn id="11941" xr3:uid="{3112D9A3-3B73-1949-9D3B-A8ADAB5C1AC1}" name="Colonna11941"/>
    <tableColumn id="11942" xr3:uid="{624D0922-1C9C-7249-B2C2-BFE7D20181AB}" name="Colonna11942"/>
    <tableColumn id="11943" xr3:uid="{DD2BAB0A-E123-1B40-BB21-DE187D3107D1}" name="Colonna11943"/>
    <tableColumn id="11944" xr3:uid="{7B48602E-A5F1-DA40-ACDC-124296886B7E}" name="Colonna11944"/>
    <tableColumn id="11945" xr3:uid="{38808572-CCA8-AD4A-A728-6D25C4BF67FA}" name="Colonna11945"/>
    <tableColumn id="11946" xr3:uid="{29797632-7423-0148-92AF-7DF8B75F4AAC}" name="Colonna11946"/>
    <tableColumn id="11947" xr3:uid="{565889EE-98F8-7342-BF51-59403D48CBB9}" name="Colonna11947"/>
    <tableColumn id="11948" xr3:uid="{A97AC980-C03E-B74E-ABFC-D0A9ED365A21}" name="Colonna11948"/>
    <tableColumn id="11949" xr3:uid="{BBC25B20-CAF5-294B-8937-5DBDE586B2C7}" name="Colonna11949"/>
    <tableColumn id="11950" xr3:uid="{687AD1D0-477D-AE42-9E21-BD4B9C0031D7}" name="Colonna11950"/>
    <tableColumn id="11951" xr3:uid="{F97A6CEC-A98A-0D4F-A4B8-78B53B2B583A}" name="Colonna11951"/>
    <tableColumn id="11952" xr3:uid="{0F996FD6-D0AE-8E44-A388-3F366ADA6E7B}" name="Colonna11952"/>
    <tableColumn id="11953" xr3:uid="{B4C7AA2A-9A8B-7041-A0D8-26D16B64F935}" name="Colonna11953"/>
    <tableColumn id="11954" xr3:uid="{940EFD2D-4039-5842-8BD0-4E6B1F541A68}" name="Colonna11954"/>
    <tableColumn id="11955" xr3:uid="{A23DE79A-E125-7842-86F6-B6560DDBE83F}" name="Colonna11955"/>
    <tableColumn id="11956" xr3:uid="{BB95C649-E948-6A49-A330-984923833278}" name="Colonna11956"/>
    <tableColumn id="11957" xr3:uid="{15A8EF62-4BA0-504B-8934-9B2B02BD0FCF}" name="Colonna11957"/>
    <tableColumn id="11958" xr3:uid="{C9F3A679-76B2-3B41-A1D6-0CEEE1C5132A}" name="Colonna11958"/>
    <tableColumn id="11959" xr3:uid="{8079F97B-B02C-F649-B2B2-6E394C69049C}" name="Colonna11959"/>
    <tableColumn id="11960" xr3:uid="{3420CB92-29F3-FE45-8425-60C2F260F687}" name="Colonna11960"/>
    <tableColumn id="11961" xr3:uid="{54F7B895-61D8-C447-9310-C8CF9C981630}" name="Colonna11961"/>
    <tableColumn id="11962" xr3:uid="{C86EFFFC-17FF-0044-820E-A8E71E23DE24}" name="Colonna11962"/>
    <tableColumn id="11963" xr3:uid="{4E6A1FC6-F66F-B340-A2A8-E3177E334800}" name="Colonna11963"/>
    <tableColumn id="11964" xr3:uid="{B4038EC4-8548-5747-BB10-628CAD1AD902}" name="Colonna11964"/>
    <tableColumn id="11965" xr3:uid="{B2BCD8BF-E326-3448-911F-4A38113B5F91}" name="Colonna11965"/>
    <tableColumn id="11966" xr3:uid="{DE954B60-6A1E-BD47-BADC-86BD36669BE2}" name="Colonna11966"/>
    <tableColumn id="11967" xr3:uid="{04621246-8239-A54C-8F63-F7E8790EB690}" name="Colonna11967"/>
    <tableColumn id="11968" xr3:uid="{E565AB42-F94B-0047-92B2-7B85A4470FDB}" name="Colonna11968"/>
    <tableColumn id="11969" xr3:uid="{52D8BA52-869C-184F-8917-3320E508C58B}" name="Colonna11969"/>
    <tableColumn id="11970" xr3:uid="{BB994F94-9727-4347-AB91-93E05CC56745}" name="Colonna11970"/>
    <tableColumn id="11971" xr3:uid="{D2C70750-8465-E048-BABD-961BC6D6D7B7}" name="Colonna11971"/>
    <tableColumn id="11972" xr3:uid="{F0C2398F-7E86-CA45-A4FF-5C7DBECE9EF3}" name="Colonna11972"/>
    <tableColumn id="11973" xr3:uid="{E8C2D020-0BC4-224B-8622-6147157E9BE4}" name="Colonna11973"/>
    <tableColumn id="11974" xr3:uid="{0D6F290B-A5CF-D246-8DE7-176A754006D5}" name="Colonna11974"/>
    <tableColumn id="11975" xr3:uid="{F093E999-0D47-B340-8171-E7D2835A375A}" name="Colonna11975"/>
    <tableColumn id="11976" xr3:uid="{9981C5AB-690A-2F44-8B21-135019CF3450}" name="Colonna11976"/>
    <tableColumn id="11977" xr3:uid="{1405503B-7562-6841-8016-4C712429F35D}" name="Colonna11977"/>
    <tableColumn id="11978" xr3:uid="{9D0B497C-F7F9-5744-92F9-E5703BA18B9D}" name="Colonna11978"/>
    <tableColumn id="11979" xr3:uid="{4E3A012B-D042-C74A-9B4E-1AE627A4BAE9}" name="Colonna11979"/>
    <tableColumn id="11980" xr3:uid="{469476E8-C587-AC40-9997-88B1797D8A73}" name="Colonna11980"/>
    <tableColumn id="11981" xr3:uid="{848FD02B-723A-974A-A1DC-72D3DD3A27AF}" name="Colonna11981"/>
    <tableColumn id="11982" xr3:uid="{D0FF5513-F55D-6345-A39D-43774E552AEF}" name="Colonna11982"/>
    <tableColumn id="11983" xr3:uid="{E9DF8F55-4DBB-9A49-B252-6ADBE2350284}" name="Colonna11983"/>
    <tableColumn id="11984" xr3:uid="{0C27F984-1B10-3E4B-A3E1-3890A397557A}" name="Colonna11984"/>
    <tableColumn id="11985" xr3:uid="{F97D4F14-2AB3-B547-B0EC-542A28361735}" name="Colonna11985"/>
    <tableColumn id="11986" xr3:uid="{2DC0B11B-739D-A345-A173-5C5B31CB283A}" name="Colonna11986"/>
    <tableColumn id="11987" xr3:uid="{02DF8FBD-92E5-D643-BE8D-CE2C4CEEFE1F}" name="Colonna11987"/>
    <tableColumn id="11988" xr3:uid="{097FD545-A941-244C-90E3-1722E3719E24}" name="Colonna11988"/>
    <tableColumn id="11989" xr3:uid="{266BE9D9-369F-DF41-9818-E498DE027DBB}" name="Colonna11989"/>
    <tableColumn id="11990" xr3:uid="{65CA2618-2A18-1E44-8C3A-98A05492C137}" name="Colonna11990"/>
    <tableColumn id="11991" xr3:uid="{BE35F1D4-1751-BA4A-B298-71F5B71B040C}" name="Colonna11991"/>
    <tableColumn id="11992" xr3:uid="{FDDA1867-7B56-8B4A-8064-DC1235E52ED3}" name="Colonna11992"/>
    <tableColumn id="11993" xr3:uid="{477A17D3-E258-954D-B547-1AD0B96847A7}" name="Colonna11993"/>
    <tableColumn id="11994" xr3:uid="{48F4A3E5-F14B-C546-A943-CDD37AC47126}" name="Colonna11994"/>
    <tableColumn id="11995" xr3:uid="{9244BED0-4E9E-1C46-8FD0-EEDC23433C0D}" name="Colonna11995"/>
    <tableColumn id="11996" xr3:uid="{47CE9658-BCF3-C548-AB22-E0298F7AEE91}" name="Colonna11996"/>
    <tableColumn id="11997" xr3:uid="{38007F3E-9F42-1441-AB9C-19C7C72D000C}" name="Colonna11997"/>
    <tableColumn id="11998" xr3:uid="{E16CC69F-525F-7843-9659-0EDE567BF974}" name="Colonna11998"/>
    <tableColumn id="11999" xr3:uid="{F4D9E78E-2AF0-BE4F-ADF5-BD4F87CC21B1}" name="Colonna11999"/>
    <tableColumn id="12000" xr3:uid="{53E446E0-E2B6-894E-843F-F7EDA46141A7}" name="Colonna12000"/>
    <tableColumn id="12001" xr3:uid="{DA2194D3-5BFF-9B48-B6A7-939B7F7D43AF}" name="Colonna12001"/>
    <tableColumn id="12002" xr3:uid="{EF23BB79-2F61-2647-879A-B57ABA780ECF}" name="Colonna12002"/>
    <tableColumn id="12003" xr3:uid="{27A5EB88-FB4B-0F41-885A-E2EFF7FDCFB2}" name="Colonna12003"/>
    <tableColumn id="12004" xr3:uid="{02226CEE-9BF8-6647-A0B0-43FE866D68A7}" name="Colonna12004"/>
    <tableColumn id="12005" xr3:uid="{74856C73-A101-A344-AC4B-8456843C6BB7}" name="Colonna12005"/>
    <tableColumn id="12006" xr3:uid="{439ED4F6-5E75-9647-8767-23F9770CE5CB}" name="Colonna12006"/>
    <tableColumn id="12007" xr3:uid="{5C3E5086-A510-9242-B1A1-8B3E5FC6E4BD}" name="Colonna12007"/>
    <tableColumn id="12008" xr3:uid="{F5B678FC-E440-F040-90C6-E466F8F91CC1}" name="Colonna12008"/>
    <tableColumn id="12009" xr3:uid="{2B26FCAD-C6CA-A943-9DC1-21B225BB9445}" name="Colonna12009"/>
    <tableColumn id="12010" xr3:uid="{3A3204B6-1264-F54D-A1D3-81AD855C1F59}" name="Colonna12010"/>
    <tableColumn id="12011" xr3:uid="{B7F5DFE1-D160-E446-A6D9-AC9ECC48B4E5}" name="Colonna12011"/>
    <tableColumn id="12012" xr3:uid="{93D808B6-AC89-D64D-9568-9FAA64A82F17}" name="Colonna12012"/>
    <tableColumn id="12013" xr3:uid="{DF009892-EB05-1C43-A8F3-70302D542BC6}" name="Colonna12013"/>
    <tableColumn id="12014" xr3:uid="{758B11E5-FE1E-6D42-B297-DE9BF7545D23}" name="Colonna12014"/>
    <tableColumn id="12015" xr3:uid="{074CD9ED-6754-1E41-8256-939C251FEE11}" name="Colonna12015"/>
    <tableColumn id="12016" xr3:uid="{036DB697-FC74-CD4D-B3E7-014E5F20F338}" name="Colonna12016"/>
    <tableColumn id="12017" xr3:uid="{1EAC2CBE-2EAC-B547-A634-E61F3E36DA72}" name="Colonna12017"/>
    <tableColumn id="12018" xr3:uid="{D6BE3562-074A-B644-BD1B-D02BE252AC89}" name="Colonna12018"/>
    <tableColumn id="12019" xr3:uid="{C6ABCF18-7EE2-924A-9213-EC180ADF0A82}" name="Colonna12019"/>
    <tableColumn id="12020" xr3:uid="{BC9AE8D9-5840-694A-8E70-1AD6BAF287DB}" name="Colonna12020"/>
    <tableColumn id="12021" xr3:uid="{FF698DB0-55C0-C44E-AAE0-4592068A99ED}" name="Colonna12021"/>
    <tableColumn id="12022" xr3:uid="{82DC89C2-8D6E-AC4B-9E56-7F0BFE5084AA}" name="Colonna12022"/>
    <tableColumn id="12023" xr3:uid="{D405246C-9D71-A64D-B2DF-CE8C9603A4AC}" name="Colonna12023"/>
    <tableColumn id="12024" xr3:uid="{379C8215-3F01-EE43-AC82-79483CF364C5}" name="Colonna12024"/>
    <tableColumn id="12025" xr3:uid="{385136C9-8B35-E843-9B58-3720423A9762}" name="Colonna12025"/>
    <tableColumn id="12026" xr3:uid="{932CCCD2-FDC7-1046-854E-8745FCAF4F9E}" name="Colonna12026"/>
    <tableColumn id="12027" xr3:uid="{75882710-FB01-6D41-8385-EFD4BBED9A28}" name="Colonna12027"/>
    <tableColumn id="12028" xr3:uid="{CAAD4B70-D47E-9545-BBE5-ED9E746DCB98}" name="Colonna12028"/>
    <tableColumn id="12029" xr3:uid="{10524545-D706-D044-9604-DD3F2616146F}" name="Colonna12029"/>
    <tableColumn id="12030" xr3:uid="{B68FFAE8-EDB4-ED4A-8DD2-0226A12DB837}" name="Colonna12030"/>
    <tableColumn id="12031" xr3:uid="{8C3C5CA4-E6FE-D34B-9EC2-9D53A0124456}" name="Colonna12031"/>
    <tableColumn id="12032" xr3:uid="{1F807C48-E44E-9549-AD8C-346E674FFA6C}" name="Colonna12032"/>
    <tableColumn id="12033" xr3:uid="{C3BFB677-0711-8249-940A-5DE0C2F8F77B}" name="Colonna12033"/>
    <tableColumn id="12034" xr3:uid="{790E0EFF-71C4-D342-BC3A-1BE7EA112A46}" name="Colonna12034"/>
    <tableColumn id="12035" xr3:uid="{866E4C26-8DF4-214F-9F95-200F1DFAB2E4}" name="Colonna12035"/>
    <tableColumn id="12036" xr3:uid="{FFF57EF6-2A6A-6349-B486-9B31EF73F0C1}" name="Colonna12036"/>
    <tableColumn id="12037" xr3:uid="{01370B6A-B71D-C840-8EA5-72731E56AB29}" name="Colonna12037"/>
    <tableColumn id="12038" xr3:uid="{C82B1009-93E5-EF4F-9BBE-6F2C1FE23527}" name="Colonna12038"/>
    <tableColumn id="12039" xr3:uid="{C923587E-3F64-0F44-BF0A-9C1D7FB88A9D}" name="Colonna12039"/>
    <tableColumn id="12040" xr3:uid="{BDDFE71C-5E42-FC4E-B693-29BDE853E747}" name="Colonna12040"/>
    <tableColumn id="12041" xr3:uid="{AD29BCD9-39E6-904E-ACB1-663248AFE286}" name="Colonna12041"/>
    <tableColumn id="12042" xr3:uid="{DCA25047-7B23-5447-9011-89547D70A2E2}" name="Colonna12042"/>
    <tableColumn id="12043" xr3:uid="{61D4AEBB-492A-7E4D-BB4B-233D387D604C}" name="Colonna12043"/>
    <tableColumn id="12044" xr3:uid="{5A36C27D-0520-894B-89AC-0AC0EB1E9CEE}" name="Colonna12044"/>
    <tableColumn id="12045" xr3:uid="{90D0A55B-BC42-5D44-BA8B-7D7E71F00872}" name="Colonna12045"/>
    <tableColumn id="12046" xr3:uid="{22DFFB5E-C197-824D-A261-7D783B842570}" name="Colonna12046"/>
    <tableColumn id="12047" xr3:uid="{1C4DF567-E258-C144-9803-029869076236}" name="Colonna12047"/>
    <tableColumn id="12048" xr3:uid="{4F8F2706-62A8-B74A-95B6-4DB793DAB673}" name="Colonna12048"/>
    <tableColumn id="12049" xr3:uid="{D5267B37-7369-584C-B0C5-D92D9D92A7D5}" name="Colonna12049"/>
    <tableColumn id="12050" xr3:uid="{C4405F74-48C1-7646-916B-55A9C6C8E7EA}" name="Colonna12050"/>
    <tableColumn id="12051" xr3:uid="{2C943212-D72D-4A49-A701-E13F51D5BFEA}" name="Colonna12051"/>
    <tableColumn id="12052" xr3:uid="{A00A537C-5C09-274B-9908-B14C6DC65931}" name="Colonna12052"/>
    <tableColumn id="12053" xr3:uid="{2C47F190-BB81-BA43-8F41-5E78011B41AF}" name="Colonna12053"/>
    <tableColumn id="12054" xr3:uid="{35DC42BA-4557-794B-AB30-A3D5E5B6A182}" name="Colonna12054"/>
    <tableColumn id="12055" xr3:uid="{DAF3C4E6-61AC-A74E-BA27-385BBC01D287}" name="Colonna12055"/>
    <tableColumn id="12056" xr3:uid="{723B2ADD-C537-A249-A5E4-CAD9D16E037B}" name="Colonna12056"/>
    <tableColumn id="12057" xr3:uid="{FA7DFCFA-2BE3-0A4D-8565-AAD459952E28}" name="Colonna12057"/>
    <tableColumn id="12058" xr3:uid="{A42CCECD-2010-DF49-A6EC-5A0186AE0A20}" name="Colonna12058"/>
    <tableColumn id="12059" xr3:uid="{404C1D53-7C37-8649-9925-29F4622D8B1F}" name="Colonna12059"/>
    <tableColumn id="12060" xr3:uid="{90BD71B0-7729-7C47-8334-6A35438DD774}" name="Colonna12060"/>
    <tableColumn id="12061" xr3:uid="{B5241F49-B8BC-A34D-8085-A9F05ED566DE}" name="Colonna12061"/>
    <tableColumn id="12062" xr3:uid="{115DB180-D95A-DF4B-9688-43F1F51140C4}" name="Colonna12062"/>
    <tableColumn id="12063" xr3:uid="{AA92D0F2-EE13-3547-9740-825197D69DFB}" name="Colonna12063"/>
    <tableColumn id="12064" xr3:uid="{1E383ED4-9A2C-554C-9E15-98D4161BFCAF}" name="Colonna12064"/>
    <tableColumn id="12065" xr3:uid="{8225A6D9-2139-0147-95E1-8F99EBC921F6}" name="Colonna12065"/>
    <tableColumn id="12066" xr3:uid="{31C75FFE-B919-014E-B545-EC57B7D56C8A}" name="Colonna12066"/>
    <tableColumn id="12067" xr3:uid="{E5FAE51D-3B12-2545-AA15-1508CCB5C20C}" name="Colonna12067"/>
    <tableColumn id="12068" xr3:uid="{F11C03FD-A538-9941-9C32-37B67E289983}" name="Colonna12068"/>
    <tableColumn id="12069" xr3:uid="{C58454A4-2073-374D-B4FF-F478E261C78D}" name="Colonna12069"/>
    <tableColumn id="12070" xr3:uid="{B638552C-96DC-C04F-AF2D-E4AC20E4CCE5}" name="Colonna12070"/>
    <tableColumn id="12071" xr3:uid="{BEEA1404-0732-CC46-A42B-298CBC456C5E}" name="Colonna12071"/>
    <tableColumn id="12072" xr3:uid="{32D3FB56-FDDF-8E44-BD64-F4A56F951504}" name="Colonna12072"/>
    <tableColumn id="12073" xr3:uid="{E47F5DA1-9C3B-8B4E-8BE1-DDC15C539A4A}" name="Colonna12073"/>
    <tableColumn id="12074" xr3:uid="{26C9DE51-DEFA-FB47-8689-6E294E98C420}" name="Colonna12074"/>
    <tableColumn id="12075" xr3:uid="{CE012572-A901-DE4D-9D76-46091AED7775}" name="Colonna12075"/>
    <tableColumn id="12076" xr3:uid="{D34388B3-C641-2348-A2BA-5950CF82795B}" name="Colonna12076"/>
    <tableColumn id="12077" xr3:uid="{33D1222E-2A19-5640-9697-C4EEC7E3CEB6}" name="Colonna12077"/>
    <tableColumn id="12078" xr3:uid="{A3A39FFA-AFDA-0648-89C1-315E440E0CF6}" name="Colonna12078"/>
    <tableColumn id="12079" xr3:uid="{41C54E1A-88FC-2F4B-B935-37BAC9BDCC87}" name="Colonna12079"/>
    <tableColumn id="12080" xr3:uid="{963A6B8E-B539-1F41-82F3-26E2D790B3EC}" name="Colonna12080"/>
    <tableColumn id="12081" xr3:uid="{F95D3F88-814D-0B4D-8C15-274EB2851535}" name="Colonna12081"/>
    <tableColumn id="12082" xr3:uid="{77C2DADC-DEF7-DB4E-8EDE-0E61162FE38E}" name="Colonna12082"/>
    <tableColumn id="12083" xr3:uid="{EDCD2709-7E0A-C140-B4F0-84F62293CAD0}" name="Colonna12083"/>
    <tableColumn id="12084" xr3:uid="{E2954842-41AB-284D-A1E8-73871D58B34A}" name="Colonna12084"/>
    <tableColumn id="12085" xr3:uid="{827F57FA-B632-6642-AE6F-A970D8DF5BAC}" name="Colonna12085"/>
    <tableColumn id="12086" xr3:uid="{2A7EA3BD-FCDF-E04B-9F9E-5A816E5BC4A1}" name="Colonna12086"/>
    <tableColumn id="12087" xr3:uid="{CA6939FF-B077-A040-B547-1F0B934F4658}" name="Colonna12087"/>
    <tableColumn id="12088" xr3:uid="{830D0E74-26EF-CD44-8CE1-74E24D091A56}" name="Colonna12088"/>
    <tableColumn id="12089" xr3:uid="{00387EA8-4B9E-B24F-B8AA-0B7EFA8BCC75}" name="Colonna12089"/>
    <tableColumn id="12090" xr3:uid="{E638A4EC-8304-6242-8FE9-D4F0E56238A4}" name="Colonna12090"/>
    <tableColumn id="12091" xr3:uid="{4F36057D-A313-3447-B661-943D5D158DE5}" name="Colonna12091"/>
    <tableColumn id="12092" xr3:uid="{00E94447-6844-8C4B-8BF8-C69CDE3A3628}" name="Colonna12092"/>
    <tableColumn id="12093" xr3:uid="{139BD6C6-EFF2-6844-A0B1-5CA7AEE3478E}" name="Colonna12093"/>
    <tableColumn id="12094" xr3:uid="{FFB2C42B-DF57-6347-A1B2-61F784A9A0DB}" name="Colonna12094"/>
    <tableColumn id="12095" xr3:uid="{C6CB6687-76C3-954C-ACFD-236EF2891C77}" name="Colonna12095"/>
    <tableColumn id="12096" xr3:uid="{B3C80870-9B92-1848-B2DA-F3E7373E1D0A}" name="Colonna12096"/>
    <tableColumn id="12097" xr3:uid="{73151B8E-83AD-8149-B82B-C84A3586FD53}" name="Colonna12097"/>
    <tableColumn id="12098" xr3:uid="{15EFB02E-54E8-ED4E-8A75-73CB7557E8D8}" name="Colonna12098"/>
    <tableColumn id="12099" xr3:uid="{BFDDFE58-27EA-7242-B45B-9D57739152D8}" name="Colonna12099"/>
    <tableColumn id="12100" xr3:uid="{9F6BDDA2-729E-0942-801C-3DC0CED57090}" name="Colonna12100"/>
    <tableColumn id="12101" xr3:uid="{07E381BC-E21E-3D4E-9860-1419F113CF4A}" name="Colonna12101"/>
    <tableColumn id="12102" xr3:uid="{B29B9C6C-0E53-9441-9B4F-17EB6FE58BFD}" name="Colonna12102"/>
    <tableColumn id="12103" xr3:uid="{75EFCC0C-3614-EF46-A045-007D9991AF41}" name="Colonna12103"/>
    <tableColumn id="12104" xr3:uid="{AD5CE78D-3F19-AD4A-9E42-E2A58937A3D6}" name="Colonna12104"/>
    <tableColumn id="12105" xr3:uid="{F9275EB5-DE26-CF4E-A805-CD0E44663CA2}" name="Colonna12105"/>
    <tableColumn id="12106" xr3:uid="{4AEBA89F-9E4A-F649-B687-D640F372FED5}" name="Colonna12106"/>
    <tableColumn id="12107" xr3:uid="{833B691F-A4AD-CA4D-A291-8BC22ACEC9BF}" name="Colonna12107"/>
    <tableColumn id="12108" xr3:uid="{ACF924A7-02B4-9547-A80D-62B2DA9E357A}" name="Colonna12108"/>
    <tableColumn id="12109" xr3:uid="{0A94C90C-822A-3848-9F32-28607CBF8AFF}" name="Colonna12109"/>
    <tableColumn id="12110" xr3:uid="{7065AC8C-201C-0F41-8668-430221941233}" name="Colonna12110"/>
    <tableColumn id="12111" xr3:uid="{6908B26C-1802-964A-B6A2-19A8D5127522}" name="Colonna12111"/>
    <tableColumn id="12112" xr3:uid="{05C48B4D-D434-0C4D-9F3F-04FCDA008C75}" name="Colonna12112"/>
    <tableColumn id="12113" xr3:uid="{F088F665-C6A7-6946-9F33-8664BC4491FC}" name="Colonna12113"/>
    <tableColumn id="12114" xr3:uid="{AC7DD54D-CEA5-E941-9289-D3EC77B8C685}" name="Colonna12114"/>
    <tableColumn id="12115" xr3:uid="{F06E1766-4B8F-514E-8268-9E5A203450F3}" name="Colonna12115"/>
    <tableColumn id="12116" xr3:uid="{7465DCC7-1570-1D42-AC7D-12596E6CF133}" name="Colonna12116"/>
    <tableColumn id="12117" xr3:uid="{9A0F9319-5084-1F45-B3BF-6C5A1BE0A49B}" name="Colonna12117"/>
    <tableColumn id="12118" xr3:uid="{6101AB56-C437-BE4E-8912-070789542DB6}" name="Colonna12118"/>
    <tableColumn id="12119" xr3:uid="{A5258DE9-C348-D645-A8FB-31E9D4BAAC7C}" name="Colonna12119"/>
    <tableColumn id="12120" xr3:uid="{EE0F9D56-A754-794A-976C-AE6D477493E2}" name="Colonna12120"/>
    <tableColumn id="12121" xr3:uid="{CD9D99C3-5334-724A-8B56-E89BFCE75A01}" name="Colonna12121"/>
    <tableColumn id="12122" xr3:uid="{46EDE263-399F-CD43-B6BA-3D921DE85B34}" name="Colonna12122"/>
    <tableColumn id="12123" xr3:uid="{729C80B4-22E8-744F-9DE6-227D5B131D17}" name="Colonna12123"/>
    <tableColumn id="12124" xr3:uid="{7EBC4DA9-FC85-434E-9F45-D2A8CD55761A}" name="Colonna12124"/>
    <tableColumn id="12125" xr3:uid="{629589D5-D4B5-2E4D-AD97-C1D2ED6773D5}" name="Colonna12125"/>
    <tableColumn id="12126" xr3:uid="{3A68BF66-91DA-364F-B71B-4A81E35DCD20}" name="Colonna12126"/>
    <tableColumn id="12127" xr3:uid="{20CC32AD-3616-B546-9BC5-1765E99B1938}" name="Colonna12127"/>
    <tableColumn id="12128" xr3:uid="{ABA574EF-2534-1444-A912-8E02319ADDC6}" name="Colonna12128"/>
    <tableColumn id="12129" xr3:uid="{3C0F1CB3-9976-3843-9AAC-717705ADE71C}" name="Colonna12129"/>
    <tableColumn id="12130" xr3:uid="{B06DABF3-A0CC-2346-B4F4-862B2C60ABB3}" name="Colonna12130"/>
    <tableColumn id="12131" xr3:uid="{170B741C-8A43-C642-9604-E21C427B7590}" name="Colonna12131"/>
    <tableColumn id="12132" xr3:uid="{8E79F079-7E8C-E049-8BC0-75C1BB80177F}" name="Colonna12132"/>
    <tableColumn id="12133" xr3:uid="{DB20360D-955D-F640-8F7F-70FE1D424C97}" name="Colonna12133"/>
    <tableColumn id="12134" xr3:uid="{F725B0BD-2CAB-7D48-8ABA-F78219B53D65}" name="Colonna12134"/>
    <tableColumn id="12135" xr3:uid="{8C1C1736-05A5-DE4F-90B6-6206E111222C}" name="Colonna12135"/>
    <tableColumn id="12136" xr3:uid="{077F827A-83F0-CD44-B865-866E61FE462D}" name="Colonna12136"/>
    <tableColumn id="12137" xr3:uid="{E300A5DD-E90C-C54F-B394-83F556730C04}" name="Colonna12137"/>
    <tableColumn id="12138" xr3:uid="{62927C85-7696-F04C-9C00-DE649A38EE05}" name="Colonna12138"/>
    <tableColumn id="12139" xr3:uid="{221035E6-AC62-B542-9445-9DC8C1390B0C}" name="Colonna12139"/>
    <tableColumn id="12140" xr3:uid="{80173473-5C91-444C-A62C-C6D8CBE1FD02}" name="Colonna12140"/>
    <tableColumn id="12141" xr3:uid="{B77B2170-8A21-9549-9DA9-B5E9EE00F874}" name="Colonna12141"/>
    <tableColumn id="12142" xr3:uid="{8E25AB29-F407-1C46-A55F-C332525378AB}" name="Colonna12142"/>
    <tableColumn id="12143" xr3:uid="{F9E6668C-5AD5-6546-8ED0-10FDE784171E}" name="Colonna12143"/>
    <tableColumn id="12144" xr3:uid="{85484C14-E119-2149-8E6D-6B2162556B18}" name="Colonna12144"/>
    <tableColumn id="12145" xr3:uid="{C7178FC0-304F-0546-B039-3F677A30CA66}" name="Colonna12145"/>
    <tableColumn id="12146" xr3:uid="{71019CBD-7B91-3D4E-940D-237AD7D4A39C}" name="Colonna12146"/>
    <tableColumn id="12147" xr3:uid="{71128DB2-A3A2-2744-9AB8-9847A56BE839}" name="Colonna12147"/>
    <tableColumn id="12148" xr3:uid="{658FDA2B-4F9A-594B-841A-D4B87CA4405B}" name="Colonna12148"/>
    <tableColumn id="12149" xr3:uid="{A945E9C3-12B2-E249-9430-D88B00AB21D2}" name="Colonna12149"/>
    <tableColumn id="12150" xr3:uid="{0DA9C3E5-A9C9-0943-AECE-31225AC3D82F}" name="Colonna12150"/>
    <tableColumn id="12151" xr3:uid="{C4AE5626-DB93-6E45-B993-F0D8CAA9C350}" name="Colonna12151"/>
    <tableColumn id="12152" xr3:uid="{66E74989-3FAC-0449-B226-44840E1F9ED2}" name="Colonna12152"/>
    <tableColumn id="12153" xr3:uid="{5EB80B2E-3AF4-3442-AB11-CE4655C0F317}" name="Colonna12153"/>
    <tableColumn id="12154" xr3:uid="{507BB34E-81E0-F04D-8E4B-561BBBF3C98D}" name="Colonna12154"/>
    <tableColumn id="12155" xr3:uid="{BEF7EC4B-C479-DB48-8B1D-0557A5D6FCB2}" name="Colonna12155"/>
    <tableColumn id="12156" xr3:uid="{2FC96FCD-0DB8-954E-8931-B255AA9F32C6}" name="Colonna12156"/>
    <tableColumn id="12157" xr3:uid="{EDB1CD51-A7BC-F048-ABFF-85D2EBDE2B97}" name="Colonna12157"/>
    <tableColumn id="12158" xr3:uid="{78013929-18D9-F845-9E6E-5C66FA91702F}" name="Colonna12158"/>
    <tableColumn id="12159" xr3:uid="{25100E64-2D21-3542-B64B-B298792898A9}" name="Colonna12159"/>
    <tableColumn id="12160" xr3:uid="{D4AF238F-C660-9A48-A85B-A3658CC059A9}" name="Colonna12160"/>
    <tableColumn id="12161" xr3:uid="{B7A7CCB3-098C-844E-92A4-AE30680D4EFD}" name="Colonna12161"/>
    <tableColumn id="12162" xr3:uid="{BECD4B08-736B-7942-A207-12069EAE6DC9}" name="Colonna12162"/>
    <tableColumn id="12163" xr3:uid="{52EE4939-42B0-7C43-B891-CD25A06CC5A7}" name="Colonna12163"/>
    <tableColumn id="12164" xr3:uid="{45203EE5-8012-1848-BD88-100EFE87176B}" name="Colonna12164"/>
    <tableColumn id="12165" xr3:uid="{4EE2A690-2CEF-5440-BA89-7FA8B2953FD7}" name="Colonna12165"/>
    <tableColumn id="12166" xr3:uid="{E75B2CB5-FB22-264D-860F-E06350B5491C}" name="Colonna12166"/>
    <tableColumn id="12167" xr3:uid="{954F53FA-4EAC-F84D-B937-460EAB5A13E3}" name="Colonna12167"/>
    <tableColumn id="12168" xr3:uid="{89D6E3CB-47E2-3A44-88E0-09E13B9AC021}" name="Colonna12168"/>
    <tableColumn id="12169" xr3:uid="{68D1695E-8819-A645-876B-8EAD2A83EEAA}" name="Colonna12169"/>
    <tableColumn id="12170" xr3:uid="{DCE1983F-5073-E643-96AF-EDDD009244C3}" name="Colonna12170"/>
    <tableColumn id="12171" xr3:uid="{378427FE-7B45-FF4A-A5E7-BEC5460BB6C6}" name="Colonna12171"/>
    <tableColumn id="12172" xr3:uid="{8775CC13-7E28-7C45-BAE6-FDF61F6FB9CD}" name="Colonna12172"/>
    <tableColumn id="12173" xr3:uid="{380458B3-23A9-F348-A6BC-404CB9DC18C6}" name="Colonna12173"/>
    <tableColumn id="12174" xr3:uid="{A45D1E6C-9452-BC46-99DE-18811AB531C8}" name="Colonna12174"/>
    <tableColumn id="12175" xr3:uid="{19EF9FA4-D065-4640-9060-50B5B6A661F4}" name="Colonna12175"/>
    <tableColumn id="12176" xr3:uid="{34D9E23B-EA89-654A-BF0F-143D2CA395E1}" name="Colonna12176"/>
    <tableColumn id="12177" xr3:uid="{E79A44A9-A5B7-4D40-9AF5-FF2FA6D02674}" name="Colonna12177"/>
    <tableColumn id="12178" xr3:uid="{60900048-2C20-D845-9C41-813BFA350556}" name="Colonna12178"/>
    <tableColumn id="12179" xr3:uid="{7271F68D-3DDA-3B44-8A6C-C3181096A4CF}" name="Colonna12179"/>
    <tableColumn id="12180" xr3:uid="{422D2452-4A88-034A-ABDC-573CEBF572F9}" name="Colonna12180"/>
    <tableColumn id="12181" xr3:uid="{FEC47F2D-1D36-164F-A57C-DF424797C277}" name="Colonna12181"/>
    <tableColumn id="12182" xr3:uid="{0E3396A6-D541-704C-8B9F-EE95A843BF31}" name="Colonna12182"/>
    <tableColumn id="12183" xr3:uid="{ACFB02CA-B117-4A48-BCA3-825F5026D8AD}" name="Colonna12183"/>
    <tableColumn id="12184" xr3:uid="{59C2C948-D66C-1A41-90F4-773226BE7202}" name="Colonna12184"/>
    <tableColumn id="12185" xr3:uid="{71D43257-07D3-5043-8C48-7B8A2DEE8404}" name="Colonna12185"/>
    <tableColumn id="12186" xr3:uid="{61381AD8-7E59-054D-8C17-51F7C1E5FBE0}" name="Colonna12186"/>
    <tableColumn id="12187" xr3:uid="{B3AC2C36-93BE-6A48-93F6-0960553BB512}" name="Colonna12187"/>
    <tableColumn id="12188" xr3:uid="{58AA350D-6F1C-044C-9658-082E59671E42}" name="Colonna12188"/>
    <tableColumn id="12189" xr3:uid="{8BC2BE65-1D2C-4241-A694-278DFB92FD00}" name="Colonna12189"/>
    <tableColumn id="12190" xr3:uid="{CC6AAB27-9E02-F441-9A20-0BB1A8A440C5}" name="Colonna12190"/>
    <tableColumn id="12191" xr3:uid="{C9B64618-B9A1-264A-A7CA-372EE0661CF4}" name="Colonna12191"/>
    <tableColumn id="12192" xr3:uid="{D4898FD0-F010-3745-92A2-6D54A54A5E9A}" name="Colonna12192"/>
    <tableColumn id="12193" xr3:uid="{986F72DF-6311-4C4B-824F-2BE668EC1A6B}" name="Colonna12193"/>
    <tableColumn id="12194" xr3:uid="{65CCA16E-0B39-FE47-B477-C0E797A2AE10}" name="Colonna12194"/>
    <tableColumn id="12195" xr3:uid="{2CA78497-F2A0-6148-95A1-3B63F0520B4C}" name="Colonna12195"/>
    <tableColumn id="12196" xr3:uid="{24E07851-0374-0344-87E3-FCE78CA6B346}" name="Colonna12196"/>
    <tableColumn id="12197" xr3:uid="{DBA168F7-2CD2-2440-8F0B-3F7613783D81}" name="Colonna12197"/>
    <tableColumn id="12198" xr3:uid="{FB31894A-B8FF-C04D-9A77-C967BDF88299}" name="Colonna12198"/>
    <tableColumn id="12199" xr3:uid="{B72C7A84-10FE-1648-99C6-F944FE49AF7E}" name="Colonna12199"/>
    <tableColumn id="12200" xr3:uid="{3144B048-17AE-604B-9DBE-9C5B589D5DFE}" name="Colonna12200"/>
    <tableColumn id="12201" xr3:uid="{76A5CE10-4833-664E-8474-5E87BFC4ABAF}" name="Colonna12201"/>
    <tableColumn id="12202" xr3:uid="{FC74E8A9-2DC8-3E48-9B0B-81B83F7B6A40}" name="Colonna12202"/>
    <tableColumn id="12203" xr3:uid="{58B95EA7-77FD-A74B-8068-7F0C9D49F81C}" name="Colonna12203"/>
    <tableColumn id="12204" xr3:uid="{8FD23EC9-D732-224F-B7F1-2ABFCC0CFD64}" name="Colonna12204"/>
    <tableColumn id="12205" xr3:uid="{82171BCA-68A0-9844-B80C-562E7570C02A}" name="Colonna12205"/>
    <tableColumn id="12206" xr3:uid="{4BC19FFC-E7DD-204E-AD1A-40E025630E8A}" name="Colonna12206"/>
    <tableColumn id="12207" xr3:uid="{FEEBC14F-C682-C24A-B87E-B9EFF80B2146}" name="Colonna12207"/>
    <tableColumn id="12208" xr3:uid="{8671B97A-107E-B445-89B5-A509230A521B}" name="Colonna12208"/>
    <tableColumn id="12209" xr3:uid="{A3029FF7-7E95-D941-A04E-1414FCA6E7CE}" name="Colonna12209"/>
    <tableColumn id="12210" xr3:uid="{353B600D-B7BB-7448-AECF-12D42C671B5B}" name="Colonna12210"/>
    <tableColumn id="12211" xr3:uid="{65FCE24D-7F48-0F4D-BA25-25EB9B0D84A9}" name="Colonna12211"/>
    <tableColumn id="12212" xr3:uid="{A6F775B9-AE5E-BD4A-A88D-66B8E718CAF1}" name="Colonna12212"/>
    <tableColumn id="12213" xr3:uid="{126491B8-EA5D-0A44-8E55-BB2C9FAA0544}" name="Colonna12213"/>
    <tableColumn id="12214" xr3:uid="{992C842A-F564-3140-9332-550CED69C9EF}" name="Colonna12214"/>
    <tableColumn id="12215" xr3:uid="{8715F205-9878-0E4F-BA1D-4D0EC4FACD2F}" name="Colonna12215"/>
    <tableColumn id="12216" xr3:uid="{DDBCD9BD-2D2E-CF45-8959-95D0F31F4B96}" name="Colonna12216"/>
    <tableColumn id="12217" xr3:uid="{0D23B494-D8C3-6F41-89AE-8BD0ADE88CFF}" name="Colonna12217"/>
    <tableColumn id="12218" xr3:uid="{E4620B5A-5E8B-6C4A-82AF-7E0A05B3DD51}" name="Colonna12218"/>
    <tableColumn id="12219" xr3:uid="{4E86A317-CC83-2C42-88AE-BB44F9F5B221}" name="Colonna12219"/>
    <tableColumn id="12220" xr3:uid="{A1F04A82-85DB-014B-AA15-F2629FD009E6}" name="Colonna12220"/>
    <tableColumn id="12221" xr3:uid="{98E4A292-0267-2543-B02B-53052280F547}" name="Colonna12221"/>
    <tableColumn id="12222" xr3:uid="{5876EA16-3338-F448-AFFD-5DAEE6F22635}" name="Colonna12222"/>
    <tableColumn id="12223" xr3:uid="{24451F1A-9B3D-304C-9E38-583F6C712EA0}" name="Colonna12223"/>
    <tableColumn id="12224" xr3:uid="{26F8E109-E1AC-A049-AFEE-B39B05793F77}" name="Colonna12224"/>
    <tableColumn id="12225" xr3:uid="{34A603E3-EA6C-984F-8C5E-87BA1EE504A9}" name="Colonna12225"/>
    <tableColumn id="12226" xr3:uid="{FB63647C-E276-DB44-934A-527814FA7303}" name="Colonna12226"/>
    <tableColumn id="12227" xr3:uid="{ECD12412-0E9F-6347-B199-6169F404BACA}" name="Colonna12227"/>
    <tableColumn id="12228" xr3:uid="{8F2BD5C4-B509-1248-9CE6-534DFDB3BADA}" name="Colonna12228"/>
    <tableColumn id="12229" xr3:uid="{ADA13825-7632-5B41-A4AE-154692F8F21B}" name="Colonna12229"/>
    <tableColumn id="12230" xr3:uid="{35ACECED-0613-2D42-8830-C265227EF55F}" name="Colonna12230"/>
    <tableColumn id="12231" xr3:uid="{01BCB366-549F-AC4D-BE4F-8DA08F7C9CDF}" name="Colonna12231"/>
    <tableColumn id="12232" xr3:uid="{73701715-5859-C145-8854-3300C9C8671A}" name="Colonna12232"/>
    <tableColumn id="12233" xr3:uid="{B0083C73-6669-0942-93B5-CF953EA8BEF0}" name="Colonna12233"/>
    <tableColumn id="12234" xr3:uid="{312DC504-847B-1F49-BEBC-22CC3C7D0D42}" name="Colonna12234"/>
    <tableColumn id="12235" xr3:uid="{145B1795-7267-384F-83DC-10862A70C85B}" name="Colonna12235"/>
    <tableColumn id="12236" xr3:uid="{BA3F6EA7-49FF-F54C-8291-65ACBF58EE92}" name="Colonna12236"/>
    <tableColumn id="12237" xr3:uid="{F9BD3983-0FA3-F148-AFD6-C03F75C8DDD8}" name="Colonna12237"/>
    <tableColumn id="12238" xr3:uid="{BF8C05EF-8D1B-BD4E-ACBE-6D037252780A}" name="Colonna12238"/>
    <tableColumn id="12239" xr3:uid="{300CAD70-E94B-AE42-B829-788AF515B4AF}" name="Colonna12239"/>
    <tableColumn id="12240" xr3:uid="{497A812A-15AB-C548-99FE-852EEEC33BFB}" name="Colonna12240"/>
    <tableColumn id="12241" xr3:uid="{F4E3359D-472B-F644-B367-563D99C82334}" name="Colonna12241"/>
    <tableColumn id="12242" xr3:uid="{4162C012-8F9F-4848-B9B8-474D92AACD6F}" name="Colonna12242"/>
    <tableColumn id="12243" xr3:uid="{A426AFE8-A134-D54F-90B3-421F08084ABE}" name="Colonna12243"/>
    <tableColumn id="12244" xr3:uid="{61430FBB-509A-5742-A9B5-139DEF24CE03}" name="Colonna12244"/>
    <tableColumn id="12245" xr3:uid="{FDCB1542-03C2-6745-B210-1B588FFA0EEF}" name="Colonna12245"/>
    <tableColumn id="12246" xr3:uid="{734E778D-E9C0-2E4A-B948-87936DE30446}" name="Colonna12246"/>
    <tableColumn id="12247" xr3:uid="{7C95D346-EA5D-9F41-904B-7E68431C81F9}" name="Colonna12247"/>
    <tableColumn id="12248" xr3:uid="{37D5336E-4F0C-264B-922E-8664B021A604}" name="Colonna12248"/>
    <tableColumn id="12249" xr3:uid="{19AB1329-4B58-0648-88C2-D7BA98218C8D}" name="Colonna12249"/>
    <tableColumn id="12250" xr3:uid="{2A426B50-AA70-F14D-A216-12D6895A4902}" name="Colonna12250"/>
    <tableColumn id="12251" xr3:uid="{12C3FFEE-9926-514C-A33E-E85923A2950C}" name="Colonna12251"/>
    <tableColumn id="12252" xr3:uid="{316E7839-B5CD-CE48-8A79-28C9D9662339}" name="Colonna12252"/>
    <tableColumn id="12253" xr3:uid="{0DE98806-A83E-F74B-B1FB-36A03121AB8A}" name="Colonna12253"/>
    <tableColumn id="12254" xr3:uid="{F7A029A0-DCC6-034F-937C-8799A6176222}" name="Colonna12254"/>
    <tableColumn id="12255" xr3:uid="{88F3E802-8E3E-7245-A28F-249E5D4A0AEB}" name="Colonna12255"/>
    <tableColumn id="12256" xr3:uid="{6F0C9022-F837-BA47-941E-C40FA380CBFB}" name="Colonna12256"/>
    <tableColumn id="12257" xr3:uid="{3390DA8E-1C55-884D-81DA-CF025CB3E941}" name="Colonna12257"/>
    <tableColumn id="12258" xr3:uid="{D9709C10-F33C-9844-99DA-1D8DC57D65BD}" name="Colonna12258"/>
    <tableColumn id="12259" xr3:uid="{BEFE1D84-D758-D44C-943F-96A69C5D578F}" name="Colonna12259"/>
    <tableColumn id="12260" xr3:uid="{D5A0CB23-245F-B04C-8BD7-6D0FE50D8B4A}" name="Colonna12260"/>
    <tableColumn id="12261" xr3:uid="{ADB7B8F1-32D8-6249-BD55-17B02875B32E}" name="Colonna12261"/>
    <tableColumn id="12262" xr3:uid="{066ED941-FE3F-9D49-9849-1AD029E91EA3}" name="Colonna12262"/>
    <tableColumn id="12263" xr3:uid="{95E4AC01-9DF6-6C46-84B2-E87D6D332501}" name="Colonna12263"/>
    <tableColumn id="12264" xr3:uid="{1E9DB371-8963-084A-B2AF-F1275CE0B0E1}" name="Colonna12264"/>
    <tableColumn id="12265" xr3:uid="{4A820F96-C4F5-EE48-AB45-18966AE04D22}" name="Colonna12265"/>
    <tableColumn id="12266" xr3:uid="{9437E5F3-535A-164F-917E-652A798C4F0C}" name="Colonna12266"/>
    <tableColumn id="12267" xr3:uid="{46E03CF7-0A53-274A-8DA6-9157264C51F4}" name="Colonna12267"/>
    <tableColumn id="12268" xr3:uid="{D9C761E6-90FF-594B-9749-AF0ABFDE3B0D}" name="Colonna12268"/>
    <tableColumn id="12269" xr3:uid="{CB195D23-393F-574A-A5B6-DD8AEB247B3D}" name="Colonna12269"/>
    <tableColumn id="12270" xr3:uid="{3160BC6A-47B3-144A-BDA1-7EF4FE0A3140}" name="Colonna12270"/>
    <tableColumn id="12271" xr3:uid="{61CF8922-CA9C-424A-A328-4E70E4CAE0E5}" name="Colonna12271"/>
    <tableColumn id="12272" xr3:uid="{3F90C317-765C-8A4D-90A5-14A80B3D2917}" name="Colonna12272"/>
    <tableColumn id="12273" xr3:uid="{C549EDD9-9F67-1244-B591-FFBA0D821E35}" name="Colonna12273"/>
    <tableColumn id="12274" xr3:uid="{83ADAF0C-D795-6D41-BAB7-04EDD0533814}" name="Colonna12274"/>
    <tableColumn id="12275" xr3:uid="{5E1D5290-272C-BF4D-927B-C2820FC6FF3E}" name="Colonna12275"/>
    <tableColumn id="12276" xr3:uid="{A9C2027A-043D-F249-B306-DE6732A26A53}" name="Colonna12276"/>
    <tableColumn id="12277" xr3:uid="{12368B22-FBE6-5E4F-BD89-97312425FAD3}" name="Colonna12277"/>
    <tableColumn id="12278" xr3:uid="{AE6CC854-8AD0-4A43-8EF2-A5FD09FEC0E9}" name="Colonna12278"/>
    <tableColumn id="12279" xr3:uid="{47B5D583-5B97-8849-91B3-D3BDA2AE5F57}" name="Colonna12279"/>
    <tableColumn id="12280" xr3:uid="{DDF2115A-293A-DB40-BF33-B8C6F029F722}" name="Colonna12280"/>
    <tableColumn id="12281" xr3:uid="{593CA621-989C-734C-B8E2-129523B9B35F}" name="Colonna12281"/>
    <tableColumn id="12282" xr3:uid="{8F4F1E78-64CF-6146-AAE7-2A02EC269919}" name="Colonna12282"/>
    <tableColumn id="12283" xr3:uid="{88CCA800-DC7D-2443-827F-12DDAFD68420}" name="Colonna12283"/>
    <tableColumn id="12284" xr3:uid="{E51C5101-2D78-FE40-A171-70350F315187}" name="Colonna12284"/>
    <tableColumn id="12285" xr3:uid="{40EB958C-41B9-E341-91D1-58086F06A591}" name="Colonna12285"/>
    <tableColumn id="12286" xr3:uid="{56971BEF-5DD8-3E41-9A17-DF681680200E}" name="Colonna12286"/>
    <tableColumn id="12287" xr3:uid="{7C9A591E-79A1-1248-A57A-4724EFFB9330}" name="Colonna12287"/>
    <tableColumn id="12288" xr3:uid="{EE8A134B-51D8-E743-8D1A-44FDFC4A9DC2}" name="Colonna12288"/>
    <tableColumn id="12289" xr3:uid="{E030C846-8046-BE47-A320-8047F1F3BA29}" name="Colonna12289"/>
    <tableColumn id="12290" xr3:uid="{B2C5E246-DC0E-334F-8212-61993F60B83B}" name="Colonna12290"/>
    <tableColumn id="12291" xr3:uid="{94774B0F-5D35-8C40-991F-3A38762DF3F0}" name="Colonna12291"/>
    <tableColumn id="12292" xr3:uid="{C950616C-1D67-4F44-8E69-BD7BDD96BADC}" name="Colonna12292"/>
    <tableColumn id="12293" xr3:uid="{AEEF1F63-F42A-B540-87D4-FE6EFE7E842A}" name="Colonna12293"/>
    <tableColumn id="12294" xr3:uid="{4C5357D8-2226-2F43-8F3D-77EDE1340324}" name="Colonna12294"/>
    <tableColumn id="12295" xr3:uid="{79C75223-2F71-C840-A4D8-345ED81DFAC4}" name="Colonna12295"/>
    <tableColumn id="12296" xr3:uid="{EB471F56-51F9-2B4C-B2C6-1A3841CF5B37}" name="Colonna12296"/>
    <tableColumn id="12297" xr3:uid="{3D39F3B2-B401-874F-B569-C8A6BDECFF3C}" name="Colonna12297"/>
    <tableColumn id="12298" xr3:uid="{830B4FD8-7CD5-2744-B689-1C7A82279B68}" name="Colonna12298"/>
    <tableColumn id="12299" xr3:uid="{959CFE3D-9DF6-D44C-BD50-876ED45AC5D5}" name="Colonna12299"/>
    <tableColumn id="12300" xr3:uid="{420CA2F5-15F2-864F-AF5A-9E264543FA67}" name="Colonna12300"/>
    <tableColumn id="12301" xr3:uid="{44C2392B-131B-044B-BC1D-93F75EBE9D7A}" name="Colonna12301"/>
    <tableColumn id="12302" xr3:uid="{ADBC2DA6-8F5E-F748-9D38-D8B9228BCA18}" name="Colonna12302"/>
    <tableColumn id="12303" xr3:uid="{8BCBD37D-DB2D-8240-B046-A620C8480ED1}" name="Colonna12303"/>
    <tableColumn id="12304" xr3:uid="{B1E6AC35-46A1-3A4F-BB46-A60677AB0030}" name="Colonna12304"/>
    <tableColumn id="12305" xr3:uid="{1FB4D3A6-E3A8-2E4B-9929-5D1B401521EC}" name="Colonna12305"/>
    <tableColumn id="12306" xr3:uid="{D3E88181-864C-404D-9F15-0249094A6ACA}" name="Colonna12306"/>
    <tableColumn id="12307" xr3:uid="{60CBEEA9-8970-C24C-B7CF-EB99C28755C3}" name="Colonna12307"/>
    <tableColumn id="12308" xr3:uid="{C886DF9E-BC1E-9C40-BB01-35A10E405434}" name="Colonna12308"/>
    <tableColumn id="12309" xr3:uid="{4FD85F45-76C1-AF4F-A77A-A7A0C93C8B03}" name="Colonna12309"/>
    <tableColumn id="12310" xr3:uid="{57C280FF-5454-B744-A014-D64B6668D43B}" name="Colonna12310"/>
    <tableColumn id="12311" xr3:uid="{61D2F489-2070-754A-998A-1DCFEF7719FC}" name="Colonna12311"/>
    <tableColumn id="12312" xr3:uid="{DDC5D3A0-2E66-6C41-8C9C-662F9B80F4C2}" name="Colonna12312"/>
    <tableColumn id="12313" xr3:uid="{7C026F05-D082-0040-AB90-F5F40756F06D}" name="Colonna12313"/>
    <tableColumn id="12314" xr3:uid="{A3D83656-4511-A04F-A3AA-CA2AC56E1CF7}" name="Colonna12314"/>
    <tableColumn id="12315" xr3:uid="{12FEE636-0197-8D43-91BE-5FFCC7B6FB84}" name="Colonna12315"/>
    <tableColumn id="12316" xr3:uid="{D6631284-63D2-F048-949A-8DC3CA04A636}" name="Colonna12316"/>
    <tableColumn id="12317" xr3:uid="{10912F0D-B7CF-7349-8735-29B746B948AA}" name="Colonna12317"/>
    <tableColumn id="12318" xr3:uid="{7FE9724A-0918-CF45-8C28-093B2A2D3754}" name="Colonna12318"/>
    <tableColumn id="12319" xr3:uid="{6AC913F5-162B-8548-9631-F91383DFBFA5}" name="Colonna12319"/>
    <tableColumn id="12320" xr3:uid="{86118696-70A1-3142-98F0-4B1BFBBC7BC3}" name="Colonna12320"/>
    <tableColumn id="12321" xr3:uid="{AAA226C0-1BF4-9445-9172-64F994B3C514}" name="Colonna12321"/>
    <tableColumn id="12322" xr3:uid="{83AEC41C-4CD5-D741-9A22-FF40AA4BE194}" name="Colonna12322"/>
    <tableColumn id="12323" xr3:uid="{696A4201-E222-3945-B61B-61297A40D3B7}" name="Colonna12323"/>
    <tableColumn id="12324" xr3:uid="{B75625B0-7532-F748-8B1B-A9AF4561E0BF}" name="Colonna12324"/>
    <tableColumn id="12325" xr3:uid="{D524D93E-A59D-604D-86B3-23F92F5A8739}" name="Colonna12325"/>
    <tableColumn id="12326" xr3:uid="{90237FB9-5C17-2C42-98FB-DE1C8A932789}" name="Colonna12326"/>
    <tableColumn id="12327" xr3:uid="{3F60BD65-520D-8048-8F6E-F0E7F19B47FB}" name="Colonna12327"/>
    <tableColumn id="12328" xr3:uid="{CE591E54-B5FF-9D40-82D4-4FCA85995B92}" name="Colonna12328"/>
    <tableColumn id="12329" xr3:uid="{E508B7D8-F105-AB4A-A615-0DA1CB53B9F8}" name="Colonna12329"/>
    <tableColumn id="12330" xr3:uid="{D0E854FC-9B10-FC41-ADE7-37451DBD3915}" name="Colonna12330"/>
    <tableColumn id="12331" xr3:uid="{97E2EDC1-D548-604E-A155-E7E4E8649692}" name="Colonna12331"/>
    <tableColumn id="12332" xr3:uid="{4B1F07E8-7F1F-2E48-AD11-21A51F314281}" name="Colonna12332"/>
    <tableColumn id="12333" xr3:uid="{E183D62D-6263-494E-A01B-EAC2A3C77BEE}" name="Colonna12333"/>
    <tableColumn id="12334" xr3:uid="{2963F832-3FE4-9F43-95DD-65021AC01B25}" name="Colonna12334"/>
    <tableColumn id="12335" xr3:uid="{188BBD83-6813-0B4B-8891-8AF3639B56A0}" name="Colonna12335"/>
    <tableColumn id="12336" xr3:uid="{04DD3D55-21EC-CA41-AA52-4BF2CDBDCD3F}" name="Colonna12336"/>
    <tableColumn id="12337" xr3:uid="{7505C976-BB87-F246-BA1C-A62FC2529EB6}" name="Colonna12337"/>
    <tableColumn id="12338" xr3:uid="{BF328418-2D1D-2C46-9205-5B78193B4740}" name="Colonna12338"/>
    <tableColumn id="12339" xr3:uid="{87683479-151A-F94A-81A7-7ABEBD9AFF3F}" name="Colonna12339"/>
    <tableColumn id="12340" xr3:uid="{3473EFDF-F9FE-F044-8344-99B069AADCF8}" name="Colonna12340"/>
    <tableColumn id="12341" xr3:uid="{10E6F414-EEBB-E341-8996-25DFB14BFBE0}" name="Colonna12341"/>
    <tableColumn id="12342" xr3:uid="{81E1B0A4-3787-8F46-876B-20EB1AB523DD}" name="Colonna12342"/>
    <tableColumn id="12343" xr3:uid="{5A34AAFC-A542-6248-B9B2-333456463232}" name="Colonna12343"/>
    <tableColumn id="12344" xr3:uid="{F06467E1-92AB-4F4D-8150-042BFC2FD5C7}" name="Colonna12344"/>
    <tableColumn id="12345" xr3:uid="{6B4320CF-0D9C-8549-87DC-3EF0BE040ED1}" name="Colonna12345"/>
    <tableColumn id="12346" xr3:uid="{6A4D7A5D-D6D2-1F46-8CD5-8F5C1F9D922D}" name="Colonna12346"/>
    <tableColumn id="12347" xr3:uid="{0B50636B-B165-3546-B37C-60DB2255E194}" name="Colonna12347"/>
    <tableColumn id="12348" xr3:uid="{F52F5253-BC8D-0143-AE8B-04E8862D36E5}" name="Colonna12348"/>
    <tableColumn id="12349" xr3:uid="{898D9F81-AC27-FC47-B8A3-12321D7B2268}" name="Colonna12349"/>
    <tableColumn id="12350" xr3:uid="{F1EF7778-37AC-AC4A-AFB9-616B17A9ACFA}" name="Colonna12350"/>
    <tableColumn id="12351" xr3:uid="{54CA4E1F-493E-2D41-9AA3-8682A2CAFE10}" name="Colonna12351"/>
    <tableColumn id="12352" xr3:uid="{FF1343BE-5A4C-AF4B-A056-0DE9A26DE13C}" name="Colonna12352"/>
    <tableColumn id="12353" xr3:uid="{57EA732E-FE89-C540-ABE3-6DE7826EB6B3}" name="Colonna12353"/>
    <tableColumn id="12354" xr3:uid="{CFB7D77C-AC92-1C48-847B-20B86D509101}" name="Colonna12354"/>
    <tableColumn id="12355" xr3:uid="{F6A3A280-34EC-CF4D-A47B-2914D1AB32B9}" name="Colonna12355"/>
    <tableColumn id="12356" xr3:uid="{AE0D2A74-CC56-5244-8C54-05C3012577A3}" name="Colonna12356"/>
    <tableColumn id="12357" xr3:uid="{7D14B55B-DD13-6A48-AD9C-038CB26E9C68}" name="Colonna12357"/>
    <tableColumn id="12358" xr3:uid="{AB1D7552-CBBF-D141-9329-79BA220210AB}" name="Colonna12358"/>
    <tableColumn id="12359" xr3:uid="{49CF2210-FE59-654B-9BE4-572F191A2BED}" name="Colonna12359"/>
    <tableColumn id="12360" xr3:uid="{D439CBE7-3F19-DC45-8CFF-F05F17F3863C}" name="Colonna12360"/>
    <tableColumn id="12361" xr3:uid="{8D67B753-672F-5D49-A73E-6E9A3E266D02}" name="Colonna12361"/>
    <tableColumn id="12362" xr3:uid="{EAFB7B97-E2EF-CA4F-85EF-1DDED8012306}" name="Colonna12362"/>
    <tableColumn id="12363" xr3:uid="{057268B2-61CF-E747-BFEC-FC5CE40768D8}" name="Colonna12363"/>
    <tableColumn id="12364" xr3:uid="{D21AF6C3-9A8F-5243-A4C5-8E1BD64C5A5D}" name="Colonna12364"/>
    <tableColumn id="12365" xr3:uid="{A4997EAB-8331-9540-A31D-940B84F90484}" name="Colonna12365"/>
    <tableColumn id="12366" xr3:uid="{AE92E33B-671A-9343-A658-D2DF2CF682D3}" name="Colonna12366"/>
    <tableColumn id="12367" xr3:uid="{89B4779B-E96B-E543-A806-04B7462C06DD}" name="Colonna12367"/>
    <tableColumn id="12368" xr3:uid="{23994BFC-6A10-6B42-92FB-675A67FDD827}" name="Colonna12368"/>
    <tableColumn id="12369" xr3:uid="{66A2A65A-4B5D-0D4F-8FF1-AEF95C21FF6C}" name="Colonna12369"/>
    <tableColumn id="12370" xr3:uid="{847BC67D-A403-A34C-9EF6-4CCFBB8839FC}" name="Colonna12370"/>
    <tableColumn id="12371" xr3:uid="{E022000C-E03A-8748-9066-238B3A13FF99}" name="Colonna12371"/>
    <tableColumn id="12372" xr3:uid="{C7173463-1CCD-6E43-9A75-25BCD64EB4AB}" name="Colonna12372"/>
    <tableColumn id="12373" xr3:uid="{7E2EFC10-6280-A148-B433-E3C1C4863BF3}" name="Colonna12373"/>
    <tableColumn id="12374" xr3:uid="{D2E6F8DE-9AED-E544-836A-38984AB51071}" name="Colonna12374"/>
    <tableColumn id="12375" xr3:uid="{8E068074-2D94-0E42-8367-5FE952E9FCD4}" name="Colonna12375"/>
    <tableColumn id="12376" xr3:uid="{5D9DD305-82F4-4C4E-B130-6C9357298509}" name="Colonna12376"/>
    <tableColumn id="12377" xr3:uid="{40B0CF19-C146-354E-A9CC-27086BA56153}" name="Colonna12377"/>
    <tableColumn id="12378" xr3:uid="{6B85CE25-915B-6140-B27C-70F13DDC581F}" name="Colonna12378"/>
    <tableColumn id="12379" xr3:uid="{9F700CC8-CC2C-384B-A7C0-62BCB1453DE4}" name="Colonna12379"/>
    <tableColumn id="12380" xr3:uid="{A66F8863-A658-7140-8021-3896B4F44429}" name="Colonna12380"/>
    <tableColumn id="12381" xr3:uid="{762D5242-A369-AA4A-B82D-2215C1959677}" name="Colonna12381"/>
    <tableColumn id="12382" xr3:uid="{82499A0C-69BC-2A4B-AEE5-4E418162A3C4}" name="Colonna12382"/>
    <tableColumn id="12383" xr3:uid="{392A759A-3212-C048-9347-3BC93C3977AA}" name="Colonna12383"/>
    <tableColumn id="12384" xr3:uid="{DB1A6456-5A26-5047-828B-C0304CEC57B6}" name="Colonna12384"/>
    <tableColumn id="12385" xr3:uid="{346102B4-6D65-9248-B54F-377BD500847B}" name="Colonna12385"/>
    <tableColumn id="12386" xr3:uid="{E8755696-DF67-3543-AF59-5D02F7185EAE}" name="Colonna12386"/>
    <tableColumn id="12387" xr3:uid="{12944001-CDAC-084D-9500-1ACA27A8858F}" name="Colonna12387"/>
    <tableColumn id="12388" xr3:uid="{4C1B2362-3AAF-A54F-A98E-200F5EBA4E51}" name="Colonna12388"/>
    <tableColumn id="12389" xr3:uid="{B4ACFD54-6F52-4746-90F1-844D6D6A47FB}" name="Colonna12389"/>
    <tableColumn id="12390" xr3:uid="{6140744C-C682-014F-A9B3-6DD115B3C7D2}" name="Colonna12390"/>
    <tableColumn id="12391" xr3:uid="{51D8E5AC-6D1B-4841-9E97-2DE72897BD13}" name="Colonna12391"/>
    <tableColumn id="12392" xr3:uid="{1F9D24D1-1FFD-E242-8E56-2C1571A999C0}" name="Colonna12392"/>
    <tableColumn id="12393" xr3:uid="{64950360-87C6-7247-8F0F-5906DF4716BC}" name="Colonna12393"/>
    <tableColumn id="12394" xr3:uid="{68F82A36-C47A-F948-9C85-06FD163202DF}" name="Colonna12394"/>
    <tableColumn id="12395" xr3:uid="{C26ED367-2B25-D940-9549-F9B784F0A485}" name="Colonna12395"/>
    <tableColumn id="12396" xr3:uid="{65C27F35-3F49-2E48-AFCF-CC242C503142}" name="Colonna12396"/>
    <tableColumn id="12397" xr3:uid="{2F0E7C4C-9F2B-FC41-9E03-76B4824F809C}" name="Colonna12397"/>
    <tableColumn id="12398" xr3:uid="{8B52F09E-1D0E-AA46-830A-66869E1B4FF1}" name="Colonna12398"/>
    <tableColumn id="12399" xr3:uid="{AC45A723-CF72-A54A-9312-AEE8C1493537}" name="Colonna12399"/>
    <tableColumn id="12400" xr3:uid="{896EB8C6-C8B4-FF4D-8634-153833EE5629}" name="Colonna12400"/>
    <tableColumn id="12401" xr3:uid="{12F34CB6-FB43-8C4E-AAE2-DEE367B5F321}" name="Colonna12401"/>
    <tableColumn id="12402" xr3:uid="{0D36CEF4-E43B-2746-AEB1-688A38C90EEA}" name="Colonna12402"/>
    <tableColumn id="12403" xr3:uid="{C6514AEC-5BC6-C042-A570-5D6E41A7D06A}" name="Colonna12403"/>
    <tableColumn id="12404" xr3:uid="{97F0ADC1-D424-A640-AFD5-060FCB0C6ADD}" name="Colonna12404"/>
    <tableColumn id="12405" xr3:uid="{DC14BC2D-4A21-264B-8B75-A45BC5B9A7BB}" name="Colonna12405"/>
    <tableColumn id="12406" xr3:uid="{B7A3328F-BC14-E449-A8B3-2FA84B0A815F}" name="Colonna12406"/>
    <tableColumn id="12407" xr3:uid="{62181BF3-5C67-F640-A826-B75AB9476463}" name="Colonna12407"/>
    <tableColumn id="12408" xr3:uid="{3B793BE3-17B9-5645-AB32-6DE5C8FA463E}" name="Colonna12408"/>
    <tableColumn id="12409" xr3:uid="{8C9EB5AB-6C74-1B41-A315-11241B51E376}" name="Colonna12409"/>
    <tableColumn id="12410" xr3:uid="{EBEEA8AB-4C8D-334C-BAC9-167F76DE5BF9}" name="Colonna12410"/>
    <tableColumn id="12411" xr3:uid="{A1A9B87E-CBB2-5D4E-A531-4E3CDAA73408}" name="Colonna12411"/>
    <tableColumn id="12412" xr3:uid="{13D5D2F8-973D-5641-908C-38F671A72849}" name="Colonna12412"/>
    <tableColumn id="12413" xr3:uid="{382260CD-8F25-7C4D-89D0-0D1BDC622E20}" name="Colonna12413"/>
    <tableColumn id="12414" xr3:uid="{A752BBD7-180D-E24A-AE68-3E6DE8B10892}" name="Colonna12414"/>
    <tableColumn id="12415" xr3:uid="{E1B8525B-BB76-4A46-8531-1F6674657F67}" name="Colonna12415"/>
    <tableColumn id="12416" xr3:uid="{0BDC3E02-9B0B-5942-A97C-D6024E562A3E}" name="Colonna12416"/>
    <tableColumn id="12417" xr3:uid="{3A46BDBB-E9E7-4241-AA8D-115FF3D389FA}" name="Colonna12417"/>
    <tableColumn id="12418" xr3:uid="{582F7C28-90A0-A242-8559-A50EDD44DB13}" name="Colonna12418"/>
    <tableColumn id="12419" xr3:uid="{EB3735F4-68BA-3444-908B-04365C736939}" name="Colonna12419"/>
    <tableColumn id="12420" xr3:uid="{324CF115-5D06-FC45-ABE1-29D41FFEB3D6}" name="Colonna12420"/>
    <tableColumn id="12421" xr3:uid="{B617E18B-E225-3743-9194-E0ACB618AAD9}" name="Colonna12421"/>
    <tableColumn id="12422" xr3:uid="{32F4D621-4DA9-5949-A5E6-53845D6438B2}" name="Colonna12422"/>
    <tableColumn id="12423" xr3:uid="{4FB165FB-78AC-6647-90E5-ECBD8E5AA8E2}" name="Colonna12423"/>
    <tableColumn id="12424" xr3:uid="{682D2320-002C-7E4E-910B-BF7F8C67FD14}" name="Colonna12424"/>
    <tableColumn id="12425" xr3:uid="{503FCE6E-8104-F646-AA4F-B2695CBC3659}" name="Colonna12425"/>
    <tableColumn id="12426" xr3:uid="{1990C169-E3CD-BB4B-B110-43DA2619C6A8}" name="Colonna12426"/>
    <tableColumn id="12427" xr3:uid="{2F5C6258-B23D-6240-856B-DAFDCAD6DDAC}" name="Colonna12427"/>
    <tableColumn id="12428" xr3:uid="{35003A13-801E-4D49-8511-20B80B90D905}" name="Colonna12428"/>
    <tableColumn id="12429" xr3:uid="{242F0C9D-7885-2E40-8B8F-A76AD4A7A4A8}" name="Colonna12429"/>
    <tableColumn id="12430" xr3:uid="{D977C0B1-A971-2B44-BBA5-6B24E0F7DF43}" name="Colonna12430"/>
    <tableColumn id="12431" xr3:uid="{C624ED18-12A1-2745-86D0-8BBBB1A4E947}" name="Colonna12431"/>
    <tableColumn id="12432" xr3:uid="{DD0D5163-F6EC-0947-B158-7277E7E535A0}" name="Colonna12432"/>
    <tableColumn id="12433" xr3:uid="{B6E67DAD-AC6E-454A-91C2-09C269975392}" name="Colonna12433"/>
    <tableColumn id="12434" xr3:uid="{F6F8D77C-50FB-914D-A626-1D34B742626F}" name="Colonna12434"/>
    <tableColumn id="12435" xr3:uid="{441BD14E-C8D4-B74D-9A9F-7E5E7BEC0B35}" name="Colonna12435"/>
    <tableColumn id="12436" xr3:uid="{165779A0-3E59-CF4E-AA20-C45518A8279D}" name="Colonna12436"/>
    <tableColumn id="12437" xr3:uid="{877D379B-9251-6649-B027-95D4BF5A9362}" name="Colonna12437"/>
    <tableColumn id="12438" xr3:uid="{A3A7033E-BC3C-0C49-8D51-1FCA6F7F342F}" name="Colonna12438"/>
    <tableColumn id="12439" xr3:uid="{FE4EA0C2-2047-784A-9D83-7C944D1EBE66}" name="Colonna12439"/>
    <tableColumn id="12440" xr3:uid="{8B0307AF-6194-C54B-B14E-A087E27FC1DD}" name="Colonna12440"/>
    <tableColumn id="12441" xr3:uid="{6C865A08-F5F3-3541-99E5-4266523351C4}" name="Colonna12441"/>
    <tableColumn id="12442" xr3:uid="{A0432C8A-DCA9-E640-98E1-B2BEA7CE73C6}" name="Colonna12442"/>
    <tableColumn id="12443" xr3:uid="{B2DCB972-3BD9-8043-A543-4CF3ECE9F2C3}" name="Colonna12443"/>
    <tableColumn id="12444" xr3:uid="{5BE3151B-98CA-4C4F-B3BC-DC9D8297C5F8}" name="Colonna12444"/>
    <tableColumn id="12445" xr3:uid="{CE00F47F-5230-C348-AC7F-242DD4CCF493}" name="Colonna12445"/>
    <tableColumn id="12446" xr3:uid="{D3F888F4-D64E-BB4B-8CB7-A2A9B8089886}" name="Colonna12446"/>
    <tableColumn id="12447" xr3:uid="{38F74779-5836-B34C-9E13-457AA10A7772}" name="Colonna12447"/>
    <tableColumn id="12448" xr3:uid="{682183AD-9F8A-1D46-8BD3-0969FEB09AEE}" name="Colonna12448"/>
    <tableColumn id="12449" xr3:uid="{DE634E7B-0E14-684A-BC55-ECF119F6C427}" name="Colonna12449"/>
    <tableColumn id="12450" xr3:uid="{FE2D608D-FC9A-4042-8638-2FEA7A0A3E48}" name="Colonna12450"/>
    <tableColumn id="12451" xr3:uid="{0A774519-31FA-9449-84B8-D1FA7A676BDA}" name="Colonna12451"/>
    <tableColumn id="12452" xr3:uid="{F35F4FBD-E307-9A43-BF5E-4BE504A142FA}" name="Colonna12452"/>
    <tableColumn id="12453" xr3:uid="{D315D838-9FFD-714C-9AB7-E2D2D5B5B642}" name="Colonna12453"/>
    <tableColumn id="12454" xr3:uid="{C9C2ED21-9CDE-B941-8B21-F423CE465956}" name="Colonna12454"/>
    <tableColumn id="12455" xr3:uid="{B8F3C2ED-5B08-0C4D-9989-A9FE18B50949}" name="Colonna12455"/>
    <tableColumn id="12456" xr3:uid="{49D0F8A4-D549-484A-99C5-C5CC29B406A5}" name="Colonna12456"/>
    <tableColumn id="12457" xr3:uid="{5340EFB8-B66A-ED40-9EDF-7405D683D781}" name="Colonna12457"/>
    <tableColumn id="12458" xr3:uid="{AA26C0B1-A729-8C48-BDB8-CDF69BB7AB03}" name="Colonna12458"/>
    <tableColumn id="12459" xr3:uid="{EC79BFD9-3E8C-5740-A2B1-A21FBD994A94}" name="Colonna12459"/>
    <tableColumn id="12460" xr3:uid="{311C6AB6-8827-2B46-B72A-3D1739C11A33}" name="Colonna12460"/>
    <tableColumn id="12461" xr3:uid="{A813EFCC-7E32-7B4B-8279-4D8DD1AC3ED3}" name="Colonna12461"/>
    <tableColumn id="12462" xr3:uid="{56E83290-E96F-1C40-9511-47BF6FA4823B}" name="Colonna12462"/>
    <tableColumn id="12463" xr3:uid="{08BF7D02-9EBB-744C-93FD-4176753CAC07}" name="Colonna12463"/>
    <tableColumn id="12464" xr3:uid="{9CF658CF-62A9-DC40-84D6-C9AEE4463B2B}" name="Colonna12464"/>
    <tableColumn id="12465" xr3:uid="{685E97A2-6D90-3B4C-8EED-BFFACC7BE196}" name="Colonna12465"/>
    <tableColumn id="12466" xr3:uid="{1FCCC18A-4989-D844-941F-9C5E9773A428}" name="Colonna12466"/>
    <tableColumn id="12467" xr3:uid="{1C0E2D00-1484-FF48-A891-40435B1AF07C}" name="Colonna12467"/>
    <tableColumn id="12468" xr3:uid="{09FDC18B-450A-0942-96AB-EFDBBF4A08E9}" name="Colonna12468"/>
    <tableColumn id="12469" xr3:uid="{CF35127A-D659-674B-9890-2E514A3580FE}" name="Colonna12469"/>
    <tableColumn id="12470" xr3:uid="{FA415559-F520-394B-B086-D2B78395459D}" name="Colonna12470"/>
    <tableColumn id="12471" xr3:uid="{EEE0E526-F9A5-6042-B0C1-4759F917E467}" name="Colonna12471"/>
    <tableColumn id="12472" xr3:uid="{E467033D-7CC1-0647-AB11-63AB7BFA2DBD}" name="Colonna12472"/>
    <tableColumn id="12473" xr3:uid="{4CF22C93-CC9E-3D49-A76F-86CCF76A1CB6}" name="Colonna12473"/>
    <tableColumn id="12474" xr3:uid="{2A6274C6-B5E8-7D4E-B738-78A942C149B6}" name="Colonna12474"/>
    <tableColumn id="12475" xr3:uid="{B2F23757-B61F-DA4D-806B-ED3A0DB90889}" name="Colonna12475"/>
    <tableColumn id="12476" xr3:uid="{A9C57EA3-A207-8646-8DDD-CFD7C077DF91}" name="Colonna12476"/>
    <tableColumn id="12477" xr3:uid="{B327F56D-F80C-FE4C-9CBF-7CD7B8000657}" name="Colonna12477"/>
    <tableColumn id="12478" xr3:uid="{0E3490A2-DACF-8347-8386-A34D51692B35}" name="Colonna12478"/>
    <tableColumn id="12479" xr3:uid="{6CCC875F-0C14-764F-9801-3616FC33F27A}" name="Colonna12479"/>
    <tableColumn id="12480" xr3:uid="{3D827841-3957-7E4F-B21D-39E63B53AF2F}" name="Colonna12480"/>
    <tableColumn id="12481" xr3:uid="{3A4CF10B-9FF7-DE4F-97BD-F7C5E2F20627}" name="Colonna12481"/>
    <tableColumn id="12482" xr3:uid="{565AA53B-17C9-9B4E-9BFE-C8A404725033}" name="Colonna12482"/>
    <tableColumn id="12483" xr3:uid="{C3F766BF-AAE3-EF42-B056-F30B88FE6B55}" name="Colonna12483"/>
    <tableColumn id="12484" xr3:uid="{D2F8CE2A-4606-6B41-9D53-0D68738444B6}" name="Colonna12484"/>
    <tableColumn id="12485" xr3:uid="{A35BA568-8D05-444B-A510-168F8DE17D5C}" name="Colonna12485"/>
    <tableColumn id="12486" xr3:uid="{FDFD9BF8-0E61-3640-9348-4CA31348C83B}" name="Colonna12486"/>
    <tableColumn id="12487" xr3:uid="{55B227A2-AE61-3848-AD9C-29F72767FB44}" name="Colonna12487"/>
    <tableColumn id="12488" xr3:uid="{3C894D9E-C987-5C4B-9034-F99B2D7DE33C}" name="Colonna12488"/>
    <tableColumn id="12489" xr3:uid="{60EA1EA1-C8C8-2D47-8145-799592AB111C}" name="Colonna12489"/>
    <tableColumn id="12490" xr3:uid="{9DB1579F-0ED4-BF41-B1D6-229FB53873F6}" name="Colonna12490"/>
    <tableColumn id="12491" xr3:uid="{DACC7693-8026-E143-834F-42F80E126B5B}" name="Colonna12491"/>
    <tableColumn id="12492" xr3:uid="{AEE3F5CF-B4AF-F744-AC3D-D4CED3C6F212}" name="Colonna12492"/>
    <tableColumn id="12493" xr3:uid="{433C9EB9-22C3-7547-B934-5686EBF640F0}" name="Colonna12493"/>
    <tableColumn id="12494" xr3:uid="{FE3358DC-3C92-954B-B943-605D0CC599F0}" name="Colonna12494"/>
    <tableColumn id="12495" xr3:uid="{080F5216-C6D9-4B4B-BE39-765E5F474504}" name="Colonna12495"/>
    <tableColumn id="12496" xr3:uid="{E634471B-1961-464E-B8A0-A275A6396414}" name="Colonna12496"/>
    <tableColumn id="12497" xr3:uid="{80A1BBC5-826E-414D-9D1C-15B8F01B41F4}" name="Colonna12497"/>
    <tableColumn id="12498" xr3:uid="{6511146C-EDA5-2746-9123-41D9A94EF40A}" name="Colonna12498"/>
    <tableColumn id="12499" xr3:uid="{47CF8113-976F-0C47-8ED7-A613EB01CF26}" name="Colonna12499"/>
    <tableColumn id="12500" xr3:uid="{858556E0-D600-F641-A013-3058841B71AF}" name="Colonna12500"/>
    <tableColumn id="12501" xr3:uid="{58E40148-6033-B546-A49F-75B9F2B01F8B}" name="Colonna12501"/>
    <tableColumn id="12502" xr3:uid="{0ACE61E7-9C9D-D849-9253-E53E58A04EAD}" name="Colonna12502"/>
    <tableColumn id="12503" xr3:uid="{7250A116-7D4E-8444-B5FD-48066A65E923}" name="Colonna12503"/>
    <tableColumn id="12504" xr3:uid="{8FF5B83A-45A2-0449-A04C-55427736C6C6}" name="Colonna12504"/>
    <tableColumn id="12505" xr3:uid="{C4A7BE33-5513-BD4F-830B-C644066CDC35}" name="Colonna12505"/>
    <tableColumn id="12506" xr3:uid="{4DAD38B5-E833-C241-B89B-0D1247798E25}" name="Colonna12506"/>
    <tableColumn id="12507" xr3:uid="{D31FA96E-A7C5-A847-AB50-BF40424FC69B}" name="Colonna12507"/>
    <tableColumn id="12508" xr3:uid="{05E44829-E526-B840-BC93-EB358663A43F}" name="Colonna12508"/>
    <tableColumn id="12509" xr3:uid="{98635918-412A-C143-9DE6-B36C8649CD75}" name="Colonna12509"/>
    <tableColumn id="12510" xr3:uid="{D6DB6A9E-FC37-5849-8B35-E42162DFDBE9}" name="Colonna12510"/>
    <tableColumn id="12511" xr3:uid="{158B1C52-02C9-034E-9152-10357EB6692E}" name="Colonna12511"/>
    <tableColumn id="12512" xr3:uid="{C9861D6B-DBD1-9945-8D9B-564910BD686A}" name="Colonna12512"/>
    <tableColumn id="12513" xr3:uid="{8CCBCD95-D497-9A41-B58F-30B2AF492BC5}" name="Colonna12513"/>
    <tableColumn id="12514" xr3:uid="{AE3709F6-5A36-6E40-B8D0-488B9CDFD81D}" name="Colonna12514"/>
    <tableColumn id="12515" xr3:uid="{9452AB4D-07C0-6B40-BBC3-7F4F665CB473}" name="Colonna12515"/>
    <tableColumn id="12516" xr3:uid="{D74A39FC-B246-EF40-8E5A-566485B03D74}" name="Colonna12516"/>
    <tableColumn id="12517" xr3:uid="{E27E041B-968A-EB42-9002-ABE334ACA5D6}" name="Colonna12517"/>
    <tableColumn id="12518" xr3:uid="{415EB262-D82E-564F-91F9-6659AE48E871}" name="Colonna12518"/>
    <tableColumn id="12519" xr3:uid="{71DB61CF-B6BF-9B42-AB97-9C6E6531A186}" name="Colonna12519"/>
    <tableColumn id="12520" xr3:uid="{ECDE403C-C36F-F64C-8BE7-24D478133CCC}" name="Colonna12520"/>
    <tableColumn id="12521" xr3:uid="{18FB491D-FB4B-944D-927E-367C2388CF3C}" name="Colonna12521"/>
    <tableColumn id="12522" xr3:uid="{D0CD2C52-20A9-A843-8EEF-B6D959BEF4C0}" name="Colonna12522"/>
    <tableColumn id="12523" xr3:uid="{06160F77-483A-D04F-A956-7F4D59B2C71A}" name="Colonna12523"/>
    <tableColumn id="12524" xr3:uid="{D98B6667-6DEE-7B48-BB33-E632A27BCD9C}" name="Colonna12524"/>
    <tableColumn id="12525" xr3:uid="{EDFF6036-FA9E-0B46-83DA-ED9C9BD1234F}" name="Colonna12525"/>
    <tableColumn id="12526" xr3:uid="{DB377DDF-250F-E04D-825D-8B810D0C9224}" name="Colonna12526"/>
    <tableColumn id="12527" xr3:uid="{B72EBB54-F9A1-9244-AD50-EB224A2F779F}" name="Colonna12527"/>
    <tableColumn id="12528" xr3:uid="{2D7DFB74-D918-BD4A-9495-2E81CD27F002}" name="Colonna12528"/>
    <tableColumn id="12529" xr3:uid="{9FB46DA3-7B7D-834E-AEA6-538E9D8BA783}" name="Colonna12529"/>
    <tableColumn id="12530" xr3:uid="{01F3082A-7277-4A41-96BB-18A57A705206}" name="Colonna12530"/>
    <tableColumn id="12531" xr3:uid="{241E41D2-4DEB-454E-9B73-B67CD799BE6E}" name="Colonna12531"/>
    <tableColumn id="12532" xr3:uid="{07BD34EE-7D01-1647-8891-48A742CE5AE9}" name="Colonna12532"/>
    <tableColumn id="12533" xr3:uid="{D5EDAAC4-15AC-DD47-9981-F1DA8AF2CE76}" name="Colonna12533"/>
    <tableColumn id="12534" xr3:uid="{8F096E03-D208-2041-B69D-FB25B56EDF89}" name="Colonna12534"/>
    <tableColumn id="12535" xr3:uid="{6B0A3C63-60F5-E94B-9076-D42FDF9EC553}" name="Colonna12535"/>
    <tableColumn id="12536" xr3:uid="{8AB22D93-D8D3-7F45-AED8-C22C3C5CD8E3}" name="Colonna12536"/>
    <tableColumn id="12537" xr3:uid="{DBB744FC-11B6-414F-A873-71EB552590C4}" name="Colonna12537"/>
    <tableColumn id="12538" xr3:uid="{28338CDF-699B-DE43-9986-AB92E7FD430C}" name="Colonna12538"/>
    <tableColumn id="12539" xr3:uid="{DEF0938B-0EC0-9542-B304-0C4736784FC1}" name="Colonna12539"/>
    <tableColumn id="12540" xr3:uid="{BF52BCE9-6FCC-2B4A-84CA-C7E79C2389C4}" name="Colonna12540"/>
    <tableColumn id="12541" xr3:uid="{4F4C46A6-F15E-9740-BB67-F13AB3D7C715}" name="Colonna12541"/>
    <tableColumn id="12542" xr3:uid="{560ADEC4-F0A6-D947-A52E-1BDA5B26839A}" name="Colonna12542"/>
    <tableColumn id="12543" xr3:uid="{F4FE548C-637C-0643-8DFD-84C61A2090B8}" name="Colonna12543"/>
    <tableColumn id="12544" xr3:uid="{4550581B-B903-7644-B757-5B2DE055AB20}" name="Colonna12544"/>
    <tableColumn id="12545" xr3:uid="{43D75C2B-57A5-DB40-BD02-64D41A6EFD73}" name="Colonna12545"/>
    <tableColumn id="12546" xr3:uid="{A71ABBF4-C92F-E243-88AA-924B5E3B3AC5}" name="Colonna12546"/>
    <tableColumn id="12547" xr3:uid="{DD1E2EF3-B741-EB47-8C1B-02835E5F2E77}" name="Colonna12547"/>
    <tableColumn id="12548" xr3:uid="{E93D5F9A-47E5-AF4A-B054-4D9A2654B9B6}" name="Colonna12548"/>
    <tableColumn id="12549" xr3:uid="{24182302-0101-2B40-A8CB-4EE3650BCEA8}" name="Colonna12549"/>
    <tableColumn id="12550" xr3:uid="{6DBA7467-3C3E-0540-98C2-EF72538DF62B}" name="Colonna12550"/>
    <tableColumn id="12551" xr3:uid="{8EEBF12F-CF9D-D545-9874-BE83CC79E744}" name="Colonna12551"/>
    <tableColumn id="12552" xr3:uid="{61D53C29-E500-FF4B-87E8-A5A220D196FE}" name="Colonna12552"/>
    <tableColumn id="12553" xr3:uid="{55C83E41-5F89-374D-8CE3-8AF1657C9167}" name="Colonna12553"/>
    <tableColumn id="12554" xr3:uid="{452AB27E-9454-F146-A147-11E3667CB55C}" name="Colonna12554"/>
    <tableColumn id="12555" xr3:uid="{48AE342E-4E26-6643-AF0A-C10BFD80A94D}" name="Colonna12555"/>
    <tableColumn id="12556" xr3:uid="{A7F210BA-0C51-9F43-B042-1CDDA6491C15}" name="Colonna12556"/>
    <tableColumn id="12557" xr3:uid="{28463662-6694-2943-9A11-C36878E37E2E}" name="Colonna12557"/>
    <tableColumn id="12558" xr3:uid="{C6324259-AE28-424F-908D-C471F3CC0B5B}" name="Colonna12558"/>
    <tableColumn id="12559" xr3:uid="{502231C6-9860-FD4C-9670-16F3696E9C5B}" name="Colonna12559"/>
    <tableColumn id="12560" xr3:uid="{0B199D7A-3D9A-A844-B2AD-460B4A9E7B9C}" name="Colonna12560"/>
    <tableColumn id="12561" xr3:uid="{E0F974A5-556A-1C44-BEC7-1C99C3ACFA9C}" name="Colonna12561"/>
    <tableColumn id="12562" xr3:uid="{FDC140AE-755C-7A4E-B528-A65805BF13C3}" name="Colonna12562"/>
    <tableColumn id="12563" xr3:uid="{CC99C4BB-1F37-A249-BDDF-CCB85AA71AD9}" name="Colonna12563"/>
    <tableColumn id="12564" xr3:uid="{3C90ABB4-AD78-0245-B42A-E5360D32D437}" name="Colonna12564"/>
    <tableColumn id="12565" xr3:uid="{F7659791-FDB7-C141-AF52-053C2A8820A9}" name="Colonna12565"/>
    <tableColumn id="12566" xr3:uid="{BB88068B-F6C8-4C40-A26D-6FEFDF850AEE}" name="Colonna12566"/>
    <tableColumn id="12567" xr3:uid="{AECBBE99-C002-794B-A222-791B7F3E2495}" name="Colonna12567"/>
    <tableColumn id="12568" xr3:uid="{215CF34B-8F59-CD44-801B-AC8A4F7EC848}" name="Colonna12568"/>
    <tableColumn id="12569" xr3:uid="{83CA2675-38EF-174A-86E4-3A6ED2183FA8}" name="Colonna12569"/>
    <tableColumn id="12570" xr3:uid="{A77D58A3-5683-C44B-BE31-2706A68CD04A}" name="Colonna12570"/>
    <tableColumn id="12571" xr3:uid="{93E5B6D5-EDD6-2F4A-BFA2-A1DDAB230866}" name="Colonna12571"/>
    <tableColumn id="12572" xr3:uid="{F0C355E7-04E9-3647-AF7F-74300C371554}" name="Colonna12572"/>
    <tableColumn id="12573" xr3:uid="{135744B8-FA15-B644-BFD0-03B73D0E5FC6}" name="Colonna12573"/>
    <tableColumn id="12574" xr3:uid="{7DD2058B-0B20-8949-8FF0-5291CCB913CD}" name="Colonna12574"/>
    <tableColumn id="12575" xr3:uid="{65FBBE07-3866-F448-83C2-5BDFC90EC612}" name="Colonna12575"/>
    <tableColumn id="12576" xr3:uid="{39E89069-4FA7-584D-B74C-2E330BCF53CD}" name="Colonna12576"/>
    <tableColumn id="12577" xr3:uid="{D20A5691-2CC6-8F41-B54E-577D496D70D7}" name="Colonna12577"/>
    <tableColumn id="12578" xr3:uid="{6F7324DC-BEAD-FB4B-9FB8-C02E402A7215}" name="Colonna12578"/>
    <tableColumn id="12579" xr3:uid="{0DC378BA-A37B-1E46-B6C4-0014AE93102F}" name="Colonna12579"/>
    <tableColumn id="12580" xr3:uid="{82569DA4-5B23-E745-A5B3-6C30B35E9CC8}" name="Colonna12580"/>
    <tableColumn id="12581" xr3:uid="{154B72E3-E631-0244-899E-316DDABFAB32}" name="Colonna12581"/>
    <tableColumn id="12582" xr3:uid="{36A61E68-5E47-7045-BA61-E19C1B582490}" name="Colonna12582"/>
    <tableColumn id="12583" xr3:uid="{0A59A568-87E5-3542-BCFC-33195D15ADC3}" name="Colonna12583"/>
    <tableColumn id="12584" xr3:uid="{FD660C3E-EB18-BD44-9F6D-B4051021BE5C}" name="Colonna12584"/>
    <tableColumn id="12585" xr3:uid="{A79A6AF3-0CDC-B54C-A578-1F41A60EB0AD}" name="Colonna12585"/>
    <tableColumn id="12586" xr3:uid="{D7E74D78-4AE0-4242-B264-78E3CC326010}" name="Colonna12586"/>
    <tableColumn id="12587" xr3:uid="{D81F61B5-8F47-3049-B7FD-B60E8C76BA42}" name="Colonna12587"/>
    <tableColumn id="12588" xr3:uid="{38DB084C-3217-624E-A8EF-AACDC4A18B5B}" name="Colonna12588"/>
    <tableColumn id="12589" xr3:uid="{32177E95-7EC2-9A48-BF31-1560373F5905}" name="Colonna12589"/>
    <tableColumn id="12590" xr3:uid="{FC1C6CE7-2D06-D74C-9696-5A6E3A58C51A}" name="Colonna12590"/>
    <tableColumn id="12591" xr3:uid="{24BFC331-F098-014B-A700-7AE43EF167EE}" name="Colonna12591"/>
    <tableColumn id="12592" xr3:uid="{718664B3-28BD-E245-9730-5FDB8AD054AA}" name="Colonna12592"/>
    <tableColumn id="12593" xr3:uid="{24CD633E-4B8B-3747-89C4-73F5F21FCDBC}" name="Colonna12593"/>
    <tableColumn id="12594" xr3:uid="{CAB5AA0F-8CBB-4744-AA0B-566BA2004393}" name="Colonna12594"/>
    <tableColumn id="12595" xr3:uid="{01C1299D-BF2A-7943-9FB9-0177275F09D0}" name="Colonna12595"/>
    <tableColumn id="12596" xr3:uid="{F3E9698D-1132-424B-A7D6-F47F96541587}" name="Colonna12596"/>
    <tableColumn id="12597" xr3:uid="{4E74C678-11B9-B84D-A3CB-C119C1A97F36}" name="Colonna12597"/>
    <tableColumn id="12598" xr3:uid="{B1AE235E-650B-D949-9D69-3998D309D86A}" name="Colonna12598"/>
    <tableColumn id="12599" xr3:uid="{63B5CE8C-3C83-EE44-A084-5212F4D3FF38}" name="Colonna12599"/>
    <tableColumn id="12600" xr3:uid="{284A8B3D-1277-BB40-877E-E78A2D58F889}" name="Colonna12600"/>
    <tableColumn id="12601" xr3:uid="{0B4540F8-F530-F340-9E3D-53BB075D1F7C}" name="Colonna12601"/>
    <tableColumn id="12602" xr3:uid="{AE20A707-2B83-1048-81DD-577538F4B36D}" name="Colonna12602"/>
    <tableColumn id="12603" xr3:uid="{077C5E6E-8A90-0E48-9774-329EFC719D6D}" name="Colonna12603"/>
    <tableColumn id="12604" xr3:uid="{DC59D11F-6108-564A-B682-96646F357A91}" name="Colonna12604"/>
    <tableColumn id="12605" xr3:uid="{1B7E4834-F0A8-384A-A928-6AE696E894DD}" name="Colonna12605"/>
    <tableColumn id="12606" xr3:uid="{9F71159E-EE0B-FE49-BE94-1B16C0742270}" name="Colonna12606"/>
    <tableColumn id="12607" xr3:uid="{B5062C10-B174-2443-995C-4BD5385C7A56}" name="Colonna12607"/>
    <tableColumn id="12608" xr3:uid="{E9EA5EA3-87CC-9646-8CD1-4A6CCF0EF5F2}" name="Colonna12608"/>
    <tableColumn id="12609" xr3:uid="{7B237CF6-B110-3142-A645-F7FB0AD4FCE6}" name="Colonna12609"/>
    <tableColumn id="12610" xr3:uid="{68289DB0-5A3B-DF4F-AF6F-6087BDC44208}" name="Colonna12610"/>
    <tableColumn id="12611" xr3:uid="{4A0CAB3D-2FF5-0442-BF7F-44C605E9B04D}" name="Colonna12611"/>
    <tableColumn id="12612" xr3:uid="{DFB24326-CF9B-3446-9054-6F1E65B0B38B}" name="Colonna12612"/>
    <tableColumn id="12613" xr3:uid="{FE708F14-65C8-9843-9143-D114749CBAC4}" name="Colonna12613"/>
    <tableColumn id="12614" xr3:uid="{A60696BE-C46F-AF45-B45D-B5EFE7FC7B13}" name="Colonna12614"/>
    <tableColumn id="12615" xr3:uid="{25F04A42-B990-104E-8C6C-E39BEB49322C}" name="Colonna12615"/>
    <tableColumn id="12616" xr3:uid="{1D88A11A-6128-9147-8736-4DD5EA2B5074}" name="Colonna12616"/>
    <tableColumn id="12617" xr3:uid="{8C980263-A537-E149-98DF-75BD61FE1F38}" name="Colonna12617"/>
    <tableColumn id="12618" xr3:uid="{848F5B5F-27C7-614C-937D-0B55CC968469}" name="Colonna12618"/>
    <tableColumn id="12619" xr3:uid="{10FC7511-D694-F443-9072-D1252A6B5CD8}" name="Colonna12619"/>
    <tableColumn id="12620" xr3:uid="{7FD03BE9-4BE5-6E41-8FB2-8F173E51CDEE}" name="Colonna12620"/>
    <tableColumn id="12621" xr3:uid="{513EE82D-5E68-1B44-9C2E-B4A86F6AD5E3}" name="Colonna12621"/>
    <tableColumn id="12622" xr3:uid="{D8C6C4F6-2E77-C24D-88F3-F6309B9D4802}" name="Colonna12622"/>
    <tableColumn id="12623" xr3:uid="{AF4863E7-CB2D-8547-9918-11DF4D61EDCE}" name="Colonna12623"/>
    <tableColumn id="12624" xr3:uid="{422CF65D-096E-D94D-A931-6065A7E4B014}" name="Colonna12624"/>
    <tableColumn id="12625" xr3:uid="{52FEFBC3-1076-4545-82A8-1088BFEE5216}" name="Colonna12625"/>
    <tableColumn id="12626" xr3:uid="{1F521148-0E52-D24A-B87A-2986E5C31643}" name="Colonna12626"/>
    <tableColumn id="12627" xr3:uid="{3D8F5EBA-3C2E-2D4B-9A91-BCD4AD006C02}" name="Colonna12627"/>
    <tableColumn id="12628" xr3:uid="{130096CD-E323-174B-8C5E-FA0906FFC685}" name="Colonna12628"/>
    <tableColumn id="12629" xr3:uid="{9887052A-212D-A944-8A86-5074CAAA24C5}" name="Colonna12629"/>
    <tableColumn id="12630" xr3:uid="{76AB2B35-961D-9D43-AAD6-9C56007D5EE2}" name="Colonna12630"/>
    <tableColumn id="12631" xr3:uid="{84039E56-F048-9642-97EB-AC32D07FB013}" name="Colonna12631"/>
    <tableColumn id="12632" xr3:uid="{EB447F43-DA55-D144-B068-24C26DC6A48E}" name="Colonna12632"/>
    <tableColumn id="12633" xr3:uid="{A7269F3E-56D7-AC43-AF91-EEA339C140E8}" name="Colonna12633"/>
    <tableColumn id="12634" xr3:uid="{A7586038-473A-D043-A669-CCD72E643168}" name="Colonna12634"/>
    <tableColumn id="12635" xr3:uid="{704AE044-9143-2244-A6B8-5633C2657DBD}" name="Colonna12635"/>
    <tableColumn id="12636" xr3:uid="{63F1E21E-6FBC-D144-BF4D-431939868AF3}" name="Colonna12636"/>
    <tableColumn id="12637" xr3:uid="{FCC8DB58-4079-8A42-BAE0-397FB9844A3A}" name="Colonna12637"/>
    <tableColumn id="12638" xr3:uid="{684A308C-D30A-1644-BAB8-B1321579F952}" name="Colonna12638"/>
    <tableColumn id="12639" xr3:uid="{C09CEC68-5632-784F-8E0B-2074BF29F0C7}" name="Colonna12639"/>
    <tableColumn id="12640" xr3:uid="{3908C689-D154-1240-840F-C6122040D508}" name="Colonna12640"/>
    <tableColumn id="12641" xr3:uid="{01ED09C3-4DD1-AF46-B7C3-A0EC7458F2C9}" name="Colonna12641"/>
    <tableColumn id="12642" xr3:uid="{FEE525B2-4591-B54D-BB91-9956B3B4625C}" name="Colonna12642"/>
    <tableColumn id="12643" xr3:uid="{BE71D92B-DA9B-3042-A020-E74BC8A453EF}" name="Colonna12643"/>
    <tableColumn id="12644" xr3:uid="{6D56E3AD-B973-1949-8C39-84DFF6F963C2}" name="Colonna12644"/>
    <tableColumn id="12645" xr3:uid="{E3F5C7C8-C013-2444-B204-94B125CD7610}" name="Colonna12645"/>
    <tableColumn id="12646" xr3:uid="{4F331137-7223-0A4A-A583-247C32B186EB}" name="Colonna12646"/>
    <tableColumn id="12647" xr3:uid="{B9967291-F88D-DF44-A34B-EC4BF6F77FC1}" name="Colonna12647"/>
    <tableColumn id="12648" xr3:uid="{216A3BC2-4373-B242-A359-BA2ABB37F568}" name="Colonna12648"/>
    <tableColumn id="12649" xr3:uid="{A05F0DB8-034C-4942-897B-DFD15EE81A51}" name="Colonna12649"/>
    <tableColumn id="12650" xr3:uid="{70D0AB1E-BCA9-7649-8B9C-5ED29DC1ACB5}" name="Colonna12650"/>
    <tableColumn id="12651" xr3:uid="{0CB18A9B-1862-9D45-9415-BF4234B3DB9C}" name="Colonna12651"/>
    <tableColumn id="12652" xr3:uid="{F61E26E9-71B5-D144-81A3-528267409AB4}" name="Colonna12652"/>
    <tableColumn id="12653" xr3:uid="{883D42D6-F5D7-2541-8699-65F4F99807C5}" name="Colonna12653"/>
    <tableColumn id="12654" xr3:uid="{BB067171-9C70-7E40-B7CC-35C122A6CB12}" name="Colonna12654"/>
    <tableColumn id="12655" xr3:uid="{212EC7C9-1047-CA4D-9065-B692C21EA9CB}" name="Colonna12655"/>
    <tableColumn id="12656" xr3:uid="{A9ED1101-5245-8840-9D1F-274F9BD87254}" name="Colonna12656"/>
    <tableColumn id="12657" xr3:uid="{0371BE21-DA73-D049-82C1-CAD20FF789EE}" name="Colonna12657"/>
    <tableColumn id="12658" xr3:uid="{27846396-4484-E540-895E-4821342DE2CE}" name="Colonna12658"/>
    <tableColumn id="12659" xr3:uid="{2B7FD6E2-4570-0F43-80B0-15AC05423453}" name="Colonna12659"/>
    <tableColumn id="12660" xr3:uid="{8A4C37CA-539A-954C-9F84-EE16CD5C8695}" name="Colonna12660"/>
    <tableColumn id="12661" xr3:uid="{F12BA7DF-40E8-0249-AECA-7CEED31B6164}" name="Colonna12661"/>
    <tableColumn id="12662" xr3:uid="{77E85568-33D9-F545-9669-548491A63619}" name="Colonna12662"/>
    <tableColumn id="12663" xr3:uid="{92570FE4-49E2-D241-8300-9B6D9A325FAC}" name="Colonna12663"/>
    <tableColumn id="12664" xr3:uid="{A9007137-693D-EA42-B573-FA9D711E68B5}" name="Colonna12664"/>
    <tableColumn id="12665" xr3:uid="{74C1823A-1E84-0D4D-B85A-4CAA4181B4A0}" name="Colonna12665"/>
    <tableColumn id="12666" xr3:uid="{CCBDFD35-AC19-1143-9298-1DED2D466E41}" name="Colonna12666"/>
    <tableColumn id="12667" xr3:uid="{1A028D35-781B-204E-8C1D-2CCB0568B1D1}" name="Colonna12667"/>
    <tableColumn id="12668" xr3:uid="{88FA3D6F-C63E-184F-B797-2E06D1AC1858}" name="Colonna12668"/>
    <tableColumn id="12669" xr3:uid="{24D8D769-D0DE-A043-AE49-961053A9C1F0}" name="Colonna12669"/>
    <tableColumn id="12670" xr3:uid="{BBB5655B-35B5-F04E-96CF-43DD56083454}" name="Colonna12670"/>
    <tableColumn id="12671" xr3:uid="{B6EBCB7C-4302-794A-8D4A-BB65DEC9CE05}" name="Colonna12671"/>
    <tableColumn id="12672" xr3:uid="{49FA4EC9-BAE5-BD40-B97E-472B2C205697}" name="Colonna12672"/>
    <tableColumn id="12673" xr3:uid="{DC91439B-752A-E245-9210-BCD3FB518B82}" name="Colonna12673"/>
    <tableColumn id="12674" xr3:uid="{23D69899-B792-914E-991E-F042DBAF1B8E}" name="Colonna12674"/>
    <tableColumn id="12675" xr3:uid="{EBAC9FF9-5637-6C40-9B67-FAC5F9234D17}" name="Colonna12675"/>
    <tableColumn id="12676" xr3:uid="{5EC89877-B1F9-144A-BBAD-1E69B940878B}" name="Colonna12676"/>
    <tableColumn id="12677" xr3:uid="{C368D20A-5A64-D04F-B797-55D9D15D88EB}" name="Colonna12677"/>
    <tableColumn id="12678" xr3:uid="{E59D2074-D789-9C46-BC71-89605466CEDC}" name="Colonna12678"/>
    <tableColumn id="12679" xr3:uid="{6D9CDA6F-2B03-5547-B938-FAFD3190657E}" name="Colonna12679"/>
    <tableColumn id="12680" xr3:uid="{845AAEC8-14A1-9A4C-A104-B1C48637D8A5}" name="Colonna12680"/>
    <tableColumn id="12681" xr3:uid="{28EA0B3E-AF4E-1B4B-9A5F-91DB1F52FB59}" name="Colonna12681"/>
    <tableColumn id="12682" xr3:uid="{4037EE8C-C4E9-864C-BD4D-0C52F9A96DED}" name="Colonna12682"/>
    <tableColumn id="12683" xr3:uid="{61451530-CE8E-3D47-B571-3D2AF48DF353}" name="Colonna12683"/>
    <tableColumn id="12684" xr3:uid="{7B68A2D5-F7E2-984B-BF15-F4071F5E6789}" name="Colonna12684"/>
    <tableColumn id="12685" xr3:uid="{F74591F3-4D05-284C-8BB7-AAAB97FAF176}" name="Colonna12685"/>
    <tableColumn id="12686" xr3:uid="{7741FA3A-43FE-0646-9902-503374731A22}" name="Colonna12686"/>
    <tableColumn id="12687" xr3:uid="{28F12850-FAB9-024D-A275-6F154D88A3C5}" name="Colonna12687"/>
    <tableColumn id="12688" xr3:uid="{0CEE039D-FEA4-1E42-95E5-D1900A7DA54D}" name="Colonna12688"/>
    <tableColumn id="12689" xr3:uid="{F6E73496-E180-7A49-AFB1-C5A69AFA24CA}" name="Colonna12689"/>
    <tableColumn id="12690" xr3:uid="{FD31D6F8-6B3F-584F-ABA5-A2FD7BD99A57}" name="Colonna12690"/>
    <tableColumn id="12691" xr3:uid="{BC21A909-6B3F-764F-B083-A2C160838812}" name="Colonna12691"/>
    <tableColumn id="12692" xr3:uid="{B71CF1F9-9D72-A944-AD47-F8824C84B3D0}" name="Colonna12692"/>
    <tableColumn id="12693" xr3:uid="{FA90A5DE-F644-5045-8270-2C31FD2DCDA8}" name="Colonna12693"/>
    <tableColumn id="12694" xr3:uid="{8BB44F32-BC57-5541-AC84-C995A2195210}" name="Colonna12694"/>
    <tableColumn id="12695" xr3:uid="{3BBFD149-23E1-2B42-890D-7E4F42232C49}" name="Colonna12695"/>
    <tableColumn id="12696" xr3:uid="{C4040DCB-AEB6-0E47-8C90-DFC1DBEFDB58}" name="Colonna12696"/>
    <tableColumn id="12697" xr3:uid="{1992120E-6F20-254C-851D-CCF3DAED0712}" name="Colonna12697"/>
    <tableColumn id="12698" xr3:uid="{A7881E0D-1033-C446-826F-9D4A3A114A7A}" name="Colonna12698"/>
    <tableColumn id="12699" xr3:uid="{E6F75B91-22B3-E74C-AACD-25E57B8814F5}" name="Colonna12699"/>
    <tableColumn id="12700" xr3:uid="{28751B34-4E2D-1047-BE5F-82AA77B2372F}" name="Colonna12700"/>
    <tableColumn id="12701" xr3:uid="{E2EB0D3C-FEDE-C24C-8C9C-AD51B25ABEBE}" name="Colonna12701"/>
    <tableColumn id="12702" xr3:uid="{8C488D8D-BA3B-9443-B559-0BDB0F7682AB}" name="Colonna12702"/>
    <tableColumn id="12703" xr3:uid="{EC0A2BD8-59A2-C146-B20C-68E44625C260}" name="Colonna12703"/>
    <tableColumn id="12704" xr3:uid="{EFA8B922-A31E-BA4A-B527-B9FCBBCB52FE}" name="Colonna12704"/>
    <tableColumn id="12705" xr3:uid="{3E0C3B6E-61EB-6644-98DA-4F5998008CCA}" name="Colonna12705"/>
    <tableColumn id="12706" xr3:uid="{496CED8D-1F6B-C047-B917-52858EA1579A}" name="Colonna12706"/>
    <tableColumn id="12707" xr3:uid="{C6BBCB6E-3087-5140-B950-50A7B9123196}" name="Colonna12707"/>
    <tableColumn id="12708" xr3:uid="{FF1DD0BB-AE6B-454B-B8CA-76D02EE423CF}" name="Colonna12708"/>
    <tableColumn id="12709" xr3:uid="{DF17A305-3F07-834A-B754-5348CE49CFB8}" name="Colonna12709"/>
    <tableColumn id="12710" xr3:uid="{8F09B7CB-25B0-3741-9798-6C42F98C82CF}" name="Colonna12710"/>
    <tableColumn id="12711" xr3:uid="{8F3012B0-694D-7944-A78F-926AB8E5EBBB}" name="Colonna12711"/>
    <tableColumn id="12712" xr3:uid="{263FAE1A-CD8D-3A42-8EBC-EA83A9CBCF26}" name="Colonna12712"/>
    <tableColumn id="12713" xr3:uid="{87A51590-E436-5B40-AFE7-00C332EF64D9}" name="Colonna12713"/>
    <tableColumn id="12714" xr3:uid="{034D2054-CA1A-2945-BAE0-63B8C08DA9EB}" name="Colonna12714"/>
    <tableColumn id="12715" xr3:uid="{3C94F02E-D6A8-DD45-8A26-A3C3982BD436}" name="Colonna12715"/>
    <tableColumn id="12716" xr3:uid="{2FC6E7A8-7C2D-9B42-8069-7458337D6BEA}" name="Colonna12716"/>
    <tableColumn id="12717" xr3:uid="{9277AEFA-3AF4-224A-BF9D-6C66C3DE016A}" name="Colonna12717"/>
    <tableColumn id="12718" xr3:uid="{96F031A8-B766-BE47-AEE0-D9458F9010DA}" name="Colonna12718"/>
    <tableColumn id="12719" xr3:uid="{0C80CD07-11B0-F74C-931A-29D353406BC7}" name="Colonna12719"/>
    <tableColumn id="12720" xr3:uid="{2CD8A099-AD43-DB49-9847-77E95691432D}" name="Colonna12720"/>
    <tableColumn id="12721" xr3:uid="{8882512D-CBD7-324E-91FB-4740E5E3CE7B}" name="Colonna12721"/>
    <tableColumn id="12722" xr3:uid="{4ABAD50F-AABE-AF4D-9F48-EBC4ABCC689A}" name="Colonna12722"/>
    <tableColumn id="12723" xr3:uid="{D5BF6DEC-DF2F-714D-9CE4-3055D41B23B1}" name="Colonna12723"/>
    <tableColumn id="12724" xr3:uid="{867C6056-9F4D-724C-B7F7-BA6E4FAFA5C2}" name="Colonna12724"/>
    <tableColumn id="12725" xr3:uid="{C0D23343-C518-7C4A-AC08-CA33E54013A2}" name="Colonna12725"/>
    <tableColumn id="12726" xr3:uid="{C54E02B8-38C0-A64B-9496-B9B7A83B7CFC}" name="Colonna12726"/>
    <tableColumn id="12727" xr3:uid="{EE5E7BC3-BE83-9B4B-9E77-1AF802E22243}" name="Colonna12727"/>
    <tableColumn id="12728" xr3:uid="{7C39B14B-04D7-B34F-9A7E-C311DADED82C}" name="Colonna12728"/>
    <tableColumn id="12729" xr3:uid="{C3BCFB6A-49E2-1C48-8D13-7CD5A52D944D}" name="Colonna12729"/>
    <tableColumn id="12730" xr3:uid="{2C0AF915-6E8D-3A43-9D0A-317E290D1C58}" name="Colonna12730"/>
    <tableColumn id="12731" xr3:uid="{8E6ED84E-CE4A-D349-B0C9-86102B4A91D6}" name="Colonna12731"/>
    <tableColumn id="12732" xr3:uid="{5BD59592-4CE5-A144-9621-351C79B32E3B}" name="Colonna12732"/>
    <tableColumn id="12733" xr3:uid="{E07914D0-3C5E-4E4A-B27F-05A29145CB00}" name="Colonna12733"/>
    <tableColumn id="12734" xr3:uid="{FF794799-D4C7-A849-8B9B-EB697F9CD342}" name="Colonna12734"/>
    <tableColumn id="12735" xr3:uid="{EBFC76F1-9ED0-6543-A8D1-77644FC23D2B}" name="Colonna12735"/>
    <tableColumn id="12736" xr3:uid="{149DE892-0498-3D46-AD7D-A1AB5B59279F}" name="Colonna12736"/>
    <tableColumn id="12737" xr3:uid="{E7CABF09-270C-7049-8B3C-F4ABD4A1A9A6}" name="Colonna12737"/>
    <tableColumn id="12738" xr3:uid="{FA9B245D-7995-5D48-AF21-16F482BAD54C}" name="Colonna12738"/>
    <tableColumn id="12739" xr3:uid="{83291073-898C-4546-A868-4984842E506E}" name="Colonna12739"/>
    <tableColumn id="12740" xr3:uid="{7C5F5525-1726-D145-8DCB-6DDC4FD61D8C}" name="Colonna12740"/>
    <tableColumn id="12741" xr3:uid="{B7A79571-836C-BF44-9435-50FBAA74721F}" name="Colonna12741"/>
    <tableColumn id="12742" xr3:uid="{9C31B13D-0969-5847-9513-CD3524CCFF14}" name="Colonna12742"/>
    <tableColumn id="12743" xr3:uid="{F08A2E00-0601-0D49-B053-8ADBAF2CD6E3}" name="Colonna12743"/>
    <tableColumn id="12744" xr3:uid="{96050CE6-55B0-5544-8937-832D5332CC34}" name="Colonna12744"/>
    <tableColumn id="12745" xr3:uid="{32841050-BDD5-0E48-944E-5B9314AFFD39}" name="Colonna12745"/>
    <tableColumn id="12746" xr3:uid="{25B01C3B-634B-814C-9334-0D3BD27E1A12}" name="Colonna12746"/>
    <tableColumn id="12747" xr3:uid="{4E98A730-9289-3A48-A7A6-DEA8E425E942}" name="Colonna12747"/>
    <tableColumn id="12748" xr3:uid="{6E0C7856-68E1-144F-9F85-1EEFF53146E2}" name="Colonna12748"/>
    <tableColumn id="12749" xr3:uid="{D1DE8D2D-E14A-9447-836E-B3E9DB6A5F4C}" name="Colonna12749"/>
    <tableColumn id="12750" xr3:uid="{B1DF470F-6214-0747-B798-2CE7FDD8D94D}" name="Colonna12750"/>
    <tableColumn id="12751" xr3:uid="{BA74300C-06BF-FD4F-B521-7F490C40E1C4}" name="Colonna12751"/>
    <tableColumn id="12752" xr3:uid="{D29C2655-76AE-4C46-9A82-B47825726710}" name="Colonna12752"/>
    <tableColumn id="12753" xr3:uid="{AE302B62-AA05-574A-9408-D3417382DD52}" name="Colonna12753"/>
    <tableColumn id="12754" xr3:uid="{CEC440B8-A7C6-7640-8EF6-5D19D266E6C3}" name="Colonna12754"/>
    <tableColumn id="12755" xr3:uid="{889185BC-3CC8-BF45-A197-8489B82093D8}" name="Colonna12755"/>
    <tableColumn id="12756" xr3:uid="{78DAF39B-DF3C-3C45-8134-A813FCFED268}" name="Colonna12756"/>
    <tableColumn id="12757" xr3:uid="{096BB991-EF16-DD41-905F-0C7C94AAF2F4}" name="Colonna12757"/>
    <tableColumn id="12758" xr3:uid="{9619537E-EA84-1C4E-8847-545B5794D275}" name="Colonna12758"/>
    <tableColumn id="12759" xr3:uid="{0E036662-5B9B-3340-9C4B-4EDBDB8D4D30}" name="Colonna12759"/>
    <tableColumn id="12760" xr3:uid="{763A9766-B584-7748-B41C-6DAB3EAF60F8}" name="Colonna12760"/>
    <tableColumn id="12761" xr3:uid="{9FA641B7-7D2C-3F45-8C17-1B7BFE5B8306}" name="Colonna12761"/>
    <tableColumn id="12762" xr3:uid="{23EF1CF4-63FE-BD49-BB67-3946D4CADD1A}" name="Colonna12762"/>
    <tableColumn id="12763" xr3:uid="{DB5E5A4E-267A-7B45-A6A0-0525943877A0}" name="Colonna12763"/>
    <tableColumn id="12764" xr3:uid="{5776BC12-3E7D-804E-A7E6-BC0C29F220F5}" name="Colonna12764"/>
    <tableColumn id="12765" xr3:uid="{35A4FF8B-4DA7-9246-A7CD-38A577D5D01C}" name="Colonna12765"/>
    <tableColumn id="12766" xr3:uid="{F63369A9-201A-3F48-B92B-64E6AB638F52}" name="Colonna12766"/>
    <tableColumn id="12767" xr3:uid="{5EFDCD25-999A-DC4D-8007-3C3A63E3D0EB}" name="Colonna12767"/>
    <tableColumn id="12768" xr3:uid="{6F78CEC0-323E-2A40-BD64-FDC74BE7513C}" name="Colonna12768"/>
    <tableColumn id="12769" xr3:uid="{21C6A6C3-462A-6B40-B940-2C5DECC7903C}" name="Colonna12769"/>
    <tableColumn id="12770" xr3:uid="{D490D4B7-BBA3-8C42-93C1-E97C0366186A}" name="Colonna12770"/>
    <tableColumn id="12771" xr3:uid="{FCA66252-6B54-124B-972E-F68724C5C34B}" name="Colonna12771"/>
    <tableColumn id="12772" xr3:uid="{841332E5-6D3F-7947-98A1-2960C8D898A0}" name="Colonna12772"/>
    <tableColumn id="12773" xr3:uid="{4D223182-E47E-7848-A717-7C19E77352FD}" name="Colonna12773"/>
    <tableColumn id="12774" xr3:uid="{1FA0C501-BE59-C148-80B0-C1B2938EBF02}" name="Colonna12774"/>
    <tableColumn id="12775" xr3:uid="{D33FBD61-5871-5F46-9928-53CA496B4FFB}" name="Colonna12775"/>
    <tableColumn id="12776" xr3:uid="{9109511A-7B91-5748-A7FF-C02C611562A4}" name="Colonna12776"/>
    <tableColumn id="12777" xr3:uid="{B16D8C3F-3805-8D45-AC27-FB931DD94C45}" name="Colonna12777"/>
    <tableColumn id="12778" xr3:uid="{9CE50ADF-BF89-3843-ABF7-49B11B969677}" name="Colonna12778"/>
    <tableColumn id="12779" xr3:uid="{FFC7A02F-4464-444B-89AC-9C77A29B795C}" name="Colonna12779"/>
    <tableColumn id="12780" xr3:uid="{9B4E1828-6ADA-0041-AB1F-2C9959C175F3}" name="Colonna12780"/>
    <tableColumn id="12781" xr3:uid="{B6032462-2680-D14F-837E-6139A7ED222E}" name="Colonna12781"/>
    <tableColumn id="12782" xr3:uid="{B84F0DE3-0131-4543-8980-7D826F049CB7}" name="Colonna12782"/>
    <tableColumn id="12783" xr3:uid="{EFC65278-42AA-DA4D-BA99-623819F19948}" name="Colonna12783"/>
    <tableColumn id="12784" xr3:uid="{A5742991-A4B3-A84D-8186-A9EA02D20640}" name="Colonna12784"/>
    <tableColumn id="12785" xr3:uid="{7C0B80A2-ECEF-1D43-95AC-437B0365BC57}" name="Colonna12785"/>
    <tableColumn id="12786" xr3:uid="{B4DBC192-5746-904D-8AAA-3605058504D4}" name="Colonna12786"/>
    <tableColumn id="12787" xr3:uid="{EB4A47D5-A640-064C-B997-90A0BB21445F}" name="Colonna12787"/>
    <tableColumn id="12788" xr3:uid="{C5822A2E-F745-C847-A357-BF595990E489}" name="Colonna12788"/>
    <tableColumn id="12789" xr3:uid="{4DE1C41D-9292-1C4C-ADA5-5C376D862148}" name="Colonna12789"/>
    <tableColumn id="12790" xr3:uid="{791DFE92-B61F-444E-A9F8-AB75610E34F5}" name="Colonna12790"/>
    <tableColumn id="12791" xr3:uid="{35838A00-63DB-364A-98CC-A6EBA234CF88}" name="Colonna12791"/>
    <tableColumn id="12792" xr3:uid="{9C51CB9B-CA7D-3D48-BDF3-B05AEFDE3B15}" name="Colonna12792"/>
    <tableColumn id="12793" xr3:uid="{11EE17A7-1DA0-3F43-87EE-EAC19BBDEED4}" name="Colonna12793"/>
    <tableColumn id="12794" xr3:uid="{B892EB99-37CE-764A-A7D9-DE5CD7D5788D}" name="Colonna12794"/>
    <tableColumn id="12795" xr3:uid="{A1133C2D-8245-6C41-892C-2F0D7E1267D7}" name="Colonna12795"/>
    <tableColumn id="12796" xr3:uid="{080E532F-6046-D64F-B8F4-764D84474D4E}" name="Colonna12796"/>
    <tableColumn id="12797" xr3:uid="{F8D231F5-D0A0-B24A-9AA0-51D83BE3D63A}" name="Colonna12797"/>
    <tableColumn id="12798" xr3:uid="{91F86779-3F0A-F043-9D03-5EF8B7478A29}" name="Colonna12798"/>
    <tableColumn id="12799" xr3:uid="{178250C7-748A-CB48-8B23-E6CDD3D52F5B}" name="Colonna12799"/>
    <tableColumn id="12800" xr3:uid="{FC6F70D8-6F0B-7B48-9B58-A6CB01EF6C20}" name="Colonna12800"/>
    <tableColumn id="12801" xr3:uid="{59C9F2A5-4DA3-CC43-A3C6-1950380D9586}" name="Colonna12801"/>
    <tableColumn id="12802" xr3:uid="{244EA25D-3150-C047-B0B4-252FB3F35584}" name="Colonna12802"/>
    <tableColumn id="12803" xr3:uid="{42583B63-C086-B747-8334-93E58590D04F}" name="Colonna12803"/>
    <tableColumn id="12804" xr3:uid="{BA09167C-33C4-6849-B179-9DD093AC88F6}" name="Colonna12804"/>
    <tableColumn id="12805" xr3:uid="{E31DE5B0-DBCD-474A-8679-6089B0453E31}" name="Colonna12805"/>
    <tableColumn id="12806" xr3:uid="{CFEB0CDB-A8FB-B44C-9FCF-7E86F9F140E1}" name="Colonna12806"/>
    <tableColumn id="12807" xr3:uid="{CFA28B9E-34C3-6C4F-AA37-6F79981D3D4B}" name="Colonna12807"/>
    <tableColumn id="12808" xr3:uid="{835F893B-6AD5-D447-AEEA-5E556F2E15DF}" name="Colonna12808"/>
    <tableColumn id="12809" xr3:uid="{A313E145-AA83-0C4D-ABCF-46CCD21C3D34}" name="Colonna12809"/>
    <tableColumn id="12810" xr3:uid="{3766270D-2F2E-D040-A3E9-2B233F481132}" name="Colonna12810"/>
    <tableColumn id="12811" xr3:uid="{01378F4F-605A-174D-B5C4-53962D9FE752}" name="Colonna12811"/>
    <tableColumn id="12812" xr3:uid="{1E4C72C9-1ADB-CA41-8520-FBFAE5CD3416}" name="Colonna12812"/>
    <tableColumn id="12813" xr3:uid="{74089F32-718D-0349-A177-99E79942A501}" name="Colonna12813"/>
    <tableColumn id="12814" xr3:uid="{69A0662C-4345-4B46-B4F0-572E68F961E1}" name="Colonna12814"/>
    <tableColumn id="12815" xr3:uid="{A0B62588-39F6-744E-A642-CAD0CB48272E}" name="Colonna12815"/>
    <tableColumn id="12816" xr3:uid="{64B6CC32-FA8C-644C-81EF-C44E261A31CD}" name="Colonna12816"/>
    <tableColumn id="12817" xr3:uid="{D6A26F16-42CA-A646-B931-FFDE9ABF1173}" name="Colonna12817"/>
    <tableColumn id="12818" xr3:uid="{A8964F01-9030-CC44-8360-4C866E8B6703}" name="Colonna12818"/>
    <tableColumn id="12819" xr3:uid="{3CAF040A-8942-2A43-9CF9-5BC507C25730}" name="Colonna12819"/>
    <tableColumn id="12820" xr3:uid="{62054821-445D-9B4B-9D54-D7B998884225}" name="Colonna12820"/>
    <tableColumn id="12821" xr3:uid="{D2CA2708-824C-CF44-8C18-13F934D1EE9F}" name="Colonna12821"/>
    <tableColumn id="12822" xr3:uid="{8E6DE4A2-B92D-EE49-B782-47E7277273F5}" name="Colonna12822"/>
    <tableColumn id="12823" xr3:uid="{EC1DF0E3-16A5-B24F-A914-02E144AAE625}" name="Colonna12823"/>
    <tableColumn id="12824" xr3:uid="{601008F8-9578-AA4E-9DA1-FFBD50DC3A94}" name="Colonna12824"/>
    <tableColumn id="12825" xr3:uid="{EE26611F-920B-F54C-8E38-7AF6F1DDF7D6}" name="Colonna12825"/>
    <tableColumn id="12826" xr3:uid="{5949222B-8EC8-8340-95D1-71B2001A94CF}" name="Colonna12826"/>
    <tableColumn id="12827" xr3:uid="{43C8855D-F6DD-BE47-9556-00C6059C6A9C}" name="Colonna12827"/>
    <tableColumn id="12828" xr3:uid="{2DB9ECB6-9BDD-E44A-97E4-319C23676B45}" name="Colonna12828"/>
    <tableColumn id="12829" xr3:uid="{29F049EE-7808-C44A-95F3-F45AB2524BC8}" name="Colonna12829"/>
    <tableColumn id="12830" xr3:uid="{C905BAFC-CEFF-1548-A142-060E0F95B008}" name="Colonna12830"/>
    <tableColumn id="12831" xr3:uid="{82AB63BD-461A-D447-8CF2-21FFE946D04B}" name="Colonna12831"/>
    <tableColumn id="12832" xr3:uid="{5FE19BAE-3B6E-3D49-B657-CC9C06AC8067}" name="Colonna12832"/>
    <tableColumn id="12833" xr3:uid="{276AF00F-53BD-CE46-87B6-2D635AEDE31C}" name="Colonna12833"/>
    <tableColumn id="12834" xr3:uid="{BBE4C39D-2533-5046-A1CE-FAE7F14D53E8}" name="Colonna12834"/>
    <tableColumn id="12835" xr3:uid="{926CED9E-A2CD-4B48-8945-5AFC7B4C6298}" name="Colonna12835"/>
    <tableColumn id="12836" xr3:uid="{74D8854F-CDE1-5946-80F4-DDACAA7D7EFC}" name="Colonna12836"/>
    <tableColumn id="12837" xr3:uid="{E027EB12-4BD7-F84B-883D-58A7E2E4E3B8}" name="Colonna12837"/>
    <tableColumn id="12838" xr3:uid="{B859D809-AD28-544A-9591-9454544CEE0D}" name="Colonna12838"/>
    <tableColumn id="12839" xr3:uid="{85B7AF8C-DA7C-BF40-AE99-2D4D753F25A1}" name="Colonna12839"/>
    <tableColumn id="12840" xr3:uid="{E5307924-C610-9846-9377-38D4E3088AED}" name="Colonna12840"/>
    <tableColumn id="12841" xr3:uid="{DC9180BD-5EE3-FE43-9C87-E37EC94885B6}" name="Colonna12841"/>
    <tableColumn id="12842" xr3:uid="{ECB99910-732A-6D49-AC1E-9B72DCB85DBC}" name="Colonna12842"/>
    <tableColumn id="12843" xr3:uid="{DD2DCF3C-90A3-C44E-A0FF-1462FFB4C91F}" name="Colonna12843"/>
    <tableColumn id="12844" xr3:uid="{988A7486-3072-AC49-B693-29FC2DCB2325}" name="Colonna12844"/>
    <tableColumn id="12845" xr3:uid="{0E321830-70EA-3141-98E1-8AD2CA27BAB2}" name="Colonna12845"/>
    <tableColumn id="12846" xr3:uid="{6554B992-9545-9B49-8659-DBEF3A8E8FA5}" name="Colonna12846"/>
    <tableColumn id="12847" xr3:uid="{84325344-2BB3-5F44-9E71-045A5BB6C2CB}" name="Colonna12847"/>
    <tableColumn id="12848" xr3:uid="{0F3E6B35-7EF9-A742-9736-8F546F4D7A23}" name="Colonna12848"/>
    <tableColumn id="12849" xr3:uid="{445D2787-8377-7A4C-98F6-1080B4ECDAD2}" name="Colonna12849"/>
    <tableColumn id="12850" xr3:uid="{2846E672-4C35-B54E-A0DC-877F9A7EA7F8}" name="Colonna12850"/>
    <tableColumn id="12851" xr3:uid="{76031499-814E-1646-94F9-1DE2DD1FE592}" name="Colonna12851"/>
    <tableColumn id="12852" xr3:uid="{3CF6071D-5476-FF47-89FF-CD662AB52553}" name="Colonna12852"/>
    <tableColumn id="12853" xr3:uid="{531DD5EC-39A2-8441-A70A-FA77E1546740}" name="Colonna12853"/>
    <tableColumn id="12854" xr3:uid="{70E6D473-F2F3-E74E-9FFF-99604024F9CD}" name="Colonna12854"/>
    <tableColumn id="12855" xr3:uid="{69EA1E3B-606F-8E42-BED5-62398F0B0180}" name="Colonna12855"/>
    <tableColumn id="12856" xr3:uid="{18A2D8E8-6445-684F-9678-23FC92E1B9F9}" name="Colonna12856"/>
    <tableColumn id="12857" xr3:uid="{577CCB96-5652-784C-87EC-4E6A4B6B15CD}" name="Colonna12857"/>
    <tableColumn id="12858" xr3:uid="{245BC3FA-AE47-C742-A9BF-E6CDFE52A959}" name="Colonna12858"/>
    <tableColumn id="12859" xr3:uid="{73B9A737-C2D4-2A45-904F-6E949DD462DA}" name="Colonna12859"/>
    <tableColumn id="12860" xr3:uid="{C0D78AA9-7C43-374F-85B3-4A131EFC0DE3}" name="Colonna12860"/>
    <tableColumn id="12861" xr3:uid="{B632FFBA-F9F8-A24F-A40B-543298246947}" name="Colonna12861"/>
    <tableColumn id="12862" xr3:uid="{3145DE2B-4E37-BC4A-8A26-F38B7D4071FC}" name="Colonna12862"/>
    <tableColumn id="12863" xr3:uid="{C9852D73-312D-204B-90A6-080E386A87D9}" name="Colonna12863"/>
    <tableColumn id="12864" xr3:uid="{65D86F6E-3F64-ED46-BCF4-C20306023528}" name="Colonna12864"/>
    <tableColumn id="12865" xr3:uid="{EC45A941-20F8-6A4D-8B55-EDF80717A974}" name="Colonna12865"/>
    <tableColumn id="12866" xr3:uid="{03C90CB3-24B7-6E46-BF55-1D7DC634E24E}" name="Colonna12866"/>
    <tableColumn id="12867" xr3:uid="{E93C18B3-A240-9E4B-BA67-F1FECC51FE75}" name="Colonna12867"/>
    <tableColumn id="12868" xr3:uid="{30D03D0C-916F-B84B-9099-4D77CC83DC52}" name="Colonna12868"/>
    <tableColumn id="12869" xr3:uid="{AD9C8182-4DD3-1644-A6E9-D11E29512A1C}" name="Colonna12869"/>
    <tableColumn id="12870" xr3:uid="{D19FC76B-CF35-704D-A03C-36955372844F}" name="Colonna12870"/>
    <tableColumn id="12871" xr3:uid="{E65C1EBE-D06C-4847-9084-414D72C9632A}" name="Colonna12871"/>
    <tableColumn id="12872" xr3:uid="{EF188DAF-132A-4942-8987-10DA38D0154F}" name="Colonna12872"/>
    <tableColumn id="12873" xr3:uid="{8B6ABC8C-64BD-2A42-80AB-A4D860D8CC4E}" name="Colonna12873"/>
    <tableColumn id="12874" xr3:uid="{F92C0384-5E85-4A4F-ACC4-13EFE6A3B4F3}" name="Colonna12874"/>
    <tableColumn id="12875" xr3:uid="{15AB051F-23C2-DB49-B605-DD77BD710973}" name="Colonna12875"/>
    <tableColumn id="12876" xr3:uid="{5E809FB4-FE72-6C45-B61B-5E1077A9A7D4}" name="Colonna12876"/>
    <tableColumn id="12877" xr3:uid="{668849D1-FFAD-0F4C-8735-7D5A2C163204}" name="Colonna12877"/>
    <tableColumn id="12878" xr3:uid="{DD80C68F-6C49-3A4C-9197-D4BAEDBFB692}" name="Colonna12878"/>
    <tableColumn id="12879" xr3:uid="{89328B3D-696F-C24B-8344-CC362CA9BDBF}" name="Colonna12879"/>
    <tableColumn id="12880" xr3:uid="{9557E065-8F6B-934B-929F-2BE7B5DCFA4E}" name="Colonna12880"/>
    <tableColumn id="12881" xr3:uid="{56EF85FB-F39D-6A47-8750-0B1613131C46}" name="Colonna12881"/>
    <tableColumn id="12882" xr3:uid="{95170991-55A9-DE41-9F6F-41C814C63BBD}" name="Colonna12882"/>
    <tableColumn id="12883" xr3:uid="{69C0ECAF-4D46-6044-8D50-B8B65660875E}" name="Colonna12883"/>
    <tableColumn id="12884" xr3:uid="{3E44DF0E-504E-7B49-9AC9-0761F3474C31}" name="Colonna12884"/>
    <tableColumn id="12885" xr3:uid="{B76049E6-E673-CE4B-ACD1-06E29A964485}" name="Colonna12885"/>
    <tableColumn id="12886" xr3:uid="{F39C047C-6D7C-7F4D-A5D1-1B6D9EF3950B}" name="Colonna12886"/>
    <tableColumn id="12887" xr3:uid="{C7A27C3C-6DE7-0B41-A44A-E9F5427D7E4E}" name="Colonna12887"/>
    <tableColumn id="12888" xr3:uid="{9DDA532E-DEE2-DA46-BAFD-2DE1BBA071C2}" name="Colonna12888"/>
    <tableColumn id="12889" xr3:uid="{14105005-6598-8C41-B7F0-397DA7346870}" name="Colonna12889"/>
    <tableColumn id="12890" xr3:uid="{2E0D9F09-6304-154B-AA64-C2F633C83809}" name="Colonna12890"/>
    <tableColumn id="12891" xr3:uid="{72FDF91A-D19C-6049-9B72-4957DF4A9784}" name="Colonna12891"/>
    <tableColumn id="12892" xr3:uid="{1703BAB6-AAB5-9C42-BD2D-3F44D091DAD3}" name="Colonna12892"/>
    <tableColumn id="12893" xr3:uid="{C915CB79-2112-FB4D-998B-95BE8BAF9044}" name="Colonna12893"/>
    <tableColumn id="12894" xr3:uid="{9FFE20BD-6F9B-044B-8968-4EDEFC0FAEB7}" name="Colonna12894"/>
    <tableColumn id="12895" xr3:uid="{B184EE2B-85D8-504C-AB3E-20D6EAABCB91}" name="Colonna12895"/>
    <tableColumn id="12896" xr3:uid="{87F8A68B-139B-2B42-A08E-780AF425DFE2}" name="Colonna12896"/>
    <tableColumn id="12897" xr3:uid="{0CF9CDEB-B769-844E-B88C-7D7BEDF3B905}" name="Colonna12897"/>
    <tableColumn id="12898" xr3:uid="{8F5ACB71-653D-314C-B015-F985937B15D0}" name="Colonna12898"/>
    <tableColumn id="12899" xr3:uid="{414CCB0A-C9CD-8547-9446-519DD5C43860}" name="Colonna12899"/>
    <tableColumn id="12900" xr3:uid="{FAD186A4-A90B-FD4B-8D71-AFA1A6EC7725}" name="Colonna12900"/>
    <tableColumn id="12901" xr3:uid="{3D7F5B36-A0DE-8849-B4A9-D22DE7657512}" name="Colonna12901"/>
    <tableColumn id="12902" xr3:uid="{F831E85B-3458-7F4F-8A6A-FEFBF2819D8D}" name="Colonna12902"/>
    <tableColumn id="12903" xr3:uid="{EEC5A94B-312D-384D-924B-F098A7F044D5}" name="Colonna12903"/>
    <tableColumn id="12904" xr3:uid="{464AFF8F-AE40-6E42-9D56-19B221D3886E}" name="Colonna12904"/>
    <tableColumn id="12905" xr3:uid="{EBB5400E-9183-6346-826F-EAC8042B688A}" name="Colonna12905"/>
    <tableColumn id="12906" xr3:uid="{DB7E1FE3-8F61-BE48-BD16-FF025C9B1980}" name="Colonna12906"/>
    <tableColumn id="12907" xr3:uid="{30CFCB23-920B-5F40-B0AC-CEE788FDD6D1}" name="Colonna12907"/>
    <tableColumn id="12908" xr3:uid="{F7221479-F55B-7B47-9199-CB80E8DF5B7D}" name="Colonna12908"/>
    <tableColumn id="12909" xr3:uid="{3E063692-C65B-DF4B-ADCD-9CBCA3706897}" name="Colonna12909"/>
    <tableColumn id="12910" xr3:uid="{49FB520B-3F78-6F4C-BE75-D5033F406E75}" name="Colonna12910"/>
    <tableColumn id="12911" xr3:uid="{9D0D29A3-0E6E-AD4E-9B35-C127EF51E6A8}" name="Colonna12911"/>
    <tableColumn id="12912" xr3:uid="{CADFA308-D129-2345-8ECE-5358D464094F}" name="Colonna12912"/>
    <tableColumn id="12913" xr3:uid="{D4D5248B-6B3B-C64D-A56F-BEB837BA2AC2}" name="Colonna12913"/>
    <tableColumn id="12914" xr3:uid="{31414E19-C046-BE4A-843A-E88E667BF46A}" name="Colonna12914"/>
    <tableColumn id="12915" xr3:uid="{BFBA77B8-C347-FB47-AB67-4DD40EA6EEC9}" name="Colonna12915"/>
    <tableColumn id="12916" xr3:uid="{5D72D8B0-7A34-FB40-83D1-59FCBE03D886}" name="Colonna12916"/>
    <tableColumn id="12917" xr3:uid="{87353091-A7CC-6846-92CA-C45BB6DA8417}" name="Colonna12917"/>
    <tableColumn id="12918" xr3:uid="{24DD2E3D-3148-7F42-89E7-7B5BBB335AB7}" name="Colonna12918"/>
    <tableColumn id="12919" xr3:uid="{A3F9AB25-B843-0648-807E-A2E4E04CEB38}" name="Colonna12919"/>
    <tableColumn id="12920" xr3:uid="{48CC3D39-E358-A241-B82D-73EC9A90A3FB}" name="Colonna12920"/>
    <tableColumn id="12921" xr3:uid="{40DCDAF5-3AAC-2940-9A6A-EF6ED6C1F4E0}" name="Colonna12921"/>
    <tableColumn id="12922" xr3:uid="{4F769E5A-9FC4-E54F-BB87-5DA8802CC56D}" name="Colonna12922"/>
    <tableColumn id="12923" xr3:uid="{B3343971-1392-4449-B343-422DFFB03746}" name="Colonna12923"/>
    <tableColumn id="12924" xr3:uid="{67FDE25E-837C-9849-825D-338AF0FBB11B}" name="Colonna12924"/>
    <tableColumn id="12925" xr3:uid="{807CE7CF-4FD7-1E49-8DF4-454A9A0B89AE}" name="Colonna12925"/>
    <tableColumn id="12926" xr3:uid="{2E5F57AF-EC00-BD48-B7A2-4C857D4CDD3F}" name="Colonna12926"/>
    <tableColumn id="12927" xr3:uid="{A0BEA2F0-1C3E-184C-A924-AFAA4A794877}" name="Colonna12927"/>
    <tableColumn id="12928" xr3:uid="{B5EF4092-0999-8441-9B5F-1D44649F4AF4}" name="Colonna12928"/>
    <tableColumn id="12929" xr3:uid="{7EF6B571-DFFF-8647-8813-EB67728DE756}" name="Colonna12929"/>
    <tableColumn id="12930" xr3:uid="{32A03654-8558-3240-878D-97DE2620336E}" name="Colonna12930"/>
    <tableColumn id="12931" xr3:uid="{D2D1254C-616B-A141-9E8E-8B9EF2445893}" name="Colonna12931"/>
    <tableColumn id="12932" xr3:uid="{E8B47043-49A6-A14D-87FF-FE1F90CBBC85}" name="Colonna12932"/>
    <tableColumn id="12933" xr3:uid="{506E344F-DFB7-BF45-89D1-DF3F9BDEC61E}" name="Colonna12933"/>
    <tableColumn id="12934" xr3:uid="{5F4D887E-D967-054A-80DE-4F17780ABA6F}" name="Colonna12934"/>
    <tableColumn id="12935" xr3:uid="{E3C2DA77-32C0-094E-AA3D-716D27EF1FA4}" name="Colonna12935"/>
    <tableColumn id="12936" xr3:uid="{282272E5-5615-324A-BE25-29A47E46D4E4}" name="Colonna12936"/>
    <tableColumn id="12937" xr3:uid="{DFED3E97-28A1-774D-BF15-75A85623B932}" name="Colonna12937"/>
    <tableColumn id="12938" xr3:uid="{653640BC-979A-CF46-B4E7-6A43DDF1DE36}" name="Colonna12938"/>
    <tableColumn id="12939" xr3:uid="{4ACB86F3-DF8F-CE4B-BC2E-CF512743BF26}" name="Colonna12939"/>
    <tableColumn id="12940" xr3:uid="{60B77C0A-ADFA-D543-9BAE-7B604635C1DA}" name="Colonna12940"/>
    <tableColumn id="12941" xr3:uid="{64D2552F-975E-5143-96A9-1274421DA7C3}" name="Colonna12941"/>
    <tableColumn id="12942" xr3:uid="{FA2448AD-DE4E-A547-8762-57A8E4E27378}" name="Colonna12942"/>
    <tableColumn id="12943" xr3:uid="{45A8CF4E-6BE7-F24D-97B1-670F26A2E009}" name="Colonna12943"/>
    <tableColumn id="12944" xr3:uid="{52CCD11F-6E4D-8847-BCD8-DF7D426C7DB4}" name="Colonna12944"/>
    <tableColumn id="12945" xr3:uid="{D3A05657-BE09-7B4C-8628-ABB5D1227673}" name="Colonna12945"/>
    <tableColumn id="12946" xr3:uid="{4E409AD9-B41F-CF48-8A64-2FB634230796}" name="Colonna12946"/>
    <tableColumn id="12947" xr3:uid="{C46A768A-3801-B347-BCB3-645CE1F4F6D9}" name="Colonna12947"/>
    <tableColumn id="12948" xr3:uid="{7F2FC859-1CD1-FD44-AA2E-7B650CD55958}" name="Colonna12948"/>
    <tableColumn id="12949" xr3:uid="{BFA5A963-8363-B446-8A2E-2BD855DDE2DD}" name="Colonna12949"/>
    <tableColumn id="12950" xr3:uid="{72C96BD1-2080-5949-8C4D-84F0F7C27279}" name="Colonna12950"/>
    <tableColumn id="12951" xr3:uid="{B9E7B9F9-46F3-EB4C-95FC-3310150D84C1}" name="Colonna12951"/>
    <tableColumn id="12952" xr3:uid="{AD336D69-5F7E-3141-8F24-CC5A2BA335EF}" name="Colonna12952"/>
    <tableColumn id="12953" xr3:uid="{441FD22C-56A8-BA46-B9CD-2C2806524656}" name="Colonna12953"/>
    <tableColumn id="12954" xr3:uid="{C7A6DC5A-09DA-F64C-B7BD-86FAEA44CA77}" name="Colonna12954"/>
    <tableColumn id="12955" xr3:uid="{1B1442B0-619D-EE43-9B9B-395191E6D08A}" name="Colonna12955"/>
    <tableColumn id="12956" xr3:uid="{FB3224C7-0640-D241-B43C-512607187618}" name="Colonna12956"/>
    <tableColumn id="12957" xr3:uid="{80E924C6-3F4E-EE49-AC0E-5E607C33B740}" name="Colonna12957"/>
    <tableColumn id="12958" xr3:uid="{581973FB-371B-DD47-A299-3FEE7AE9FCEB}" name="Colonna12958"/>
    <tableColumn id="12959" xr3:uid="{9F053404-47A0-7B4E-8926-0449B6B524AE}" name="Colonna12959"/>
    <tableColumn id="12960" xr3:uid="{4C7ECD5B-6790-3A45-9C02-CF55D99F8F71}" name="Colonna12960"/>
    <tableColumn id="12961" xr3:uid="{D7E371DA-E592-C245-A564-2CA7B06CDA1B}" name="Colonna12961"/>
    <tableColumn id="12962" xr3:uid="{195ACD32-F332-F14C-BD05-ABFD223E8DEA}" name="Colonna12962"/>
    <tableColumn id="12963" xr3:uid="{67D4DE5E-83F5-D648-9C1D-0C15368C9324}" name="Colonna12963"/>
    <tableColumn id="12964" xr3:uid="{2B5A1522-9488-1F4A-8EE3-165B47C448F1}" name="Colonna12964"/>
    <tableColumn id="12965" xr3:uid="{510328D7-08AE-AA4F-A900-A297403B5672}" name="Colonna12965"/>
    <tableColumn id="12966" xr3:uid="{976B720D-D421-6C4A-99D9-EBED9172B85C}" name="Colonna12966"/>
    <tableColumn id="12967" xr3:uid="{5C110F5F-4DB1-A446-B2E4-428C129E9C9C}" name="Colonna12967"/>
    <tableColumn id="12968" xr3:uid="{3FE6BE44-4B78-074B-9D0E-C2F2D2420219}" name="Colonna12968"/>
    <tableColumn id="12969" xr3:uid="{0F171B0A-F55C-F142-B7A9-EE6AD3EF2254}" name="Colonna12969"/>
    <tableColumn id="12970" xr3:uid="{B5EA8C32-C928-EE4D-9D00-523141CC89EE}" name="Colonna12970"/>
    <tableColumn id="12971" xr3:uid="{3CB12BCB-4E66-6949-BA16-2322B661C400}" name="Colonna12971"/>
    <tableColumn id="12972" xr3:uid="{A3DEEB79-804C-254C-BA1C-787E0E0A124E}" name="Colonna12972"/>
    <tableColumn id="12973" xr3:uid="{23741C6F-EE53-2545-A769-D35F9B556DAF}" name="Colonna12973"/>
    <tableColumn id="12974" xr3:uid="{9E1ECF15-245E-2C49-9B5D-90C634EF32F3}" name="Colonna12974"/>
    <tableColumn id="12975" xr3:uid="{B9CCF656-BCB7-C84F-ADDA-008EC9E66EE2}" name="Colonna12975"/>
    <tableColumn id="12976" xr3:uid="{6810FBB7-686B-704B-B4C7-BAF40264FD2E}" name="Colonna12976"/>
    <tableColumn id="12977" xr3:uid="{0868E14F-66B7-9542-BCA3-6B27164DD06D}" name="Colonna12977"/>
    <tableColumn id="12978" xr3:uid="{3C627C9C-EC0B-5E44-BD55-D0AD639D152E}" name="Colonna12978"/>
    <tableColumn id="12979" xr3:uid="{B584E049-F2FA-DB4D-BC71-4674767B06B7}" name="Colonna12979"/>
    <tableColumn id="12980" xr3:uid="{E9C4EDDF-F905-4E41-95B5-9F0D9F942065}" name="Colonna12980"/>
    <tableColumn id="12981" xr3:uid="{1CF34170-9EA3-5044-948A-9D82DD73CE76}" name="Colonna12981"/>
    <tableColumn id="12982" xr3:uid="{A6DD0F43-9621-F744-8CAF-CCFFAE045AA0}" name="Colonna12982"/>
    <tableColumn id="12983" xr3:uid="{63FCE9FD-ECE7-0B4B-BE9E-21B2FBE8DE4F}" name="Colonna12983"/>
    <tableColumn id="12984" xr3:uid="{6A462387-F8D4-E444-9607-B930F1440F33}" name="Colonna12984"/>
    <tableColumn id="12985" xr3:uid="{C81E741D-4DB1-614C-AB36-4C8F26A56EE2}" name="Colonna12985"/>
    <tableColumn id="12986" xr3:uid="{E39E9FA4-43F3-0A41-9DDC-EC2CF2960838}" name="Colonna12986"/>
    <tableColumn id="12987" xr3:uid="{074FAD9F-162F-3648-9D32-F283C89E8693}" name="Colonna12987"/>
    <tableColumn id="12988" xr3:uid="{9C6B8853-4335-4349-8B86-ABEC56B2FE6B}" name="Colonna12988"/>
    <tableColumn id="12989" xr3:uid="{F1459AEC-B49A-7E4C-92A6-D0297B6F35D1}" name="Colonna12989"/>
    <tableColumn id="12990" xr3:uid="{B250F756-B1D2-3544-8669-EB995F7F1081}" name="Colonna12990"/>
    <tableColumn id="12991" xr3:uid="{F71EF92E-CA77-554F-8CD4-00F85EAF2476}" name="Colonna12991"/>
    <tableColumn id="12992" xr3:uid="{61F3AA99-4264-6643-A01C-15775E5DFBD1}" name="Colonna12992"/>
    <tableColumn id="12993" xr3:uid="{18A0EB7B-0C46-9441-A83F-C8D2F5A250F9}" name="Colonna12993"/>
    <tableColumn id="12994" xr3:uid="{439EA1AC-868A-A840-A833-9BE2B1AB411A}" name="Colonna12994"/>
    <tableColumn id="12995" xr3:uid="{7FB509A5-598B-7641-9D86-F872F90C420E}" name="Colonna12995"/>
    <tableColumn id="12996" xr3:uid="{18B2C610-409E-E040-BB85-247F27E2E2E3}" name="Colonna12996"/>
    <tableColumn id="12997" xr3:uid="{6D140741-F19C-FB42-BA98-E2DD704EDEBB}" name="Colonna12997"/>
    <tableColumn id="12998" xr3:uid="{BEEDB5A1-8C8D-0C46-975D-BC6120CD0297}" name="Colonna12998"/>
    <tableColumn id="12999" xr3:uid="{3CA3ECC6-7778-2143-B41A-9C74856368E8}" name="Colonna12999"/>
    <tableColumn id="13000" xr3:uid="{7F011BB4-4D69-594C-8327-07B5C2EEDF1C}" name="Colonna13000"/>
    <tableColumn id="13001" xr3:uid="{E4973D65-81A6-0B47-92B4-96B2812E006C}" name="Colonna13001"/>
    <tableColumn id="13002" xr3:uid="{910E1416-F7EF-124E-87C8-67126F0D42DE}" name="Colonna13002"/>
    <tableColumn id="13003" xr3:uid="{C28CE000-0E81-1E47-BB69-E47B29CD0A6A}" name="Colonna13003"/>
    <tableColumn id="13004" xr3:uid="{3EAA7297-AB43-364E-8E1D-55BC4BE3ECEB}" name="Colonna13004"/>
    <tableColumn id="13005" xr3:uid="{0A50A095-06F0-F64F-89A0-C260558836FC}" name="Colonna13005"/>
    <tableColumn id="13006" xr3:uid="{2C9B1D48-C012-3A40-9552-9527B03333F4}" name="Colonna13006"/>
    <tableColumn id="13007" xr3:uid="{DE8D5CD3-EC03-0B47-970A-CBBE8FD6FF85}" name="Colonna13007"/>
    <tableColumn id="13008" xr3:uid="{FA7768B3-8C3A-4548-87CA-DD2954EAC895}" name="Colonna13008"/>
    <tableColumn id="13009" xr3:uid="{0D831559-2A74-B04C-BAC3-48A312FDBC1E}" name="Colonna13009"/>
    <tableColumn id="13010" xr3:uid="{49566C05-B40D-4649-B42D-00DB60C77C84}" name="Colonna13010"/>
    <tableColumn id="13011" xr3:uid="{8CC322A3-76A6-6F4A-B81B-05BB680F9A39}" name="Colonna13011"/>
    <tableColumn id="13012" xr3:uid="{E272AC0B-AB72-3443-BA3D-7354A3421AA7}" name="Colonna13012"/>
    <tableColumn id="13013" xr3:uid="{7AF702DE-20BD-0D4B-930D-B6A79DBA8FF8}" name="Colonna13013"/>
    <tableColumn id="13014" xr3:uid="{036B6448-CFEB-B84B-82BE-128C1B4E0520}" name="Colonna13014"/>
    <tableColumn id="13015" xr3:uid="{D3E552AB-CB00-B04E-8A3F-94BD71707985}" name="Colonna13015"/>
    <tableColumn id="13016" xr3:uid="{59186AEC-56F3-7244-9847-06E0FD85C27B}" name="Colonna13016"/>
    <tableColumn id="13017" xr3:uid="{1130C06F-E081-C748-931E-FA9DDDC0420E}" name="Colonna13017"/>
    <tableColumn id="13018" xr3:uid="{8F5FC81E-9C8D-7741-A5D4-ADCDAC584770}" name="Colonna13018"/>
    <tableColumn id="13019" xr3:uid="{D0577713-8B84-F34F-90D3-DC5B7CA357ED}" name="Colonna13019"/>
    <tableColumn id="13020" xr3:uid="{E5B99565-AD84-664B-9DF8-C8D4B50D140B}" name="Colonna13020"/>
    <tableColumn id="13021" xr3:uid="{524DF567-2D97-5C4B-9D9F-068B2881F93D}" name="Colonna13021"/>
    <tableColumn id="13022" xr3:uid="{2C0B7242-002B-7A44-A5FA-B9DC5B45EE8F}" name="Colonna13022"/>
    <tableColumn id="13023" xr3:uid="{372276AE-F71E-5B4D-A427-4D4F8B903D30}" name="Colonna13023"/>
    <tableColumn id="13024" xr3:uid="{0CCBDF76-7D10-E347-B105-A9D27E1272E3}" name="Colonna13024"/>
    <tableColumn id="13025" xr3:uid="{F1002830-8160-784E-8F96-E270ACD192D7}" name="Colonna13025"/>
    <tableColumn id="13026" xr3:uid="{EDA43A5C-85B7-BB4C-87FE-64E51E4E4DD3}" name="Colonna13026"/>
    <tableColumn id="13027" xr3:uid="{C3F0259A-EBD0-D04B-B4F7-7EB6F423BB87}" name="Colonna13027"/>
    <tableColumn id="13028" xr3:uid="{D9CEE97A-0E16-D04C-8CE5-4ED1297F6030}" name="Colonna13028"/>
    <tableColumn id="13029" xr3:uid="{84379819-35A8-CE48-9A72-DD0E7269F013}" name="Colonna13029"/>
    <tableColumn id="13030" xr3:uid="{2557CFCB-A6E9-C143-AD44-91B12F2E44B8}" name="Colonna13030"/>
    <tableColumn id="13031" xr3:uid="{B1B6FE54-8FDF-A14C-A43F-7CDA1B7006BD}" name="Colonna13031"/>
    <tableColumn id="13032" xr3:uid="{2BAE9C06-7067-A34F-8E8C-B4E803B885B0}" name="Colonna13032"/>
    <tableColumn id="13033" xr3:uid="{F8B66911-0D56-4046-8811-B98FFD67191E}" name="Colonna13033"/>
    <tableColumn id="13034" xr3:uid="{A928E285-BB7F-CE47-BA1D-2248A08C67C9}" name="Colonna13034"/>
    <tableColumn id="13035" xr3:uid="{9481469E-AA2E-9D46-97D0-2BE2F41BA7F3}" name="Colonna13035"/>
    <tableColumn id="13036" xr3:uid="{B1A184F0-9EA7-3849-8164-0DCC2803CBA9}" name="Colonna13036"/>
    <tableColumn id="13037" xr3:uid="{79F2FC72-A3B8-2B42-A17A-7F778E24A010}" name="Colonna13037"/>
    <tableColumn id="13038" xr3:uid="{01EC9115-DA99-E641-B611-A676099132C6}" name="Colonna13038"/>
    <tableColumn id="13039" xr3:uid="{61A22003-9270-8E4F-9D46-0268812C2C8B}" name="Colonna13039"/>
    <tableColumn id="13040" xr3:uid="{34E2E609-F857-5345-B4C9-A018738B7B54}" name="Colonna13040"/>
    <tableColumn id="13041" xr3:uid="{6A3B1EC3-3450-EA49-971F-91787F29FEC1}" name="Colonna13041"/>
    <tableColumn id="13042" xr3:uid="{3890ABF0-C6AB-324E-8199-A2735D7245C6}" name="Colonna13042"/>
    <tableColumn id="13043" xr3:uid="{72CD344C-5BDA-9344-8CEC-FBCD37493096}" name="Colonna13043"/>
    <tableColumn id="13044" xr3:uid="{5E0D0162-BFEC-AB4A-BA21-FD4BA82A76F5}" name="Colonna13044"/>
    <tableColumn id="13045" xr3:uid="{2C069D13-7615-5F4D-B7AC-8E24921C2C88}" name="Colonna13045"/>
    <tableColumn id="13046" xr3:uid="{5463CD49-0E61-2F4F-9B3C-E4A6DDAFE4FD}" name="Colonna13046"/>
    <tableColumn id="13047" xr3:uid="{C7520072-9C0A-4747-81F0-D8B0DD4CEB64}" name="Colonna13047"/>
    <tableColumn id="13048" xr3:uid="{842C2A05-11F1-4847-B9B1-761AF76074D5}" name="Colonna13048"/>
    <tableColumn id="13049" xr3:uid="{7FB50AD2-8C76-1E41-835F-6FD8404FA939}" name="Colonna13049"/>
    <tableColumn id="13050" xr3:uid="{9B378DC2-5300-824F-B00B-8214ED2966F7}" name="Colonna13050"/>
    <tableColumn id="13051" xr3:uid="{64E407F0-8DE4-8F48-B9F4-AB325F214592}" name="Colonna13051"/>
    <tableColumn id="13052" xr3:uid="{0F202EFE-CAFE-7041-89E9-DF7C73AE2FE4}" name="Colonna13052"/>
    <tableColumn id="13053" xr3:uid="{621AD4F7-2D8A-1C4E-B80A-3D775DB659A5}" name="Colonna13053"/>
    <tableColumn id="13054" xr3:uid="{9D76CADE-2EA2-D04E-B3CC-44E4124903AD}" name="Colonna13054"/>
    <tableColumn id="13055" xr3:uid="{EB12B97B-C943-8443-8E6E-D37A540B25BD}" name="Colonna13055"/>
    <tableColumn id="13056" xr3:uid="{46ACECE1-CE3A-324B-B3B5-4F4664FCBDB0}" name="Colonna13056"/>
    <tableColumn id="13057" xr3:uid="{FFE63593-7245-2C4B-B292-6E2D190D206E}" name="Colonna13057"/>
    <tableColumn id="13058" xr3:uid="{543A3956-4F68-9F43-B166-231C317D781A}" name="Colonna13058"/>
    <tableColumn id="13059" xr3:uid="{D4B494DB-8161-4D44-B78B-5F72BD72D642}" name="Colonna13059"/>
    <tableColumn id="13060" xr3:uid="{F742338C-D7E9-5541-A64F-BB7C0933E82D}" name="Colonna13060"/>
    <tableColumn id="13061" xr3:uid="{A14A6439-D4A0-5D4B-B4C3-4485118D6D0A}" name="Colonna13061"/>
    <tableColumn id="13062" xr3:uid="{BF796A26-9B1D-714F-A476-892170A7D32A}" name="Colonna13062"/>
    <tableColumn id="13063" xr3:uid="{7B42DD77-BA04-1449-86B0-A893FCF1A147}" name="Colonna13063"/>
    <tableColumn id="13064" xr3:uid="{ED1CD5A5-A5DA-384E-AA01-F95E5248BB28}" name="Colonna13064"/>
    <tableColumn id="13065" xr3:uid="{61A3D332-EAD3-FD4E-9C48-FE8EB0B923E6}" name="Colonna13065"/>
    <tableColumn id="13066" xr3:uid="{233DC4BD-7C36-9F47-86A7-B658D9F73663}" name="Colonna13066"/>
    <tableColumn id="13067" xr3:uid="{C38BD0E2-E403-F243-ABA4-F32F59083D21}" name="Colonna13067"/>
    <tableColumn id="13068" xr3:uid="{997F0757-53E1-B24D-BED2-60B366FA947E}" name="Colonna13068"/>
    <tableColumn id="13069" xr3:uid="{5A0A8A60-8A77-3344-8A89-C5CF150650FA}" name="Colonna13069"/>
    <tableColumn id="13070" xr3:uid="{6C799C8D-D57E-1042-B24B-52A133F6058C}" name="Colonna13070"/>
    <tableColumn id="13071" xr3:uid="{7328DA75-1B09-6943-8660-DFFCAA1EF350}" name="Colonna13071"/>
    <tableColumn id="13072" xr3:uid="{CC614809-8EFC-D543-84AF-A2576B40ABAC}" name="Colonna13072"/>
    <tableColumn id="13073" xr3:uid="{C26D9596-8AEF-5842-A983-DB02EA0D5BF2}" name="Colonna13073"/>
    <tableColumn id="13074" xr3:uid="{3FB115BF-924C-FE4A-B7D8-F2545DF885D7}" name="Colonna13074"/>
    <tableColumn id="13075" xr3:uid="{25F1B604-B039-3A42-955F-59EE1989F023}" name="Colonna13075"/>
    <tableColumn id="13076" xr3:uid="{F8076B19-33B9-D548-AF9A-681CFA177DF9}" name="Colonna13076"/>
    <tableColumn id="13077" xr3:uid="{99815A8E-AD4E-7A4C-A43B-2D022D754860}" name="Colonna13077"/>
    <tableColumn id="13078" xr3:uid="{33F2D743-D500-3E43-B7EA-85563DBAE1A3}" name="Colonna13078"/>
    <tableColumn id="13079" xr3:uid="{F00CB395-FD38-5644-B88E-6C90206FFDD5}" name="Colonna13079"/>
    <tableColumn id="13080" xr3:uid="{2D224E31-C6E0-1C4B-9373-6469FCFFC1FD}" name="Colonna13080"/>
    <tableColumn id="13081" xr3:uid="{B827B59B-EA44-0649-BFA8-13414F24C7DC}" name="Colonna13081"/>
    <tableColumn id="13082" xr3:uid="{230573EF-EE29-C94D-856A-1520E4846A9B}" name="Colonna13082"/>
    <tableColumn id="13083" xr3:uid="{C5BACF22-D7F4-2E40-A1F1-0610F4FEE1A1}" name="Colonna13083"/>
    <tableColumn id="13084" xr3:uid="{A87C07A8-2E2F-EE45-85CA-FFBF64E1C4AF}" name="Colonna13084"/>
    <tableColumn id="13085" xr3:uid="{96B0030B-22B2-C747-8BD4-9DE6FA2979B4}" name="Colonna13085"/>
    <tableColumn id="13086" xr3:uid="{9C0B2E78-505A-454E-AAC7-CE68CDA44205}" name="Colonna13086"/>
    <tableColumn id="13087" xr3:uid="{2B900ACC-1F7D-4348-ADB1-D15C50B2FF49}" name="Colonna13087"/>
    <tableColumn id="13088" xr3:uid="{6FCF1112-0E34-6046-B170-8626CD90BB4A}" name="Colonna13088"/>
    <tableColumn id="13089" xr3:uid="{BD9DE727-7711-484A-A1DA-FDA0F4766F76}" name="Colonna13089"/>
    <tableColumn id="13090" xr3:uid="{6BB72DAF-5B5F-3C4F-91CC-517F50352E65}" name="Colonna13090"/>
    <tableColumn id="13091" xr3:uid="{93213A31-4B9C-CF47-AA99-4C2A70EB5B8E}" name="Colonna13091"/>
    <tableColumn id="13092" xr3:uid="{B8E613D5-EDF4-3C41-9685-D01EDE07F081}" name="Colonna13092"/>
    <tableColumn id="13093" xr3:uid="{DD45D2B9-CBD0-7B4C-9537-E2B4BB0BD6CD}" name="Colonna13093"/>
    <tableColumn id="13094" xr3:uid="{72590BC0-E06A-D048-91D5-86DFCB81E25A}" name="Colonna13094"/>
    <tableColumn id="13095" xr3:uid="{CB30C3B6-E2CA-4741-9740-EC6BCBB8CCF6}" name="Colonna13095"/>
    <tableColumn id="13096" xr3:uid="{3D1A2608-7258-1A49-8212-A3BD0C4B61EA}" name="Colonna13096"/>
    <tableColumn id="13097" xr3:uid="{38EFD95F-1EE2-B146-B110-81DED83843DF}" name="Colonna13097"/>
    <tableColumn id="13098" xr3:uid="{561A7A7F-4719-2647-ABCE-D9F02DF82262}" name="Colonna13098"/>
    <tableColumn id="13099" xr3:uid="{C1E02564-936B-7745-9655-48F3FB9D59F3}" name="Colonna13099"/>
    <tableColumn id="13100" xr3:uid="{33683A4D-FC2A-B64E-BF39-520A74C26D46}" name="Colonna13100"/>
    <tableColumn id="13101" xr3:uid="{445F3554-D0B9-1347-A103-A3EBCDD6D268}" name="Colonna13101"/>
    <tableColumn id="13102" xr3:uid="{7C96B4DE-F4E4-5143-9688-E10DBD5C685A}" name="Colonna13102"/>
    <tableColumn id="13103" xr3:uid="{5ACA8AFC-48C1-274B-BB9C-04301E24B6C1}" name="Colonna13103"/>
    <tableColumn id="13104" xr3:uid="{3C837293-9522-FD48-94CF-7016889886FC}" name="Colonna13104"/>
    <tableColumn id="13105" xr3:uid="{DC08050B-BCC9-9849-822C-10B49E3654A3}" name="Colonna13105"/>
    <tableColumn id="13106" xr3:uid="{52EB7A84-8D6A-784B-B520-FB66B86677D8}" name="Colonna13106"/>
    <tableColumn id="13107" xr3:uid="{53B5A3CE-EBF2-904E-82B5-831531A2D888}" name="Colonna13107"/>
    <tableColumn id="13108" xr3:uid="{139CAA78-C66B-E741-A4D6-44C429BDA2CF}" name="Colonna13108"/>
    <tableColumn id="13109" xr3:uid="{5D8C306E-4E0F-E945-B0AA-C1D6CFEA1713}" name="Colonna13109"/>
    <tableColumn id="13110" xr3:uid="{DC911671-B25B-1840-A5B4-AD57D6939028}" name="Colonna13110"/>
    <tableColumn id="13111" xr3:uid="{9707BB8F-EAFA-7142-8EA1-C4120B14AF62}" name="Colonna13111"/>
    <tableColumn id="13112" xr3:uid="{88359CDF-75A3-B240-8011-2FBB3F31A344}" name="Colonna13112"/>
    <tableColumn id="13113" xr3:uid="{E78517F5-1071-304C-9982-BFFB98EB5880}" name="Colonna13113"/>
    <tableColumn id="13114" xr3:uid="{087783F6-C7B2-4E4A-BC94-3C23B8F7D693}" name="Colonna13114"/>
    <tableColumn id="13115" xr3:uid="{8F1D44A5-334E-4144-9D40-D966269D913C}" name="Colonna13115"/>
    <tableColumn id="13116" xr3:uid="{C9F58273-D994-0142-B726-79F1E172D73C}" name="Colonna13116"/>
    <tableColumn id="13117" xr3:uid="{8D36CD5B-5AC8-A847-8F8C-54143DA39A17}" name="Colonna13117"/>
    <tableColumn id="13118" xr3:uid="{0F1762D8-4AAC-D34B-81F7-4DAD15B4C0B1}" name="Colonna13118"/>
    <tableColumn id="13119" xr3:uid="{7D26D6F2-66F4-534B-A939-C87E0DB76FD8}" name="Colonna13119"/>
    <tableColumn id="13120" xr3:uid="{AF614AB5-4EAA-894A-872B-FDB7E449BF78}" name="Colonna13120"/>
    <tableColumn id="13121" xr3:uid="{9A5CFD8B-B27F-B141-AB14-473B367278E5}" name="Colonna13121"/>
    <tableColumn id="13122" xr3:uid="{1327A09C-945C-7646-BFDD-81500565F099}" name="Colonna13122"/>
    <tableColumn id="13123" xr3:uid="{52518573-0334-A548-A742-3A3C238AB17B}" name="Colonna13123"/>
    <tableColumn id="13124" xr3:uid="{E8FEA607-7AB7-2342-A4F7-99E3DB701D6F}" name="Colonna13124"/>
    <tableColumn id="13125" xr3:uid="{7DDD41B8-C3C1-0B4D-87AF-BB23B1186EC9}" name="Colonna13125"/>
    <tableColumn id="13126" xr3:uid="{959FC991-1E33-2744-8684-4A66622FCCFB}" name="Colonna13126"/>
    <tableColumn id="13127" xr3:uid="{B0525B8A-4440-BE47-BC22-E41C5E718B2B}" name="Colonna13127"/>
    <tableColumn id="13128" xr3:uid="{A1597685-5D8A-0B43-A6DE-B8450E829195}" name="Colonna13128"/>
    <tableColumn id="13129" xr3:uid="{F58B8721-C67A-BE4F-9D54-ACED3E85397C}" name="Colonna13129"/>
    <tableColumn id="13130" xr3:uid="{B8ED2C96-DD77-C046-80AF-6E26C1A0739C}" name="Colonna13130"/>
    <tableColumn id="13131" xr3:uid="{D7D068D9-0EAC-F449-B7FA-276CD722250C}" name="Colonna13131"/>
    <tableColumn id="13132" xr3:uid="{AC723E86-83E3-9D4C-AAB1-AA2707AE6761}" name="Colonna13132"/>
    <tableColumn id="13133" xr3:uid="{28E9A022-A6FA-1A44-906D-CCB2F4E43ED8}" name="Colonna13133"/>
    <tableColumn id="13134" xr3:uid="{3B019A21-9D4E-CC42-8FFE-25403243C2B7}" name="Colonna13134"/>
    <tableColumn id="13135" xr3:uid="{8418418E-0A27-644D-B7D6-11F76CA39320}" name="Colonna13135"/>
    <tableColumn id="13136" xr3:uid="{F4D3C81B-C257-5942-B55B-58A83ADA90B2}" name="Colonna13136"/>
    <tableColumn id="13137" xr3:uid="{E9D05DB2-58D1-A545-A79F-2B1EA03599F0}" name="Colonna13137"/>
    <tableColumn id="13138" xr3:uid="{D9539921-466B-164E-B26B-CF2546B81A4F}" name="Colonna13138"/>
    <tableColumn id="13139" xr3:uid="{191E3752-E0A4-3446-9532-3A419DEB37DB}" name="Colonna13139"/>
    <tableColumn id="13140" xr3:uid="{6EAA8665-5DBB-5A45-B5A9-6C6D99F5131B}" name="Colonna13140"/>
    <tableColumn id="13141" xr3:uid="{AE7CF753-C0B6-994B-B1D9-335CC536DDB5}" name="Colonna13141"/>
    <tableColumn id="13142" xr3:uid="{B4C7BD27-D4C2-564D-9233-E849CBA78051}" name="Colonna13142"/>
    <tableColumn id="13143" xr3:uid="{0EE3D3DB-B912-6141-B1DC-A40191565DEA}" name="Colonna13143"/>
    <tableColumn id="13144" xr3:uid="{D41282A7-A3C3-2141-8414-EB7AB4FAAE91}" name="Colonna13144"/>
    <tableColumn id="13145" xr3:uid="{659EBC76-553A-E842-8FF0-92751449DCAF}" name="Colonna13145"/>
    <tableColumn id="13146" xr3:uid="{41968C11-4BDD-F647-87B6-C64A5A1CF02F}" name="Colonna13146"/>
    <tableColumn id="13147" xr3:uid="{DDF91F64-089C-594B-98B0-071E6B81A764}" name="Colonna13147"/>
    <tableColumn id="13148" xr3:uid="{C1F5A190-7746-0C48-8F3A-29E94233F357}" name="Colonna13148"/>
    <tableColumn id="13149" xr3:uid="{F7346EF1-6B78-4C40-AB73-7906D9E45D20}" name="Colonna13149"/>
    <tableColumn id="13150" xr3:uid="{F165892D-A37E-DF4F-8277-BFBDF7AA138F}" name="Colonna13150"/>
    <tableColumn id="13151" xr3:uid="{7DA4908B-581C-7845-A4F8-A44E35235AAE}" name="Colonna13151"/>
    <tableColumn id="13152" xr3:uid="{8376B94F-1551-6E4C-8EC9-7AF8779BA30B}" name="Colonna13152"/>
    <tableColumn id="13153" xr3:uid="{021413B6-A6DB-0D4B-9B6F-FBAD5C9BFE27}" name="Colonna13153"/>
    <tableColumn id="13154" xr3:uid="{1002A414-D120-2843-A354-0F4976465DFE}" name="Colonna13154"/>
    <tableColumn id="13155" xr3:uid="{5FD954A7-D49A-AE4D-A5CF-677FBE0B7CD0}" name="Colonna13155"/>
    <tableColumn id="13156" xr3:uid="{1242D16C-BE81-9248-A51D-52EB5821E359}" name="Colonna13156"/>
    <tableColumn id="13157" xr3:uid="{F064A65F-59F5-724A-BD89-D73572D50AEC}" name="Colonna13157"/>
    <tableColumn id="13158" xr3:uid="{3A8CF0AF-147D-8B48-BD8D-C42CE71EC7A4}" name="Colonna13158"/>
    <tableColumn id="13159" xr3:uid="{515038B3-4AA7-3645-A37C-73BCE4498801}" name="Colonna13159"/>
    <tableColumn id="13160" xr3:uid="{72FC04A4-5F96-C546-B119-EB006C80F1DD}" name="Colonna13160"/>
    <tableColumn id="13161" xr3:uid="{0FCCB291-1003-6E4B-B042-4E2775907692}" name="Colonna13161"/>
    <tableColumn id="13162" xr3:uid="{A2FC4BBC-7D51-0946-BD76-93D457F1FB6F}" name="Colonna13162"/>
    <tableColumn id="13163" xr3:uid="{1A5F3A4F-D1F2-124F-A3E5-E9DD079380EB}" name="Colonna13163"/>
    <tableColumn id="13164" xr3:uid="{E3FAC06B-63BE-314A-AC40-CF1D31925F49}" name="Colonna13164"/>
    <tableColumn id="13165" xr3:uid="{32CB831D-D6D0-494E-886A-BFD449129992}" name="Colonna13165"/>
    <tableColumn id="13166" xr3:uid="{7A03B85A-545A-5A43-A2F3-7E99AAD979D8}" name="Colonna13166"/>
    <tableColumn id="13167" xr3:uid="{4DC90DE5-0D03-6745-8C04-9C085C71831E}" name="Colonna13167"/>
    <tableColumn id="13168" xr3:uid="{1EBED062-FF25-B04F-A5E5-AC6B1B3A011E}" name="Colonna13168"/>
    <tableColumn id="13169" xr3:uid="{2EBAFCDF-324C-BE45-A582-A9C5B6EBBB35}" name="Colonna13169"/>
    <tableColumn id="13170" xr3:uid="{5F35B6D5-AF53-9E43-8406-196BCA5BF920}" name="Colonna13170"/>
    <tableColumn id="13171" xr3:uid="{840F7C07-DD7D-6348-9BB9-59BBE9A32942}" name="Colonna13171"/>
    <tableColumn id="13172" xr3:uid="{A2BD487D-6EB5-CD44-8F2A-77EFDE9C3382}" name="Colonna13172"/>
    <tableColumn id="13173" xr3:uid="{80745501-04BC-644D-A4E6-DB76976829BD}" name="Colonna13173"/>
    <tableColumn id="13174" xr3:uid="{5F9F5848-2FD5-7A4A-977C-F385D854F93B}" name="Colonna13174"/>
    <tableColumn id="13175" xr3:uid="{36AFEB70-2648-A645-9232-6274936988DC}" name="Colonna13175"/>
    <tableColumn id="13176" xr3:uid="{0B8E026D-9BA5-B04A-929D-113FD55479C9}" name="Colonna13176"/>
    <tableColumn id="13177" xr3:uid="{20F832ED-E290-4547-ABE4-33F7942EA779}" name="Colonna13177"/>
    <tableColumn id="13178" xr3:uid="{EAAB27A2-B088-B645-B70B-BCA27958F174}" name="Colonna13178"/>
    <tableColumn id="13179" xr3:uid="{DCD45DD7-1AC1-434B-97DE-E09B6B3783E5}" name="Colonna13179"/>
    <tableColumn id="13180" xr3:uid="{057D8A16-B746-114B-936B-B6F44F9B9AA5}" name="Colonna13180"/>
    <tableColumn id="13181" xr3:uid="{6DDE434C-3CBF-744B-B42B-B6A8E720E68F}" name="Colonna13181"/>
    <tableColumn id="13182" xr3:uid="{11A102BD-2EDF-FD4B-82DE-99F8F0C12CEA}" name="Colonna13182"/>
    <tableColumn id="13183" xr3:uid="{9891233F-AD32-8A46-9C25-1566CF7288EF}" name="Colonna13183"/>
    <tableColumn id="13184" xr3:uid="{C9E4665B-1F9B-B34D-8E8D-1028C710BE5E}" name="Colonna13184"/>
    <tableColumn id="13185" xr3:uid="{6FFC31F6-014C-8348-A498-CD78E3DE2225}" name="Colonna13185"/>
    <tableColumn id="13186" xr3:uid="{4ACCDB91-6077-3E4B-858F-493A0199A343}" name="Colonna13186"/>
    <tableColumn id="13187" xr3:uid="{9B3258D1-CB5C-664C-8040-D191A925161E}" name="Colonna13187"/>
    <tableColumn id="13188" xr3:uid="{0D8354AC-ECBF-454F-BB76-AA764B404A1B}" name="Colonna13188"/>
    <tableColumn id="13189" xr3:uid="{24071B7D-8A9A-5A4E-96DD-E3601EF202F1}" name="Colonna13189"/>
    <tableColumn id="13190" xr3:uid="{DF36A9D6-761E-BD40-B752-B2B5BCEE7B2A}" name="Colonna13190"/>
    <tableColumn id="13191" xr3:uid="{FA484F2A-DF39-5E43-9CD0-413FAA97495A}" name="Colonna13191"/>
    <tableColumn id="13192" xr3:uid="{44F19C2A-D59E-7A47-BDE0-D7F3AC54E9C6}" name="Colonna13192"/>
    <tableColumn id="13193" xr3:uid="{64A72993-D080-F244-8473-1AC4EFAAF1F5}" name="Colonna13193"/>
    <tableColumn id="13194" xr3:uid="{1007263B-E021-6E4C-80DA-8F07D90BABEA}" name="Colonna13194"/>
    <tableColumn id="13195" xr3:uid="{96704050-CF5D-8F46-AADA-F81F6A431EB4}" name="Colonna13195"/>
    <tableColumn id="13196" xr3:uid="{7EC84DC9-3562-2540-9192-B91B894CF526}" name="Colonna13196"/>
    <tableColumn id="13197" xr3:uid="{A16AA55D-EDB0-9640-B3A2-99D524869171}" name="Colonna13197"/>
    <tableColumn id="13198" xr3:uid="{5AA8649A-D7EE-5F4F-89A9-9914B2A40CD6}" name="Colonna13198"/>
    <tableColumn id="13199" xr3:uid="{77710496-B2EB-D54E-86B2-0633F12BAE34}" name="Colonna13199"/>
    <tableColumn id="13200" xr3:uid="{0CB0E3AA-8258-EF40-8FBA-2FCD046009C5}" name="Colonna13200"/>
    <tableColumn id="13201" xr3:uid="{4021CC83-B7ED-0E4B-BFCE-BC75D19B4579}" name="Colonna13201"/>
    <tableColumn id="13202" xr3:uid="{97DE9448-4B56-344B-855A-97B422ED706A}" name="Colonna13202"/>
    <tableColumn id="13203" xr3:uid="{4F46427D-9965-274F-A385-DDB765CE9996}" name="Colonna13203"/>
    <tableColumn id="13204" xr3:uid="{15CAE08C-F29E-E44E-8FA9-B1068BB1FB64}" name="Colonna13204"/>
    <tableColumn id="13205" xr3:uid="{3FD96FF0-5FB2-1449-9AB4-440BEDBD0BD0}" name="Colonna13205"/>
    <tableColumn id="13206" xr3:uid="{314F9965-EC6D-E54C-90A1-945A3C34BAFA}" name="Colonna13206"/>
    <tableColumn id="13207" xr3:uid="{51975553-7B04-5440-A0F6-D10D6B38D9E4}" name="Colonna13207"/>
    <tableColumn id="13208" xr3:uid="{2F15178D-FA2E-C440-80FD-80928D0B735C}" name="Colonna13208"/>
    <tableColumn id="13209" xr3:uid="{13BFF219-9FAA-B04C-8ABA-F1389CC2716E}" name="Colonna13209"/>
    <tableColumn id="13210" xr3:uid="{A3FD599D-1B2F-A749-8297-122E7EE23AD1}" name="Colonna13210"/>
    <tableColumn id="13211" xr3:uid="{08282BC8-28B6-1940-B84C-06B368749863}" name="Colonna13211"/>
    <tableColumn id="13212" xr3:uid="{E2C3B25B-65DF-EC44-96CC-2C50C2A6C373}" name="Colonna13212"/>
    <tableColumn id="13213" xr3:uid="{00AF14CD-C7A7-0D41-A661-726E21A9D92C}" name="Colonna13213"/>
    <tableColumn id="13214" xr3:uid="{273DBC6A-A7E9-CD43-9874-58B106EBB3C9}" name="Colonna13214"/>
    <tableColumn id="13215" xr3:uid="{BD6352B8-E196-7B43-A2D5-B54224922DA7}" name="Colonna13215"/>
    <tableColumn id="13216" xr3:uid="{B32B99B1-7861-9D40-8225-5ACEDF23180C}" name="Colonna13216"/>
    <tableColumn id="13217" xr3:uid="{B0C0F7A1-D538-3F48-818E-176891D99F47}" name="Colonna13217"/>
    <tableColumn id="13218" xr3:uid="{871CBAB6-4DE4-C24A-943C-0F235C3E3AEC}" name="Colonna13218"/>
    <tableColumn id="13219" xr3:uid="{741512D8-CBCF-1B47-882C-CB9ED51F42DE}" name="Colonna13219"/>
    <tableColumn id="13220" xr3:uid="{8CF2CF63-8319-E14A-BDB9-718461683C6F}" name="Colonna13220"/>
    <tableColumn id="13221" xr3:uid="{3755CC37-7FA0-8E40-8A4F-3C5E63903E94}" name="Colonna13221"/>
    <tableColumn id="13222" xr3:uid="{0205A9A2-AAB5-7A48-9DBC-A1877330CEDE}" name="Colonna13222"/>
    <tableColumn id="13223" xr3:uid="{75EDC181-16AF-6744-9AA5-BB3EA21E0164}" name="Colonna13223"/>
    <tableColumn id="13224" xr3:uid="{753E259F-A4D2-1D4F-8E0C-7F2F1468C7C7}" name="Colonna13224"/>
    <tableColumn id="13225" xr3:uid="{A5B9A867-19E3-AC44-9955-A3C498379300}" name="Colonna13225"/>
    <tableColumn id="13226" xr3:uid="{6A3400C1-52F7-CE48-B409-B59AB9179A4B}" name="Colonna13226"/>
    <tableColumn id="13227" xr3:uid="{08A19E93-7396-354E-9ADA-A2D78B52F554}" name="Colonna13227"/>
    <tableColumn id="13228" xr3:uid="{BC794E7C-1D02-894E-891E-7328AFEF4835}" name="Colonna13228"/>
    <tableColumn id="13229" xr3:uid="{ED7464FF-9017-1947-A4A8-D219CB3A6197}" name="Colonna13229"/>
    <tableColumn id="13230" xr3:uid="{4F69E426-8135-EC42-88FA-005872B1D087}" name="Colonna13230"/>
    <tableColumn id="13231" xr3:uid="{88066803-2B9F-3448-97E0-18DBD10E0053}" name="Colonna13231"/>
    <tableColumn id="13232" xr3:uid="{52C28C4F-C6FE-3341-BE91-96B758D1E513}" name="Colonna13232"/>
    <tableColumn id="13233" xr3:uid="{F31912BC-9A0E-0046-8BF2-29A075201E48}" name="Colonna13233"/>
    <tableColumn id="13234" xr3:uid="{9760B69A-AC1B-6C47-9327-2A83A08C4CEB}" name="Colonna13234"/>
    <tableColumn id="13235" xr3:uid="{0B7882A4-88D1-FE49-964F-8AF0E2FE9E7B}" name="Colonna13235"/>
    <tableColumn id="13236" xr3:uid="{1B870E22-AC8F-7947-9D9A-54E25E95792C}" name="Colonna13236"/>
    <tableColumn id="13237" xr3:uid="{85EB0D45-F66C-D44E-A35D-D5F72E4B05EB}" name="Colonna13237"/>
    <tableColumn id="13238" xr3:uid="{259C1EFB-B54B-1649-8A2D-59B918288CDB}" name="Colonna13238"/>
    <tableColumn id="13239" xr3:uid="{43102AC4-6726-5849-B94F-13F805BBFADC}" name="Colonna13239"/>
    <tableColumn id="13240" xr3:uid="{8E0201A5-7C53-1041-8261-9BF906F03622}" name="Colonna13240"/>
    <tableColumn id="13241" xr3:uid="{EFCB7D9C-E2B1-B24E-B4D1-184C9D89C42D}" name="Colonna13241"/>
    <tableColumn id="13242" xr3:uid="{F2D4EF34-2E66-414B-AB7A-FE8FA90DD934}" name="Colonna13242"/>
    <tableColumn id="13243" xr3:uid="{BC1E3B87-9E99-9444-965A-643E4350663D}" name="Colonna13243"/>
    <tableColumn id="13244" xr3:uid="{BF659096-39B8-1A4C-A9F6-A9C484477BD4}" name="Colonna13244"/>
    <tableColumn id="13245" xr3:uid="{6D1EB8DD-E812-734A-8369-DDA303DA97A9}" name="Colonna13245"/>
    <tableColumn id="13246" xr3:uid="{D3230D97-B145-9E4B-9F4E-9AF53E9AC1E3}" name="Colonna13246"/>
    <tableColumn id="13247" xr3:uid="{9421F074-62E6-6E46-BCE3-FD86D8170E2C}" name="Colonna13247"/>
    <tableColumn id="13248" xr3:uid="{7C7AC4D1-039B-D244-8F1D-19DE72BA2A2B}" name="Colonna13248"/>
    <tableColumn id="13249" xr3:uid="{77BC6DED-C076-5A40-AD2F-B0BE6AAD4F47}" name="Colonna13249"/>
    <tableColumn id="13250" xr3:uid="{4D2B6611-440C-7043-97A5-16F6BE4CC7A0}" name="Colonna13250"/>
    <tableColumn id="13251" xr3:uid="{9DEBB4DC-47F8-5540-B980-3CA46CDB753E}" name="Colonna13251"/>
    <tableColumn id="13252" xr3:uid="{5D9925E3-3B5E-A140-B4E7-3020C9C61467}" name="Colonna13252"/>
    <tableColumn id="13253" xr3:uid="{EA33ABAE-7FE6-904C-B6C7-74B6ADBD1D70}" name="Colonna13253"/>
    <tableColumn id="13254" xr3:uid="{62E3225F-A7AA-3049-A357-BAD699E9DAAE}" name="Colonna13254"/>
    <tableColumn id="13255" xr3:uid="{5A2E68D9-FD04-B74E-85E0-B99A4B0FF8A9}" name="Colonna13255"/>
    <tableColumn id="13256" xr3:uid="{5A0AFD66-C380-794C-8DE2-D52D8642BC72}" name="Colonna13256"/>
    <tableColumn id="13257" xr3:uid="{0F7CFF8F-5B46-A946-A04F-A5BC50C04319}" name="Colonna13257"/>
    <tableColumn id="13258" xr3:uid="{B0AEFC21-7595-7C4D-AC16-B6B6E352BC62}" name="Colonna13258"/>
    <tableColumn id="13259" xr3:uid="{B3CB444E-4258-724B-9505-FB1782AE42F4}" name="Colonna13259"/>
    <tableColumn id="13260" xr3:uid="{08D95ED1-CCFB-C240-8A27-5604D03EF9AA}" name="Colonna13260"/>
    <tableColumn id="13261" xr3:uid="{03EAAE4E-1615-3340-BC08-B4CC3B7AB826}" name="Colonna13261"/>
    <tableColumn id="13262" xr3:uid="{A5648821-0B36-4C41-98FB-83833C5E0734}" name="Colonna13262"/>
    <tableColumn id="13263" xr3:uid="{D5F14146-1BAF-B34F-8AB0-7EFA8981925B}" name="Colonna13263"/>
    <tableColumn id="13264" xr3:uid="{A6F9161D-D46E-5C45-8C4D-9C07EF04872E}" name="Colonna13264"/>
    <tableColumn id="13265" xr3:uid="{5280259D-9FF3-334F-8EF5-AB1E2F5BF95C}" name="Colonna13265"/>
    <tableColumn id="13266" xr3:uid="{AAE7AC11-AF56-3241-8B7B-F5E131821194}" name="Colonna13266"/>
    <tableColumn id="13267" xr3:uid="{671ADF2E-57C9-CB4B-A7A6-4DA99655CD70}" name="Colonna13267"/>
    <tableColumn id="13268" xr3:uid="{D06BDB49-09DB-A84F-AA50-47242D21EADB}" name="Colonna13268"/>
    <tableColumn id="13269" xr3:uid="{4F2B7316-EEF9-3445-AB0C-2B4AEB1E59A2}" name="Colonna13269"/>
    <tableColumn id="13270" xr3:uid="{963F88D6-62C9-A04F-B155-9F07D714BB95}" name="Colonna13270"/>
    <tableColumn id="13271" xr3:uid="{AE92FD6A-B2F7-284E-BCC7-07C436DF200E}" name="Colonna13271"/>
    <tableColumn id="13272" xr3:uid="{440DA7A9-5BB4-344A-B187-36909DD673F5}" name="Colonna13272"/>
    <tableColumn id="13273" xr3:uid="{2F87640E-45C2-F94A-9BE6-0A2BF1472D80}" name="Colonna13273"/>
    <tableColumn id="13274" xr3:uid="{AD646CB5-0A1C-D84A-B658-E0719DB97B0F}" name="Colonna13274"/>
    <tableColumn id="13275" xr3:uid="{A305F69A-63E3-5043-873A-0AAE8AA9A952}" name="Colonna13275"/>
    <tableColumn id="13276" xr3:uid="{5D418698-4F3E-5845-98A2-DA0F2A271808}" name="Colonna13276"/>
    <tableColumn id="13277" xr3:uid="{427FE539-1688-9244-A4CF-C26B26CAB7E8}" name="Colonna13277"/>
    <tableColumn id="13278" xr3:uid="{B995232B-B0F7-8148-A5FC-E9011BB7BA3A}" name="Colonna13278"/>
    <tableColumn id="13279" xr3:uid="{0445460D-052E-764E-B5F7-5E54D50E090B}" name="Colonna13279"/>
    <tableColumn id="13280" xr3:uid="{38BC7110-775C-D64E-A8DA-C80A48C41195}" name="Colonna13280"/>
    <tableColumn id="13281" xr3:uid="{6814966D-1374-0A4C-81C8-532C418E61A8}" name="Colonna13281"/>
    <tableColumn id="13282" xr3:uid="{BE0492D6-59E8-994D-BC11-E76863936415}" name="Colonna13282"/>
    <tableColumn id="13283" xr3:uid="{F4B81AF7-B504-5B47-8F57-43181B328E28}" name="Colonna13283"/>
    <tableColumn id="13284" xr3:uid="{6D92C533-9D21-FE44-A546-509EADAAC233}" name="Colonna13284"/>
    <tableColumn id="13285" xr3:uid="{F5566786-B2AF-9A46-A523-BD9909F7CD3B}" name="Colonna13285"/>
    <tableColumn id="13286" xr3:uid="{6B1329C2-C2B5-BC4B-9619-AAA36FCCE6AF}" name="Colonna13286"/>
    <tableColumn id="13287" xr3:uid="{E09D522C-77F9-334F-8921-DB3CAFEF4B54}" name="Colonna13287"/>
    <tableColumn id="13288" xr3:uid="{163D8063-1927-CC4F-8F5E-F14ADA0C2FE3}" name="Colonna13288"/>
    <tableColumn id="13289" xr3:uid="{0D0E3384-3896-3B49-BB7E-2E9172E76BD7}" name="Colonna13289"/>
    <tableColumn id="13290" xr3:uid="{F32BDD22-0F8C-7148-9245-60F6D8DCD626}" name="Colonna13290"/>
    <tableColumn id="13291" xr3:uid="{1E177ED0-C471-0E48-B09E-166D6EE4ECD1}" name="Colonna13291"/>
    <tableColumn id="13292" xr3:uid="{4FACCA96-ACC7-CF45-9F7E-C220D94F7328}" name="Colonna13292"/>
    <tableColumn id="13293" xr3:uid="{5B09E664-4067-3A4D-91BC-5E64596C9298}" name="Colonna13293"/>
    <tableColumn id="13294" xr3:uid="{E9A71C31-23B9-5543-B074-CD35EB276AC7}" name="Colonna13294"/>
    <tableColumn id="13295" xr3:uid="{3017762A-B762-DA40-BB9D-09836500FEF8}" name="Colonna13295"/>
    <tableColumn id="13296" xr3:uid="{F1FD0B80-E8BB-BE42-9B42-70947484D7DB}" name="Colonna13296"/>
    <tableColumn id="13297" xr3:uid="{2CE64F13-59A1-8647-A136-C74D72ED1123}" name="Colonna13297"/>
    <tableColumn id="13298" xr3:uid="{1F71836A-6F4F-F54D-BC01-856E1D6E8121}" name="Colonna13298"/>
    <tableColumn id="13299" xr3:uid="{400A9A1E-496D-AE42-9A75-84DE7E697C01}" name="Colonna13299"/>
    <tableColumn id="13300" xr3:uid="{9EC6878A-EA70-8841-8B21-47275DE2D0B8}" name="Colonna13300"/>
    <tableColumn id="13301" xr3:uid="{FB33372E-8745-4545-BD38-A3ABF7E219E5}" name="Colonna13301"/>
    <tableColumn id="13302" xr3:uid="{88DC2E41-4DFF-FE47-B359-617C252234C9}" name="Colonna13302"/>
    <tableColumn id="13303" xr3:uid="{3529E999-53CE-6247-A5EB-383F5708A50B}" name="Colonna13303"/>
    <tableColumn id="13304" xr3:uid="{A06FAD09-E729-C84D-BDB7-107DE44064B4}" name="Colonna13304"/>
    <tableColumn id="13305" xr3:uid="{BD5D1E77-F872-1C47-A062-E05DDE9DDB6E}" name="Colonna13305"/>
    <tableColumn id="13306" xr3:uid="{ADD068F4-6EAD-0144-8FCC-98B954A247F0}" name="Colonna13306"/>
    <tableColumn id="13307" xr3:uid="{0B22FE57-836F-664B-A3AE-F810C03E03EE}" name="Colonna13307"/>
    <tableColumn id="13308" xr3:uid="{B6EEBAC2-4B9A-5F4F-A25B-A8188545BDFA}" name="Colonna13308"/>
    <tableColumn id="13309" xr3:uid="{3CC46D4E-1BD2-E249-9C9F-EB2EAA67D449}" name="Colonna13309"/>
    <tableColumn id="13310" xr3:uid="{38E0A7CB-0634-B446-9CF6-381CA27B726B}" name="Colonna13310"/>
    <tableColumn id="13311" xr3:uid="{4306E14C-4E06-1A4A-A8D9-D8B239096FF9}" name="Colonna13311"/>
    <tableColumn id="13312" xr3:uid="{38D3A01B-FAB5-F24C-BE61-37E7E826705E}" name="Colonna13312"/>
    <tableColumn id="13313" xr3:uid="{44586200-9506-7E4F-A1C0-0098693C4D97}" name="Colonna13313"/>
    <tableColumn id="13314" xr3:uid="{70C921C5-AF8B-E04C-8821-BEAB1BBA885E}" name="Colonna13314"/>
    <tableColumn id="13315" xr3:uid="{BC19BAAF-74E6-9C4E-AA73-F7951406E014}" name="Colonna13315"/>
    <tableColumn id="13316" xr3:uid="{B3585993-DFFF-1E48-9547-F3C18F380F5A}" name="Colonna13316"/>
    <tableColumn id="13317" xr3:uid="{B25A45D5-1B61-BD4E-9F21-496FF5059869}" name="Colonna13317"/>
    <tableColumn id="13318" xr3:uid="{6DAD363C-B826-8F4A-AF1B-BF62CAA62AC0}" name="Colonna13318"/>
    <tableColumn id="13319" xr3:uid="{6955B38D-F6F2-494C-8B12-0A3BE5356FEB}" name="Colonna13319"/>
    <tableColumn id="13320" xr3:uid="{08C17537-74E0-1C44-B76D-C0F41B157879}" name="Colonna13320"/>
    <tableColumn id="13321" xr3:uid="{F8163F8D-1C97-FD4F-A73C-B5B8E07B8F4E}" name="Colonna13321"/>
    <tableColumn id="13322" xr3:uid="{FF15BC43-248C-8246-A6FD-8C66238EE372}" name="Colonna13322"/>
    <tableColumn id="13323" xr3:uid="{B7EDA8F1-F468-094C-8FEE-A0D23E0DE83A}" name="Colonna13323"/>
    <tableColumn id="13324" xr3:uid="{D4915696-7D3F-3543-A611-F3D12DF0A618}" name="Colonna13324"/>
    <tableColumn id="13325" xr3:uid="{2E6BCB2E-73CE-454E-9686-9AD7C89FE088}" name="Colonna13325"/>
    <tableColumn id="13326" xr3:uid="{C0C46F41-7AD2-0B46-A25E-8EABD23C66D5}" name="Colonna13326"/>
    <tableColumn id="13327" xr3:uid="{C59B0648-5D14-7C4B-9856-270E63416BD9}" name="Colonna13327"/>
    <tableColumn id="13328" xr3:uid="{C859766D-B17D-FB4C-9AA8-A5FE54DE70E8}" name="Colonna13328"/>
    <tableColumn id="13329" xr3:uid="{BBA80DB8-BAE2-2041-B5B0-AB884FDEBA65}" name="Colonna13329"/>
    <tableColumn id="13330" xr3:uid="{9C16AE61-7C0D-2D45-8CE3-00CE3B3ED812}" name="Colonna13330"/>
    <tableColumn id="13331" xr3:uid="{6F21E4A8-3942-FB49-8F5F-C7A2871AF13E}" name="Colonna13331"/>
    <tableColumn id="13332" xr3:uid="{6A5CB434-D496-A442-BAA0-BC9819CB5366}" name="Colonna13332"/>
    <tableColumn id="13333" xr3:uid="{D05DF76D-552B-6D4D-B0DF-9512D7E1A1DB}" name="Colonna13333"/>
    <tableColumn id="13334" xr3:uid="{C7A7A85D-7DFF-644F-A589-83F58B6308B7}" name="Colonna13334"/>
    <tableColumn id="13335" xr3:uid="{2D1EAEA9-D74E-8A4A-B0FF-515A77C4065F}" name="Colonna13335"/>
    <tableColumn id="13336" xr3:uid="{8DA4F522-CBC8-7B44-927D-E54FB7716DBD}" name="Colonna13336"/>
    <tableColumn id="13337" xr3:uid="{84FB61F8-4779-EC45-A517-6496827C2861}" name="Colonna13337"/>
    <tableColumn id="13338" xr3:uid="{BF95DB0B-5D5E-0D49-8964-DFCF0302069D}" name="Colonna13338"/>
    <tableColumn id="13339" xr3:uid="{EDFB88B7-6986-4B4A-89DF-AFBC9D004A8B}" name="Colonna13339"/>
    <tableColumn id="13340" xr3:uid="{7ED20250-3490-1440-B97B-F65DD2C2F727}" name="Colonna13340"/>
    <tableColumn id="13341" xr3:uid="{027AC684-4BBE-9D4D-9136-4C4C7C0E3FD2}" name="Colonna13341"/>
    <tableColumn id="13342" xr3:uid="{FCC75017-4889-1644-81ED-90EE3DE9D51A}" name="Colonna13342"/>
    <tableColumn id="13343" xr3:uid="{52395759-9034-C14D-BDCD-29C08DBE2ACE}" name="Colonna13343"/>
    <tableColumn id="13344" xr3:uid="{9602E481-D308-3F46-BA66-0122C214B512}" name="Colonna13344"/>
    <tableColumn id="13345" xr3:uid="{E2DB798A-7F0D-A443-BBD6-5EB271BFDE88}" name="Colonna13345"/>
    <tableColumn id="13346" xr3:uid="{5B33CF90-1EAA-EC4D-AB2E-D11B31FDAEDF}" name="Colonna13346"/>
    <tableColumn id="13347" xr3:uid="{F9B3D361-B71B-0445-BC6B-3EACCA151C55}" name="Colonna13347"/>
    <tableColumn id="13348" xr3:uid="{E46F5A5A-D58B-9F4D-BCAF-B10D6B1FCEA6}" name="Colonna13348"/>
    <tableColumn id="13349" xr3:uid="{8F0CB786-8E9B-EB48-A861-05288A4CAA1A}" name="Colonna13349"/>
    <tableColumn id="13350" xr3:uid="{0E8F45A9-0E35-0F4B-91E7-9A4200808973}" name="Colonna13350"/>
    <tableColumn id="13351" xr3:uid="{EA7D59DA-50AC-464B-AC40-9095E5904519}" name="Colonna13351"/>
    <tableColumn id="13352" xr3:uid="{939465D6-1F9B-C741-B464-7E69783DA514}" name="Colonna13352"/>
    <tableColumn id="13353" xr3:uid="{8A999933-AFB0-364E-87B5-D30307A2667D}" name="Colonna13353"/>
    <tableColumn id="13354" xr3:uid="{DF6D7D5B-9459-0448-BEBB-6B69BC779C7E}" name="Colonna13354"/>
    <tableColumn id="13355" xr3:uid="{F697005E-3FCC-3042-992C-9BDF0BD08D96}" name="Colonna13355"/>
    <tableColumn id="13356" xr3:uid="{8A66304D-AFD8-1549-ADB3-28BF817C4638}" name="Colonna13356"/>
    <tableColumn id="13357" xr3:uid="{4AE1A0B4-D158-9241-85D6-11C74C19D244}" name="Colonna13357"/>
    <tableColumn id="13358" xr3:uid="{EEDD365C-D703-D14B-B924-FE3E5285CCEB}" name="Colonna13358"/>
    <tableColumn id="13359" xr3:uid="{AD05BF04-170D-8542-A401-F441F80DB8BD}" name="Colonna13359"/>
    <tableColumn id="13360" xr3:uid="{710F2364-7BA3-7744-ABB3-F78B126CAD25}" name="Colonna13360"/>
    <tableColumn id="13361" xr3:uid="{D2CDFABD-7CD5-7644-9991-31F018D49C4C}" name="Colonna13361"/>
    <tableColumn id="13362" xr3:uid="{73712E95-E9B1-D24F-B0D7-67F1F78E8F4C}" name="Colonna13362"/>
    <tableColumn id="13363" xr3:uid="{2462C1C7-175B-3B46-A3EA-34942954CD01}" name="Colonna13363"/>
    <tableColumn id="13364" xr3:uid="{C0737CBF-A57D-1D40-8892-CBFBE31DBB8A}" name="Colonna13364"/>
    <tableColumn id="13365" xr3:uid="{41229C24-9EEB-7949-85CC-8149789EF9C0}" name="Colonna13365"/>
    <tableColumn id="13366" xr3:uid="{EBAA1975-8D16-D34C-9566-0BDAADE1846A}" name="Colonna13366"/>
    <tableColumn id="13367" xr3:uid="{D0FB80E0-E661-C144-BCA3-C8A087593AA6}" name="Colonna13367"/>
    <tableColumn id="13368" xr3:uid="{A50023A0-A522-9F4A-8FC8-72B124B3B80D}" name="Colonna13368"/>
    <tableColumn id="13369" xr3:uid="{03CB74A0-CDA0-504C-8D40-E3046A2D4D00}" name="Colonna13369"/>
    <tableColumn id="13370" xr3:uid="{14800A31-DAF6-7C48-A73F-67A5EA0BD29A}" name="Colonna13370"/>
    <tableColumn id="13371" xr3:uid="{3AAAA39D-B8B8-0444-8FFE-733510695C06}" name="Colonna13371"/>
    <tableColumn id="13372" xr3:uid="{05046464-91C4-3B49-BD6B-83AE5C55C4F0}" name="Colonna13372"/>
    <tableColumn id="13373" xr3:uid="{33F71D69-842D-744C-8D6B-28FBA6BE2EA6}" name="Colonna13373"/>
    <tableColumn id="13374" xr3:uid="{626E715B-6EF6-C14A-9C5B-79C97471408A}" name="Colonna13374"/>
    <tableColumn id="13375" xr3:uid="{F68CBCBE-1BE5-7349-AD66-70CE9097E371}" name="Colonna13375"/>
    <tableColumn id="13376" xr3:uid="{67A2A937-CC61-2C4B-B74F-F7E0FD0C73BB}" name="Colonna13376"/>
    <tableColumn id="13377" xr3:uid="{A1908825-845F-F843-9170-43A76ED66783}" name="Colonna13377"/>
    <tableColumn id="13378" xr3:uid="{8B953E27-12B1-4F4D-A047-076AD3F0F27B}" name="Colonna13378"/>
    <tableColumn id="13379" xr3:uid="{684BD3BF-0C74-B54A-A66E-D3BE3680BA7C}" name="Colonna13379"/>
    <tableColumn id="13380" xr3:uid="{91655FD3-6C82-1B4D-A519-195A11F0FC31}" name="Colonna13380"/>
    <tableColumn id="13381" xr3:uid="{7B468297-85FA-B34F-A642-E74A95B932B6}" name="Colonna13381"/>
    <tableColumn id="13382" xr3:uid="{2041CDF9-F7F9-1049-8F60-6BDBFD66A555}" name="Colonna13382"/>
    <tableColumn id="13383" xr3:uid="{D002CE26-3A0F-364A-915F-3910ECFCF0E2}" name="Colonna13383"/>
    <tableColumn id="13384" xr3:uid="{7A2C785F-96E2-624D-AB32-74B6EED3F316}" name="Colonna13384"/>
    <tableColumn id="13385" xr3:uid="{C885055B-1263-DB45-9F85-5241613BC669}" name="Colonna13385"/>
    <tableColumn id="13386" xr3:uid="{BF236F26-E466-4449-9196-B0605AF75639}" name="Colonna13386"/>
    <tableColumn id="13387" xr3:uid="{37E2FE43-F4F2-C04F-9933-78CACDCB8D04}" name="Colonna13387"/>
    <tableColumn id="13388" xr3:uid="{C9883E87-61C2-3043-BEA8-636624B24AA2}" name="Colonna13388"/>
    <tableColumn id="13389" xr3:uid="{880C9108-A080-AF44-9146-7BF79D93D76B}" name="Colonna13389"/>
    <tableColumn id="13390" xr3:uid="{600AD1EC-E0E7-9B4C-B3AA-963E8030F5AE}" name="Colonna13390"/>
    <tableColumn id="13391" xr3:uid="{A942A4AF-F447-054B-89C7-0A6CF18CD12F}" name="Colonna13391"/>
    <tableColumn id="13392" xr3:uid="{4C450E08-4FD1-C74D-8BD3-674C2BC15BFF}" name="Colonna13392"/>
    <tableColumn id="13393" xr3:uid="{2190B97B-2E61-144F-B54F-4D553ADD4EB1}" name="Colonna13393"/>
    <tableColumn id="13394" xr3:uid="{1FCFE2FA-5A17-E74A-9036-EA6E522A5423}" name="Colonna13394"/>
    <tableColumn id="13395" xr3:uid="{29063050-DCEA-2A48-BFB6-4F26892F4280}" name="Colonna13395"/>
    <tableColumn id="13396" xr3:uid="{7F507EDF-8DF0-E945-AF2F-6F6561A80455}" name="Colonna13396"/>
    <tableColumn id="13397" xr3:uid="{415E32BC-5A4D-1D41-A6C9-4CE2F3E11B51}" name="Colonna13397"/>
    <tableColumn id="13398" xr3:uid="{51B32946-55B8-FB47-A02F-64FB3B889D1A}" name="Colonna13398"/>
    <tableColumn id="13399" xr3:uid="{13C85D01-75CB-5147-923D-1D621B71928A}" name="Colonna13399"/>
    <tableColumn id="13400" xr3:uid="{59578628-5504-354C-8399-FD73124A10B8}" name="Colonna13400"/>
    <tableColumn id="13401" xr3:uid="{1308037A-07EB-7E4B-9127-4ADFBFED1DAE}" name="Colonna13401"/>
    <tableColumn id="13402" xr3:uid="{265BA904-1FBD-F141-969F-101A08642340}" name="Colonna13402"/>
    <tableColumn id="13403" xr3:uid="{5F4BE492-1F82-6E43-847F-70A99E6E78BD}" name="Colonna13403"/>
    <tableColumn id="13404" xr3:uid="{02079889-2112-FA45-91FF-C5C790688E12}" name="Colonna13404"/>
    <tableColumn id="13405" xr3:uid="{D3D70BC5-B3C1-3A4C-9945-933323A29945}" name="Colonna13405"/>
    <tableColumn id="13406" xr3:uid="{6B4CC3F9-46A0-424A-AF2B-8361B5B05571}" name="Colonna13406"/>
    <tableColumn id="13407" xr3:uid="{0106ED08-9F21-9348-B06F-1B3E301BB111}" name="Colonna13407"/>
    <tableColumn id="13408" xr3:uid="{E8471FA7-32B6-2245-AD23-70AEDF1DC97E}" name="Colonna13408"/>
    <tableColumn id="13409" xr3:uid="{BA28F413-4F06-1143-9EEC-1F7B4E7FB067}" name="Colonna13409"/>
    <tableColumn id="13410" xr3:uid="{4C15A241-3A82-CD42-B530-D434B5491A06}" name="Colonna13410"/>
    <tableColumn id="13411" xr3:uid="{712281A4-4A39-DC4E-BAC6-D89A822EB9E5}" name="Colonna13411"/>
    <tableColumn id="13412" xr3:uid="{6FEBF7A3-86EF-124E-A56F-33A05CBED158}" name="Colonna13412"/>
    <tableColumn id="13413" xr3:uid="{536FDC13-EFF2-7D46-B2FD-525C3E73CC47}" name="Colonna13413"/>
    <tableColumn id="13414" xr3:uid="{CEBECF86-1240-2246-9E61-2C463E09547B}" name="Colonna13414"/>
    <tableColumn id="13415" xr3:uid="{31020466-1817-2E40-A8BC-2B05589EABCD}" name="Colonna13415"/>
    <tableColumn id="13416" xr3:uid="{B35D5B3F-92F5-224C-94C7-CD5ED1DF6E7B}" name="Colonna13416"/>
    <tableColumn id="13417" xr3:uid="{E922FD0D-D7BE-B64F-A029-B8960E55A42A}" name="Colonna13417"/>
    <tableColumn id="13418" xr3:uid="{9B8FABFC-7A75-0D43-AD26-D2643D6738DA}" name="Colonna13418"/>
    <tableColumn id="13419" xr3:uid="{DEA50FE4-F5FA-2249-ACCE-DE79BA5BF113}" name="Colonna13419"/>
    <tableColumn id="13420" xr3:uid="{789AC942-528B-BF44-A855-2B5EB66A7E78}" name="Colonna13420"/>
    <tableColumn id="13421" xr3:uid="{744AAF94-76AE-DE48-9ADE-909614B8200E}" name="Colonna13421"/>
    <tableColumn id="13422" xr3:uid="{3817D6E0-1878-D54B-8593-4717FE328FFC}" name="Colonna13422"/>
    <tableColumn id="13423" xr3:uid="{1BE0CBC1-BDA6-804B-9BAD-48C33E1D1274}" name="Colonna13423"/>
    <tableColumn id="13424" xr3:uid="{A86DFB2F-D0B3-F14C-A75A-A692A781FA8D}" name="Colonna13424"/>
    <tableColumn id="13425" xr3:uid="{7C79807F-8223-E846-81DB-3051310D214B}" name="Colonna13425"/>
    <tableColumn id="13426" xr3:uid="{0B98ADBD-5022-7344-A76C-E505B67B715E}" name="Colonna13426"/>
    <tableColumn id="13427" xr3:uid="{E8AF97A5-850C-FA48-9A33-3B150F5F0A8A}" name="Colonna13427"/>
    <tableColumn id="13428" xr3:uid="{679D34A7-8B61-914C-93F1-19540104E90C}" name="Colonna13428"/>
    <tableColumn id="13429" xr3:uid="{517EC90D-C920-834C-A750-8E7B4743EFEB}" name="Colonna13429"/>
    <tableColumn id="13430" xr3:uid="{DB9AA702-884B-B740-8BCF-BAEE4B41EE2E}" name="Colonna13430"/>
    <tableColumn id="13431" xr3:uid="{2DCA9EAE-9C7B-BE48-A9DC-44F37B189208}" name="Colonna13431"/>
    <tableColumn id="13432" xr3:uid="{FE5DC866-9B39-EB4B-B33A-D5429AD23CA3}" name="Colonna13432"/>
    <tableColumn id="13433" xr3:uid="{09ECE55A-F952-2544-AAA4-B72EABC455C3}" name="Colonna13433"/>
    <tableColumn id="13434" xr3:uid="{46AE4037-C856-0A48-88F0-41544029445F}" name="Colonna13434"/>
    <tableColumn id="13435" xr3:uid="{D8733419-1200-C241-9818-E9595BA3CC7E}" name="Colonna13435"/>
    <tableColumn id="13436" xr3:uid="{5FB5DD02-73E4-E04C-97C5-0C2319F31D52}" name="Colonna13436"/>
    <tableColumn id="13437" xr3:uid="{DE52F8EF-89AF-074B-9316-19BE6D771977}" name="Colonna13437"/>
    <tableColumn id="13438" xr3:uid="{D6C40019-7DAB-594A-8681-2C12CA9E7CC1}" name="Colonna13438"/>
    <tableColumn id="13439" xr3:uid="{1F071D13-EE5E-BD4D-8587-2221D0CC7521}" name="Colonna13439"/>
    <tableColumn id="13440" xr3:uid="{2BB6C641-4149-FD48-9301-D342DB089490}" name="Colonna13440"/>
    <tableColumn id="13441" xr3:uid="{41A1DD70-746C-EC42-98DC-C819FEA49286}" name="Colonna13441"/>
    <tableColumn id="13442" xr3:uid="{987A44A2-F220-CA42-815A-80D8591C3003}" name="Colonna13442"/>
    <tableColumn id="13443" xr3:uid="{1A4B0927-7CE9-BE4F-8F62-A5E7481FE374}" name="Colonna13443"/>
    <tableColumn id="13444" xr3:uid="{854A9360-9C3B-554A-BBCC-652D6F9FE02B}" name="Colonna13444"/>
    <tableColumn id="13445" xr3:uid="{DB2E3A36-8B3B-7845-9D96-4F5AA5B20CC4}" name="Colonna13445"/>
    <tableColumn id="13446" xr3:uid="{B10FEF7A-4DAB-9641-B95C-753394A77DD5}" name="Colonna13446"/>
    <tableColumn id="13447" xr3:uid="{C1BB2CB6-B4B3-A04A-B47D-4E3305E32C2E}" name="Colonna13447"/>
    <tableColumn id="13448" xr3:uid="{AA11B5C3-3F24-9C4C-B38C-ECAB898A564C}" name="Colonna13448"/>
    <tableColumn id="13449" xr3:uid="{81F4C581-D0F4-7643-8ABE-A5F63D1F8C63}" name="Colonna13449"/>
    <tableColumn id="13450" xr3:uid="{F678E26B-6F9C-1E44-B429-169CB5441236}" name="Colonna13450"/>
    <tableColumn id="13451" xr3:uid="{FE7F6ED4-E6C2-0747-83D3-0B4BB163856E}" name="Colonna13451"/>
    <tableColumn id="13452" xr3:uid="{FCFBB948-E727-7141-BC10-8DF047B37DF3}" name="Colonna13452"/>
    <tableColumn id="13453" xr3:uid="{3AD7D331-197F-2840-8057-DC6219804949}" name="Colonna13453"/>
    <tableColumn id="13454" xr3:uid="{1DAABDBC-32F6-F542-8260-374B77AD715A}" name="Colonna13454"/>
    <tableColumn id="13455" xr3:uid="{B86D8653-0F8B-464C-876B-8B466563460C}" name="Colonna13455"/>
    <tableColumn id="13456" xr3:uid="{61D984CA-0182-0244-9825-66A9091CD02B}" name="Colonna13456"/>
    <tableColumn id="13457" xr3:uid="{400E3D3B-C2EA-0D42-812B-C0D661F1E6C4}" name="Colonna13457"/>
    <tableColumn id="13458" xr3:uid="{1ED72E67-80AB-ED45-A555-59F0D1845BA7}" name="Colonna13458"/>
    <tableColumn id="13459" xr3:uid="{C2F6DB80-B6E2-F748-9A04-B9C65B40FE32}" name="Colonna13459"/>
    <tableColumn id="13460" xr3:uid="{807F9EB6-6CC6-4E48-AF05-2104ABD62951}" name="Colonna13460"/>
    <tableColumn id="13461" xr3:uid="{660C8408-6D35-6D4A-AB28-EC219100589C}" name="Colonna13461"/>
    <tableColumn id="13462" xr3:uid="{395CDAB8-E34B-5148-AEF9-0AB013C626E9}" name="Colonna13462"/>
    <tableColumn id="13463" xr3:uid="{BDFCB3DD-6AB1-064F-B56D-E94C2F8F1525}" name="Colonna13463"/>
    <tableColumn id="13464" xr3:uid="{AC74416F-1D50-8D49-8209-322EE0493BAC}" name="Colonna13464"/>
    <tableColumn id="13465" xr3:uid="{2B3F0625-5FFC-BF41-B964-342E3E0AF173}" name="Colonna13465"/>
    <tableColumn id="13466" xr3:uid="{BF5CF5AE-7952-5948-9B25-7C8FE6030088}" name="Colonna13466"/>
    <tableColumn id="13467" xr3:uid="{22D891FC-F9B7-3840-8192-C5C128414138}" name="Colonna13467"/>
    <tableColumn id="13468" xr3:uid="{41539AEA-2B60-D64F-A573-4CD7BD8F2F6E}" name="Colonna13468"/>
    <tableColumn id="13469" xr3:uid="{BE99750D-6522-4745-8B71-381BC190C75D}" name="Colonna13469"/>
    <tableColumn id="13470" xr3:uid="{F57142F5-9C30-2548-882B-126CBA021837}" name="Colonna13470"/>
    <tableColumn id="13471" xr3:uid="{FFACAEC3-5201-8848-9EA9-9FB0A587ED9A}" name="Colonna13471"/>
    <tableColumn id="13472" xr3:uid="{FD84F2D5-FFE4-9146-9D00-12D5AFCC5996}" name="Colonna13472"/>
    <tableColumn id="13473" xr3:uid="{AE691BB4-F49B-6748-B927-EC865E7754F0}" name="Colonna13473"/>
    <tableColumn id="13474" xr3:uid="{317A8153-6FDB-3A4F-B1C0-41D607FE02BD}" name="Colonna13474"/>
    <tableColumn id="13475" xr3:uid="{504243E9-EE41-7940-B7C7-4268ED90023F}" name="Colonna13475"/>
    <tableColumn id="13476" xr3:uid="{3C7F46F8-D2A1-E34F-8DFB-F676F501839E}" name="Colonna13476"/>
    <tableColumn id="13477" xr3:uid="{BFF72506-A90A-2146-BBEE-4A03549B5D23}" name="Colonna13477"/>
    <tableColumn id="13478" xr3:uid="{2B0948B7-2FD0-7D4A-977F-31C4AA9A994B}" name="Colonna13478"/>
    <tableColumn id="13479" xr3:uid="{93FBEE87-1E0F-0C4A-8EE1-AC34F1637A9E}" name="Colonna13479"/>
    <tableColumn id="13480" xr3:uid="{9B509A2B-9924-644B-A199-26E518778F34}" name="Colonna13480"/>
    <tableColumn id="13481" xr3:uid="{360A69FF-B0B0-C144-9192-FE840D9257AC}" name="Colonna13481"/>
    <tableColumn id="13482" xr3:uid="{E4219F52-A122-EE41-8B3F-D44658287C0B}" name="Colonna13482"/>
    <tableColumn id="13483" xr3:uid="{D31C84E2-DCC6-FF4C-BEDF-84BD185C5BE8}" name="Colonna13483"/>
    <tableColumn id="13484" xr3:uid="{9ECAE91E-C0A5-774F-8366-09CBCD959E1E}" name="Colonna13484"/>
    <tableColumn id="13485" xr3:uid="{2A4703DA-520D-D34E-B9DA-2601B8186D05}" name="Colonna13485"/>
    <tableColumn id="13486" xr3:uid="{56E95C74-D0EA-D946-BBC3-532FA7B3CF26}" name="Colonna13486"/>
    <tableColumn id="13487" xr3:uid="{45FBD4AA-56A6-9C42-9849-D79E6D13EDC0}" name="Colonna13487"/>
    <tableColumn id="13488" xr3:uid="{26328077-BD20-B34C-8DD4-6470F4802CE2}" name="Colonna13488"/>
    <tableColumn id="13489" xr3:uid="{35983392-2FA0-ED47-9C5D-64A8102F312B}" name="Colonna13489"/>
    <tableColumn id="13490" xr3:uid="{CFEEB28C-C0F3-0241-9FCC-EAD02C7A2BA3}" name="Colonna13490"/>
    <tableColumn id="13491" xr3:uid="{FF0082F7-A3A3-9843-B27D-82A7404B1978}" name="Colonna13491"/>
    <tableColumn id="13492" xr3:uid="{20173122-9240-B34A-B1F4-8FA5A42C14BA}" name="Colonna13492"/>
    <tableColumn id="13493" xr3:uid="{9C52C618-AD9E-6F4A-A598-D0D250A8C16E}" name="Colonna13493"/>
    <tableColumn id="13494" xr3:uid="{25FCFE4D-07B4-7349-9405-E8C000528C2E}" name="Colonna13494"/>
    <tableColumn id="13495" xr3:uid="{FA86878C-61E6-1849-89EA-038B90B9EB2F}" name="Colonna13495"/>
    <tableColumn id="13496" xr3:uid="{CB88A113-6191-0941-8946-AE8A78B88EEF}" name="Colonna13496"/>
    <tableColumn id="13497" xr3:uid="{643CDA99-D8B9-0F41-B3CF-E2E6D5E3EEDA}" name="Colonna13497"/>
    <tableColumn id="13498" xr3:uid="{24C6BFC6-8534-4743-AF0A-AEAAAF648BB0}" name="Colonna13498"/>
    <tableColumn id="13499" xr3:uid="{5FBF37BE-8CE4-2344-B507-9F3CA6173936}" name="Colonna13499"/>
    <tableColumn id="13500" xr3:uid="{BFC4D8DC-136A-BB42-9EC2-D390E7B0423B}" name="Colonna13500"/>
    <tableColumn id="13501" xr3:uid="{4DE59B6C-84AB-6D45-A722-BF9E3D580A61}" name="Colonna13501"/>
    <tableColumn id="13502" xr3:uid="{0605398F-8EFB-CD4E-9414-4B545CEFB262}" name="Colonna13502"/>
    <tableColumn id="13503" xr3:uid="{5C699447-43F4-A14B-96A0-07EDD8EE8F05}" name="Colonna13503"/>
    <tableColumn id="13504" xr3:uid="{8DBA573C-23E9-B945-BBA2-2741A48DC052}" name="Colonna13504"/>
    <tableColumn id="13505" xr3:uid="{9CCE8474-3C7C-5944-A551-B5A98E87EA31}" name="Colonna13505"/>
    <tableColumn id="13506" xr3:uid="{072606F9-2EE6-6A44-BE47-BA40947711B6}" name="Colonna13506"/>
    <tableColumn id="13507" xr3:uid="{6C539F8E-2E8D-FB4B-A2B6-4F1C1C6B487E}" name="Colonna13507"/>
    <tableColumn id="13508" xr3:uid="{DB782B52-1C73-C044-B2CF-7370233F177C}" name="Colonna13508"/>
    <tableColumn id="13509" xr3:uid="{8677FD69-E909-BF4F-9A82-26CE298FDB83}" name="Colonna13509"/>
    <tableColumn id="13510" xr3:uid="{2766DBC7-B96A-8240-A932-1E9FFBD244E4}" name="Colonna13510"/>
    <tableColumn id="13511" xr3:uid="{1C82DCEF-9026-4F4A-8B3E-0453B0CA120E}" name="Colonna13511"/>
    <tableColumn id="13512" xr3:uid="{358E582D-5A42-D24B-B167-E75A26A11FB9}" name="Colonna13512"/>
    <tableColumn id="13513" xr3:uid="{88A8CFFC-CB42-FC47-AB81-B45265CFF59C}" name="Colonna13513"/>
    <tableColumn id="13514" xr3:uid="{85409F63-5E71-194B-9DB4-512C34FA0A33}" name="Colonna13514"/>
    <tableColumn id="13515" xr3:uid="{D0934275-3AA7-1246-B0B7-7DF2848F75B7}" name="Colonna13515"/>
    <tableColumn id="13516" xr3:uid="{81F4A4E3-D9FD-3F47-B7CC-EDF446532CDB}" name="Colonna13516"/>
    <tableColumn id="13517" xr3:uid="{99616972-79CF-8944-AC23-5872E5D6A409}" name="Colonna13517"/>
    <tableColumn id="13518" xr3:uid="{5ABA97F7-E2C5-F74D-BB6E-77BF320DCA8E}" name="Colonna13518"/>
    <tableColumn id="13519" xr3:uid="{C132BAE5-3122-A941-9EDB-C2AFDC8158D2}" name="Colonna13519"/>
    <tableColumn id="13520" xr3:uid="{8E41B1C5-F09D-174E-8A60-BFF887EF6876}" name="Colonna13520"/>
    <tableColumn id="13521" xr3:uid="{B7A24963-E1D3-9340-A83B-93D9BDBE4FCA}" name="Colonna13521"/>
    <tableColumn id="13522" xr3:uid="{D024A01E-4A09-5D49-8803-4396289F2AD8}" name="Colonna13522"/>
    <tableColumn id="13523" xr3:uid="{03F14933-BA8C-2946-9230-A05815857AA5}" name="Colonna13523"/>
    <tableColumn id="13524" xr3:uid="{1BC6622E-E238-0542-8341-AEC59F4FD8E2}" name="Colonna13524"/>
    <tableColumn id="13525" xr3:uid="{CB1E09C8-596D-D543-824D-D1B688A11964}" name="Colonna13525"/>
    <tableColumn id="13526" xr3:uid="{9AF4A373-9AB6-1E41-9E83-6B3E1713BD1A}" name="Colonna13526"/>
    <tableColumn id="13527" xr3:uid="{7F6823DF-2975-584F-84A5-8E5956D1D4FB}" name="Colonna13527"/>
    <tableColumn id="13528" xr3:uid="{59BF8223-BFE7-0644-A2F9-25B86709F87A}" name="Colonna13528"/>
    <tableColumn id="13529" xr3:uid="{74AADE1C-AB86-904A-80E2-6C6ACD2B9CB2}" name="Colonna13529"/>
    <tableColumn id="13530" xr3:uid="{51569B34-5A6C-4C42-82EC-274DAB68CB3A}" name="Colonna13530"/>
    <tableColumn id="13531" xr3:uid="{1233D67D-8270-A04B-AEDC-6D1695444175}" name="Colonna13531"/>
    <tableColumn id="13532" xr3:uid="{3F6A5942-082F-F044-A411-0A1573F20ED4}" name="Colonna13532"/>
    <tableColumn id="13533" xr3:uid="{4C74D217-1713-F942-8BEF-2FF33F9E2788}" name="Colonna13533"/>
    <tableColumn id="13534" xr3:uid="{EE4470F8-8031-1F45-AB07-3450D49D572B}" name="Colonna13534"/>
    <tableColumn id="13535" xr3:uid="{872A5FE3-950A-F746-B8CD-8F3D7D996827}" name="Colonna13535"/>
    <tableColumn id="13536" xr3:uid="{F5026C8C-6F43-D641-9A8D-91ACE4E419FF}" name="Colonna13536"/>
    <tableColumn id="13537" xr3:uid="{C7D2F0D1-3493-5548-8EDF-92FDD2B7509F}" name="Colonna13537"/>
    <tableColumn id="13538" xr3:uid="{6C7FDB50-3D82-EF4D-85CB-AF30839D451D}" name="Colonna13538"/>
    <tableColumn id="13539" xr3:uid="{9C439B13-2FC2-C946-84AA-83F2234D81E7}" name="Colonna13539"/>
    <tableColumn id="13540" xr3:uid="{0E14B308-6089-BE4A-8D76-E604EEA9E33C}" name="Colonna13540"/>
    <tableColumn id="13541" xr3:uid="{5940C40A-9C5C-A24F-88DA-85323CCE70CE}" name="Colonna13541"/>
    <tableColumn id="13542" xr3:uid="{EA86164A-2729-DA44-9F99-F969BCB311DD}" name="Colonna13542"/>
    <tableColumn id="13543" xr3:uid="{13FAE32C-1704-D24D-BD75-426E97E193E0}" name="Colonna13543"/>
    <tableColumn id="13544" xr3:uid="{C6ABE8B8-4EEE-2246-A99F-215886DE9F10}" name="Colonna13544"/>
    <tableColumn id="13545" xr3:uid="{151273BF-2165-AC45-BCCB-9323F88443DE}" name="Colonna13545"/>
    <tableColumn id="13546" xr3:uid="{761AEF48-D585-4F4C-95CC-E7B241F7019F}" name="Colonna13546"/>
    <tableColumn id="13547" xr3:uid="{1A783E49-6B57-0B45-AD7D-C133A8FF961A}" name="Colonna13547"/>
    <tableColumn id="13548" xr3:uid="{C2E849AA-3A78-994C-8D54-F53035A944AD}" name="Colonna13548"/>
    <tableColumn id="13549" xr3:uid="{64BA3CE6-EDFC-9C4D-88C7-E13F5075779E}" name="Colonna13549"/>
    <tableColumn id="13550" xr3:uid="{9662C0E7-A96F-A146-BD71-E8F69863ADE6}" name="Colonna13550"/>
    <tableColumn id="13551" xr3:uid="{85E2611B-0207-2A40-AF4F-2A0AB56F227E}" name="Colonna13551"/>
    <tableColumn id="13552" xr3:uid="{1F65C53B-DBC8-C54B-ABB4-86C7FE1A2EFC}" name="Colonna13552"/>
    <tableColumn id="13553" xr3:uid="{0D16BB0E-8241-854E-A6F0-D358B11A09F3}" name="Colonna13553"/>
    <tableColumn id="13554" xr3:uid="{5B75C3A2-96E8-6440-9A97-C34A66E060DF}" name="Colonna13554"/>
    <tableColumn id="13555" xr3:uid="{68324969-EBC4-084A-9A15-A4772D64B66E}" name="Colonna13555"/>
    <tableColumn id="13556" xr3:uid="{9F6513A8-E1A7-C545-A41E-D1069EE1812A}" name="Colonna13556"/>
    <tableColumn id="13557" xr3:uid="{652319DE-7108-F149-9DAF-57A39E464CC6}" name="Colonna13557"/>
    <tableColumn id="13558" xr3:uid="{5508CBD3-453D-D04C-97FC-B8889C3BD466}" name="Colonna13558"/>
    <tableColumn id="13559" xr3:uid="{DD758515-0C60-CA46-BA1A-7C9A928FBC94}" name="Colonna13559"/>
    <tableColumn id="13560" xr3:uid="{20F04EE4-AA14-A348-A556-351AC6A92103}" name="Colonna13560"/>
    <tableColumn id="13561" xr3:uid="{993812FD-6E0B-7242-BD7A-7C2529A1AB72}" name="Colonna13561"/>
    <tableColumn id="13562" xr3:uid="{B22B2E91-5B82-6D42-985D-CFBA748F9A67}" name="Colonna13562"/>
    <tableColumn id="13563" xr3:uid="{B40388CB-079B-B541-8E23-F497DDE258EB}" name="Colonna13563"/>
    <tableColumn id="13564" xr3:uid="{D812A7C2-6F4F-EB45-AB8C-00BD2D73AFCE}" name="Colonna13564"/>
    <tableColumn id="13565" xr3:uid="{FD8B4111-5D19-9D46-A639-4923264AFFDC}" name="Colonna13565"/>
    <tableColumn id="13566" xr3:uid="{CF52FAF0-D7EC-E045-8444-B207C71D3AB0}" name="Colonna13566"/>
    <tableColumn id="13567" xr3:uid="{C83C10FF-318D-4B47-80CA-C007D179DFA0}" name="Colonna13567"/>
    <tableColumn id="13568" xr3:uid="{8F99A25D-98A0-C240-92EB-4C9E79C6C36A}" name="Colonna13568"/>
    <tableColumn id="13569" xr3:uid="{8B9AA39E-8AFF-7B47-B89C-6639D1B86A7A}" name="Colonna13569"/>
    <tableColumn id="13570" xr3:uid="{1BE772CF-9D73-2540-90AE-082343D9BA4E}" name="Colonna13570"/>
    <tableColumn id="13571" xr3:uid="{569C6462-BE0A-7149-AE35-1E599F77A22D}" name="Colonna13571"/>
    <tableColumn id="13572" xr3:uid="{EA0B399B-076F-0642-992B-F83185D14A1C}" name="Colonna13572"/>
    <tableColumn id="13573" xr3:uid="{43EA6ECE-B813-D74B-BCE1-CD6B051B42DE}" name="Colonna13573"/>
    <tableColumn id="13574" xr3:uid="{C6F653CD-9CA5-8141-8379-B4FC5953545F}" name="Colonna13574"/>
    <tableColumn id="13575" xr3:uid="{1E868F49-49E4-BF45-85DA-6066C42B3157}" name="Colonna13575"/>
    <tableColumn id="13576" xr3:uid="{13402FFA-A7C3-3C4F-B1CF-564DBBDF77C7}" name="Colonna13576"/>
    <tableColumn id="13577" xr3:uid="{6F0EEA4A-C44D-204E-9083-5172945B5802}" name="Colonna13577"/>
    <tableColumn id="13578" xr3:uid="{24EB1F4E-A1E4-1A49-85D0-AFAC5A9E0743}" name="Colonna13578"/>
    <tableColumn id="13579" xr3:uid="{5E530029-A22B-1A47-B743-B838FF00534C}" name="Colonna13579"/>
    <tableColumn id="13580" xr3:uid="{D2874927-A5EE-0A43-BE01-1A63B9ACDB11}" name="Colonna13580"/>
    <tableColumn id="13581" xr3:uid="{0A929697-E5E8-AF42-8DF4-E62CD83A2696}" name="Colonna13581"/>
    <tableColumn id="13582" xr3:uid="{CE7CA1DD-C703-0C42-B467-98D3A9857AF1}" name="Colonna13582"/>
    <tableColumn id="13583" xr3:uid="{45920F0D-8182-7F49-BE69-94A787FC0934}" name="Colonna13583"/>
    <tableColumn id="13584" xr3:uid="{3D6179C3-0D56-DC47-BDFA-A3D1F2320432}" name="Colonna13584"/>
    <tableColumn id="13585" xr3:uid="{75BB767C-0C86-424B-9F57-2D83EFEA7084}" name="Colonna13585"/>
    <tableColumn id="13586" xr3:uid="{1F076AF9-BC3A-F04F-8FC8-D21A44F7BA75}" name="Colonna13586"/>
    <tableColumn id="13587" xr3:uid="{99D7C375-2843-ED4B-97F9-DE11ACF6DC8F}" name="Colonna13587"/>
    <tableColumn id="13588" xr3:uid="{4C18525D-4CF8-2942-9419-35C3BE1BFFE7}" name="Colonna13588"/>
    <tableColumn id="13589" xr3:uid="{F490591D-33BF-D94E-B174-F842B4D74D2C}" name="Colonna13589"/>
    <tableColumn id="13590" xr3:uid="{00DBA753-96FE-0949-A127-E75B148BF91A}" name="Colonna13590"/>
    <tableColumn id="13591" xr3:uid="{BB59339C-8514-6142-BD9A-61BE8594C4A6}" name="Colonna13591"/>
    <tableColumn id="13592" xr3:uid="{696F1E87-3453-4448-8135-B45E534FCBFC}" name="Colonna13592"/>
    <tableColumn id="13593" xr3:uid="{EEF930A5-2B26-B149-9775-0DD28808A73B}" name="Colonna13593"/>
    <tableColumn id="13594" xr3:uid="{6D7996F8-60CB-2C44-9F97-7F1E48DBED3D}" name="Colonna13594"/>
    <tableColumn id="13595" xr3:uid="{CE449D5C-0654-2D46-BFB1-145EB4A419DE}" name="Colonna13595"/>
    <tableColumn id="13596" xr3:uid="{1862C9EA-D97D-9541-BBBA-F97EC918222A}" name="Colonna13596"/>
    <tableColumn id="13597" xr3:uid="{F85B9F1F-C9AE-B442-A84B-95182F6A4577}" name="Colonna13597"/>
    <tableColumn id="13598" xr3:uid="{78AF3A5C-B1F5-A94B-8703-17557E246E28}" name="Colonna13598"/>
    <tableColumn id="13599" xr3:uid="{6CE53570-B317-9D4D-93E8-DEDA1BA78598}" name="Colonna13599"/>
    <tableColumn id="13600" xr3:uid="{3992DA1D-2D75-ED47-AA99-C86E2CEDAEA9}" name="Colonna13600"/>
    <tableColumn id="13601" xr3:uid="{0AC1F6F9-6050-724C-BC4D-5071220AC94D}" name="Colonna13601"/>
    <tableColumn id="13602" xr3:uid="{C6506A08-C165-B74C-BCEF-31B99793969B}" name="Colonna13602"/>
    <tableColumn id="13603" xr3:uid="{27309452-CB74-F540-878C-121E6B558C60}" name="Colonna13603"/>
    <tableColumn id="13604" xr3:uid="{29FEEBBD-48A7-CC45-ABB4-FF50F91D6949}" name="Colonna13604"/>
    <tableColumn id="13605" xr3:uid="{BD6CF138-0A3C-3047-82AF-B822BEBDF584}" name="Colonna13605"/>
    <tableColumn id="13606" xr3:uid="{E845A566-068A-8546-9ACC-DEF91373037B}" name="Colonna13606"/>
    <tableColumn id="13607" xr3:uid="{623E8E8B-F30E-FB4F-859B-DA8857B42A54}" name="Colonna13607"/>
    <tableColumn id="13608" xr3:uid="{A477C0CF-D836-1A41-989A-E5A5CB118C20}" name="Colonna13608"/>
    <tableColumn id="13609" xr3:uid="{27D21A33-7D36-8B4C-A357-A2D32E637127}" name="Colonna13609"/>
    <tableColumn id="13610" xr3:uid="{9501E782-2930-E248-B206-D927BADE1FB4}" name="Colonna13610"/>
    <tableColumn id="13611" xr3:uid="{0E8EBDB9-7831-FE42-B657-706938B2DCE8}" name="Colonna13611"/>
    <tableColumn id="13612" xr3:uid="{2AB42018-A813-2A48-90C7-EE9F127F6880}" name="Colonna13612"/>
    <tableColumn id="13613" xr3:uid="{75667F89-782C-B34D-89BC-14FB57515BA7}" name="Colonna13613"/>
    <tableColumn id="13614" xr3:uid="{7484A491-1392-5B4E-B9AF-C28E0E475F39}" name="Colonna13614"/>
    <tableColumn id="13615" xr3:uid="{BB8BBD89-5BE7-4148-9F50-DAE15B713051}" name="Colonna13615"/>
    <tableColumn id="13616" xr3:uid="{86ED9711-3DE9-264C-9817-CC1C97EBFEA1}" name="Colonna13616"/>
    <tableColumn id="13617" xr3:uid="{4DDE906E-3110-274F-BE3C-F2B301470198}" name="Colonna13617"/>
    <tableColumn id="13618" xr3:uid="{AE6CE9A6-E7D4-5541-B966-0E1F52B4A7BF}" name="Colonna13618"/>
    <tableColumn id="13619" xr3:uid="{14E04BFA-21DB-1D46-BB4D-CF3E51F66D16}" name="Colonna13619"/>
    <tableColumn id="13620" xr3:uid="{05B03C98-28CF-5B4E-8750-55C07E7121D9}" name="Colonna13620"/>
    <tableColumn id="13621" xr3:uid="{2D4D4214-55AD-DA44-AEA9-0816E8FEFFB2}" name="Colonna13621"/>
    <tableColumn id="13622" xr3:uid="{F7408852-8E09-AA42-8499-3015E5D9C12B}" name="Colonna13622"/>
    <tableColumn id="13623" xr3:uid="{B7F62915-1082-074A-9300-308C596FA7A4}" name="Colonna13623"/>
    <tableColumn id="13624" xr3:uid="{03DC21C0-A389-094F-8998-C2AE0D08A81D}" name="Colonna13624"/>
    <tableColumn id="13625" xr3:uid="{F80222D4-F1F1-9142-9B02-D797073FCBC1}" name="Colonna13625"/>
    <tableColumn id="13626" xr3:uid="{B5A0BF8E-0637-F349-B38D-43A6AD30F569}" name="Colonna13626"/>
    <tableColumn id="13627" xr3:uid="{A6799CD2-B55F-AD43-B54A-B02B63791462}" name="Colonna13627"/>
    <tableColumn id="13628" xr3:uid="{81FC357E-74EB-8C48-B6BC-7ED06DFBD5DF}" name="Colonna13628"/>
    <tableColumn id="13629" xr3:uid="{894B678F-9AF5-3A43-B1A9-52FA0CEC2837}" name="Colonna13629"/>
    <tableColumn id="13630" xr3:uid="{2B60A162-A4C2-3B4C-B4A5-9D13728F2336}" name="Colonna13630"/>
    <tableColumn id="13631" xr3:uid="{3ABA25C2-993B-9741-8F78-D633AE0EE5C0}" name="Colonna13631"/>
    <tableColumn id="13632" xr3:uid="{F044B3E4-A951-CE43-ADA0-71087BDB862E}" name="Colonna13632"/>
    <tableColumn id="13633" xr3:uid="{1ADA9B8C-8057-BB47-8CC7-BA1C924CD72A}" name="Colonna13633"/>
    <tableColumn id="13634" xr3:uid="{0D177E82-C843-3D44-84A3-7A67D126BD0B}" name="Colonna13634"/>
    <tableColumn id="13635" xr3:uid="{8BC49332-56EA-B245-BBB4-944C80B4ECF4}" name="Colonna13635"/>
    <tableColumn id="13636" xr3:uid="{BE56CA9E-9463-4040-8865-10819F8545F5}" name="Colonna13636"/>
    <tableColumn id="13637" xr3:uid="{00C08902-9EFD-D944-A0CF-35CAC8F77EC4}" name="Colonna13637"/>
    <tableColumn id="13638" xr3:uid="{BA26C7D1-4FDE-5D4C-A79B-A6D89A60012C}" name="Colonna13638"/>
    <tableColumn id="13639" xr3:uid="{9EED8713-370C-5D46-B854-2781609DCFEF}" name="Colonna13639"/>
    <tableColumn id="13640" xr3:uid="{7BC12725-5959-1A4B-8F5F-D88654A92718}" name="Colonna13640"/>
    <tableColumn id="13641" xr3:uid="{0705F4EA-A7A8-934F-95A5-73ABB3F0DEFA}" name="Colonna13641"/>
    <tableColumn id="13642" xr3:uid="{135307D6-3625-3246-8D0E-7B1152463427}" name="Colonna13642"/>
    <tableColumn id="13643" xr3:uid="{608230C7-B2B1-1246-893E-7BA9AC2EDDF5}" name="Colonna13643"/>
    <tableColumn id="13644" xr3:uid="{0C38E4D7-E2EC-5B4E-9808-B987DBF51206}" name="Colonna13644"/>
    <tableColumn id="13645" xr3:uid="{E4EB0F93-EE56-0A47-8EE6-3D7F8D158D26}" name="Colonna13645"/>
    <tableColumn id="13646" xr3:uid="{1E2FB334-8238-8845-BE16-F7C53100EC62}" name="Colonna13646"/>
    <tableColumn id="13647" xr3:uid="{F35F625A-0873-BB4E-B478-AB3F801C74B1}" name="Colonna13647"/>
    <tableColumn id="13648" xr3:uid="{207C3B5D-9006-3448-97D3-863A029F7951}" name="Colonna13648"/>
    <tableColumn id="13649" xr3:uid="{FAD45277-81F2-474E-BBB7-821839946A8D}" name="Colonna13649"/>
    <tableColumn id="13650" xr3:uid="{2C7E3D5B-2658-E947-A856-25D855C9C945}" name="Colonna13650"/>
    <tableColumn id="13651" xr3:uid="{8B3C2724-47E3-6441-91C7-C65DFB33FCC7}" name="Colonna13651"/>
    <tableColumn id="13652" xr3:uid="{EDFC38FD-EE6F-384C-8F8A-007B771130CA}" name="Colonna13652"/>
    <tableColumn id="13653" xr3:uid="{4949E47A-F836-AB48-96EA-468C2566CA5C}" name="Colonna13653"/>
    <tableColumn id="13654" xr3:uid="{043429C9-4F0B-AD47-BD8B-56301DBCAF61}" name="Colonna13654"/>
    <tableColumn id="13655" xr3:uid="{146FD39B-476F-234E-9C2F-814982024C1C}" name="Colonna13655"/>
    <tableColumn id="13656" xr3:uid="{0C1822ED-2896-F947-BC27-F79BF94B8DFA}" name="Colonna13656"/>
    <tableColumn id="13657" xr3:uid="{1E157878-BC8F-E040-9E13-7C6CBE00AB30}" name="Colonna13657"/>
    <tableColumn id="13658" xr3:uid="{91424093-DD7F-F74B-A2DD-165BE954BF53}" name="Colonna13658"/>
    <tableColumn id="13659" xr3:uid="{A60534FA-F50E-474C-8CA4-33E00ABF999D}" name="Colonna13659"/>
    <tableColumn id="13660" xr3:uid="{8A7733A3-9F58-DC43-81E3-AC3FDE5938C9}" name="Colonna13660"/>
    <tableColumn id="13661" xr3:uid="{72F5CF68-5016-C845-BB5A-8BDA30E777A0}" name="Colonna13661"/>
    <tableColumn id="13662" xr3:uid="{37C572A5-E525-8749-B5A2-4E114061F885}" name="Colonna13662"/>
    <tableColumn id="13663" xr3:uid="{BB767B86-1B70-1E48-B2BE-81085ACB028E}" name="Colonna13663"/>
    <tableColumn id="13664" xr3:uid="{E3413FEC-2E96-0047-A4E2-2F7091ECF7C5}" name="Colonna13664"/>
    <tableColumn id="13665" xr3:uid="{B04EB277-5051-DD45-923D-31E4E4AB3928}" name="Colonna13665"/>
    <tableColumn id="13666" xr3:uid="{10778E54-C309-3B4E-9932-7BCE49D15131}" name="Colonna13666"/>
    <tableColumn id="13667" xr3:uid="{F688E602-DA84-8848-BD4D-F3A6313722FB}" name="Colonna13667"/>
    <tableColumn id="13668" xr3:uid="{9C8CE907-9254-3A42-9DE6-4EAF0285BEF1}" name="Colonna13668"/>
    <tableColumn id="13669" xr3:uid="{93E47D2F-C03F-E14F-8182-5620A12A9EDF}" name="Colonna13669"/>
    <tableColumn id="13670" xr3:uid="{6C633E3D-70C8-A74C-B822-52C2605E98D1}" name="Colonna13670"/>
    <tableColumn id="13671" xr3:uid="{3E7B1A31-FF84-C54F-A46D-E728480441B9}" name="Colonna13671"/>
    <tableColumn id="13672" xr3:uid="{057B9FA2-C73B-C64C-9D03-B44E2DB8DBB8}" name="Colonna13672"/>
    <tableColumn id="13673" xr3:uid="{DCBF5EC9-622F-2947-B030-7A3A1AEC8769}" name="Colonna13673"/>
    <tableColumn id="13674" xr3:uid="{BE1587D3-7FF9-324D-A1F2-12A9910524AE}" name="Colonna13674"/>
    <tableColumn id="13675" xr3:uid="{F702F665-59E9-214D-A1B1-C91D2C2FDDC8}" name="Colonna13675"/>
    <tableColumn id="13676" xr3:uid="{58A89FF9-6EAD-4A4D-AEC2-E275DD8E0DD0}" name="Colonna13676"/>
    <tableColumn id="13677" xr3:uid="{6477B59C-0AE3-5B40-BD52-C08C7090A532}" name="Colonna13677"/>
    <tableColumn id="13678" xr3:uid="{3B9BC953-AC1E-D246-B950-E3B566771182}" name="Colonna13678"/>
    <tableColumn id="13679" xr3:uid="{DAFCF71E-D1F4-A44F-9E0C-8B369BAA4D3F}" name="Colonna13679"/>
    <tableColumn id="13680" xr3:uid="{6472EC88-CA68-F44C-BEF3-6D908259E3A2}" name="Colonna13680"/>
    <tableColumn id="13681" xr3:uid="{1891777F-5C54-D64D-B12A-361F5895ED8D}" name="Colonna13681"/>
    <tableColumn id="13682" xr3:uid="{45B4E09C-5881-9945-A9F1-00AA67D6C32A}" name="Colonna13682"/>
    <tableColumn id="13683" xr3:uid="{E61C9BDC-4DC9-DC4B-A1F6-8C60AE009EAB}" name="Colonna13683"/>
    <tableColumn id="13684" xr3:uid="{1D4D9BE1-D594-B54E-8286-BE6AEBECC59B}" name="Colonna13684"/>
    <tableColumn id="13685" xr3:uid="{D1D8F830-D738-144C-9AA3-AD558B73DDA5}" name="Colonna13685"/>
    <tableColumn id="13686" xr3:uid="{AEA6F0A9-CF81-7444-B69A-0A5446B9539F}" name="Colonna13686"/>
    <tableColumn id="13687" xr3:uid="{0B8F038B-63C4-1848-A850-9A7D1101D590}" name="Colonna13687"/>
    <tableColumn id="13688" xr3:uid="{0F84DFB5-5D7E-2F4D-94E5-9A77A8ACDEC3}" name="Colonna13688"/>
    <tableColumn id="13689" xr3:uid="{3BB148C8-53E5-BC4B-8BAB-32D39EE19957}" name="Colonna13689"/>
    <tableColumn id="13690" xr3:uid="{3135C2DA-8695-B343-8301-04039DB4403F}" name="Colonna13690"/>
    <tableColumn id="13691" xr3:uid="{FBCDB476-6BDB-F645-AE30-BA60389F7B22}" name="Colonna13691"/>
    <tableColumn id="13692" xr3:uid="{EBD21A6A-BBFB-6A48-916A-13728C396F1F}" name="Colonna13692"/>
    <tableColumn id="13693" xr3:uid="{A945C5BA-DC7E-644D-B5AA-5B8F92F7117A}" name="Colonna13693"/>
    <tableColumn id="13694" xr3:uid="{2EF55A9B-D1C7-8045-9558-BEE3025F5C88}" name="Colonna13694"/>
    <tableColumn id="13695" xr3:uid="{9F9A7732-F175-AB42-9411-6548D3AEAAC9}" name="Colonna13695"/>
    <tableColumn id="13696" xr3:uid="{F295076E-EFA8-4448-BB83-DF84DD30B978}" name="Colonna13696"/>
    <tableColumn id="13697" xr3:uid="{727831A6-B083-DD40-917D-29E2F9EA1960}" name="Colonna13697"/>
    <tableColumn id="13698" xr3:uid="{667B8993-5BBD-E44A-9BB2-11D90088DECA}" name="Colonna13698"/>
    <tableColumn id="13699" xr3:uid="{9FDA20B6-B30C-AD4C-AEA5-7BBB5C2E63AA}" name="Colonna13699"/>
    <tableColumn id="13700" xr3:uid="{9CC0B9CE-FBFE-5C4A-8CF6-E9FE575CF7B0}" name="Colonna13700"/>
    <tableColumn id="13701" xr3:uid="{D5937584-4073-5047-909D-F81710FFC222}" name="Colonna13701"/>
    <tableColumn id="13702" xr3:uid="{582A50A0-192A-154E-9C89-919EC67B4612}" name="Colonna13702"/>
    <tableColumn id="13703" xr3:uid="{58C03CF1-5109-4A4B-A6F1-922B88F5E331}" name="Colonna13703"/>
    <tableColumn id="13704" xr3:uid="{BE99AB36-AA84-A741-A735-34B7918C0971}" name="Colonna13704"/>
    <tableColumn id="13705" xr3:uid="{D87B2BB3-5F24-FD49-97E4-239EEB302523}" name="Colonna13705"/>
    <tableColumn id="13706" xr3:uid="{FB30014B-8791-234D-B317-C9D26617FA9C}" name="Colonna13706"/>
    <tableColumn id="13707" xr3:uid="{16E660A4-E047-2E41-AC2A-B2237259F158}" name="Colonna13707"/>
    <tableColumn id="13708" xr3:uid="{CFD7AA49-B92D-2B4F-8695-9806794A7CD4}" name="Colonna13708"/>
    <tableColumn id="13709" xr3:uid="{919897B1-0020-5B4B-A9E4-59189F428C6D}" name="Colonna13709"/>
    <tableColumn id="13710" xr3:uid="{C5A3E301-89EF-5E45-85B6-537102EACD95}" name="Colonna13710"/>
    <tableColumn id="13711" xr3:uid="{E5FCFE84-EAC7-B343-8FFF-A27B1C387EA4}" name="Colonna13711"/>
    <tableColumn id="13712" xr3:uid="{E1D1343D-D260-6341-AC86-44A7D6165CD7}" name="Colonna13712"/>
    <tableColumn id="13713" xr3:uid="{31643EB5-6AAC-9242-96F3-11F264E0ABE7}" name="Colonna13713"/>
    <tableColumn id="13714" xr3:uid="{3390399B-BAFB-CA45-B775-B7CDBE2D1B0E}" name="Colonna13714"/>
    <tableColumn id="13715" xr3:uid="{4EAC2EE2-5068-C144-BE82-A33FE3853D95}" name="Colonna13715"/>
    <tableColumn id="13716" xr3:uid="{FE7FE0DB-9FC9-1940-84AD-4172BFA22D25}" name="Colonna13716"/>
    <tableColumn id="13717" xr3:uid="{5116C27A-E4EB-DB43-A926-F1468DBEE2DE}" name="Colonna13717"/>
    <tableColumn id="13718" xr3:uid="{C8276BC1-1606-D942-BB8C-1F7BF22FE82D}" name="Colonna13718"/>
    <tableColumn id="13719" xr3:uid="{9C4D173B-C86B-F244-903F-6ED34413504D}" name="Colonna13719"/>
    <tableColumn id="13720" xr3:uid="{B30068A7-137B-D949-AF03-6339CFF0BDB1}" name="Colonna13720"/>
    <tableColumn id="13721" xr3:uid="{95DB03E3-6EB3-2847-8D4C-65D052749570}" name="Colonna13721"/>
    <tableColumn id="13722" xr3:uid="{55ECE3F9-4F8C-8046-9357-682AE93E040F}" name="Colonna13722"/>
    <tableColumn id="13723" xr3:uid="{16BEE3DE-8E4A-034F-BE9A-38EFDC8E2DF2}" name="Colonna13723"/>
    <tableColumn id="13724" xr3:uid="{64AF7948-89DA-2F42-9477-763B4E8218E7}" name="Colonna13724"/>
    <tableColumn id="13725" xr3:uid="{C9C5CC4D-9254-5744-920E-017979C0319A}" name="Colonna13725"/>
    <tableColumn id="13726" xr3:uid="{864742AF-5141-B441-ABA4-C2A3D7D92BD6}" name="Colonna13726"/>
    <tableColumn id="13727" xr3:uid="{CCA0E208-7AF5-CD41-B9F0-6100EC596067}" name="Colonna13727"/>
    <tableColumn id="13728" xr3:uid="{EDE6EA18-F94B-AA49-A85C-D57E61154DCC}" name="Colonna13728"/>
    <tableColumn id="13729" xr3:uid="{CB9133AC-7C19-4448-8DF0-4C3F77CB8B1D}" name="Colonna13729"/>
    <tableColumn id="13730" xr3:uid="{190A4F56-E1AD-C04F-A233-C200EDD0C6B1}" name="Colonna13730"/>
    <tableColumn id="13731" xr3:uid="{F9A50B3D-F897-CD4A-80B8-10F2BCCD4A0B}" name="Colonna13731"/>
    <tableColumn id="13732" xr3:uid="{0178ED05-0C26-5F44-A224-E59973CD738C}" name="Colonna13732"/>
    <tableColumn id="13733" xr3:uid="{7D6A56AE-EF9C-5147-A900-C8FDDCD1376E}" name="Colonna13733"/>
    <tableColumn id="13734" xr3:uid="{2645CD93-1F13-E740-B442-C07ADC61A8D3}" name="Colonna13734"/>
    <tableColumn id="13735" xr3:uid="{AA27574F-4C4C-4E45-AB87-70630787C185}" name="Colonna13735"/>
    <tableColumn id="13736" xr3:uid="{FC903A3A-A862-DB4E-974D-3366830F1F4B}" name="Colonna13736"/>
    <tableColumn id="13737" xr3:uid="{5296568F-428A-6646-8506-04E2D8521E82}" name="Colonna13737"/>
    <tableColumn id="13738" xr3:uid="{809B9F38-A641-204E-AEFA-65AA0F29EF97}" name="Colonna13738"/>
    <tableColumn id="13739" xr3:uid="{034B76B6-EABA-6242-A318-C1041F8D2251}" name="Colonna13739"/>
    <tableColumn id="13740" xr3:uid="{3DBB7A66-33A1-F447-917B-C9B710D0C211}" name="Colonna13740"/>
    <tableColumn id="13741" xr3:uid="{1841CC8A-2AA0-1149-BC8F-9DD4BCBCB4A0}" name="Colonna13741"/>
    <tableColumn id="13742" xr3:uid="{ADC61485-870C-7240-92D3-DC9D76A0C5E4}" name="Colonna13742"/>
    <tableColumn id="13743" xr3:uid="{AEB15A6D-A357-2044-B83C-114ADED4722B}" name="Colonna13743"/>
    <tableColumn id="13744" xr3:uid="{9792E575-90D0-0341-B1FD-C5EBCB3D9920}" name="Colonna13744"/>
    <tableColumn id="13745" xr3:uid="{C3C2B416-2C75-E54A-B711-3D4C018BF0E7}" name="Colonna13745"/>
    <tableColumn id="13746" xr3:uid="{CF2D1BE3-EB85-D240-BEA7-8F4C6D65DDE8}" name="Colonna13746"/>
    <tableColumn id="13747" xr3:uid="{2532F108-8675-6441-B36D-2D006F88D092}" name="Colonna13747"/>
    <tableColumn id="13748" xr3:uid="{1D7324C2-BF94-534D-8A44-326CAD8A9266}" name="Colonna13748"/>
    <tableColumn id="13749" xr3:uid="{B2E05C47-3519-3849-91BC-A72F1978DA33}" name="Colonna13749"/>
    <tableColumn id="13750" xr3:uid="{C9C6A0A8-EAC6-8E42-99A4-4A8EB4AA2AE0}" name="Colonna13750"/>
    <tableColumn id="13751" xr3:uid="{6AE9A4F2-F54A-8D43-9BCD-264ECB431FF1}" name="Colonna13751"/>
    <tableColumn id="13752" xr3:uid="{02E2D76A-BDD5-DE48-B24A-17358BDFAC19}" name="Colonna13752"/>
    <tableColumn id="13753" xr3:uid="{98EFCE4A-22C2-2540-988A-19038D3A2BC9}" name="Colonna13753"/>
    <tableColumn id="13754" xr3:uid="{117BC795-757B-874D-9A1E-23E370AAB8FF}" name="Colonna13754"/>
    <tableColumn id="13755" xr3:uid="{81EFA950-F8AC-F346-8B45-5450D8B8811A}" name="Colonna13755"/>
    <tableColumn id="13756" xr3:uid="{BB8C8232-CCC9-3E4A-AC64-D2B6973C2984}" name="Colonna13756"/>
    <tableColumn id="13757" xr3:uid="{D2B78BD9-D39E-9C49-85A1-A52A5542108D}" name="Colonna13757"/>
    <tableColumn id="13758" xr3:uid="{3AD5BCD5-5051-3043-8D34-7D466E0E3C23}" name="Colonna13758"/>
    <tableColumn id="13759" xr3:uid="{2BF09AB9-65F4-594C-8D9E-17ACD1ADB778}" name="Colonna13759"/>
    <tableColumn id="13760" xr3:uid="{7C77CEC4-0968-9745-AEBE-4747830BFFCA}" name="Colonna13760"/>
    <tableColumn id="13761" xr3:uid="{42EF6514-C3D6-9646-AB24-8D8C3A171D5F}" name="Colonna13761"/>
    <tableColumn id="13762" xr3:uid="{778B1D13-C922-FB4D-A861-6A5ACD2940DD}" name="Colonna13762"/>
    <tableColumn id="13763" xr3:uid="{733C086A-BDE5-0D49-BEB5-5AA03216DACE}" name="Colonna13763"/>
    <tableColumn id="13764" xr3:uid="{E3D3AEC4-8BC6-F544-9F6F-C6F902DE05A7}" name="Colonna13764"/>
    <tableColumn id="13765" xr3:uid="{8EEDAE33-362F-4F48-9179-C9FA8E94F2B7}" name="Colonna13765"/>
    <tableColumn id="13766" xr3:uid="{00B852C1-E843-6F4C-B82C-F3757E34051B}" name="Colonna13766"/>
    <tableColumn id="13767" xr3:uid="{6D9C369D-32C6-E44A-BD65-72A7F288177B}" name="Colonna13767"/>
    <tableColumn id="13768" xr3:uid="{85E1E569-B931-8F4E-91BD-FCCA6F518B85}" name="Colonna13768"/>
    <tableColumn id="13769" xr3:uid="{BE0ED368-CE2A-5847-9C75-24E695BBE2C7}" name="Colonna13769"/>
    <tableColumn id="13770" xr3:uid="{D85F2A25-DED5-884D-999C-42F4C3A8FD2C}" name="Colonna13770"/>
    <tableColumn id="13771" xr3:uid="{74FBDEFB-D0DA-2D44-98DD-FA71C06ED843}" name="Colonna13771"/>
    <tableColumn id="13772" xr3:uid="{584CBB83-688B-6E4B-82F9-2FEB79A7372D}" name="Colonna13772"/>
    <tableColumn id="13773" xr3:uid="{F4EB0626-68F4-DE45-A1D1-7FD1338E17F8}" name="Colonna13773"/>
    <tableColumn id="13774" xr3:uid="{5B859870-D8A0-8643-BC57-0ACC0BADAEC2}" name="Colonna13774"/>
    <tableColumn id="13775" xr3:uid="{F187CB24-C1D0-8E40-BE79-C8ED9BDC757F}" name="Colonna13775"/>
    <tableColumn id="13776" xr3:uid="{1A90AF65-C362-CF4C-8986-D32BC0C7EF78}" name="Colonna13776"/>
    <tableColumn id="13777" xr3:uid="{16FF6CCF-AF35-7246-82B2-6D87D6738311}" name="Colonna13777"/>
    <tableColumn id="13778" xr3:uid="{3C465A24-AAB1-E94A-9905-20E2D2426196}" name="Colonna13778"/>
    <tableColumn id="13779" xr3:uid="{6ED95455-808C-6344-B671-32C12FB08047}" name="Colonna13779"/>
    <tableColumn id="13780" xr3:uid="{5211C4B4-B2ED-C246-8F0A-DB385B494718}" name="Colonna13780"/>
    <tableColumn id="13781" xr3:uid="{4C98F933-3179-D942-84F5-290C20E45C48}" name="Colonna13781"/>
    <tableColumn id="13782" xr3:uid="{07578952-A2E6-0F4E-85BE-6AFA505E754C}" name="Colonna13782"/>
    <tableColumn id="13783" xr3:uid="{5F557B64-9CC2-3C49-85FC-C2432B858972}" name="Colonna13783"/>
    <tableColumn id="13784" xr3:uid="{51F84C7E-B6C4-274E-80B0-D803AF855077}" name="Colonna13784"/>
    <tableColumn id="13785" xr3:uid="{6BEAE95F-8634-4341-9240-DD68B9959580}" name="Colonna13785"/>
    <tableColumn id="13786" xr3:uid="{8DA01710-AF31-1249-ACFD-097CB955A611}" name="Colonna13786"/>
    <tableColumn id="13787" xr3:uid="{9AB14D1C-EA28-E54C-B9D7-FA30582B069F}" name="Colonna13787"/>
    <tableColumn id="13788" xr3:uid="{852C5254-18E1-8643-BBF0-0B8051094114}" name="Colonna13788"/>
    <tableColumn id="13789" xr3:uid="{1892BD7A-8C84-A343-8043-963666F0CE5D}" name="Colonna13789"/>
    <tableColumn id="13790" xr3:uid="{97B2A209-9D08-7F4F-8766-1CE2C34CE1C2}" name="Colonna13790"/>
    <tableColumn id="13791" xr3:uid="{90A68B0D-3453-B54D-8A4D-6DC4D0B1BD52}" name="Colonna13791"/>
    <tableColumn id="13792" xr3:uid="{FCEEEC23-50CD-D945-BD95-6AD78BF5DC9A}" name="Colonna13792"/>
    <tableColumn id="13793" xr3:uid="{174C1C00-F77A-EA4D-B3E6-357FE671B6F3}" name="Colonna13793"/>
    <tableColumn id="13794" xr3:uid="{2E5F6965-C433-5647-A55D-D9AFB8BDEF3C}" name="Colonna13794"/>
    <tableColumn id="13795" xr3:uid="{314C4BBD-1180-E248-9FF5-E5ECCE61222F}" name="Colonna13795"/>
    <tableColumn id="13796" xr3:uid="{0634A726-3D01-BA48-9333-35ECD5DE6D36}" name="Colonna13796"/>
    <tableColumn id="13797" xr3:uid="{04151264-BFE3-EA4F-9C9F-4828ECCCB42F}" name="Colonna13797"/>
    <tableColumn id="13798" xr3:uid="{593261A2-4F06-5D49-AA4E-DE4D18C6B802}" name="Colonna13798"/>
    <tableColumn id="13799" xr3:uid="{40046492-DC96-F443-A3D2-A5C19461D49B}" name="Colonna13799"/>
    <tableColumn id="13800" xr3:uid="{EA387875-7C05-5A42-B246-4B24A063EC5E}" name="Colonna13800"/>
    <tableColumn id="13801" xr3:uid="{A0F623EA-3023-4A4C-B9FD-A9049FDFAFFE}" name="Colonna13801"/>
    <tableColumn id="13802" xr3:uid="{1E7F5BCF-604C-B340-A42E-0025B644B4B5}" name="Colonna13802"/>
    <tableColumn id="13803" xr3:uid="{4CF63D9A-53FB-2046-BAD8-88FD2B6B8D07}" name="Colonna13803"/>
    <tableColumn id="13804" xr3:uid="{6BE1CE3E-C155-FD49-8AE1-184A4F23049F}" name="Colonna13804"/>
    <tableColumn id="13805" xr3:uid="{35FD4375-1BC0-7948-957E-901DB4693E8C}" name="Colonna13805"/>
    <tableColumn id="13806" xr3:uid="{785915D7-A596-5640-8BE6-5D8B23F29FB2}" name="Colonna13806"/>
    <tableColumn id="13807" xr3:uid="{9067F788-5E2E-4D40-8DC1-B682C39E7A31}" name="Colonna13807"/>
    <tableColumn id="13808" xr3:uid="{769D5602-AAE0-4B49-B17E-B6BEB8892714}" name="Colonna13808"/>
    <tableColumn id="13809" xr3:uid="{F5B13E0D-05FE-5D4A-8CB5-72E8D5F829F7}" name="Colonna13809"/>
    <tableColumn id="13810" xr3:uid="{BD78FB58-3299-854F-9B9A-1A4C0FFE374B}" name="Colonna13810"/>
    <tableColumn id="13811" xr3:uid="{073F8EB0-9B2E-954E-A425-AEE2EEFD720D}" name="Colonna13811"/>
    <tableColumn id="13812" xr3:uid="{B0F6AD6A-FAB6-9149-B882-D3201BB41D48}" name="Colonna13812"/>
    <tableColumn id="13813" xr3:uid="{EAD5198B-3EB3-314B-B341-6DB9C5C5E964}" name="Colonna13813"/>
    <tableColumn id="13814" xr3:uid="{99744885-931B-DA4A-ABAA-F4F63E92ADD4}" name="Colonna13814"/>
    <tableColumn id="13815" xr3:uid="{25CF4BCF-D656-5946-AE01-500F94026DF4}" name="Colonna13815"/>
    <tableColumn id="13816" xr3:uid="{A303B76E-E48C-AE4C-A3E1-5260C22E7BBC}" name="Colonna13816"/>
    <tableColumn id="13817" xr3:uid="{8EB989BC-5805-C947-BD64-46CCEB4C9112}" name="Colonna13817"/>
    <tableColumn id="13818" xr3:uid="{F14D4217-F966-574C-BE4A-9C4392DD2BCF}" name="Colonna13818"/>
    <tableColumn id="13819" xr3:uid="{C8EC28E8-FBDD-524A-8F71-4E1F7636D13B}" name="Colonna13819"/>
    <tableColumn id="13820" xr3:uid="{656EB12B-DA81-924B-9233-059A89F334E3}" name="Colonna13820"/>
    <tableColumn id="13821" xr3:uid="{A6C71857-EEE8-344F-9E51-BAFB09E2BA31}" name="Colonna13821"/>
    <tableColumn id="13822" xr3:uid="{66319EAC-DC7B-D245-AB53-41EE30A1B8C5}" name="Colonna13822"/>
    <tableColumn id="13823" xr3:uid="{FE2322BE-6A40-0E46-A8F7-53F477BC4D5D}" name="Colonna13823"/>
    <tableColumn id="13824" xr3:uid="{C18555B7-31D2-954A-9576-A202A8865769}" name="Colonna13824"/>
    <tableColumn id="13825" xr3:uid="{83BCF5B6-3E65-FE43-9979-94A2607B4026}" name="Colonna13825"/>
    <tableColumn id="13826" xr3:uid="{9BCF9119-B7EB-8A45-9D01-8588F38DE5B4}" name="Colonna13826"/>
    <tableColumn id="13827" xr3:uid="{EC0BD856-8D70-4C4B-B563-D4D2BEBB60C0}" name="Colonna13827"/>
    <tableColumn id="13828" xr3:uid="{E84DD2A3-B257-E548-A594-907CF8DCD2C9}" name="Colonna13828"/>
    <tableColumn id="13829" xr3:uid="{7FF299D3-FE20-4B4F-9B8A-2E9841C9AC4B}" name="Colonna13829"/>
    <tableColumn id="13830" xr3:uid="{A0BC00F1-7BD2-AF40-A911-345EFAE7C95E}" name="Colonna13830"/>
    <tableColumn id="13831" xr3:uid="{FEB201B6-9B4F-4440-8001-7A52AD38F353}" name="Colonna13831"/>
    <tableColumn id="13832" xr3:uid="{0DC2E2C9-E6F1-B14E-97BA-88375DAC63AF}" name="Colonna13832"/>
    <tableColumn id="13833" xr3:uid="{DEAC35EF-136D-3C49-9508-99281A6D13A8}" name="Colonna13833"/>
    <tableColumn id="13834" xr3:uid="{76A3D20A-CA8A-0146-888C-2D7A8E015E24}" name="Colonna13834"/>
    <tableColumn id="13835" xr3:uid="{CB803582-DF7A-9842-951B-29BB89FE3873}" name="Colonna13835"/>
    <tableColumn id="13836" xr3:uid="{FDB8448A-7E7E-EF4A-B987-20FE033E4DCB}" name="Colonna13836"/>
    <tableColumn id="13837" xr3:uid="{3AC747EE-CA4D-824B-8F9D-5B160B37E3CE}" name="Colonna13837"/>
    <tableColumn id="13838" xr3:uid="{1F78752F-BCF3-5544-9DE5-2AD266AE86A6}" name="Colonna13838"/>
    <tableColumn id="13839" xr3:uid="{95036EC8-1309-1B4B-B79D-B2B40CA93317}" name="Colonna13839"/>
    <tableColumn id="13840" xr3:uid="{4B209FA5-7244-B04F-905D-061BE100F825}" name="Colonna13840"/>
    <tableColumn id="13841" xr3:uid="{EA392DCB-00F7-4040-BDCF-EEF1F6223AF2}" name="Colonna13841"/>
    <tableColumn id="13842" xr3:uid="{48EA066A-FB42-564D-8E5A-4C0089AF5B50}" name="Colonna13842"/>
    <tableColumn id="13843" xr3:uid="{837211CB-39BF-6A43-ABC3-F8ECB278F8E2}" name="Colonna13843"/>
    <tableColumn id="13844" xr3:uid="{6A96E956-9E4E-534D-A785-CAFD129A01DD}" name="Colonna13844"/>
    <tableColumn id="13845" xr3:uid="{7881FC40-A020-E741-85FD-7B5EDF4BCE47}" name="Colonna13845"/>
    <tableColumn id="13846" xr3:uid="{F009ECCC-93DC-E346-B778-5CBC005DA501}" name="Colonna13846"/>
    <tableColumn id="13847" xr3:uid="{950F2326-6579-C94D-8B0B-E7C3DF49505B}" name="Colonna13847"/>
    <tableColumn id="13848" xr3:uid="{EF54097B-89FE-A445-9609-F50DECAB76A8}" name="Colonna13848"/>
    <tableColumn id="13849" xr3:uid="{2D7E0E78-A726-934A-AEDC-09E6D23B525D}" name="Colonna13849"/>
    <tableColumn id="13850" xr3:uid="{1D2B6D7E-0311-4B4A-88BE-F662A80408FA}" name="Colonna13850"/>
    <tableColumn id="13851" xr3:uid="{59717C79-47E2-BA49-80D1-2D23F7098801}" name="Colonna13851"/>
    <tableColumn id="13852" xr3:uid="{89AAD511-AA5A-F04E-9B85-91E04662D238}" name="Colonna13852"/>
    <tableColumn id="13853" xr3:uid="{6B87E427-4120-0A49-A04B-BCDB61386EBF}" name="Colonna13853"/>
    <tableColumn id="13854" xr3:uid="{9CE2609E-DA56-F540-AEDF-17291C9BBE2E}" name="Colonna13854"/>
    <tableColumn id="13855" xr3:uid="{05DDF809-1748-7C40-9A1B-1EAB6335D564}" name="Colonna13855"/>
    <tableColumn id="13856" xr3:uid="{88B4EB54-FD79-F044-8953-83B39A3CCFA2}" name="Colonna13856"/>
    <tableColumn id="13857" xr3:uid="{97560608-7668-E346-A7F0-7D52767FD274}" name="Colonna13857"/>
    <tableColumn id="13858" xr3:uid="{092B31C4-8BCC-0840-BD61-3024DCA04A88}" name="Colonna13858"/>
    <tableColumn id="13859" xr3:uid="{A29BDDC8-2C23-B24C-94CB-5439EEE48361}" name="Colonna13859"/>
    <tableColumn id="13860" xr3:uid="{DF423741-9354-1148-AD37-910AE89245B9}" name="Colonna13860"/>
    <tableColumn id="13861" xr3:uid="{001E9F2B-2B3D-7D44-87DC-1BC40EA559DF}" name="Colonna13861"/>
    <tableColumn id="13862" xr3:uid="{05C280D4-8182-194F-ADD0-212FADD5628A}" name="Colonna13862"/>
    <tableColumn id="13863" xr3:uid="{2F82CE72-5C5B-0A48-9C75-AFB3B2351A54}" name="Colonna13863"/>
    <tableColumn id="13864" xr3:uid="{3A7D5587-8CC0-9D4B-BDDB-EEEFE8567D9D}" name="Colonna13864"/>
    <tableColumn id="13865" xr3:uid="{AF765BA0-F50F-E046-AD3E-84EE893B8D40}" name="Colonna13865"/>
    <tableColumn id="13866" xr3:uid="{4F23902E-65F0-024D-B4DC-8EAC1C7880B5}" name="Colonna13866"/>
    <tableColumn id="13867" xr3:uid="{29DD28C1-D84A-2643-8C1A-858C80273CF4}" name="Colonna13867"/>
    <tableColumn id="13868" xr3:uid="{DC602B43-1F83-E749-9F1C-1CB2C8CEAF85}" name="Colonna13868"/>
    <tableColumn id="13869" xr3:uid="{C78A5339-49E8-A048-946F-ABFBA9155700}" name="Colonna13869"/>
    <tableColumn id="13870" xr3:uid="{D38BCA55-653E-B643-B4EF-139D9C1D8ADF}" name="Colonna13870"/>
    <tableColumn id="13871" xr3:uid="{25EE1FF7-2886-F841-B1DE-66E54F97DB5C}" name="Colonna13871"/>
    <tableColumn id="13872" xr3:uid="{C4DE8085-48AA-CD4E-A6B0-8A9D8F9D2355}" name="Colonna13872"/>
    <tableColumn id="13873" xr3:uid="{A9C7F8C1-0A85-DE4F-A793-1EADEBC6D1E9}" name="Colonna13873"/>
    <tableColumn id="13874" xr3:uid="{EAD7B6CF-7AF6-E841-8D4B-2CC17A245AAF}" name="Colonna13874"/>
    <tableColumn id="13875" xr3:uid="{A7261E79-76B4-6442-BD68-44EEAF393422}" name="Colonna13875"/>
    <tableColumn id="13876" xr3:uid="{71CDE901-E4B3-8A4C-86D9-2DEBC43E0B07}" name="Colonna13876"/>
    <tableColumn id="13877" xr3:uid="{C156CA85-B784-9B4C-87B3-9710B8E6EDE0}" name="Colonna13877"/>
    <tableColumn id="13878" xr3:uid="{5897ED57-4929-D54B-9008-61BD4F364892}" name="Colonna13878"/>
    <tableColumn id="13879" xr3:uid="{D6398FC0-9FCD-DE42-9257-75E6FFCE055D}" name="Colonna13879"/>
    <tableColumn id="13880" xr3:uid="{81CBC6C9-566D-F944-9C13-675673D4B65C}" name="Colonna13880"/>
    <tableColumn id="13881" xr3:uid="{E97001CA-272F-4A4C-AA3A-6672B0EBCD3F}" name="Colonna13881"/>
    <tableColumn id="13882" xr3:uid="{D16ADBDF-AE5E-3349-964A-A8502407A813}" name="Colonna13882"/>
    <tableColumn id="13883" xr3:uid="{FEC28627-8099-2D40-9291-4D616A023C7D}" name="Colonna13883"/>
    <tableColumn id="13884" xr3:uid="{CF28837C-A66B-1D47-9C0B-CB14B85763D5}" name="Colonna13884"/>
    <tableColumn id="13885" xr3:uid="{C73C2051-F8EB-CC4D-A841-366F2981D7D1}" name="Colonna13885"/>
    <tableColumn id="13886" xr3:uid="{6B14AAE9-EF17-6640-BC69-92BF33AF03D1}" name="Colonna13886"/>
    <tableColumn id="13887" xr3:uid="{B979698D-6B9E-334F-A399-25D23A281A11}" name="Colonna13887"/>
    <tableColumn id="13888" xr3:uid="{321BF8D2-B363-FF4B-AE0E-5EB713BD57CC}" name="Colonna13888"/>
    <tableColumn id="13889" xr3:uid="{F6D80758-25A3-B64E-90D6-05963718587A}" name="Colonna13889"/>
    <tableColumn id="13890" xr3:uid="{2133BF56-039A-1642-8F95-7499117B1B1D}" name="Colonna13890"/>
    <tableColumn id="13891" xr3:uid="{B7044B91-6960-E440-9658-829EFF681163}" name="Colonna13891"/>
    <tableColumn id="13892" xr3:uid="{ABEAFEB2-519A-4242-945F-8F9B0584CE2B}" name="Colonna13892"/>
    <tableColumn id="13893" xr3:uid="{AA29CB3A-0BEC-FA43-B10B-7B8F4D3D70C6}" name="Colonna13893"/>
    <tableColumn id="13894" xr3:uid="{7D1FCF44-0B70-6142-842D-1B51BA738AAF}" name="Colonna13894"/>
    <tableColumn id="13895" xr3:uid="{56D4F679-109F-324C-98AF-F47D94920534}" name="Colonna13895"/>
    <tableColumn id="13896" xr3:uid="{94625798-5CAD-D54E-B1E0-0710AFD2B128}" name="Colonna13896"/>
    <tableColumn id="13897" xr3:uid="{CFB94CCB-BB88-384F-8B35-FD27626D3BF7}" name="Colonna13897"/>
    <tableColumn id="13898" xr3:uid="{37DBBA42-BAD5-3046-AA33-96BA55E116D1}" name="Colonna13898"/>
    <tableColumn id="13899" xr3:uid="{C64C428E-53F6-DD49-8D0F-AB4604756FCB}" name="Colonna13899"/>
    <tableColumn id="13900" xr3:uid="{FFD343A4-5538-FC4C-9677-F88FDA352032}" name="Colonna13900"/>
    <tableColumn id="13901" xr3:uid="{46FC7179-90D8-EE44-9C38-C02E59841018}" name="Colonna13901"/>
    <tableColumn id="13902" xr3:uid="{29A76523-C80C-2342-93E7-93D6A28306F7}" name="Colonna13902"/>
    <tableColumn id="13903" xr3:uid="{F3D91245-F336-B94B-9CC5-00D2251D0653}" name="Colonna13903"/>
    <tableColumn id="13904" xr3:uid="{24BB2AF2-CC84-1643-A688-1C8169B2C568}" name="Colonna13904"/>
    <tableColumn id="13905" xr3:uid="{72E724BC-B8AE-B240-893C-E1F81D6E8370}" name="Colonna13905"/>
    <tableColumn id="13906" xr3:uid="{3F2AECA2-0BBB-3B41-891C-D78285531BE7}" name="Colonna13906"/>
    <tableColumn id="13907" xr3:uid="{3EB6A64B-E63E-6E41-9CA9-9630045499F0}" name="Colonna13907"/>
    <tableColumn id="13908" xr3:uid="{06295395-B189-394C-9DC6-A30D1CDE81A7}" name="Colonna13908"/>
    <tableColumn id="13909" xr3:uid="{C3296853-7916-3B49-93A4-4CE4D2EA41E6}" name="Colonna13909"/>
    <tableColumn id="13910" xr3:uid="{AF50B6D7-D3B4-0448-94DE-EFFED69474E6}" name="Colonna13910"/>
    <tableColumn id="13911" xr3:uid="{33F5B750-81F8-0B45-94B1-8DC2719726FB}" name="Colonna13911"/>
    <tableColumn id="13912" xr3:uid="{3E70961E-183D-F849-8070-6F0AC426B216}" name="Colonna13912"/>
    <tableColumn id="13913" xr3:uid="{22187616-6CA6-894C-9C38-49CD7310209D}" name="Colonna13913"/>
    <tableColumn id="13914" xr3:uid="{34FE40BB-2A98-9647-AC7F-77D7C3053977}" name="Colonna13914"/>
    <tableColumn id="13915" xr3:uid="{DC0303D4-52D1-694D-AF3D-732D59941F76}" name="Colonna13915"/>
    <tableColumn id="13916" xr3:uid="{F2450D0C-E8C2-0344-8C74-89E470DACB3C}" name="Colonna13916"/>
    <tableColumn id="13917" xr3:uid="{BE863BA2-FD61-5A46-B40A-172A08AFB432}" name="Colonna13917"/>
    <tableColumn id="13918" xr3:uid="{80A14CF6-04F0-1D4C-B983-1BB92ACEADDA}" name="Colonna13918"/>
    <tableColumn id="13919" xr3:uid="{413B77C6-D3E7-9C45-A5FF-F9EFCC193A9A}" name="Colonna13919"/>
    <tableColumn id="13920" xr3:uid="{99135331-5460-1440-9414-C2B964036743}" name="Colonna13920"/>
    <tableColumn id="13921" xr3:uid="{3B59EF2A-09F1-5245-AB5E-45972FB0AE29}" name="Colonna13921"/>
    <tableColumn id="13922" xr3:uid="{856BAAF7-5A67-BE4E-9D7F-E6FF90684543}" name="Colonna13922"/>
    <tableColumn id="13923" xr3:uid="{2693A466-1277-6D4F-A05E-E2F1F88196D0}" name="Colonna13923"/>
    <tableColumn id="13924" xr3:uid="{20371E1B-5A0C-7647-93F9-1DEF6DDA203A}" name="Colonna13924"/>
    <tableColumn id="13925" xr3:uid="{754814C0-2581-054A-A61A-AF887919F3C9}" name="Colonna13925"/>
    <tableColumn id="13926" xr3:uid="{0A5B28A6-5C61-C14E-AA08-F33E77F6D1EE}" name="Colonna13926"/>
    <tableColumn id="13927" xr3:uid="{6AED5C44-D434-1747-BBBF-CBDED6BFC551}" name="Colonna13927"/>
    <tableColumn id="13928" xr3:uid="{563C8172-A230-E34F-8599-D27658E29141}" name="Colonna13928"/>
    <tableColumn id="13929" xr3:uid="{CAA7EFA1-B158-F34D-8ACE-DB20ADF4799F}" name="Colonna13929"/>
    <tableColumn id="13930" xr3:uid="{B30D9D4B-D3C6-484F-92DA-F0F51688BAB9}" name="Colonna13930"/>
    <tableColumn id="13931" xr3:uid="{22ED5F49-FF85-DA43-B666-97263E0D5BCA}" name="Colonna13931"/>
    <tableColumn id="13932" xr3:uid="{2A7584A7-24F1-4144-8BD4-D0F8DF503E37}" name="Colonna13932"/>
    <tableColumn id="13933" xr3:uid="{CBE14F98-52AA-C64C-BA60-5583A60BEA47}" name="Colonna13933"/>
    <tableColumn id="13934" xr3:uid="{E0D72444-15E8-BB4B-8446-8503127F0CB8}" name="Colonna13934"/>
    <tableColumn id="13935" xr3:uid="{C62778EE-F94F-3C45-ADF3-ECE423652DB7}" name="Colonna13935"/>
    <tableColumn id="13936" xr3:uid="{F37407A6-651C-EA47-87FA-9EA5C3B8D6DB}" name="Colonna13936"/>
    <tableColumn id="13937" xr3:uid="{4F7C4FA5-62A0-EC4F-BF61-88792FA7CE7F}" name="Colonna13937"/>
    <tableColumn id="13938" xr3:uid="{7D778C67-057C-8246-A459-5F6A860CF0F0}" name="Colonna13938"/>
    <tableColumn id="13939" xr3:uid="{87620337-FAEC-DA42-B037-CCD4A9D63FCA}" name="Colonna13939"/>
    <tableColumn id="13940" xr3:uid="{AD63092A-1A9D-9C4B-A69B-762F372571DB}" name="Colonna13940"/>
    <tableColumn id="13941" xr3:uid="{E0675ADB-FDC6-314F-AD92-B8C0A626D49A}" name="Colonna13941"/>
    <tableColumn id="13942" xr3:uid="{4E94FC31-C489-4B49-B7E6-2767B5C9AE44}" name="Colonna13942"/>
    <tableColumn id="13943" xr3:uid="{3E58078F-C4F3-FB43-9827-59B57F2B7FB4}" name="Colonna13943"/>
    <tableColumn id="13944" xr3:uid="{53C2745D-2881-C94C-A367-54AC9E058164}" name="Colonna13944"/>
    <tableColumn id="13945" xr3:uid="{1E0F3F90-FD21-9541-8C94-EED10137E780}" name="Colonna13945"/>
    <tableColumn id="13946" xr3:uid="{657899A8-6D70-364A-92B9-E631646F4226}" name="Colonna13946"/>
    <tableColumn id="13947" xr3:uid="{D6686A83-7FE3-3246-A164-801A745CC22B}" name="Colonna13947"/>
    <tableColumn id="13948" xr3:uid="{9758C704-4928-524E-B96F-B9F6C3945F78}" name="Colonna13948"/>
    <tableColumn id="13949" xr3:uid="{E33EA514-0989-5642-BBA5-BC1F50DD4B13}" name="Colonna13949"/>
    <tableColumn id="13950" xr3:uid="{344DDB23-2CE7-234B-BE03-A24CFA0DABC2}" name="Colonna13950"/>
    <tableColumn id="13951" xr3:uid="{FD81AB32-A15D-5247-8002-5ADB6423C81E}" name="Colonna13951"/>
    <tableColumn id="13952" xr3:uid="{1B4AA291-17BF-A843-ABD9-C29E9C91AEEE}" name="Colonna13952"/>
    <tableColumn id="13953" xr3:uid="{7951C75D-0772-F646-AF9F-E30B0371095B}" name="Colonna13953"/>
    <tableColumn id="13954" xr3:uid="{7AEFA563-4F5A-CC49-ABD2-2E085526C242}" name="Colonna13954"/>
    <tableColumn id="13955" xr3:uid="{13A21EE8-CE62-C344-B539-AD63C858B97F}" name="Colonna13955"/>
    <tableColumn id="13956" xr3:uid="{4B5A6FAB-DB47-FB45-9DC2-5943E6D35EBB}" name="Colonna13956"/>
    <tableColumn id="13957" xr3:uid="{2AF1B46D-AA27-E44C-954D-F3D1161D684D}" name="Colonna13957"/>
    <tableColumn id="13958" xr3:uid="{7B26435A-4CA7-1C40-B211-F6F471A6A807}" name="Colonna13958"/>
    <tableColumn id="13959" xr3:uid="{DCAC7883-F95E-074B-948D-A12497C3B122}" name="Colonna13959"/>
    <tableColumn id="13960" xr3:uid="{E8325359-AD1D-2F4F-A1DA-BD9527E53F70}" name="Colonna13960"/>
    <tableColumn id="13961" xr3:uid="{77F95D68-7347-1F44-B1DE-AD777520B800}" name="Colonna13961"/>
    <tableColumn id="13962" xr3:uid="{D6CA789A-8BB4-1F43-A118-E1DD29CEE207}" name="Colonna13962"/>
    <tableColumn id="13963" xr3:uid="{AF6807A0-D484-0A48-83F4-B9DD17781CAB}" name="Colonna13963"/>
    <tableColumn id="13964" xr3:uid="{8403DDED-3B6B-6148-AD1D-3299BC025068}" name="Colonna13964"/>
    <tableColumn id="13965" xr3:uid="{0010FCC5-B096-6641-AD2C-2033D803E71B}" name="Colonna13965"/>
    <tableColumn id="13966" xr3:uid="{9F09FB65-751B-904B-9558-779F94F1BF69}" name="Colonna13966"/>
    <tableColumn id="13967" xr3:uid="{E043F121-C4D4-D049-A2CB-A0EAB2508545}" name="Colonna13967"/>
    <tableColumn id="13968" xr3:uid="{D59FD0FB-DB06-3F4F-B9D5-13144897287D}" name="Colonna13968"/>
    <tableColumn id="13969" xr3:uid="{0BC8644F-A9B8-4F45-91A3-16A42A256DF6}" name="Colonna13969"/>
    <tableColumn id="13970" xr3:uid="{02128DC7-60EB-1F48-834F-EB2DBF9324C9}" name="Colonna13970"/>
    <tableColumn id="13971" xr3:uid="{D1CD9043-95AF-6A43-93F8-6C96E8C9EADB}" name="Colonna13971"/>
    <tableColumn id="13972" xr3:uid="{7EBC9E14-9D74-904A-A3B8-9087322A58C1}" name="Colonna13972"/>
    <tableColumn id="13973" xr3:uid="{75604C23-A6C7-D14F-8D0E-2842E62A2884}" name="Colonna13973"/>
    <tableColumn id="13974" xr3:uid="{E72F7D59-5F2D-9148-885A-EE274F504778}" name="Colonna13974"/>
    <tableColumn id="13975" xr3:uid="{62C1E323-B3E9-CA42-9DF0-9A8C5CE530D8}" name="Colonna13975"/>
    <tableColumn id="13976" xr3:uid="{32AA6063-769F-0C40-8136-FC7C734FF4E5}" name="Colonna13976"/>
    <tableColumn id="13977" xr3:uid="{06E908E6-60AA-BF41-8C02-AD0E4FB2EE63}" name="Colonna13977"/>
    <tableColumn id="13978" xr3:uid="{BAA4FA39-7CB3-C04E-B75F-71F02A25160C}" name="Colonna13978"/>
    <tableColumn id="13979" xr3:uid="{848CB503-8215-304F-868F-A00DF1B357E6}" name="Colonna13979"/>
    <tableColumn id="13980" xr3:uid="{5498D044-4FB9-CE4C-9AF5-D38CDA6B5191}" name="Colonna13980"/>
    <tableColumn id="13981" xr3:uid="{2707ECFC-B7AA-F842-ABAA-E7DD9922195D}" name="Colonna13981"/>
    <tableColumn id="13982" xr3:uid="{1E3DD839-5F70-214A-ACFC-CB27AC45E5B4}" name="Colonna13982"/>
    <tableColumn id="13983" xr3:uid="{5E2481BD-4C8F-1C4D-B677-D4E30F376C6A}" name="Colonna13983"/>
    <tableColumn id="13984" xr3:uid="{FE0A275C-2C44-5A4A-AD9D-F475DCDD44A7}" name="Colonna13984"/>
    <tableColumn id="13985" xr3:uid="{1837DE37-E263-FA4D-A847-D7BD70F6B5F4}" name="Colonna13985"/>
    <tableColumn id="13986" xr3:uid="{C548976E-5D64-E241-B88E-814DD5F44EDF}" name="Colonna13986"/>
    <tableColumn id="13987" xr3:uid="{F160FE38-1303-8747-90C3-A80317211038}" name="Colonna13987"/>
    <tableColumn id="13988" xr3:uid="{CB6BA709-2335-954B-8845-5DFE81736D9D}" name="Colonna13988"/>
    <tableColumn id="13989" xr3:uid="{802EFDC0-5159-8F42-9304-5B22EE1B6639}" name="Colonna13989"/>
    <tableColumn id="13990" xr3:uid="{1AD2C3FB-DF60-694E-8087-4414CA53C03C}" name="Colonna13990"/>
    <tableColumn id="13991" xr3:uid="{930199AC-CFC4-7446-8D9A-14220710C162}" name="Colonna13991"/>
    <tableColumn id="13992" xr3:uid="{C247B6DE-AD22-0041-BAFD-0B8CB6609EF0}" name="Colonna13992"/>
    <tableColumn id="13993" xr3:uid="{C30AB741-B72B-6443-A51C-71804CA57E4B}" name="Colonna13993"/>
    <tableColumn id="13994" xr3:uid="{92AE62C5-3486-2A4D-BFD8-932272AF0786}" name="Colonna13994"/>
    <tableColumn id="13995" xr3:uid="{FB22E7A4-A468-0D46-B5D3-853031EC8838}" name="Colonna13995"/>
    <tableColumn id="13996" xr3:uid="{27AB4C1D-4940-4A4B-83A7-02C97B6CF53D}" name="Colonna13996"/>
    <tableColumn id="13997" xr3:uid="{6D57C1BF-12E7-8445-9F5A-4BE4FA3A0510}" name="Colonna13997"/>
    <tableColumn id="13998" xr3:uid="{B979FE82-5411-424E-A99A-6D4826CFA23B}" name="Colonna13998"/>
    <tableColumn id="13999" xr3:uid="{D576B402-9F45-AF40-B2BD-ED5CBCB5599F}" name="Colonna13999"/>
    <tableColumn id="14000" xr3:uid="{97163272-937E-984D-AB98-1DC8C432D52E}" name="Colonna14000"/>
    <tableColumn id="14001" xr3:uid="{F7CEC95E-68D9-344D-A783-501C5C463C7C}" name="Colonna14001"/>
    <tableColumn id="14002" xr3:uid="{FCF763FC-0628-804F-B8A8-7F76679990B2}" name="Colonna14002"/>
    <tableColumn id="14003" xr3:uid="{F1EB607A-ABAC-CC42-ADD1-2E1DF5DD0E47}" name="Colonna14003"/>
    <tableColumn id="14004" xr3:uid="{51954F82-DA32-0146-B443-1725D3AD1967}" name="Colonna14004"/>
    <tableColumn id="14005" xr3:uid="{E2A5A447-67FB-E54D-9227-AFE2C3A6E17F}" name="Colonna14005"/>
    <tableColumn id="14006" xr3:uid="{4AB0143D-6D64-EC41-AFED-D82D3902A397}" name="Colonna14006"/>
    <tableColumn id="14007" xr3:uid="{37C83527-6399-C343-8AB7-21A0018B5156}" name="Colonna14007"/>
    <tableColumn id="14008" xr3:uid="{D512DF09-F0B1-6345-9F8A-072667C49738}" name="Colonna14008"/>
    <tableColumn id="14009" xr3:uid="{FA0C7226-F292-654F-94B4-74D771FDC1B1}" name="Colonna14009"/>
    <tableColumn id="14010" xr3:uid="{7558A4D0-EF0B-4F46-B8B7-CBEC35D6DCF8}" name="Colonna14010"/>
    <tableColumn id="14011" xr3:uid="{CEB59C9D-78C6-0540-A610-DB0498822D6C}" name="Colonna14011"/>
    <tableColumn id="14012" xr3:uid="{EDEBDC86-F5F9-5241-802C-D70CBDE8E6B4}" name="Colonna14012"/>
    <tableColumn id="14013" xr3:uid="{B8A68342-E7CA-DF41-A0CB-024CC15106C6}" name="Colonna14013"/>
    <tableColumn id="14014" xr3:uid="{20733230-517A-FB49-AEFC-0ED740EB45F6}" name="Colonna14014"/>
    <tableColumn id="14015" xr3:uid="{417624DD-A2B5-1D43-9BFE-9A0DEC45037B}" name="Colonna14015"/>
    <tableColumn id="14016" xr3:uid="{C30B3692-52B3-4746-8AD4-B6DEC59E3334}" name="Colonna14016"/>
    <tableColumn id="14017" xr3:uid="{F53BFA4E-D662-8848-B3A2-7F97939D8495}" name="Colonna14017"/>
    <tableColumn id="14018" xr3:uid="{EDE100DE-07BD-5243-A46C-DC203A11D317}" name="Colonna14018"/>
    <tableColumn id="14019" xr3:uid="{74365D37-E929-6841-9C7F-E892D65B0E79}" name="Colonna14019"/>
    <tableColumn id="14020" xr3:uid="{5F6C57C3-42D6-1243-8A2E-235F4B24977F}" name="Colonna14020"/>
    <tableColumn id="14021" xr3:uid="{1EDBBA4A-D888-9240-A572-A3B342EBBEDF}" name="Colonna14021"/>
    <tableColumn id="14022" xr3:uid="{FB3212F3-EBFE-DA46-9AB7-BA209089DFD3}" name="Colonna14022"/>
    <tableColumn id="14023" xr3:uid="{31D93D13-D318-C44F-972A-7F9781FF0060}" name="Colonna14023"/>
    <tableColumn id="14024" xr3:uid="{6359D11C-363C-6B41-9591-F58824F86BC9}" name="Colonna14024"/>
    <tableColumn id="14025" xr3:uid="{0C060B04-C5CC-8D42-A204-2E333790C84C}" name="Colonna14025"/>
    <tableColumn id="14026" xr3:uid="{94CF5DA8-0ADB-2D44-BFD7-FCA4CE79D5C4}" name="Colonna14026"/>
    <tableColumn id="14027" xr3:uid="{388F93BF-FFC5-674C-B408-06DC2E1CB3CB}" name="Colonna14027"/>
    <tableColumn id="14028" xr3:uid="{98D48A43-29FB-8B44-998F-56310EA641C0}" name="Colonna14028"/>
    <tableColumn id="14029" xr3:uid="{CCEA5AC8-32BC-1247-B94F-E5142B30E1E5}" name="Colonna14029"/>
    <tableColumn id="14030" xr3:uid="{BFF0174C-423F-8F40-989D-B5566168B034}" name="Colonna14030"/>
    <tableColumn id="14031" xr3:uid="{91A02FE3-D653-9A40-B46C-1932D5292491}" name="Colonna14031"/>
    <tableColumn id="14032" xr3:uid="{8493509E-7270-D349-84BB-67868E9B3524}" name="Colonna14032"/>
    <tableColumn id="14033" xr3:uid="{77632D12-8082-554A-B003-406536E5189E}" name="Colonna14033"/>
    <tableColumn id="14034" xr3:uid="{7505A50F-2D4B-C94E-8CE1-26B24C434892}" name="Colonna14034"/>
    <tableColumn id="14035" xr3:uid="{373C63E7-CFF2-2B41-98B2-2A393F2BBD4E}" name="Colonna14035"/>
    <tableColumn id="14036" xr3:uid="{2B474231-8060-1741-8050-345F1474738A}" name="Colonna14036"/>
    <tableColumn id="14037" xr3:uid="{85D10F0C-5863-914A-A09A-C2369568056C}" name="Colonna14037"/>
    <tableColumn id="14038" xr3:uid="{BE2A14D5-8F64-0B49-AE4A-E70072AA6EAA}" name="Colonna14038"/>
    <tableColumn id="14039" xr3:uid="{B9783666-424A-AA42-9A09-9080866C68F5}" name="Colonna14039"/>
    <tableColumn id="14040" xr3:uid="{1E47E36C-4481-FA4C-9DF2-DC827208F019}" name="Colonna14040"/>
    <tableColumn id="14041" xr3:uid="{4F8BE628-305B-874F-971F-DA6021A1D06B}" name="Colonna14041"/>
    <tableColumn id="14042" xr3:uid="{707A3AF7-3F7F-0946-B82D-F30552B0FC78}" name="Colonna14042"/>
    <tableColumn id="14043" xr3:uid="{B0FBB0AE-0EEE-E34C-B650-6505AE077EAD}" name="Colonna14043"/>
    <tableColumn id="14044" xr3:uid="{CEB5C32B-979D-8842-82F8-EBF9798E0FD0}" name="Colonna14044"/>
    <tableColumn id="14045" xr3:uid="{63EF3B6E-F2FC-1245-9D99-F4E8E921C12F}" name="Colonna14045"/>
    <tableColumn id="14046" xr3:uid="{06E8DC87-9044-284D-8ABA-C95374714871}" name="Colonna14046"/>
    <tableColumn id="14047" xr3:uid="{2618F8C1-4B01-5E46-826F-0A99FCBF82B5}" name="Colonna14047"/>
    <tableColumn id="14048" xr3:uid="{28C956EC-D117-1D4E-8536-23EEE2E3338B}" name="Colonna14048"/>
    <tableColumn id="14049" xr3:uid="{2A6CFB57-E15A-8B48-86F8-B7C745642CBA}" name="Colonna14049"/>
    <tableColumn id="14050" xr3:uid="{C0A69D42-9533-AA4B-890F-016BFFAE4CD3}" name="Colonna14050"/>
    <tableColumn id="14051" xr3:uid="{423B4485-E384-F84D-8F93-8C9B7AE573B7}" name="Colonna14051"/>
    <tableColumn id="14052" xr3:uid="{FD3AEB5B-CF54-3F4B-A1D9-3B0EF8A23AA3}" name="Colonna14052"/>
    <tableColumn id="14053" xr3:uid="{7CCB8B9C-9DBD-334A-AE58-D7F94429D05B}" name="Colonna14053"/>
    <tableColumn id="14054" xr3:uid="{23F5CC51-0882-CB47-814F-302488862985}" name="Colonna14054"/>
    <tableColumn id="14055" xr3:uid="{29C8077E-A59A-7E44-85DB-9A4BBBD3D041}" name="Colonna14055"/>
    <tableColumn id="14056" xr3:uid="{651BCDF8-7A8B-604B-BF81-3353DC6D9E60}" name="Colonna14056"/>
    <tableColumn id="14057" xr3:uid="{519C276A-0BFA-AF47-95A2-55E18B527407}" name="Colonna14057"/>
    <tableColumn id="14058" xr3:uid="{99E1E0DE-6A34-0B45-99A6-F8F63A67003A}" name="Colonna14058"/>
    <tableColumn id="14059" xr3:uid="{EEE5BE43-924D-3143-967A-63A21F702461}" name="Colonna14059"/>
    <tableColumn id="14060" xr3:uid="{7549D3D7-AE43-9D48-A523-5BE05FA9558F}" name="Colonna14060"/>
    <tableColumn id="14061" xr3:uid="{FB7C1E8D-C52B-B842-BA87-A037E4CE6BA9}" name="Colonna14061"/>
    <tableColumn id="14062" xr3:uid="{DE1ADA4E-EAD6-BF46-A35A-6B41C5C48336}" name="Colonna14062"/>
    <tableColumn id="14063" xr3:uid="{F75C4759-5718-1949-9A33-4C195541B450}" name="Colonna14063"/>
    <tableColumn id="14064" xr3:uid="{EB4FD585-5C5A-7149-B286-90EF497458F8}" name="Colonna14064"/>
    <tableColumn id="14065" xr3:uid="{38B62918-8192-B048-A570-4538F475F6AB}" name="Colonna14065"/>
    <tableColumn id="14066" xr3:uid="{7EC3BD26-7D6C-F64B-968E-AFAF083A9C57}" name="Colonna14066"/>
    <tableColumn id="14067" xr3:uid="{939CFE3B-1CFD-CC47-BC05-F0B48003E46D}" name="Colonna14067"/>
    <tableColumn id="14068" xr3:uid="{44113B9F-1285-F145-A694-FDE33E3B3EFF}" name="Colonna14068"/>
    <tableColumn id="14069" xr3:uid="{55A9B0D7-B2CE-2D49-AC93-AAADF643E313}" name="Colonna14069"/>
    <tableColumn id="14070" xr3:uid="{DD01E128-BC45-3E42-94D9-E62B38693B92}" name="Colonna14070"/>
    <tableColumn id="14071" xr3:uid="{D5AD20D1-0DEA-6543-8EEE-958306D0E713}" name="Colonna14071"/>
    <tableColumn id="14072" xr3:uid="{0DD0EB61-C348-6D41-A3D1-FFB6C9F12945}" name="Colonna14072"/>
    <tableColumn id="14073" xr3:uid="{DD4F90D8-C3CF-3D4D-8643-EA44F77786EC}" name="Colonna14073"/>
    <tableColumn id="14074" xr3:uid="{D0B0C3E8-3487-C647-B8B6-1D7526A29F68}" name="Colonna14074"/>
    <tableColumn id="14075" xr3:uid="{1E7BEBA8-D71B-5744-A70C-110A9AE107A4}" name="Colonna14075"/>
    <tableColumn id="14076" xr3:uid="{C356366E-E347-C94E-9476-48E245CFC1A4}" name="Colonna14076"/>
    <tableColumn id="14077" xr3:uid="{E5C80194-796C-0241-BAB2-551A091CD4A0}" name="Colonna14077"/>
    <tableColumn id="14078" xr3:uid="{090824D6-6BF1-3A4B-A468-CC4A5DF5C1C0}" name="Colonna14078"/>
    <tableColumn id="14079" xr3:uid="{547538DD-9933-E043-87D0-E6AD3E71F1D0}" name="Colonna14079"/>
    <tableColumn id="14080" xr3:uid="{E74743F8-3207-A147-BA32-68ABA8EE5810}" name="Colonna14080"/>
    <tableColumn id="14081" xr3:uid="{41A81B1A-9116-114B-8054-4DB7D27DA2BC}" name="Colonna14081"/>
    <tableColumn id="14082" xr3:uid="{6CC9A093-C048-FA4B-8FD0-9B5B84966E48}" name="Colonna14082"/>
    <tableColumn id="14083" xr3:uid="{94E0D37A-F56D-AF45-92A0-91CA7329C2FA}" name="Colonna14083"/>
    <tableColumn id="14084" xr3:uid="{F3E76280-B2FD-6541-B5BA-6D80F428A8CB}" name="Colonna14084"/>
    <tableColumn id="14085" xr3:uid="{C198C2C6-42C9-B342-8EBA-ECDC14255D28}" name="Colonna14085"/>
    <tableColumn id="14086" xr3:uid="{730DE933-B356-654D-8EB9-A31D26194A0E}" name="Colonna14086"/>
    <tableColumn id="14087" xr3:uid="{38131A35-54C7-CA48-AAB2-68F9D71A9DE6}" name="Colonna14087"/>
    <tableColumn id="14088" xr3:uid="{F1BCAC8F-B3BF-FA4A-8298-9FCFCD0C1846}" name="Colonna14088"/>
    <tableColumn id="14089" xr3:uid="{77296F38-A4DC-CB45-86F4-18EB9B676D11}" name="Colonna14089"/>
    <tableColumn id="14090" xr3:uid="{AAAEE779-7042-5848-B68F-DD9E66B9A95F}" name="Colonna14090"/>
    <tableColumn id="14091" xr3:uid="{6361ACF0-4544-C548-BE6B-436D1493F39A}" name="Colonna14091"/>
    <tableColumn id="14092" xr3:uid="{A6A4412D-403E-004D-8874-FA7EE0A5EDC8}" name="Colonna14092"/>
    <tableColumn id="14093" xr3:uid="{15EE3390-354D-784F-8A53-85B7120B5010}" name="Colonna14093"/>
    <tableColumn id="14094" xr3:uid="{5C261638-9640-AE40-B002-3006E18728D6}" name="Colonna14094"/>
    <tableColumn id="14095" xr3:uid="{2E0FF029-FB83-544D-97D7-895B9401DD7C}" name="Colonna14095"/>
    <tableColumn id="14096" xr3:uid="{3A756364-8ED8-804F-83B9-A23E24530764}" name="Colonna14096"/>
    <tableColumn id="14097" xr3:uid="{0A40D967-C3D2-AE4C-9405-7710A45F1375}" name="Colonna14097"/>
    <tableColumn id="14098" xr3:uid="{4F034CCD-8CD1-664F-BC30-46EABFE05D5E}" name="Colonna14098"/>
    <tableColumn id="14099" xr3:uid="{C09B5170-272D-2A43-9B34-0D5F1F0EEB9E}" name="Colonna14099"/>
    <tableColumn id="14100" xr3:uid="{163A7CA1-404D-F94C-A109-E7AA310097A6}" name="Colonna14100"/>
    <tableColumn id="14101" xr3:uid="{E0277F9C-306F-B647-8427-55CECC5CA017}" name="Colonna14101"/>
    <tableColumn id="14102" xr3:uid="{DA8A7E0F-7F72-0042-A419-2311031A5C88}" name="Colonna14102"/>
    <tableColumn id="14103" xr3:uid="{4910C574-443F-9A4D-BDC6-E85CF3C78B48}" name="Colonna14103"/>
    <tableColumn id="14104" xr3:uid="{BDC316E4-66A8-C246-93B7-21C61C0610EC}" name="Colonna14104"/>
    <tableColumn id="14105" xr3:uid="{05B085B8-1581-AA4B-8D38-3F288F3A2EAD}" name="Colonna14105"/>
    <tableColumn id="14106" xr3:uid="{E49758B5-8191-AB47-99E7-F645D08D25F7}" name="Colonna14106"/>
    <tableColumn id="14107" xr3:uid="{AA288E3D-CF72-344D-9E48-9BC90112B1F3}" name="Colonna14107"/>
    <tableColumn id="14108" xr3:uid="{3A17CD94-0DFA-6F4F-B7EE-48FAABE693C0}" name="Colonna14108"/>
    <tableColumn id="14109" xr3:uid="{EA78663D-C74B-714D-9AFD-0506C01EB09B}" name="Colonna14109"/>
    <tableColumn id="14110" xr3:uid="{847B4AD4-754D-134C-A87E-B23B700A8CD4}" name="Colonna14110"/>
    <tableColumn id="14111" xr3:uid="{01F319B4-53D6-7940-B314-133DEEF22755}" name="Colonna14111"/>
    <tableColumn id="14112" xr3:uid="{0D8D4338-DF9A-EF47-B821-F4AAB51785DE}" name="Colonna14112"/>
    <tableColumn id="14113" xr3:uid="{9268D3E6-6807-3A4D-B406-96ADFF28E646}" name="Colonna14113"/>
    <tableColumn id="14114" xr3:uid="{0A99FB83-F40A-E64E-9406-B43E40A2C59A}" name="Colonna14114"/>
    <tableColumn id="14115" xr3:uid="{6142D7DD-711E-2C46-BF4E-E828D947D3CD}" name="Colonna14115"/>
    <tableColumn id="14116" xr3:uid="{D094D4AA-044E-FB44-8191-751AB6E7EED4}" name="Colonna14116"/>
    <tableColumn id="14117" xr3:uid="{1C8E3936-33E1-8D42-BA83-93E8756247DA}" name="Colonna14117"/>
    <tableColumn id="14118" xr3:uid="{93EA4D80-A183-074D-AF88-3AFF87C61D1E}" name="Colonna14118"/>
    <tableColumn id="14119" xr3:uid="{3F58AD79-B3EE-5847-B623-3CEB078E6354}" name="Colonna14119"/>
    <tableColumn id="14120" xr3:uid="{18004D62-4640-BB48-8494-A375DC82CC84}" name="Colonna14120"/>
    <tableColumn id="14121" xr3:uid="{53B83330-85AF-6B40-95CF-3793BA563E26}" name="Colonna14121"/>
    <tableColumn id="14122" xr3:uid="{6FD30A80-52FE-6144-8242-8A88A36C2A69}" name="Colonna14122"/>
    <tableColumn id="14123" xr3:uid="{6961D678-F350-954C-8FFB-A3876C80057C}" name="Colonna14123"/>
    <tableColumn id="14124" xr3:uid="{D00ECAEA-53F8-E246-BC4C-D9E44C131ACA}" name="Colonna14124"/>
    <tableColumn id="14125" xr3:uid="{7F3C5AA1-EAF9-8B40-BB1A-9A0AC6840161}" name="Colonna14125"/>
    <tableColumn id="14126" xr3:uid="{A0B7CC6E-DAE9-A54A-BFCE-F727AEC2A15D}" name="Colonna14126"/>
    <tableColumn id="14127" xr3:uid="{5984DCBE-6A04-644E-84C6-CE59D9B7E4A7}" name="Colonna14127"/>
    <tableColumn id="14128" xr3:uid="{38D34F30-FA1B-1348-91DE-1AACAA6198A6}" name="Colonna14128"/>
    <tableColumn id="14129" xr3:uid="{F1E9E9F8-CAD3-AE40-A8E6-6B2D17BE7502}" name="Colonna14129"/>
    <tableColumn id="14130" xr3:uid="{D98047C5-1C0F-8C4C-AB14-A571CE2FC2DA}" name="Colonna14130"/>
    <tableColumn id="14131" xr3:uid="{0CD43D4F-521C-844F-BF15-919A54E409EE}" name="Colonna14131"/>
    <tableColumn id="14132" xr3:uid="{FD280839-0117-FF49-9D65-87685ADBF8B3}" name="Colonna14132"/>
    <tableColumn id="14133" xr3:uid="{B29F3801-23D8-8248-B81A-12F5CA41AB12}" name="Colonna14133"/>
    <tableColumn id="14134" xr3:uid="{F0702CAA-D92E-7C47-A87B-B27AA4D93070}" name="Colonna14134"/>
    <tableColumn id="14135" xr3:uid="{9A8F7125-97AE-BD4D-9388-BD57AC5A9CFD}" name="Colonna14135"/>
    <tableColumn id="14136" xr3:uid="{93095C4F-03E8-A846-A9DA-F8E1C8F16FDD}" name="Colonna14136"/>
    <tableColumn id="14137" xr3:uid="{2E61A122-60E1-8C4E-A247-985F099C59BC}" name="Colonna14137"/>
    <tableColumn id="14138" xr3:uid="{61D71D22-95AA-E549-B4A1-2E63CE991CE7}" name="Colonna14138"/>
    <tableColumn id="14139" xr3:uid="{37B52CDB-EB62-0A4A-9FBC-D63AA8A3F615}" name="Colonna14139"/>
    <tableColumn id="14140" xr3:uid="{B50426C2-0CBE-074C-84E3-E4A055EA6470}" name="Colonna14140"/>
    <tableColumn id="14141" xr3:uid="{8BAAA97A-4039-7540-A34E-9C8516ED5DAA}" name="Colonna14141"/>
    <tableColumn id="14142" xr3:uid="{134CE92A-2838-404C-9E11-14E90E927963}" name="Colonna14142"/>
    <tableColumn id="14143" xr3:uid="{198CEA0A-1F2A-454B-BC49-4761BC1E7DED}" name="Colonna14143"/>
    <tableColumn id="14144" xr3:uid="{823D170F-A69F-3E4F-A929-7B15F9433D05}" name="Colonna14144"/>
    <tableColumn id="14145" xr3:uid="{3DF72359-AC3F-7242-808C-217468BD365C}" name="Colonna14145"/>
    <tableColumn id="14146" xr3:uid="{E3B61FD4-1A42-ED48-86B4-0A09828081F4}" name="Colonna14146"/>
    <tableColumn id="14147" xr3:uid="{0A86B6C9-625E-194F-9106-C1DF21DFF116}" name="Colonna14147"/>
    <tableColumn id="14148" xr3:uid="{6CD2188B-4074-9D4F-BEF1-B12FBAB7523B}" name="Colonna14148"/>
    <tableColumn id="14149" xr3:uid="{E503336B-5B52-5642-93A0-31D45439ED7E}" name="Colonna14149"/>
    <tableColumn id="14150" xr3:uid="{C4C601A7-DDC3-5041-97CD-88AEE137A35D}" name="Colonna14150"/>
    <tableColumn id="14151" xr3:uid="{4A8B28EE-D006-1947-BF46-98CE96E8FF15}" name="Colonna14151"/>
    <tableColumn id="14152" xr3:uid="{3F03EF00-E574-7640-9349-C852DFFF6E43}" name="Colonna14152"/>
    <tableColumn id="14153" xr3:uid="{0EDF0E38-4C3F-FD43-9769-140411CF11FD}" name="Colonna14153"/>
    <tableColumn id="14154" xr3:uid="{8293F285-AFEB-9A44-9D64-8A8F1D807C6B}" name="Colonna14154"/>
    <tableColumn id="14155" xr3:uid="{AFFCBB57-19F3-304E-A173-DD6FD38318D2}" name="Colonna14155"/>
    <tableColumn id="14156" xr3:uid="{A393D2BB-50A2-294D-8822-6BA398D6623A}" name="Colonna14156"/>
    <tableColumn id="14157" xr3:uid="{63A2FD48-9C72-4543-9514-D36ECC383EFB}" name="Colonna14157"/>
    <tableColumn id="14158" xr3:uid="{1E19D6A3-AAE2-864F-93C9-4AFBA84BCE45}" name="Colonna14158"/>
    <tableColumn id="14159" xr3:uid="{CE98A762-93D7-6A48-963E-03ED20AD53E6}" name="Colonna14159"/>
    <tableColumn id="14160" xr3:uid="{3CBE972C-5C41-664A-B741-C3B9D1720F89}" name="Colonna14160"/>
    <tableColumn id="14161" xr3:uid="{B3243258-F953-E349-B55B-AFC910936ADA}" name="Colonna14161"/>
    <tableColumn id="14162" xr3:uid="{CA7CB941-5CD4-3E41-9021-ADDEB5BCAD6E}" name="Colonna14162"/>
    <tableColumn id="14163" xr3:uid="{C688EF02-C153-234F-B163-951294E67930}" name="Colonna14163"/>
    <tableColumn id="14164" xr3:uid="{321E723E-0025-FE45-9780-9DAEAB5BF229}" name="Colonna14164"/>
    <tableColumn id="14165" xr3:uid="{97E3AA41-F010-344A-ADFA-6B34E8FFB030}" name="Colonna14165"/>
    <tableColumn id="14166" xr3:uid="{CEAEB633-133D-B24A-A1A8-ABFCA5DC19C8}" name="Colonna14166"/>
    <tableColumn id="14167" xr3:uid="{45F4A7AA-A24D-A546-AAED-47737901882B}" name="Colonna14167"/>
    <tableColumn id="14168" xr3:uid="{F4824D0E-123D-1144-9B7E-FFD634AE25DF}" name="Colonna14168"/>
    <tableColumn id="14169" xr3:uid="{584D25AB-E58A-F54A-BAD0-712A00CE95D8}" name="Colonna14169"/>
    <tableColumn id="14170" xr3:uid="{D389FEB8-87B3-FF44-BF1A-3FF7EF17E0F8}" name="Colonna14170"/>
    <tableColumn id="14171" xr3:uid="{98985B7E-C862-3F43-AA68-D1E41DEED828}" name="Colonna14171"/>
    <tableColumn id="14172" xr3:uid="{FDC49B2F-F865-D44A-B427-C22467FD858C}" name="Colonna14172"/>
    <tableColumn id="14173" xr3:uid="{0F0CB006-979D-114F-8010-14176164A8D4}" name="Colonna14173"/>
    <tableColumn id="14174" xr3:uid="{92264A35-9E0A-9B4F-A67F-B9424FE6AF96}" name="Colonna14174"/>
    <tableColumn id="14175" xr3:uid="{AD7C74F2-DF46-8142-B449-0EFC21C953FC}" name="Colonna14175"/>
    <tableColumn id="14176" xr3:uid="{8C052BA0-46D7-1940-984F-6D4C177B43FF}" name="Colonna14176"/>
    <tableColumn id="14177" xr3:uid="{27416590-E14E-A64C-9811-0CB3D867DA72}" name="Colonna14177"/>
    <tableColumn id="14178" xr3:uid="{2A0C6EC9-9A09-3144-8A99-6FB91EB675D1}" name="Colonna14178"/>
    <tableColumn id="14179" xr3:uid="{61304B7B-EF18-8740-A871-88E13761D598}" name="Colonna14179"/>
    <tableColumn id="14180" xr3:uid="{115955B5-A719-9B47-816F-E67A83FDF164}" name="Colonna14180"/>
    <tableColumn id="14181" xr3:uid="{6F446A50-080C-2A47-9D03-E9E12AE40142}" name="Colonna14181"/>
    <tableColumn id="14182" xr3:uid="{0C37D0EF-C06D-6B48-AC36-6FD8B5941C2A}" name="Colonna14182"/>
    <tableColumn id="14183" xr3:uid="{2F5B8970-3F7C-D747-B680-A5BBFA4B239D}" name="Colonna14183"/>
    <tableColumn id="14184" xr3:uid="{7372792E-62DD-784D-AD7E-347390382402}" name="Colonna14184"/>
    <tableColumn id="14185" xr3:uid="{DB7236D7-2848-974B-84A1-EB3810D53095}" name="Colonna14185"/>
    <tableColumn id="14186" xr3:uid="{36943C68-46BC-BE42-9D0E-D172EB72613C}" name="Colonna14186"/>
    <tableColumn id="14187" xr3:uid="{7E309195-BD29-7A47-B964-AA842E218A84}" name="Colonna14187"/>
    <tableColumn id="14188" xr3:uid="{59B6FAB9-6768-E54C-8999-4DEA2B01E3E3}" name="Colonna14188"/>
    <tableColumn id="14189" xr3:uid="{47724706-AA19-B041-9881-282D2723F400}" name="Colonna14189"/>
    <tableColumn id="14190" xr3:uid="{341A2C7D-2197-E74F-B8DF-3DF1471845F4}" name="Colonna14190"/>
    <tableColumn id="14191" xr3:uid="{B4493F1F-A023-CF49-879D-167B8DDF6628}" name="Colonna14191"/>
    <tableColumn id="14192" xr3:uid="{F7535C0A-3046-9E4D-81FD-E271FEDE839A}" name="Colonna14192"/>
    <tableColumn id="14193" xr3:uid="{765A7BE4-815D-264B-96BB-6D35FAD5A9F2}" name="Colonna14193"/>
    <tableColumn id="14194" xr3:uid="{2B7E25BC-A36F-D040-8644-CD710F55FAE0}" name="Colonna14194"/>
    <tableColumn id="14195" xr3:uid="{C3BEE9AD-FC49-F74B-9A01-C51465220670}" name="Colonna14195"/>
    <tableColumn id="14196" xr3:uid="{D9260241-9D1F-2942-B5D2-9A4566BB5091}" name="Colonna14196"/>
    <tableColumn id="14197" xr3:uid="{BDA13CB7-0F88-E14C-A93D-D404CAED2251}" name="Colonna14197"/>
    <tableColumn id="14198" xr3:uid="{3FC7177A-A84F-2649-AB41-8C49F1B2A22B}" name="Colonna14198"/>
    <tableColumn id="14199" xr3:uid="{99AD1AC3-F4A4-D144-A576-530959A5E44F}" name="Colonna14199"/>
    <tableColumn id="14200" xr3:uid="{1DA8476D-9A11-F443-B9DD-572925008756}" name="Colonna14200"/>
    <tableColumn id="14201" xr3:uid="{8093144C-907A-B646-AB3E-E88266072D95}" name="Colonna14201"/>
    <tableColumn id="14202" xr3:uid="{FC5AED00-08B9-E74B-8846-F783FCFA1AA2}" name="Colonna14202"/>
    <tableColumn id="14203" xr3:uid="{34BA34FD-BB64-8B46-B212-B015C271FF16}" name="Colonna14203"/>
    <tableColumn id="14204" xr3:uid="{F4D611B8-68EE-454A-A7C3-98AC86337DD1}" name="Colonna14204"/>
    <tableColumn id="14205" xr3:uid="{28EEB26C-5032-EF4A-B2DB-228E818AC223}" name="Colonna14205"/>
    <tableColumn id="14206" xr3:uid="{FA7B96F6-A671-3C4B-967B-33A7A10520F7}" name="Colonna14206"/>
    <tableColumn id="14207" xr3:uid="{ED4C64B8-06CF-C247-BB1F-151C8F0605DA}" name="Colonna14207"/>
    <tableColumn id="14208" xr3:uid="{93DC8E74-0E83-5244-B543-64F4B8516487}" name="Colonna14208"/>
    <tableColumn id="14209" xr3:uid="{B146A997-5647-D044-A47F-192004570106}" name="Colonna14209"/>
    <tableColumn id="14210" xr3:uid="{43484B9A-9D35-E64A-A6AB-3E1D38F6F2F1}" name="Colonna14210"/>
    <tableColumn id="14211" xr3:uid="{61918728-C702-654E-AE08-EFC058D8CCEB}" name="Colonna14211"/>
    <tableColumn id="14212" xr3:uid="{FB01574F-D9E1-6445-9331-374334970115}" name="Colonna14212"/>
    <tableColumn id="14213" xr3:uid="{836912B9-F7AD-144D-A583-1CED391792A1}" name="Colonna14213"/>
    <tableColumn id="14214" xr3:uid="{91D98EF7-32A3-C747-A4BB-840D8A9E795D}" name="Colonna14214"/>
    <tableColumn id="14215" xr3:uid="{6544BF0C-2E96-A84E-BE07-21317E96387E}" name="Colonna14215"/>
    <tableColumn id="14216" xr3:uid="{A28C06B7-B581-6242-A704-F8ADCDBA9AE4}" name="Colonna14216"/>
    <tableColumn id="14217" xr3:uid="{0F51A479-FEBC-D24D-B225-7210EF5BB1F8}" name="Colonna14217"/>
    <tableColumn id="14218" xr3:uid="{1CF20390-EA72-164F-BA70-034F1D980819}" name="Colonna14218"/>
    <tableColumn id="14219" xr3:uid="{96FB7EDB-656F-3144-BE27-BC14C7CDF921}" name="Colonna14219"/>
    <tableColumn id="14220" xr3:uid="{B48991F0-131D-C24E-8EF5-1DB4A49D5E63}" name="Colonna14220"/>
    <tableColumn id="14221" xr3:uid="{575890BF-DBF2-094F-B107-A5E9178A5F9B}" name="Colonna14221"/>
    <tableColumn id="14222" xr3:uid="{6CB4FFF9-D2A5-784F-B856-C8CF9F6EB4C0}" name="Colonna14222"/>
    <tableColumn id="14223" xr3:uid="{A127E26E-B4D0-2A42-9267-33C89FDAFA76}" name="Colonna14223"/>
    <tableColumn id="14224" xr3:uid="{F6344B60-1492-F942-8209-3B6A1823D82F}" name="Colonna14224"/>
    <tableColumn id="14225" xr3:uid="{2E68E69A-ACAF-B34C-A9BE-83437A5F1466}" name="Colonna14225"/>
    <tableColumn id="14226" xr3:uid="{B7B2747E-7C4F-B24C-B6B7-29BCDB797279}" name="Colonna14226"/>
    <tableColumn id="14227" xr3:uid="{7D74A68F-7599-A641-82AC-E1E2E54F4E54}" name="Colonna14227"/>
    <tableColumn id="14228" xr3:uid="{D56C36E0-09C4-2840-BC60-DD968EB14511}" name="Colonna14228"/>
    <tableColumn id="14229" xr3:uid="{B39A306C-37EE-ED49-B378-395CF23B55E1}" name="Colonna14229"/>
    <tableColumn id="14230" xr3:uid="{0CFC0615-9DC7-7940-8BD8-878E3178E5A7}" name="Colonna14230"/>
    <tableColumn id="14231" xr3:uid="{ACCAFCAB-4A8A-8D4A-A558-5A3635BC7771}" name="Colonna14231"/>
    <tableColumn id="14232" xr3:uid="{500D9BCE-AEBF-F94D-AFE1-7B10A2C36073}" name="Colonna14232"/>
    <tableColumn id="14233" xr3:uid="{780C668E-9902-9645-8CB5-CCA738D21B2F}" name="Colonna14233"/>
    <tableColumn id="14234" xr3:uid="{65864931-1ED3-514C-BA64-8C87683E6C1A}" name="Colonna14234"/>
    <tableColumn id="14235" xr3:uid="{85CCFF4E-79B5-FD42-998B-6D4FC962847A}" name="Colonna14235"/>
    <tableColumn id="14236" xr3:uid="{7E5AD612-10BE-6143-B97F-343D0D50A8AB}" name="Colonna14236"/>
    <tableColumn id="14237" xr3:uid="{7573F703-11ED-B24D-B591-5C344F3A87FC}" name="Colonna14237"/>
    <tableColumn id="14238" xr3:uid="{DC653852-CD9C-FB4F-9BF4-F541FFDEC674}" name="Colonna14238"/>
    <tableColumn id="14239" xr3:uid="{67C383D5-C5B4-4340-9D04-4473D655A3F0}" name="Colonna14239"/>
    <tableColumn id="14240" xr3:uid="{0DE327F0-C823-B64E-97EE-6F526376D00E}" name="Colonna14240"/>
    <tableColumn id="14241" xr3:uid="{B0EC04F2-102D-254F-8300-285F0475081A}" name="Colonna14241"/>
    <tableColumn id="14242" xr3:uid="{DEB9F199-4DD3-7F43-91E2-1D609D260060}" name="Colonna14242"/>
    <tableColumn id="14243" xr3:uid="{709C22CE-281C-8640-AE1A-92BF26A4A4C2}" name="Colonna14243"/>
    <tableColumn id="14244" xr3:uid="{11599364-DA8B-C44F-BCE0-4832B21133ED}" name="Colonna14244"/>
    <tableColumn id="14245" xr3:uid="{7805CAD6-4DC7-864B-AABF-9849B5172837}" name="Colonna14245"/>
    <tableColumn id="14246" xr3:uid="{28F97269-1C98-D546-BCB2-755FF84FB594}" name="Colonna14246"/>
    <tableColumn id="14247" xr3:uid="{96EBA1F7-7BB0-CB46-AD47-FC68346AF85E}" name="Colonna14247"/>
    <tableColumn id="14248" xr3:uid="{26B0CD1A-4ADD-A94A-B511-CA363D269065}" name="Colonna14248"/>
    <tableColumn id="14249" xr3:uid="{276B0090-033C-9E49-AD98-4415E0BB7C8E}" name="Colonna14249"/>
    <tableColumn id="14250" xr3:uid="{56E5EF03-52D8-3B4C-AA76-BF199676D01D}" name="Colonna14250"/>
    <tableColumn id="14251" xr3:uid="{0173FB35-92D6-0B4E-990A-A33B2FE41F87}" name="Colonna14251"/>
    <tableColumn id="14252" xr3:uid="{53EF4E06-951A-984F-B1FE-C886B0297294}" name="Colonna14252"/>
    <tableColumn id="14253" xr3:uid="{D3D6833A-3092-6A45-A5A2-C7A8EBD1C848}" name="Colonna14253"/>
    <tableColumn id="14254" xr3:uid="{0B930697-CDCA-3D4E-8458-7DA8C08BA729}" name="Colonna14254"/>
    <tableColumn id="14255" xr3:uid="{8F2B3F1E-4B47-CD43-8C88-0352EDAB34B5}" name="Colonna14255"/>
    <tableColumn id="14256" xr3:uid="{8824D517-A750-3F42-8D99-1A863FEA4B85}" name="Colonna14256"/>
    <tableColumn id="14257" xr3:uid="{4F664897-8350-0143-8E05-20672D5D5A8F}" name="Colonna14257"/>
    <tableColumn id="14258" xr3:uid="{3D07195C-53E9-8145-BA40-82C5F7397258}" name="Colonna14258"/>
    <tableColumn id="14259" xr3:uid="{94837780-5007-8949-8657-4678CA742CA3}" name="Colonna14259"/>
    <tableColumn id="14260" xr3:uid="{CE3E3B0D-4B35-6942-AA97-F317621A0723}" name="Colonna14260"/>
    <tableColumn id="14261" xr3:uid="{0AE21A1D-E171-254D-AE69-918FE935721A}" name="Colonna14261"/>
    <tableColumn id="14262" xr3:uid="{F5953CE7-D3B8-F447-B925-7EA517C04037}" name="Colonna14262"/>
    <tableColumn id="14263" xr3:uid="{458D51E0-AF86-F644-AFF9-E32FEED2E00A}" name="Colonna14263"/>
    <tableColumn id="14264" xr3:uid="{8585237D-1868-C548-8B27-A111D541BB8A}" name="Colonna14264"/>
    <tableColumn id="14265" xr3:uid="{5F964E32-26A3-E147-9475-AA5E7E98FD60}" name="Colonna14265"/>
    <tableColumn id="14266" xr3:uid="{1C3B47D6-125B-AA44-9846-A9F05E4A4586}" name="Colonna14266"/>
    <tableColumn id="14267" xr3:uid="{842CAF37-CB53-914A-9491-DCFBED11DBF4}" name="Colonna14267"/>
    <tableColumn id="14268" xr3:uid="{05412E88-1325-2449-A8D3-FA90AEF3451A}" name="Colonna14268"/>
    <tableColumn id="14269" xr3:uid="{10B49D32-636E-CD4A-B9B8-470583F22318}" name="Colonna14269"/>
    <tableColumn id="14270" xr3:uid="{07046492-4C45-0543-8636-53BCE21BB135}" name="Colonna14270"/>
    <tableColumn id="14271" xr3:uid="{1DD6B580-8EC9-324F-8180-48D4D312E1A1}" name="Colonna14271"/>
    <tableColumn id="14272" xr3:uid="{2B2A2667-C23D-A542-8AE5-C0E822CFB47D}" name="Colonna14272"/>
    <tableColumn id="14273" xr3:uid="{609E13A0-87E6-1144-8DBF-A7654AEDC6DF}" name="Colonna14273"/>
    <tableColumn id="14274" xr3:uid="{83D03C71-3641-354B-AF92-20B7D413081E}" name="Colonna14274"/>
    <tableColumn id="14275" xr3:uid="{CE4F600A-E2FC-5E42-99CE-2E346D8BC836}" name="Colonna14275"/>
    <tableColumn id="14276" xr3:uid="{B3372B3F-7B8E-A64E-9E86-9A711F1A7926}" name="Colonna14276"/>
    <tableColumn id="14277" xr3:uid="{BD1B3C3E-177C-5B40-A5DB-135CF523EE80}" name="Colonna14277"/>
    <tableColumn id="14278" xr3:uid="{FF4751CA-70FA-9B40-8EFB-6B6DE8A013F2}" name="Colonna14278"/>
    <tableColumn id="14279" xr3:uid="{2D86C34A-7AB9-3243-B462-4AF167D38E16}" name="Colonna14279"/>
    <tableColumn id="14280" xr3:uid="{EC9CC0D9-CD39-554A-8D06-590A43147DC0}" name="Colonna14280"/>
    <tableColumn id="14281" xr3:uid="{84543BB1-9C7F-3142-9F46-4CE0F46067A6}" name="Colonna14281"/>
    <tableColumn id="14282" xr3:uid="{14621622-8863-B14A-857C-50FDE97E2C37}" name="Colonna14282"/>
    <tableColumn id="14283" xr3:uid="{6A27ACDC-ADAC-6B4C-B82C-3A2EC8DB9BFD}" name="Colonna14283"/>
    <tableColumn id="14284" xr3:uid="{5FF86D15-2F9A-514F-9FED-A31F81D84E87}" name="Colonna14284"/>
    <tableColumn id="14285" xr3:uid="{92720923-50AD-1F4A-A1EE-568683B2DB37}" name="Colonna14285"/>
    <tableColumn id="14286" xr3:uid="{3A273AAF-E1FB-A04E-A186-889E61380140}" name="Colonna14286"/>
    <tableColumn id="14287" xr3:uid="{040A613E-F510-3541-9408-2FCDF59B4BBB}" name="Colonna14287"/>
    <tableColumn id="14288" xr3:uid="{E1308961-10B8-214A-BCF6-1840B156BCCE}" name="Colonna14288"/>
    <tableColumn id="14289" xr3:uid="{20011B83-4A10-9E49-B12C-85D26F3136EE}" name="Colonna14289"/>
    <tableColumn id="14290" xr3:uid="{EF55A854-65F1-994B-9789-8BD95A94E295}" name="Colonna14290"/>
    <tableColumn id="14291" xr3:uid="{C81D65AE-1DB7-EF47-8A64-9B376D3BF157}" name="Colonna14291"/>
    <tableColumn id="14292" xr3:uid="{83F955B1-8B7F-6441-BC5E-BD2E3A42C33E}" name="Colonna14292"/>
    <tableColumn id="14293" xr3:uid="{2CFC98DF-E592-004D-9246-57255640D101}" name="Colonna14293"/>
    <tableColumn id="14294" xr3:uid="{29C51CCA-FA54-874D-AFE4-611704531F2C}" name="Colonna14294"/>
    <tableColumn id="14295" xr3:uid="{7C26CAF9-28A5-2D4A-BC18-9F11484E3408}" name="Colonna14295"/>
    <tableColumn id="14296" xr3:uid="{79F82B4F-149C-C44D-BCF4-A6A428605979}" name="Colonna14296"/>
    <tableColumn id="14297" xr3:uid="{5360601D-3C1D-B14C-BFBE-FE079DA45E19}" name="Colonna14297"/>
    <tableColumn id="14298" xr3:uid="{A6388550-230A-9144-A7B4-66DB16C47E65}" name="Colonna14298"/>
    <tableColumn id="14299" xr3:uid="{5796BFEA-942A-C645-A5F3-8C0E731F8C7E}" name="Colonna14299"/>
    <tableColumn id="14300" xr3:uid="{5B4D6336-2707-3F4F-A958-FBE5C180CA14}" name="Colonna14300"/>
    <tableColumn id="14301" xr3:uid="{3378C685-3AD1-E149-98E2-13875C4E7931}" name="Colonna14301"/>
    <tableColumn id="14302" xr3:uid="{A1BDF4B1-0BC8-A04B-B8CE-C6059653501D}" name="Colonna14302"/>
    <tableColumn id="14303" xr3:uid="{1EB07C8B-DE16-1D42-A4D4-EBB1A804148E}" name="Colonna14303"/>
    <tableColumn id="14304" xr3:uid="{EEB1FAB5-AFDB-B642-8EA0-6A8865340A0A}" name="Colonna14304"/>
    <tableColumn id="14305" xr3:uid="{DA3B786D-5F2B-674E-AA9B-78859F1CE56E}" name="Colonna14305"/>
    <tableColumn id="14306" xr3:uid="{7FCCEC79-BAA9-A14F-837C-C62108092483}" name="Colonna14306"/>
    <tableColumn id="14307" xr3:uid="{55850953-F9F5-7E45-9EB8-B7B05A858A24}" name="Colonna14307"/>
    <tableColumn id="14308" xr3:uid="{8E923FF3-6EE4-384B-AF3E-1E7CA224C466}" name="Colonna14308"/>
    <tableColumn id="14309" xr3:uid="{39900524-BE24-4B42-AB96-3EAB218B78C3}" name="Colonna14309"/>
    <tableColumn id="14310" xr3:uid="{67F81DA2-057A-E74E-AC28-6324EF9BC5B6}" name="Colonna14310"/>
    <tableColumn id="14311" xr3:uid="{3F0FC62A-05C1-4F49-AC77-B932E31FA30D}" name="Colonna14311"/>
    <tableColumn id="14312" xr3:uid="{CC12361A-CF6B-594D-B48D-8CA24D39666F}" name="Colonna14312"/>
    <tableColumn id="14313" xr3:uid="{F0BD4F1D-957D-3640-864A-35B031B16972}" name="Colonna14313"/>
    <tableColumn id="14314" xr3:uid="{BCAEDE4E-2684-A04B-BF1A-4D732E9A56F5}" name="Colonna14314"/>
    <tableColumn id="14315" xr3:uid="{0DEFE161-0424-BD44-902B-D8F87EF182E8}" name="Colonna14315"/>
    <tableColumn id="14316" xr3:uid="{11CBDD52-EB11-F04D-A470-AA0B31681B4C}" name="Colonna14316"/>
    <tableColumn id="14317" xr3:uid="{30441B73-A9AC-D44E-B3B1-8E0512C58D5D}" name="Colonna14317"/>
    <tableColumn id="14318" xr3:uid="{79AF472A-1C12-FB44-840D-007689C04249}" name="Colonna14318"/>
    <tableColumn id="14319" xr3:uid="{07415730-F941-6541-AC1D-5904633F261C}" name="Colonna14319"/>
    <tableColumn id="14320" xr3:uid="{3F44B4E9-A16C-DF41-8E82-D6E70479BE16}" name="Colonna14320"/>
    <tableColumn id="14321" xr3:uid="{9891D213-8605-E549-A248-9614614D6C0F}" name="Colonna14321"/>
    <tableColumn id="14322" xr3:uid="{4F06EB74-88B5-6A46-B70A-DBA500E89195}" name="Colonna14322"/>
    <tableColumn id="14323" xr3:uid="{0662964C-3DD0-BC42-8970-B2C49733ADF0}" name="Colonna14323"/>
    <tableColumn id="14324" xr3:uid="{C043B9C5-47BB-CC40-B080-29FCDCDA2888}" name="Colonna14324"/>
    <tableColumn id="14325" xr3:uid="{EE91A070-1C28-0B43-8994-360063A0B19E}" name="Colonna14325"/>
    <tableColumn id="14326" xr3:uid="{EF188FA5-1B4D-BD4A-9330-F16B00AEED6C}" name="Colonna14326"/>
    <tableColumn id="14327" xr3:uid="{A8D5C655-92E1-0244-8ADF-215FC869F978}" name="Colonna14327"/>
    <tableColumn id="14328" xr3:uid="{BF6C34DB-209C-044D-8DDA-888D555E0F84}" name="Colonna14328"/>
    <tableColumn id="14329" xr3:uid="{72D5B767-B353-D145-972B-66BF965ED50C}" name="Colonna14329"/>
    <tableColumn id="14330" xr3:uid="{F59ED840-2B5C-5D4E-B070-5D9E2AE1CA92}" name="Colonna14330"/>
    <tableColumn id="14331" xr3:uid="{24934B1A-4B60-E846-BF44-F82F488A2932}" name="Colonna14331"/>
    <tableColumn id="14332" xr3:uid="{6B6CA55C-7E2D-394C-992C-87ACFF1D6A63}" name="Colonna14332"/>
    <tableColumn id="14333" xr3:uid="{EB88C68E-3E91-864C-8BBE-9E3EA7B8A7C0}" name="Colonna14333"/>
    <tableColumn id="14334" xr3:uid="{926DC735-B982-AA4D-A0F4-2F7EC4338429}" name="Colonna14334"/>
    <tableColumn id="14335" xr3:uid="{EE5ADAB4-7143-D74A-90B5-3E9F6FC0F699}" name="Colonna14335"/>
    <tableColumn id="14336" xr3:uid="{1D631BB7-91BE-4148-9E00-DF8BBE9A6496}" name="Colonna14336"/>
    <tableColumn id="14337" xr3:uid="{453DDE9F-FA36-684C-90F5-DB0EE7009409}" name="Colonna14337"/>
    <tableColumn id="14338" xr3:uid="{0927FFA5-0934-F647-8875-CC7AB422E9EB}" name="Colonna14338"/>
    <tableColumn id="14339" xr3:uid="{04C885FC-B639-5940-A0A4-B82BCE7D6D1F}" name="Colonna14339"/>
    <tableColumn id="14340" xr3:uid="{2108AB4C-B6BF-624D-B47F-ABF05EA698DE}" name="Colonna14340"/>
    <tableColumn id="14341" xr3:uid="{706547EE-5A09-0044-8DD1-41C1BCDE98AB}" name="Colonna14341"/>
    <tableColumn id="14342" xr3:uid="{FDCA90CB-3B48-174E-AAC4-CEC8385AB7BA}" name="Colonna14342"/>
    <tableColumn id="14343" xr3:uid="{7BDDA27E-F452-2E42-8A58-D83BD0F5078F}" name="Colonna14343"/>
    <tableColumn id="14344" xr3:uid="{9BFB3C00-17D2-FF4E-9804-C50E4A58D332}" name="Colonna14344"/>
    <tableColumn id="14345" xr3:uid="{DE3CC794-302F-D344-8422-BCFDEDEE3353}" name="Colonna14345"/>
    <tableColumn id="14346" xr3:uid="{888EBC9E-3D3A-0743-9333-985938395630}" name="Colonna14346"/>
    <tableColumn id="14347" xr3:uid="{F3D36D5C-40AD-A348-B4CE-E1FBF169A219}" name="Colonna14347"/>
    <tableColumn id="14348" xr3:uid="{CC1A65BE-5B60-C743-96AB-C4EF728DDF53}" name="Colonna14348"/>
    <tableColumn id="14349" xr3:uid="{124F33D4-BA50-8744-A2EF-E3FDF6761A5D}" name="Colonna14349"/>
    <tableColumn id="14350" xr3:uid="{680E8880-4A2A-9E49-AE0C-DE6F852B20EF}" name="Colonna14350"/>
    <tableColumn id="14351" xr3:uid="{894A8B86-DA0C-ED4B-A6F5-85D37F133626}" name="Colonna14351"/>
    <tableColumn id="14352" xr3:uid="{B3A03A96-C64C-F742-A84C-E4B634A44706}" name="Colonna14352"/>
    <tableColumn id="14353" xr3:uid="{1796796F-83FA-7143-9CD4-F98D9207CD68}" name="Colonna14353"/>
    <tableColumn id="14354" xr3:uid="{CD4F522C-D0EB-E047-9063-9009A8E47359}" name="Colonna14354"/>
    <tableColumn id="14355" xr3:uid="{E0C900A2-8899-0B45-9966-AAAB869EF39C}" name="Colonna14355"/>
    <tableColumn id="14356" xr3:uid="{E786AE49-CB1A-024F-8AF3-03A552A97F8D}" name="Colonna14356"/>
    <tableColumn id="14357" xr3:uid="{458015E1-13A4-E74E-9412-FB1C9B2A93E4}" name="Colonna14357"/>
    <tableColumn id="14358" xr3:uid="{76A88039-532A-D84B-B8AB-32E93DCDE9FA}" name="Colonna14358"/>
    <tableColumn id="14359" xr3:uid="{A64018A8-489D-F44E-8EA6-8D7B2E71A7C9}" name="Colonna14359"/>
    <tableColumn id="14360" xr3:uid="{8A99B38B-1380-0345-AD48-48BC65190C7E}" name="Colonna14360"/>
    <tableColumn id="14361" xr3:uid="{9DC871C7-528B-8644-B53A-D8960E0526A1}" name="Colonna14361"/>
    <tableColumn id="14362" xr3:uid="{C0032857-59E2-B74B-8D88-78C0539B491F}" name="Colonna14362"/>
    <tableColumn id="14363" xr3:uid="{9ABF62C6-07CD-5141-A30E-04D9309501D9}" name="Colonna14363"/>
    <tableColumn id="14364" xr3:uid="{F77B60D4-25B2-C042-B919-DAF81BEEADEE}" name="Colonna14364"/>
    <tableColumn id="14365" xr3:uid="{3EDC4794-74A0-CF4E-A0E9-345757026007}" name="Colonna14365"/>
    <tableColumn id="14366" xr3:uid="{5565FE50-917A-B248-B9E2-FE7F2B182ADA}" name="Colonna14366"/>
    <tableColumn id="14367" xr3:uid="{D098FA20-3A06-C145-939B-C5A2D3CDD083}" name="Colonna14367"/>
    <tableColumn id="14368" xr3:uid="{4F71F66F-7EF4-9F45-9175-4EE09FC1B649}" name="Colonna14368"/>
    <tableColumn id="14369" xr3:uid="{4E7FA475-CAB9-584F-9C26-E2A04B422A61}" name="Colonna14369"/>
    <tableColumn id="14370" xr3:uid="{9AA0CFD6-CA0C-914D-B546-95B11FB7E0FE}" name="Colonna14370"/>
    <tableColumn id="14371" xr3:uid="{81CA2F74-EFB3-5341-9D55-9AEF630FB26F}" name="Colonna14371"/>
    <tableColumn id="14372" xr3:uid="{A9B5D578-881B-6443-9300-D3CB8651F577}" name="Colonna14372"/>
    <tableColumn id="14373" xr3:uid="{FC24ED33-5930-4847-AEA6-1E1B03494673}" name="Colonna14373"/>
    <tableColumn id="14374" xr3:uid="{07160D0E-6BE5-B148-BFCC-077A448636C1}" name="Colonna14374"/>
    <tableColumn id="14375" xr3:uid="{BC01C4E3-A188-B445-B7FE-4AD77F5DF70E}" name="Colonna14375"/>
    <tableColumn id="14376" xr3:uid="{B6E37841-295E-B54B-A2AA-5161B0003B19}" name="Colonna14376"/>
    <tableColumn id="14377" xr3:uid="{0AA8E1C3-3394-3E4D-9E1F-15AE77A352A1}" name="Colonna14377"/>
    <tableColumn id="14378" xr3:uid="{B4F850C4-2C99-3742-BADA-35818A5CBF09}" name="Colonna14378"/>
    <tableColumn id="14379" xr3:uid="{C2BB4DA8-A530-EF45-91D8-B333B52E2E21}" name="Colonna14379"/>
    <tableColumn id="14380" xr3:uid="{6209D892-4A9D-564A-ACE3-65C57C352D07}" name="Colonna14380"/>
    <tableColumn id="14381" xr3:uid="{3F6ED43D-672A-DC4D-BAA5-EC47B49E575C}" name="Colonna14381"/>
    <tableColumn id="14382" xr3:uid="{00904D9E-8D14-2644-99F0-4391200E0ADB}" name="Colonna14382"/>
    <tableColumn id="14383" xr3:uid="{528C3D33-A90C-2D4D-AF7D-FA97FDC573D4}" name="Colonna14383"/>
    <tableColumn id="14384" xr3:uid="{8C2FCEDE-6449-064C-BE6B-598218FC513F}" name="Colonna14384"/>
    <tableColumn id="14385" xr3:uid="{420D2853-DA54-E142-B6F1-B4B10E249F6F}" name="Colonna14385"/>
    <tableColumn id="14386" xr3:uid="{4840163E-7D74-6841-A666-BA77A759E402}" name="Colonna14386"/>
    <tableColumn id="14387" xr3:uid="{059C301C-84C4-F043-A800-72A4E8D8B3FA}" name="Colonna14387"/>
    <tableColumn id="14388" xr3:uid="{8E390291-0AED-6343-B3A3-0B771DEFC9AE}" name="Colonna14388"/>
    <tableColumn id="14389" xr3:uid="{41B96021-0727-9A42-8580-DA3141C51B30}" name="Colonna14389"/>
    <tableColumn id="14390" xr3:uid="{6FF124F4-B758-0F4B-8845-CDD79E33F0FF}" name="Colonna14390"/>
    <tableColumn id="14391" xr3:uid="{F45A2E19-4211-AE4E-BC62-728E63801ADE}" name="Colonna14391"/>
    <tableColumn id="14392" xr3:uid="{EE1C2A64-0570-F946-B878-7832E0F28CCA}" name="Colonna14392"/>
    <tableColumn id="14393" xr3:uid="{EA2790C0-FB14-A84D-8C41-293205AFCE36}" name="Colonna14393"/>
    <tableColumn id="14394" xr3:uid="{826044C2-5FB1-964A-8B44-98D198A79B47}" name="Colonna14394"/>
    <tableColumn id="14395" xr3:uid="{23E0855B-F969-CA4B-8D51-946999F7AF14}" name="Colonna14395"/>
    <tableColumn id="14396" xr3:uid="{503F3DE8-E09D-6040-8C19-81A8D9D7444D}" name="Colonna14396"/>
    <tableColumn id="14397" xr3:uid="{DF4F5AD8-A75B-9749-87F7-CEBC5BDD1409}" name="Colonna14397"/>
    <tableColumn id="14398" xr3:uid="{82DEBB9C-BD07-FC40-A530-28398122C2CA}" name="Colonna14398"/>
    <tableColumn id="14399" xr3:uid="{3A37EE35-B0E4-DF46-A473-4930A8182067}" name="Colonna14399"/>
    <tableColumn id="14400" xr3:uid="{022F8DFB-9C09-874E-BFDF-BD839DDAA38C}" name="Colonna14400"/>
    <tableColumn id="14401" xr3:uid="{3B84DE49-F920-2143-B634-B2F4BC5A7107}" name="Colonna14401"/>
    <tableColumn id="14402" xr3:uid="{126F992C-7FA8-5A46-BB12-9A2AD1B8FD41}" name="Colonna14402"/>
    <tableColumn id="14403" xr3:uid="{B5251FAF-844A-B94C-8481-63585DE82626}" name="Colonna14403"/>
    <tableColumn id="14404" xr3:uid="{0287B1C2-C6DF-334B-BB79-AF5FF84A91BA}" name="Colonna14404"/>
    <tableColumn id="14405" xr3:uid="{400FDEC8-B6BE-A945-803C-05472F4A3438}" name="Colonna14405"/>
    <tableColumn id="14406" xr3:uid="{85671DD1-AD5A-ED4D-AFE8-A834B6D87972}" name="Colonna14406"/>
    <tableColumn id="14407" xr3:uid="{1A5C1F10-1FD0-6A4D-9447-CF885171F4D6}" name="Colonna14407"/>
    <tableColumn id="14408" xr3:uid="{7B9F5330-CD96-A745-A8CA-27E067C6C601}" name="Colonna14408"/>
    <tableColumn id="14409" xr3:uid="{8DD976F9-6820-9A49-9017-CC52F4B33953}" name="Colonna14409"/>
    <tableColumn id="14410" xr3:uid="{C1C94D5F-20F8-494D-B99C-0A4F15B06AFA}" name="Colonna14410"/>
    <tableColumn id="14411" xr3:uid="{27CFAF96-AFCE-E041-89BD-CBE7354B1F83}" name="Colonna14411"/>
    <tableColumn id="14412" xr3:uid="{226A32C1-C97F-0F4A-8F6B-DA4B821BA2B4}" name="Colonna14412"/>
    <tableColumn id="14413" xr3:uid="{7BB3553F-CBB9-FC42-A3B8-7F8EE33C4D4B}" name="Colonna14413"/>
    <tableColumn id="14414" xr3:uid="{04B44D0F-48E7-304F-A415-46EEB2273777}" name="Colonna14414"/>
    <tableColumn id="14415" xr3:uid="{2000D663-0FD8-0443-8183-48ADDB6756E8}" name="Colonna14415"/>
    <tableColumn id="14416" xr3:uid="{2C4905E7-0E0D-984D-AA55-AB45449D090B}" name="Colonna14416"/>
    <tableColumn id="14417" xr3:uid="{9F762162-23FF-9040-81DE-5F8AC42C5C57}" name="Colonna14417"/>
    <tableColumn id="14418" xr3:uid="{5D6273B1-8A90-DD45-B6C0-369A36491829}" name="Colonna14418"/>
    <tableColumn id="14419" xr3:uid="{02CC041D-6BBD-414A-81AD-109DBC60EC88}" name="Colonna14419"/>
    <tableColumn id="14420" xr3:uid="{7ED5E5B7-27C6-C44C-A7D1-3633CF842567}" name="Colonna14420"/>
    <tableColumn id="14421" xr3:uid="{D08A26CB-13EE-8D47-A101-10CA0A1CF855}" name="Colonna14421"/>
    <tableColumn id="14422" xr3:uid="{F97974C6-E9B2-E44D-A96D-A270C8B79A93}" name="Colonna14422"/>
    <tableColumn id="14423" xr3:uid="{80D89737-90F0-124B-81C3-8639BD3EB22A}" name="Colonna14423"/>
    <tableColumn id="14424" xr3:uid="{2B7284EF-B769-CE47-A0B1-42798590964C}" name="Colonna14424"/>
    <tableColumn id="14425" xr3:uid="{6963E786-2AF4-074E-82D5-4EC181970020}" name="Colonna14425"/>
    <tableColumn id="14426" xr3:uid="{E912D512-396C-134F-8B38-88EF1AECECCD}" name="Colonna14426"/>
    <tableColumn id="14427" xr3:uid="{9415A98F-D2BF-FD45-80CF-A874240248C9}" name="Colonna14427"/>
    <tableColumn id="14428" xr3:uid="{83A67ED6-E56D-3B4F-B7E9-EB67DB4AA73F}" name="Colonna14428"/>
    <tableColumn id="14429" xr3:uid="{E528226D-E83B-5B4E-A523-271745A1C473}" name="Colonna14429"/>
    <tableColumn id="14430" xr3:uid="{EBF5C1F0-56A2-3743-88DE-5F5879F1B0AC}" name="Colonna14430"/>
    <tableColumn id="14431" xr3:uid="{9E252A34-D73C-0F46-9AC2-A5E4E4C53E21}" name="Colonna14431"/>
    <tableColumn id="14432" xr3:uid="{B8E15909-A860-0040-873D-B992F8D7C185}" name="Colonna14432"/>
    <tableColumn id="14433" xr3:uid="{FD2E9A61-D07D-6E4E-8550-6DCBB4137799}" name="Colonna14433"/>
    <tableColumn id="14434" xr3:uid="{2FE02944-078D-D74E-A841-5DAD826A36B6}" name="Colonna14434"/>
    <tableColumn id="14435" xr3:uid="{152A6DEE-5606-FC4F-B801-56F0066FA457}" name="Colonna14435"/>
    <tableColumn id="14436" xr3:uid="{80C944EE-9CCE-8E4D-AD84-B6D439F824E9}" name="Colonna14436"/>
    <tableColumn id="14437" xr3:uid="{97337AA3-FBC1-BC4D-AABA-ED11FCCA7A34}" name="Colonna14437"/>
    <tableColumn id="14438" xr3:uid="{E2D03ADB-0B7B-1B41-9999-C26AF0EFC68E}" name="Colonna14438"/>
    <tableColumn id="14439" xr3:uid="{198DD376-449F-4C48-BFF1-05F30A6B0220}" name="Colonna14439"/>
    <tableColumn id="14440" xr3:uid="{82343F0A-D980-A149-8100-F201ED65D761}" name="Colonna14440"/>
    <tableColumn id="14441" xr3:uid="{EFD93AA3-05AB-1041-98FF-3E43D21B1F97}" name="Colonna14441"/>
    <tableColumn id="14442" xr3:uid="{A85BBC5C-2E85-BC4E-8D7E-FE655BED526D}" name="Colonna14442"/>
    <tableColumn id="14443" xr3:uid="{18896409-258F-C048-BF77-08EEAA610624}" name="Colonna14443"/>
    <tableColumn id="14444" xr3:uid="{9C6F7693-3770-9641-89D6-0BD78D5A8C67}" name="Colonna14444"/>
    <tableColumn id="14445" xr3:uid="{B027F877-F738-1E42-94BF-A3FE46C6E040}" name="Colonna14445"/>
    <tableColumn id="14446" xr3:uid="{35C59E00-5394-3943-8A5B-1FCE1E370638}" name="Colonna14446"/>
    <tableColumn id="14447" xr3:uid="{30E08B65-22B8-CC46-A422-A73827310EE2}" name="Colonna14447"/>
    <tableColumn id="14448" xr3:uid="{B01EE3D3-1802-AC4D-89C2-33A8A46FB12F}" name="Colonna14448"/>
    <tableColumn id="14449" xr3:uid="{DE4C8E27-A817-5642-A3F0-9A334595A7BF}" name="Colonna14449"/>
    <tableColumn id="14450" xr3:uid="{AFE29C96-D3CC-F848-935D-D02EEEE2158F}" name="Colonna14450"/>
    <tableColumn id="14451" xr3:uid="{5389EE74-B634-8E44-BA27-F3E796EF5756}" name="Colonna14451"/>
    <tableColumn id="14452" xr3:uid="{4E8EDB21-9866-7F43-BFA3-A57F46F1F3A4}" name="Colonna14452"/>
    <tableColumn id="14453" xr3:uid="{F72B920E-7B37-704F-9958-A908937B571A}" name="Colonna14453"/>
    <tableColumn id="14454" xr3:uid="{5BAB79D4-48A0-8441-9DF4-F062E3912E10}" name="Colonna14454"/>
    <tableColumn id="14455" xr3:uid="{8D65668F-956F-824A-9375-125DE506AA10}" name="Colonna14455"/>
    <tableColumn id="14456" xr3:uid="{26EFABA8-0145-B442-919A-8337FACC9DD8}" name="Colonna14456"/>
    <tableColumn id="14457" xr3:uid="{6E5FB423-9F08-AE41-9D07-04A00D09B5AE}" name="Colonna14457"/>
    <tableColumn id="14458" xr3:uid="{8DB068DB-FD8F-184F-9A2B-6AAE3E1E651B}" name="Colonna14458"/>
    <tableColumn id="14459" xr3:uid="{F21A8F73-15B8-1D4A-A279-62F3AF2BA7D9}" name="Colonna14459"/>
    <tableColumn id="14460" xr3:uid="{09003857-6A17-7E4E-97E4-6D11D46C7017}" name="Colonna14460"/>
    <tableColumn id="14461" xr3:uid="{BC7DAD7F-0628-664A-B0EB-81B23D28A5E2}" name="Colonna14461"/>
    <tableColumn id="14462" xr3:uid="{B61949BF-34DD-9C44-BF59-875A5CF4F5E7}" name="Colonna14462"/>
    <tableColumn id="14463" xr3:uid="{83AC0D1C-B195-D946-A4E3-7D6F2337F396}" name="Colonna14463"/>
    <tableColumn id="14464" xr3:uid="{3C03D129-D361-8743-86D7-60EDCBBD53C7}" name="Colonna14464"/>
    <tableColumn id="14465" xr3:uid="{8922D65B-7CD3-784A-A04B-2EA045B00AAA}" name="Colonna14465"/>
    <tableColumn id="14466" xr3:uid="{01AE5431-C217-9142-A0EA-0DDEA5CCFF1D}" name="Colonna14466"/>
    <tableColumn id="14467" xr3:uid="{739FA00B-0AF1-B742-857C-3DF6705AC048}" name="Colonna14467"/>
    <tableColumn id="14468" xr3:uid="{7C1138A0-DC83-EC42-ABE3-E2F047B798F6}" name="Colonna14468"/>
    <tableColumn id="14469" xr3:uid="{D1D06D95-7E2C-B84E-83B4-C40F461589BE}" name="Colonna14469"/>
    <tableColumn id="14470" xr3:uid="{6554B694-4840-6C4B-BAE8-799E896BF8E4}" name="Colonna14470"/>
    <tableColumn id="14471" xr3:uid="{01194BD7-07EF-0741-A504-6CA9D197FBB2}" name="Colonna14471"/>
    <tableColumn id="14472" xr3:uid="{84562655-DBC2-4840-BF73-3D82D4FA1A5A}" name="Colonna14472"/>
    <tableColumn id="14473" xr3:uid="{689DB360-A926-BE45-8417-4C709E319509}" name="Colonna14473"/>
    <tableColumn id="14474" xr3:uid="{542ABC9B-DA6E-ED46-A4F6-FE3149256C7F}" name="Colonna14474"/>
    <tableColumn id="14475" xr3:uid="{A1BC71B1-47EE-DF42-8990-6452DDEAD087}" name="Colonna14475"/>
    <tableColumn id="14476" xr3:uid="{16F9986C-DE29-A54D-9D02-1A672356CF89}" name="Colonna14476"/>
    <tableColumn id="14477" xr3:uid="{D9E18B73-BF98-1F49-9CAA-15BA26AE54E7}" name="Colonna14477"/>
    <tableColumn id="14478" xr3:uid="{FBD9753F-5FA7-8E4B-B15F-F3E804957ADC}" name="Colonna14478"/>
    <tableColumn id="14479" xr3:uid="{0273379C-B73C-5440-A7FE-50B60E2DCC18}" name="Colonna14479"/>
    <tableColumn id="14480" xr3:uid="{A2B67562-A484-6141-A688-C7442CD2CBC4}" name="Colonna14480"/>
    <tableColumn id="14481" xr3:uid="{1814DA53-0AD4-A547-9BBD-2C84488058C6}" name="Colonna14481"/>
    <tableColumn id="14482" xr3:uid="{AB9D836E-73C9-A146-A15A-B4EB4A1B5E3F}" name="Colonna14482"/>
    <tableColumn id="14483" xr3:uid="{C199594F-1EEB-4D4B-BEEB-231A19D8FD2A}" name="Colonna14483"/>
    <tableColumn id="14484" xr3:uid="{32C6BE10-4442-BF47-A6E8-7FE5905C4353}" name="Colonna14484"/>
    <tableColumn id="14485" xr3:uid="{387C10A3-5B60-8940-8BD6-0B2B71B2934D}" name="Colonna14485"/>
    <tableColumn id="14486" xr3:uid="{C969230C-2AD1-9B48-9D74-77297B7AA1E9}" name="Colonna14486"/>
    <tableColumn id="14487" xr3:uid="{E3F9A908-4B2D-3A49-9A2F-1126CE13B8FF}" name="Colonna14487"/>
    <tableColumn id="14488" xr3:uid="{ADF2274E-1300-284C-B264-0F308A8C2494}" name="Colonna14488"/>
    <tableColumn id="14489" xr3:uid="{EA7F15FD-0058-B443-8E03-3118E0471AF5}" name="Colonna14489"/>
    <tableColumn id="14490" xr3:uid="{96829697-DE69-7149-89DD-16C61A24BFAD}" name="Colonna14490"/>
    <tableColumn id="14491" xr3:uid="{FA79ECB1-ACE7-4C47-8874-42E4EDB3A18C}" name="Colonna14491"/>
    <tableColumn id="14492" xr3:uid="{919880DB-CC48-A14D-8A81-30C59EEE13BA}" name="Colonna14492"/>
    <tableColumn id="14493" xr3:uid="{12BC751B-AE11-2C4C-8867-3FB7A55CD8AA}" name="Colonna14493"/>
    <tableColumn id="14494" xr3:uid="{450508DF-1704-4A4C-B2EE-395C36B4603C}" name="Colonna14494"/>
    <tableColumn id="14495" xr3:uid="{A229F0F3-0593-EC4D-886E-F13247343A58}" name="Colonna14495"/>
    <tableColumn id="14496" xr3:uid="{D7DABE40-E5D7-154B-82BF-2E08DEC76D15}" name="Colonna14496"/>
    <tableColumn id="14497" xr3:uid="{B9CC7191-DF7B-2E42-9C44-5CA76F5FF715}" name="Colonna14497"/>
    <tableColumn id="14498" xr3:uid="{66CCBACC-BA08-4745-A15B-827A306D2C79}" name="Colonna14498"/>
    <tableColumn id="14499" xr3:uid="{9CD7E5E4-FDDD-3D45-B7B4-F0224025E362}" name="Colonna14499"/>
    <tableColumn id="14500" xr3:uid="{8ADF28BF-7EA4-254C-8A63-6EE3AD75983B}" name="Colonna14500"/>
    <tableColumn id="14501" xr3:uid="{76011A6F-4125-4E40-8E06-C5774FFC3A30}" name="Colonna14501"/>
    <tableColumn id="14502" xr3:uid="{D04FC0BC-BF01-F84C-8632-052CB2AF477A}" name="Colonna14502"/>
    <tableColumn id="14503" xr3:uid="{9DF95E2A-A269-124E-B249-F525C82DEC3A}" name="Colonna14503"/>
    <tableColumn id="14504" xr3:uid="{F64C14F4-2641-FB45-AAB6-DC0B7ECBB8BB}" name="Colonna14504"/>
    <tableColumn id="14505" xr3:uid="{492005FC-7584-6B46-AEC3-999015BC2B60}" name="Colonna14505"/>
    <tableColumn id="14506" xr3:uid="{481F83CF-6AEC-B145-9184-358DD6E640E2}" name="Colonna14506"/>
    <tableColumn id="14507" xr3:uid="{A3098E70-6A2E-2A4F-91C0-A4637F87EFEC}" name="Colonna14507"/>
    <tableColumn id="14508" xr3:uid="{68F592D2-C824-F24D-82DE-F250E44919B4}" name="Colonna14508"/>
    <tableColumn id="14509" xr3:uid="{9271492B-A05C-4B41-8E3A-A65D580BF35C}" name="Colonna14509"/>
    <tableColumn id="14510" xr3:uid="{D12CDAA8-889A-6F43-A23F-23B1185A00AC}" name="Colonna14510"/>
    <tableColumn id="14511" xr3:uid="{49FABF08-83C5-A343-ADE5-3A7C62CB3E64}" name="Colonna14511"/>
    <tableColumn id="14512" xr3:uid="{FCED3B20-4DF1-C043-B961-5BC5C0937AEC}" name="Colonna14512"/>
    <tableColumn id="14513" xr3:uid="{097E396B-9777-6440-A746-53BDD5991B95}" name="Colonna14513"/>
    <tableColumn id="14514" xr3:uid="{4BE0D9A8-0D37-064F-88F3-87C7A78F5890}" name="Colonna14514"/>
    <tableColumn id="14515" xr3:uid="{EC654322-21FF-9F4C-8908-41B1C0C44F0A}" name="Colonna14515"/>
    <tableColumn id="14516" xr3:uid="{208C5405-79C0-3C47-871D-3B2CA6117957}" name="Colonna14516"/>
    <tableColumn id="14517" xr3:uid="{E571B32D-672A-1B40-BB42-7A09BFAAEEFE}" name="Colonna14517"/>
    <tableColumn id="14518" xr3:uid="{75910D24-9CDC-4044-AF2C-5749A9F323A8}" name="Colonna14518"/>
    <tableColumn id="14519" xr3:uid="{3957F543-74B0-914E-9AF0-C3838CCA8458}" name="Colonna14519"/>
    <tableColumn id="14520" xr3:uid="{04B9754C-787B-2D45-A842-E76B61B8A690}" name="Colonna14520"/>
    <tableColumn id="14521" xr3:uid="{7989C03A-DC4A-5D4D-B096-7BD8644DCB54}" name="Colonna14521"/>
    <tableColumn id="14522" xr3:uid="{DD954C5F-663D-7649-9EA8-9841FEEAD49B}" name="Colonna14522"/>
    <tableColumn id="14523" xr3:uid="{AC5D27EA-5DFA-F64D-BEB9-67F1A6997F0C}" name="Colonna14523"/>
    <tableColumn id="14524" xr3:uid="{7001828C-A39C-1244-9C84-1CB7DEA759F9}" name="Colonna14524"/>
    <tableColumn id="14525" xr3:uid="{1F617DAA-46C4-1C4C-94BA-51DF4F8098E7}" name="Colonna14525"/>
    <tableColumn id="14526" xr3:uid="{70FBA87D-7B1E-2E45-B2CC-A32C3D93A87F}" name="Colonna14526"/>
    <tableColumn id="14527" xr3:uid="{EF8FA0C9-D2D8-E04E-87BA-D5B965A35D36}" name="Colonna14527"/>
    <tableColumn id="14528" xr3:uid="{136ED897-276A-5D45-A2DC-E6BB538620A9}" name="Colonna14528"/>
    <tableColumn id="14529" xr3:uid="{3312EC80-6369-5B4C-A480-BEF4E664C12F}" name="Colonna14529"/>
    <tableColumn id="14530" xr3:uid="{84DECF8B-6A8E-EE4C-9257-E7295273FA8B}" name="Colonna14530"/>
    <tableColumn id="14531" xr3:uid="{33BC5DC0-9EF7-9843-985F-6583E17785C8}" name="Colonna14531"/>
    <tableColumn id="14532" xr3:uid="{B83145C7-753F-B649-BDDA-BB68C1A75C22}" name="Colonna14532"/>
    <tableColumn id="14533" xr3:uid="{29314C19-2930-9D4C-88A6-B5E1641C6F4E}" name="Colonna14533"/>
    <tableColumn id="14534" xr3:uid="{B6D3E3E7-522D-EF4B-ABB3-192FA00848EE}" name="Colonna14534"/>
    <tableColumn id="14535" xr3:uid="{1FE5FC5D-C729-0942-852F-8AE302FAC140}" name="Colonna14535"/>
    <tableColumn id="14536" xr3:uid="{31B222F6-5739-4B4C-9806-0AC9D1A60577}" name="Colonna14536"/>
    <tableColumn id="14537" xr3:uid="{AF2A9537-A1D7-8D4B-B2BE-7BA6008F6D70}" name="Colonna14537"/>
    <tableColumn id="14538" xr3:uid="{2BE34D71-BE6B-7947-8B51-A97F7FAA09EF}" name="Colonna14538"/>
    <tableColumn id="14539" xr3:uid="{AAED45DD-A6E2-9846-9EA4-94B864ECD3B3}" name="Colonna14539"/>
    <tableColumn id="14540" xr3:uid="{CC2132E5-8F04-3041-B649-4B8603715435}" name="Colonna14540"/>
    <tableColumn id="14541" xr3:uid="{F4671DDD-136B-CE4F-89A6-7D0A7236DB58}" name="Colonna14541"/>
    <tableColumn id="14542" xr3:uid="{19C61946-4556-BA49-8761-F2A5D57A246F}" name="Colonna14542"/>
    <tableColumn id="14543" xr3:uid="{812F179D-9EF3-3A46-ADBF-EDF6628CC416}" name="Colonna14543"/>
    <tableColumn id="14544" xr3:uid="{3CF79A0B-D37D-1E42-94E7-E395FA1DFE28}" name="Colonna14544"/>
    <tableColumn id="14545" xr3:uid="{EAE6B899-5DDD-0E47-B977-26892A927B69}" name="Colonna14545"/>
    <tableColumn id="14546" xr3:uid="{1577BCD2-EB32-3A48-8319-0BDC57674C19}" name="Colonna14546"/>
    <tableColumn id="14547" xr3:uid="{ED12BA68-16E1-4545-9CDA-E8246BFF13FD}" name="Colonna14547"/>
    <tableColumn id="14548" xr3:uid="{F515A60A-D5F1-2747-96EE-3A2AC070CDB7}" name="Colonna14548"/>
    <tableColumn id="14549" xr3:uid="{7B4BE105-3DC0-D446-A00D-85394A08B078}" name="Colonna14549"/>
    <tableColumn id="14550" xr3:uid="{24A82025-BA5A-854B-A473-5B2A180FEF8C}" name="Colonna14550"/>
    <tableColumn id="14551" xr3:uid="{40BD860A-00BC-3845-A705-89003B180650}" name="Colonna14551"/>
    <tableColumn id="14552" xr3:uid="{D97272E9-CC1C-6E46-AAD1-7B6E37680F33}" name="Colonna14552"/>
    <tableColumn id="14553" xr3:uid="{BB470C3A-B3BA-A748-8C06-AA30AC0BD256}" name="Colonna14553"/>
    <tableColumn id="14554" xr3:uid="{D71E9EA6-3AFA-C743-9F57-39B88D6156A0}" name="Colonna14554"/>
    <tableColumn id="14555" xr3:uid="{8FB0AA39-3222-754F-8ED2-FC6870F05ECF}" name="Colonna14555"/>
    <tableColumn id="14556" xr3:uid="{4D88082C-6B30-3B46-A721-B8B0C77DB241}" name="Colonna14556"/>
    <tableColumn id="14557" xr3:uid="{5BF9AFF9-C001-DB4C-8A41-FD683A776996}" name="Colonna14557"/>
    <tableColumn id="14558" xr3:uid="{B77651AE-D1B5-684C-8A2E-F0CA76EFE802}" name="Colonna14558"/>
    <tableColumn id="14559" xr3:uid="{78777FDD-07C2-5244-8920-57D6D845C3FF}" name="Colonna14559"/>
    <tableColumn id="14560" xr3:uid="{379A5B45-0917-0642-B31D-B97BD8F5686F}" name="Colonna14560"/>
    <tableColumn id="14561" xr3:uid="{1E52EB74-E2FB-1A4F-AB84-906DAD4BCADA}" name="Colonna14561"/>
    <tableColumn id="14562" xr3:uid="{AE45CD87-E64D-6648-9FB9-E8E9F2BBC249}" name="Colonna14562"/>
    <tableColumn id="14563" xr3:uid="{A05829CA-3B35-2446-B9F5-537036D0462C}" name="Colonna14563"/>
    <tableColumn id="14564" xr3:uid="{7E7C845D-A60D-4046-8E4D-1824B5E57B75}" name="Colonna14564"/>
    <tableColumn id="14565" xr3:uid="{7DEB5943-7D8B-0542-A613-AC42D2CCE26C}" name="Colonna14565"/>
    <tableColumn id="14566" xr3:uid="{EB3E7269-34EF-0041-A54B-FAEE5C062E46}" name="Colonna14566"/>
    <tableColumn id="14567" xr3:uid="{4EEDD3E7-D813-C14D-B96B-4DFC52A8D15C}" name="Colonna14567"/>
    <tableColumn id="14568" xr3:uid="{A8084FAB-9A65-394C-BD33-DADEDDF93B1D}" name="Colonna14568"/>
    <tableColumn id="14569" xr3:uid="{BA9C615E-9672-4C48-BD9E-ACE65B97E764}" name="Colonna14569"/>
    <tableColumn id="14570" xr3:uid="{ED3EB7D9-F7F9-564D-95E5-1F92EA519DAA}" name="Colonna14570"/>
    <tableColumn id="14571" xr3:uid="{2D81C30B-59CB-3940-A9C6-883A720090E7}" name="Colonna14571"/>
    <tableColumn id="14572" xr3:uid="{5D576EB8-4896-BA45-B50B-C010522DC132}" name="Colonna14572"/>
    <tableColumn id="14573" xr3:uid="{8BA10FFC-20E4-6B40-9BD4-E56E1BAD5511}" name="Colonna14573"/>
    <tableColumn id="14574" xr3:uid="{089AA9C7-D706-114E-A536-55003788969F}" name="Colonna14574"/>
    <tableColumn id="14575" xr3:uid="{721DEC36-ACA8-D046-8E5D-CE34CB82E52C}" name="Colonna14575"/>
    <tableColumn id="14576" xr3:uid="{6D8D0B7C-3248-7C4E-8E0C-7E4EC36C4740}" name="Colonna14576"/>
    <tableColumn id="14577" xr3:uid="{3EF25DF3-3279-144F-98EC-64EC552B8B25}" name="Colonna14577"/>
    <tableColumn id="14578" xr3:uid="{50C8C55D-BD02-3149-8E20-37D20EBFC4D3}" name="Colonna14578"/>
    <tableColumn id="14579" xr3:uid="{5CFCFBD4-8962-1640-B414-544999C925E3}" name="Colonna14579"/>
    <tableColumn id="14580" xr3:uid="{EC3F0C51-A779-4B43-8372-F944293EDAB9}" name="Colonna14580"/>
    <tableColumn id="14581" xr3:uid="{F61D1956-302A-E64A-B456-BBCD45D415E6}" name="Colonna14581"/>
    <tableColumn id="14582" xr3:uid="{C75F62F4-5B66-1A4D-A194-EA2BB0B30926}" name="Colonna14582"/>
    <tableColumn id="14583" xr3:uid="{A7BC4104-9892-854B-94AD-51093EFF5539}" name="Colonna14583"/>
    <tableColumn id="14584" xr3:uid="{53DBAB02-1E6A-1046-AE3D-5E511E1B4103}" name="Colonna14584"/>
    <tableColumn id="14585" xr3:uid="{C2CC1DA9-1043-1E4B-99EE-4E5B5712BF37}" name="Colonna14585"/>
    <tableColumn id="14586" xr3:uid="{F41D4A00-19F4-9F4E-9754-590D51402C4B}" name="Colonna14586"/>
    <tableColumn id="14587" xr3:uid="{BC36DA4C-F6E4-C046-B474-5D8C40B9E905}" name="Colonna14587"/>
    <tableColumn id="14588" xr3:uid="{CB402310-3548-F043-A6AF-5254FA40BEF5}" name="Colonna14588"/>
    <tableColumn id="14589" xr3:uid="{010CAF86-6948-3346-9E88-D8B5A95D5A6C}" name="Colonna14589"/>
    <tableColumn id="14590" xr3:uid="{3C6D32C4-AE2C-F740-B661-A3593CF419E3}" name="Colonna14590"/>
    <tableColumn id="14591" xr3:uid="{5535F480-8549-3C47-8CA4-8403EA5CB8B1}" name="Colonna14591"/>
    <tableColumn id="14592" xr3:uid="{9197744B-4445-A54E-90A6-AA106B2414F2}" name="Colonna14592"/>
    <tableColumn id="14593" xr3:uid="{2CAE12BB-F53D-F94F-9939-E2621C06BBEA}" name="Colonna14593"/>
    <tableColumn id="14594" xr3:uid="{1DA7018A-0D19-9043-B88A-0FAA9779D15C}" name="Colonna14594"/>
    <tableColumn id="14595" xr3:uid="{9774808D-95ED-6443-BAF1-01CE40DA4D4C}" name="Colonna14595"/>
    <tableColumn id="14596" xr3:uid="{C13EBAFA-1B9C-624D-8641-5C43F432EF6F}" name="Colonna14596"/>
    <tableColumn id="14597" xr3:uid="{CD4AAB9F-1BE7-8B40-AC9E-5358CE9F4776}" name="Colonna14597"/>
    <tableColumn id="14598" xr3:uid="{510ED98C-7055-E849-9432-EEAA78DB6121}" name="Colonna14598"/>
    <tableColumn id="14599" xr3:uid="{640299BA-D1DB-574E-AD17-CC19BC4218EC}" name="Colonna14599"/>
    <tableColumn id="14600" xr3:uid="{5389ED39-C7C8-4A4B-B710-76A03617C0E6}" name="Colonna14600"/>
    <tableColumn id="14601" xr3:uid="{1AFF3EC6-2245-684D-9E55-435A8479ED66}" name="Colonna14601"/>
    <tableColumn id="14602" xr3:uid="{D8833EBA-0EC8-D645-853A-3B993D0D1707}" name="Colonna14602"/>
    <tableColumn id="14603" xr3:uid="{44BCBCB4-19DA-8A45-BC00-17FD3ABCA90E}" name="Colonna14603"/>
    <tableColumn id="14604" xr3:uid="{03824312-8DA8-7540-A5CA-FC27B1DD8AAE}" name="Colonna14604"/>
    <tableColumn id="14605" xr3:uid="{5AFF34C7-0711-E047-9505-028A922E1C8B}" name="Colonna14605"/>
    <tableColumn id="14606" xr3:uid="{0C4851F1-E1D7-2D43-BF8A-1FE28E9AE320}" name="Colonna14606"/>
    <tableColumn id="14607" xr3:uid="{E3425FFD-C7CA-824B-8AA2-BEF0968CB26D}" name="Colonna14607"/>
    <tableColumn id="14608" xr3:uid="{CF5BE0F6-9324-6841-A55E-F6D9610B6CD6}" name="Colonna14608"/>
    <tableColumn id="14609" xr3:uid="{E3625F5A-E18E-4745-8ECF-89A0C5A7D169}" name="Colonna14609"/>
    <tableColumn id="14610" xr3:uid="{1C5A0FC9-5FCB-AA4C-9E80-A3BDF3D2AFBC}" name="Colonna14610"/>
    <tableColumn id="14611" xr3:uid="{6B95B49C-B9D6-2240-8CDE-9868895F01C5}" name="Colonna14611"/>
    <tableColumn id="14612" xr3:uid="{8F5676F5-8FAC-C547-9FBB-737D911E802C}" name="Colonna14612"/>
    <tableColumn id="14613" xr3:uid="{4A4AAC02-A9B6-504C-994D-4A0A45700350}" name="Colonna14613"/>
    <tableColumn id="14614" xr3:uid="{873496DA-45AB-9644-89C4-43E8D0E577BE}" name="Colonna14614"/>
    <tableColumn id="14615" xr3:uid="{9B350A3E-81D2-7542-A393-31D4109D2361}" name="Colonna14615"/>
    <tableColumn id="14616" xr3:uid="{E822B4DC-9064-6C4D-B247-CCCD61083DE0}" name="Colonna14616"/>
    <tableColumn id="14617" xr3:uid="{2CAD4330-44AC-384C-81BE-793AAC5FE0F6}" name="Colonna14617"/>
    <tableColumn id="14618" xr3:uid="{5F8E63A1-8C38-2644-93DE-570AD5887D21}" name="Colonna14618"/>
    <tableColumn id="14619" xr3:uid="{ADEE1202-B2E3-3143-B150-35FF93C6211C}" name="Colonna14619"/>
    <tableColumn id="14620" xr3:uid="{51BF47A6-ECBE-8F49-BAF8-DA7EC4C147B2}" name="Colonna14620"/>
    <tableColumn id="14621" xr3:uid="{915D251B-1189-FF40-A8BD-7220A5CFEDD4}" name="Colonna14621"/>
    <tableColumn id="14622" xr3:uid="{87DD79A7-19A8-0F43-8E6B-B528C140BC6A}" name="Colonna14622"/>
    <tableColumn id="14623" xr3:uid="{2B94318E-31F3-A54C-9113-E54258914CFD}" name="Colonna14623"/>
    <tableColumn id="14624" xr3:uid="{540F7A87-9EA1-1044-A3F2-738EE07F1F37}" name="Colonna14624"/>
    <tableColumn id="14625" xr3:uid="{8066FA4D-AD22-4D4D-9929-D555A18353FD}" name="Colonna14625"/>
    <tableColumn id="14626" xr3:uid="{05EA9715-1E90-614C-B71E-AD38B0C81D2B}" name="Colonna14626"/>
    <tableColumn id="14627" xr3:uid="{4217ACCC-DEA1-AA40-99DB-E0B84874409A}" name="Colonna14627"/>
    <tableColumn id="14628" xr3:uid="{421E36AD-C8CA-E14A-8DDC-E3902F3C800F}" name="Colonna14628"/>
    <tableColumn id="14629" xr3:uid="{B431C70C-3C14-2344-A113-B8A6E371B662}" name="Colonna14629"/>
    <tableColumn id="14630" xr3:uid="{57552EE3-EB8F-984D-AEC1-1A675D0A4FAE}" name="Colonna14630"/>
    <tableColumn id="14631" xr3:uid="{694B9E5B-66DE-144D-A013-97BE4AAF0342}" name="Colonna14631"/>
    <tableColumn id="14632" xr3:uid="{A9211BFC-7C88-DF44-AC69-312EB6F21B75}" name="Colonna14632"/>
    <tableColumn id="14633" xr3:uid="{BCF29E52-7A70-2740-81BD-18C82AE8C98D}" name="Colonna14633"/>
    <tableColumn id="14634" xr3:uid="{07F84987-72E6-6F4E-95DC-FB86C6146882}" name="Colonna14634"/>
    <tableColumn id="14635" xr3:uid="{E0324E56-E8B0-7B4E-94EB-92038A8B30B7}" name="Colonna14635"/>
    <tableColumn id="14636" xr3:uid="{68B1FD3A-AC5D-BE45-902A-4E60C8307AC2}" name="Colonna14636"/>
    <tableColumn id="14637" xr3:uid="{12E8676E-F457-0A46-9D1C-7D5E4B265FA7}" name="Colonna14637"/>
    <tableColumn id="14638" xr3:uid="{D0EDF82A-5F3E-1446-ABF5-83D21EDA4AB7}" name="Colonna14638"/>
    <tableColumn id="14639" xr3:uid="{C9CDA1F3-48C5-464B-811A-DB92B8B8BD3F}" name="Colonna14639"/>
    <tableColumn id="14640" xr3:uid="{10BF935C-C241-0B47-BA5E-15F43D180F5F}" name="Colonna14640"/>
    <tableColumn id="14641" xr3:uid="{D8B58951-4141-6540-BBD3-82288253320F}" name="Colonna14641"/>
    <tableColumn id="14642" xr3:uid="{A6AD3B7B-C7A5-C04A-804A-57231F7BAA85}" name="Colonna14642"/>
    <tableColumn id="14643" xr3:uid="{E92C6F9A-BFAC-7D48-B52C-88AE446EC064}" name="Colonna14643"/>
    <tableColumn id="14644" xr3:uid="{F714F385-B6D6-E74E-8404-0C70EA30F44C}" name="Colonna14644"/>
    <tableColumn id="14645" xr3:uid="{16BC30A0-63E7-A04D-9979-BEB715578E6E}" name="Colonna14645"/>
    <tableColumn id="14646" xr3:uid="{4396493B-1FA1-1D4C-8FEB-A989B95DFAF1}" name="Colonna14646"/>
    <tableColumn id="14647" xr3:uid="{50707096-5C72-DB4A-93FE-AFE3391D0BAE}" name="Colonna14647"/>
    <tableColumn id="14648" xr3:uid="{635EBFAB-FF48-9D41-9CE6-B78D2F29C321}" name="Colonna14648"/>
    <tableColumn id="14649" xr3:uid="{EE04F45B-FA90-C247-809F-B15A0FA1A933}" name="Colonna14649"/>
    <tableColumn id="14650" xr3:uid="{6984A2D0-C727-6543-85E4-0A68461F60A7}" name="Colonna14650"/>
    <tableColumn id="14651" xr3:uid="{4D188E2F-9D8B-C040-8EAF-79215A76A0FD}" name="Colonna14651"/>
    <tableColumn id="14652" xr3:uid="{3C56F615-13E9-5543-BB16-EE964CC78B78}" name="Colonna14652"/>
    <tableColumn id="14653" xr3:uid="{E910A1F7-E68A-594E-BC95-E23F81FEF477}" name="Colonna14653"/>
    <tableColumn id="14654" xr3:uid="{DDF8B888-06DD-054A-AF44-E8A445BC921C}" name="Colonna14654"/>
    <tableColumn id="14655" xr3:uid="{4823E979-6B23-0248-8018-412E32DC6106}" name="Colonna14655"/>
    <tableColumn id="14656" xr3:uid="{D8CDE134-4D87-B54A-8B32-BE4C56FB1529}" name="Colonna14656"/>
    <tableColumn id="14657" xr3:uid="{F37F0FCD-F000-A647-BC80-92E84CEE01E2}" name="Colonna14657"/>
    <tableColumn id="14658" xr3:uid="{CFCD2DB5-37AD-5042-B2B7-DE37F4971040}" name="Colonna14658"/>
    <tableColumn id="14659" xr3:uid="{9F9EA26D-EFD9-A94B-BF95-9A76869C7774}" name="Colonna14659"/>
    <tableColumn id="14660" xr3:uid="{C0035185-B886-9448-9AC3-99193B81C56C}" name="Colonna14660"/>
    <tableColumn id="14661" xr3:uid="{75A586E2-DFA8-A944-902B-81EA639279CA}" name="Colonna14661"/>
    <tableColumn id="14662" xr3:uid="{D4896A45-AC36-3A4F-A5AB-11CE7A7C8646}" name="Colonna14662"/>
    <tableColumn id="14663" xr3:uid="{7B44587B-6001-8849-BF3B-A5AF4EB35EF2}" name="Colonna14663"/>
    <tableColumn id="14664" xr3:uid="{F6D06F62-811B-E048-9533-A44FE00AA020}" name="Colonna14664"/>
    <tableColumn id="14665" xr3:uid="{754A1E41-71EA-C04D-987C-F7713E9C2D26}" name="Colonna14665"/>
    <tableColumn id="14666" xr3:uid="{5A230641-6929-624D-9EA3-21EEC6C75829}" name="Colonna14666"/>
    <tableColumn id="14667" xr3:uid="{66B40D49-DA4E-7349-8BB1-7C9ABF1E380F}" name="Colonna14667"/>
    <tableColumn id="14668" xr3:uid="{67A9B3A0-854A-8E47-855E-8C4D3A9568FB}" name="Colonna14668"/>
    <tableColumn id="14669" xr3:uid="{550403D0-9BA7-184B-B5F6-E8872C569635}" name="Colonna14669"/>
    <tableColumn id="14670" xr3:uid="{F9FBA24F-EAB8-294C-BCDE-1F167FCE1E16}" name="Colonna14670"/>
    <tableColumn id="14671" xr3:uid="{B1AFC219-D614-044C-BC17-ED959AA9096A}" name="Colonna14671"/>
    <tableColumn id="14672" xr3:uid="{4E745AA6-A273-2C40-8C16-6AF91586067B}" name="Colonna14672"/>
    <tableColumn id="14673" xr3:uid="{9FF1B628-DDF3-1144-B9D1-F33C78235198}" name="Colonna14673"/>
    <tableColumn id="14674" xr3:uid="{D71F9DD8-D363-B24C-B203-9E881EDD4702}" name="Colonna14674"/>
    <tableColumn id="14675" xr3:uid="{79327042-6F25-1C4E-82A6-7A266652A8CB}" name="Colonna14675"/>
    <tableColumn id="14676" xr3:uid="{42B1446C-D650-3D48-B08B-C2EA40B0570E}" name="Colonna14676"/>
    <tableColumn id="14677" xr3:uid="{B15648C7-D751-EA4A-90CF-28C50E530B2C}" name="Colonna14677"/>
    <tableColumn id="14678" xr3:uid="{FCCD28F7-955A-564A-B6F5-5E2ACE35687F}" name="Colonna14678"/>
    <tableColumn id="14679" xr3:uid="{B8FC9F71-46F3-A146-BF5F-C82CEED81811}" name="Colonna14679"/>
    <tableColumn id="14680" xr3:uid="{E2C909E0-5E91-4F47-A9F3-276DF2D5A1DD}" name="Colonna14680"/>
    <tableColumn id="14681" xr3:uid="{82307397-C535-1742-9451-9C2374DC35DB}" name="Colonna14681"/>
    <tableColumn id="14682" xr3:uid="{69FD7C7E-B1EE-5945-93AC-ACADA97F7246}" name="Colonna14682"/>
    <tableColumn id="14683" xr3:uid="{079B005A-E7E7-044F-807E-12DAE39959E3}" name="Colonna14683"/>
    <tableColumn id="14684" xr3:uid="{4752A5F5-5A28-E844-8E80-AB37CA5D1AC7}" name="Colonna14684"/>
    <tableColumn id="14685" xr3:uid="{FF1CBE04-6F28-7347-869E-793325CAEB40}" name="Colonna14685"/>
    <tableColumn id="14686" xr3:uid="{3422BF96-0F02-514D-A6A2-FEBBF0659D31}" name="Colonna14686"/>
    <tableColumn id="14687" xr3:uid="{B4A47587-E8CC-0144-B813-8E6B88718D78}" name="Colonna14687"/>
    <tableColumn id="14688" xr3:uid="{6C8AB44E-58B0-4C4A-A674-A0AB1B2E2640}" name="Colonna14688"/>
    <tableColumn id="14689" xr3:uid="{97661171-041F-0C46-84C2-02DC3F5D1E22}" name="Colonna14689"/>
    <tableColumn id="14690" xr3:uid="{C9085D82-4F6A-624B-ABF5-AA9C0C824E08}" name="Colonna14690"/>
    <tableColumn id="14691" xr3:uid="{31E8EC28-79EA-A947-98DA-C1EB508FE66A}" name="Colonna14691"/>
    <tableColumn id="14692" xr3:uid="{80F469E7-39D5-1546-BF18-1CB39AE96BF3}" name="Colonna14692"/>
    <tableColumn id="14693" xr3:uid="{CA0F0145-7D95-074A-9315-DF639281C523}" name="Colonna14693"/>
    <tableColumn id="14694" xr3:uid="{31AA2A7F-D3E0-6548-B291-6C35247493AC}" name="Colonna14694"/>
    <tableColumn id="14695" xr3:uid="{5BC8E9B9-F444-6945-A9D0-2791D80FC85E}" name="Colonna14695"/>
    <tableColumn id="14696" xr3:uid="{8D3F43FF-139E-384C-AB1F-CA2E73CC66ED}" name="Colonna14696"/>
    <tableColumn id="14697" xr3:uid="{1D6B0302-6463-5F40-8718-3CEA9BB29DB3}" name="Colonna14697"/>
    <tableColumn id="14698" xr3:uid="{D860E091-B4BC-7E43-9421-4E09CFA10CDC}" name="Colonna14698"/>
    <tableColumn id="14699" xr3:uid="{7BDB754C-34DD-1744-A593-0BF7B108F5D0}" name="Colonna14699"/>
    <tableColumn id="14700" xr3:uid="{9B98DDFF-ABF6-0540-B8D8-8B41FE1BE8DF}" name="Colonna14700"/>
    <tableColumn id="14701" xr3:uid="{4D823C85-0740-9748-9F19-DB00AAF2BADE}" name="Colonna14701"/>
    <tableColumn id="14702" xr3:uid="{82073EE8-D176-C146-B60E-3000DA1C2BB7}" name="Colonna14702"/>
    <tableColumn id="14703" xr3:uid="{3EE5E436-448D-B14F-B168-2CF317F520F6}" name="Colonna14703"/>
    <tableColumn id="14704" xr3:uid="{B5A2A0D1-8122-3443-BB04-6D2CC63AF419}" name="Colonna14704"/>
    <tableColumn id="14705" xr3:uid="{617F178E-3988-D04F-A70D-7D0FDF56CE1C}" name="Colonna14705"/>
    <tableColumn id="14706" xr3:uid="{DAF01DB0-149F-354A-B056-362D0E29DE8B}" name="Colonna14706"/>
    <tableColumn id="14707" xr3:uid="{AF2021F9-A04E-6F45-BF8A-78738A300DBE}" name="Colonna14707"/>
    <tableColumn id="14708" xr3:uid="{A4688B28-2C0D-664B-893C-48D36FC9A95E}" name="Colonna14708"/>
    <tableColumn id="14709" xr3:uid="{D18976A3-8B36-D54B-97AB-7B5151BBCCC3}" name="Colonna14709"/>
    <tableColumn id="14710" xr3:uid="{C0ED671A-73F6-0B46-9565-229F078B31B8}" name="Colonna14710"/>
    <tableColumn id="14711" xr3:uid="{FEB23467-0FF5-1646-8C76-8AD2325E5E90}" name="Colonna14711"/>
    <tableColumn id="14712" xr3:uid="{DABFDBA6-4128-B94E-8C19-E684EA9ADAB5}" name="Colonna14712"/>
    <tableColumn id="14713" xr3:uid="{A24DF0E8-14EF-A14C-9F21-8DE67423FF7C}" name="Colonna14713"/>
    <tableColumn id="14714" xr3:uid="{0383CA2F-88F8-F245-8E3B-6F5AD48E5C35}" name="Colonna14714"/>
    <tableColumn id="14715" xr3:uid="{D3270469-5072-6A40-877C-60DAA52FB411}" name="Colonna14715"/>
    <tableColumn id="14716" xr3:uid="{DFEC9788-0748-5B4B-885F-3961E41CD0D3}" name="Colonna14716"/>
    <tableColumn id="14717" xr3:uid="{6FD5A439-2C1A-FE48-8333-38D65FAF31C1}" name="Colonna14717"/>
    <tableColumn id="14718" xr3:uid="{DB028688-A95B-B34D-A8B4-71A5A764635B}" name="Colonna14718"/>
    <tableColumn id="14719" xr3:uid="{7FE3E100-FAEF-7548-980C-492CE9E41167}" name="Colonna14719"/>
    <tableColumn id="14720" xr3:uid="{5AD6F863-BEED-364F-9B45-D99C6F42FDAC}" name="Colonna14720"/>
    <tableColumn id="14721" xr3:uid="{AC85598E-3505-7942-8E27-081AF08E3AB1}" name="Colonna14721"/>
    <tableColumn id="14722" xr3:uid="{58537D31-06A9-E04F-BE2E-8B8F0BF38124}" name="Colonna14722"/>
    <tableColumn id="14723" xr3:uid="{3D284D80-72D5-5344-98D9-20FB52F8CA85}" name="Colonna14723"/>
    <tableColumn id="14724" xr3:uid="{1C422B8B-F1A3-DD47-8F16-159382EA8E23}" name="Colonna14724"/>
    <tableColumn id="14725" xr3:uid="{AE276C53-1F73-064E-93EF-6E3EEF786F58}" name="Colonna14725"/>
    <tableColumn id="14726" xr3:uid="{93B92DA4-0BEF-F24D-9142-D9CA11C6F26D}" name="Colonna14726"/>
    <tableColumn id="14727" xr3:uid="{F7922081-CA94-A940-A1AC-0E4C436B143B}" name="Colonna14727"/>
    <tableColumn id="14728" xr3:uid="{E5C5E88F-4559-5349-A51B-7E3EB6B8D2FC}" name="Colonna14728"/>
    <tableColumn id="14729" xr3:uid="{0F118C85-7FFF-2245-978B-624DC2EA4762}" name="Colonna14729"/>
    <tableColumn id="14730" xr3:uid="{3CB80119-8D66-8847-BDA2-7983A38A5068}" name="Colonna14730"/>
    <tableColumn id="14731" xr3:uid="{52BCDAA8-965D-9040-9E6A-93682D92377B}" name="Colonna14731"/>
    <tableColumn id="14732" xr3:uid="{3382716B-6AE4-9C45-905E-8DA933387102}" name="Colonna14732"/>
    <tableColumn id="14733" xr3:uid="{D764EE34-06AF-E142-B0E4-DCEAAB94BB0B}" name="Colonna14733"/>
    <tableColumn id="14734" xr3:uid="{FB2351CD-1E08-AF4B-B41E-602F82427E4B}" name="Colonna14734"/>
    <tableColumn id="14735" xr3:uid="{1DCF95F8-2B06-9148-812F-F184494DC813}" name="Colonna14735"/>
    <tableColumn id="14736" xr3:uid="{12268C23-C45A-634B-B781-1FD698CE417E}" name="Colonna14736"/>
    <tableColumn id="14737" xr3:uid="{C2034343-AF88-6446-89E1-5821F1BF214F}" name="Colonna14737"/>
    <tableColumn id="14738" xr3:uid="{6B8DA24E-15B9-654E-A61D-5D2681AEB74B}" name="Colonna14738"/>
    <tableColumn id="14739" xr3:uid="{A23BE9A5-A072-4643-AAE8-134736D40384}" name="Colonna14739"/>
    <tableColumn id="14740" xr3:uid="{83E7A309-ABAA-8A48-9309-719BF7EA4B27}" name="Colonna14740"/>
    <tableColumn id="14741" xr3:uid="{0D83CE28-2E19-5A41-9B13-B462F1F19EBB}" name="Colonna14741"/>
    <tableColumn id="14742" xr3:uid="{D57EF5C4-B45C-2A44-93D4-C332514C9CF4}" name="Colonna14742"/>
    <tableColumn id="14743" xr3:uid="{D02AB122-0964-4A47-ABEE-705573D46D5B}" name="Colonna14743"/>
    <tableColumn id="14744" xr3:uid="{61942AC1-DE6B-9F41-B247-354E5C053DAE}" name="Colonna14744"/>
    <tableColumn id="14745" xr3:uid="{BCEBE5BA-3669-5F4A-B66F-7FBF02C5B5B4}" name="Colonna14745"/>
    <tableColumn id="14746" xr3:uid="{D0EBBB35-50FC-AB45-8916-72E975B55AE5}" name="Colonna14746"/>
    <tableColumn id="14747" xr3:uid="{21900CF8-F115-7A49-8321-FB41EF3398AB}" name="Colonna14747"/>
    <tableColumn id="14748" xr3:uid="{91707C44-112A-9642-9C04-F6C40F104B94}" name="Colonna14748"/>
    <tableColumn id="14749" xr3:uid="{02CFC766-16C4-084D-BF3B-716C54CEA65A}" name="Colonna14749"/>
    <tableColumn id="14750" xr3:uid="{C227BB56-AD0D-D247-B514-27A4606A632A}" name="Colonna14750"/>
    <tableColumn id="14751" xr3:uid="{38162D38-4E45-6141-BEEC-BC231E31AC6C}" name="Colonna14751"/>
    <tableColumn id="14752" xr3:uid="{F32AADEB-56D2-EB4E-B31F-44A62C6FBB7D}" name="Colonna14752"/>
    <tableColumn id="14753" xr3:uid="{D2AE5560-EC6B-FD4D-8B9C-C2A329AF8603}" name="Colonna14753"/>
    <tableColumn id="14754" xr3:uid="{2704D6EA-8641-A04F-A4CF-CE0F7319B708}" name="Colonna14754"/>
    <tableColumn id="14755" xr3:uid="{1E123021-8AB5-3441-A3BE-66B223900D26}" name="Colonna14755"/>
    <tableColumn id="14756" xr3:uid="{EB8B8FD7-2206-684B-AFC4-4ACD23033CB6}" name="Colonna14756"/>
    <tableColumn id="14757" xr3:uid="{0B26F245-007C-A64E-8A80-D7BA101321FA}" name="Colonna14757"/>
    <tableColumn id="14758" xr3:uid="{2C1F7896-FCAA-A040-858A-F9B4993DF6C9}" name="Colonna14758"/>
    <tableColumn id="14759" xr3:uid="{AB44471A-E72B-E742-B70C-C51A48342227}" name="Colonna14759"/>
    <tableColumn id="14760" xr3:uid="{5202E80E-C0A7-3A44-825E-DD6BFBB96017}" name="Colonna14760"/>
    <tableColumn id="14761" xr3:uid="{ED8C22D9-D730-2E45-A4A3-0873DABC313B}" name="Colonna14761"/>
    <tableColumn id="14762" xr3:uid="{8D89F34B-DC09-3E48-8823-9D841B819A41}" name="Colonna14762"/>
    <tableColumn id="14763" xr3:uid="{F31EB319-5DC8-5E45-B0B2-F790282B496B}" name="Colonna14763"/>
    <tableColumn id="14764" xr3:uid="{37AF895F-E459-7845-91ED-10085F1A81CB}" name="Colonna14764"/>
    <tableColumn id="14765" xr3:uid="{8C61C3D6-4C51-AC41-AE2E-80561841563F}" name="Colonna14765"/>
    <tableColumn id="14766" xr3:uid="{B2216050-D423-ED4F-ADFC-810C953F3123}" name="Colonna14766"/>
    <tableColumn id="14767" xr3:uid="{0C2379A5-3F23-8C4F-B580-C8C4444B4016}" name="Colonna14767"/>
    <tableColumn id="14768" xr3:uid="{F53DCE2E-FACB-B841-8A82-B9283D1D1099}" name="Colonna14768"/>
    <tableColumn id="14769" xr3:uid="{53A6AAD3-FD72-714C-A3B9-4FF52364859B}" name="Colonna14769"/>
    <tableColumn id="14770" xr3:uid="{05865A8E-0F80-C243-875C-BFB1D0A70F23}" name="Colonna14770"/>
    <tableColumn id="14771" xr3:uid="{CA98771A-EEA6-B14F-90EB-18EC53FFE68C}" name="Colonna14771"/>
    <tableColumn id="14772" xr3:uid="{452C50BB-91ED-9549-9CA8-1B6AE8839211}" name="Colonna14772"/>
    <tableColumn id="14773" xr3:uid="{8EF23D65-930C-C34A-854C-43A92DCE323C}" name="Colonna14773"/>
    <tableColumn id="14774" xr3:uid="{74B3A186-F089-0940-984D-DC285883C5B2}" name="Colonna14774"/>
    <tableColumn id="14775" xr3:uid="{BB02567A-92E5-8F4D-9098-15CC680A8C99}" name="Colonna14775"/>
    <tableColumn id="14776" xr3:uid="{62F23C16-9B21-3E46-9F45-B612000221BB}" name="Colonna14776"/>
    <tableColumn id="14777" xr3:uid="{83F7032A-F670-AA47-9573-7507B710312A}" name="Colonna14777"/>
    <tableColumn id="14778" xr3:uid="{C5A1135A-0F99-CB44-BDAD-2074D71D038A}" name="Colonna14778"/>
    <tableColumn id="14779" xr3:uid="{CC152DB9-40F9-BB4B-8425-020A83945943}" name="Colonna14779"/>
    <tableColumn id="14780" xr3:uid="{CC2539E9-8697-5D4E-9869-FF935F23E8C4}" name="Colonna14780"/>
    <tableColumn id="14781" xr3:uid="{B613A951-39DC-4D40-B82B-468416B3D550}" name="Colonna14781"/>
    <tableColumn id="14782" xr3:uid="{64C7C583-51A2-774D-B2C6-332B76FC09DA}" name="Colonna14782"/>
    <tableColumn id="14783" xr3:uid="{3F6DBD50-3F1B-F342-AD57-C15BED81551D}" name="Colonna14783"/>
    <tableColumn id="14784" xr3:uid="{CB3D758C-7F7B-C14E-AE53-9E3E9895218D}" name="Colonna14784"/>
    <tableColumn id="14785" xr3:uid="{CC226389-24B9-7A4A-B78C-167FC85C1310}" name="Colonna14785"/>
    <tableColumn id="14786" xr3:uid="{740934D2-44EF-3944-AFAF-F8527A01FABE}" name="Colonna14786"/>
    <tableColumn id="14787" xr3:uid="{574BF473-740F-6349-9CC6-FBC7CEBC88F3}" name="Colonna14787"/>
    <tableColumn id="14788" xr3:uid="{FDEE1CB8-C316-F34D-9EDF-9B6B5DEA8FAE}" name="Colonna14788"/>
    <tableColumn id="14789" xr3:uid="{B943E0EF-3563-1F43-BC9E-68A72324E7C8}" name="Colonna14789"/>
    <tableColumn id="14790" xr3:uid="{414F39EE-99EF-DA43-9F03-0A0E75051003}" name="Colonna14790"/>
    <tableColumn id="14791" xr3:uid="{ED317B06-7D9B-B440-8BA9-3DD1988FFB71}" name="Colonna14791"/>
    <tableColumn id="14792" xr3:uid="{999B5552-5C1C-C847-A0C0-9BC11D7A9623}" name="Colonna14792"/>
    <tableColumn id="14793" xr3:uid="{C6F1F07B-1044-6C49-985F-0F39C9FADC87}" name="Colonna14793"/>
    <tableColumn id="14794" xr3:uid="{36276963-7CB3-6940-8881-B761DF388302}" name="Colonna14794"/>
    <tableColumn id="14795" xr3:uid="{4E121072-11A5-7540-BEF3-1A3167E2B75C}" name="Colonna14795"/>
    <tableColumn id="14796" xr3:uid="{172129E2-7B73-D141-8137-FAFD7AB665C3}" name="Colonna14796"/>
    <tableColumn id="14797" xr3:uid="{D9C01A5E-F4A2-474A-BCF4-CB68026D9BFB}" name="Colonna14797"/>
    <tableColumn id="14798" xr3:uid="{227A0FF0-1578-0D4E-A656-6E7E7FB78875}" name="Colonna14798"/>
    <tableColumn id="14799" xr3:uid="{D7FDF7E5-3407-514E-B852-E60311015DBB}" name="Colonna14799"/>
    <tableColumn id="14800" xr3:uid="{B446C6D6-EDDF-2443-98AC-09E09C24BB17}" name="Colonna14800"/>
    <tableColumn id="14801" xr3:uid="{C66F8496-14A4-8F4E-BA8F-D5EC4CFD7F91}" name="Colonna14801"/>
    <tableColumn id="14802" xr3:uid="{9A068674-4894-D84D-9948-6ABB5874F071}" name="Colonna14802"/>
    <tableColumn id="14803" xr3:uid="{A635204F-D708-4A4D-A4E3-873411C43038}" name="Colonna14803"/>
    <tableColumn id="14804" xr3:uid="{01D00C14-CA65-974C-BFFE-EF171DAC4BB3}" name="Colonna14804"/>
    <tableColumn id="14805" xr3:uid="{36B053D6-E2EE-6E4D-91D5-DFE9FB3D59CC}" name="Colonna14805"/>
    <tableColumn id="14806" xr3:uid="{7A7908E2-115E-D74F-A1CE-2C95AEAA26B2}" name="Colonna14806"/>
    <tableColumn id="14807" xr3:uid="{455D4911-76D4-9D4F-B835-37CDB8568D3E}" name="Colonna14807"/>
    <tableColumn id="14808" xr3:uid="{8FF7498D-98A0-AF44-A0BE-A2EADB390B88}" name="Colonna14808"/>
    <tableColumn id="14809" xr3:uid="{624F2A86-B7DC-6543-9447-FF6D8E6BAFE8}" name="Colonna14809"/>
    <tableColumn id="14810" xr3:uid="{181386C5-74EF-8240-9FF4-D23F2D234AD0}" name="Colonna14810"/>
    <tableColumn id="14811" xr3:uid="{11A4AA9E-0255-8545-95C3-ED8379282F31}" name="Colonna14811"/>
    <tableColumn id="14812" xr3:uid="{B1354E85-AE55-8447-9E85-65D117E7AA78}" name="Colonna14812"/>
    <tableColumn id="14813" xr3:uid="{CD8EB3FD-A41D-024E-A7DD-EAC4989EE026}" name="Colonna14813"/>
    <tableColumn id="14814" xr3:uid="{89819438-F763-3546-A7EF-0AE963EF6A8E}" name="Colonna14814"/>
    <tableColumn id="14815" xr3:uid="{A5C2BEC3-A487-024D-BE52-4668991D8DF0}" name="Colonna14815"/>
    <tableColumn id="14816" xr3:uid="{7A83A984-78AF-314F-B93A-015288CA1296}" name="Colonna14816"/>
    <tableColumn id="14817" xr3:uid="{8E913995-4C7F-FB40-8DB9-9D21A84996C9}" name="Colonna14817"/>
    <tableColumn id="14818" xr3:uid="{519537EF-1EA7-9742-AC7B-E11D40DDFD8E}" name="Colonna14818"/>
    <tableColumn id="14819" xr3:uid="{6B54242B-DB2D-0849-8F97-6422950EC92A}" name="Colonna14819"/>
    <tableColumn id="14820" xr3:uid="{8037D87A-615A-F84C-B2C5-399471ABF79D}" name="Colonna14820"/>
    <tableColumn id="14821" xr3:uid="{AC5354AF-3650-E148-87DE-EB202B23CB2C}" name="Colonna14821"/>
    <tableColumn id="14822" xr3:uid="{0198AC84-7223-F04A-8528-DA5B21311D92}" name="Colonna14822"/>
    <tableColumn id="14823" xr3:uid="{B13D4267-E3DE-9241-B623-CABA4EF7A721}" name="Colonna14823"/>
    <tableColumn id="14824" xr3:uid="{D2CCF509-3100-C44E-8732-6DC6F50928E3}" name="Colonna14824"/>
    <tableColumn id="14825" xr3:uid="{239BDE04-7676-8B40-800C-D71EBE94C3F5}" name="Colonna14825"/>
    <tableColumn id="14826" xr3:uid="{AB03FCFD-7BE7-1C43-9D19-76309C515705}" name="Colonna14826"/>
    <tableColumn id="14827" xr3:uid="{0D65FFCF-61DF-E640-AE63-8970AFEAB748}" name="Colonna14827"/>
    <tableColumn id="14828" xr3:uid="{A1FDBD29-F81D-D842-B4A8-FE2991CF2C92}" name="Colonna14828"/>
    <tableColumn id="14829" xr3:uid="{3F5A7C13-4183-F74E-8799-B54A3CEF27E4}" name="Colonna14829"/>
    <tableColumn id="14830" xr3:uid="{14376466-0148-4A49-9630-BCE0823EDA74}" name="Colonna14830"/>
    <tableColumn id="14831" xr3:uid="{8B4B66BD-B19F-EE4B-80F7-85F2ADC19727}" name="Colonna14831"/>
    <tableColumn id="14832" xr3:uid="{ACC2E9D0-EB77-2846-98C5-CEA67FE6A45D}" name="Colonna14832"/>
    <tableColumn id="14833" xr3:uid="{9AFBCF4F-91F6-DC48-8573-C2A954E0790B}" name="Colonna14833"/>
    <tableColumn id="14834" xr3:uid="{A9350C86-1153-F147-8D44-8CEF90E45715}" name="Colonna14834"/>
    <tableColumn id="14835" xr3:uid="{2342152D-4DF8-C243-BF37-B457908EB341}" name="Colonna14835"/>
    <tableColumn id="14836" xr3:uid="{DC3E2151-9C93-0A46-8C92-095ED5E530AD}" name="Colonna14836"/>
    <tableColumn id="14837" xr3:uid="{D8E61A71-4581-CB4E-947F-86AA9CD52282}" name="Colonna14837"/>
    <tableColumn id="14838" xr3:uid="{AAD9842E-80AD-1545-B599-B18B2065C08E}" name="Colonna14838"/>
    <tableColumn id="14839" xr3:uid="{3999B8B5-3D4E-8941-B711-A42E14ECA776}" name="Colonna14839"/>
    <tableColumn id="14840" xr3:uid="{9BCF8F76-BF70-6C4E-B15C-D27B16A9AA6C}" name="Colonna14840"/>
    <tableColumn id="14841" xr3:uid="{34A8F087-F58B-824C-9BA3-FBA7AE9B3E1B}" name="Colonna14841"/>
    <tableColumn id="14842" xr3:uid="{4BD5CF74-3E8D-0440-AC14-2B0CF3E42E5D}" name="Colonna14842"/>
    <tableColumn id="14843" xr3:uid="{6AD0B167-98C3-FB46-877F-26571DFFC4DB}" name="Colonna14843"/>
    <tableColumn id="14844" xr3:uid="{F59ABDDD-F314-F14C-B843-BCB4CC47950A}" name="Colonna14844"/>
    <tableColumn id="14845" xr3:uid="{145EA597-AEC5-514D-9880-4852F1745856}" name="Colonna14845"/>
    <tableColumn id="14846" xr3:uid="{03B7C6C5-CF33-184C-BA06-4A8E8DA094A2}" name="Colonna14846"/>
    <tableColumn id="14847" xr3:uid="{F0971842-608A-C041-B9DF-68DE5D830228}" name="Colonna14847"/>
    <tableColumn id="14848" xr3:uid="{37B3BB57-DA7C-E246-8F51-8AE0E142EF62}" name="Colonna14848"/>
    <tableColumn id="14849" xr3:uid="{65AB709F-606A-1149-A6CF-35776827EF08}" name="Colonna14849"/>
    <tableColumn id="14850" xr3:uid="{C6BEE345-F317-BC49-8516-63672C534EAD}" name="Colonna14850"/>
    <tableColumn id="14851" xr3:uid="{8BDB8069-AA8A-5F41-99AF-9AD09289DEDE}" name="Colonna14851"/>
    <tableColumn id="14852" xr3:uid="{FF6FB1E9-0806-104F-B57E-0792E8BB8CB9}" name="Colonna14852"/>
    <tableColumn id="14853" xr3:uid="{29A23205-DFBB-5348-A6B3-DED9E593104E}" name="Colonna14853"/>
    <tableColumn id="14854" xr3:uid="{3A25F31F-F2B6-CE40-B2D4-5347515CC2D8}" name="Colonna14854"/>
    <tableColumn id="14855" xr3:uid="{202C15BE-BBA3-2D42-B7DA-AD8BAA9671C8}" name="Colonna14855"/>
    <tableColumn id="14856" xr3:uid="{6980D6B6-4618-F54C-BE8C-7262815DFB28}" name="Colonna14856"/>
    <tableColumn id="14857" xr3:uid="{CA7A9213-673B-274F-A670-04A1D1764149}" name="Colonna14857"/>
    <tableColumn id="14858" xr3:uid="{005E74EF-E7BD-2E49-A0E9-C85CE31A9F2F}" name="Colonna14858"/>
    <tableColumn id="14859" xr3:uid="{55573E2B-CC6A-5447-B60A-F29997078701}" name="Colonna14859"/>
    <tableColumn id="14860" xr3:uid="{10540A76-4DB6-A741-8BCB-1E6C6ADCE07D}" name="Colonna14860"/>
    <tableColumn id="14861" xr3:uid="{BC692794-D9D7-114E-8D65-30BB629A9CC0}" name="Colonna14861"/>
    <tableColumn id="14862" xr3:uid="{E064BFEE-4B55-804A-B3C4-53A54D6C04B9}" name="Colonna14862"/>
    <tableColumn id="14863" xr3:uid="{44129DFB-589F-634E-8505-465C4CD03F36}" name="Colonna14863"/>
    <tableColumn id="14864" xr3:uid="{362425ED-C44F-8040-8A64-80AD2351DAF5}" name="Colonna14864"/>
    <tableColumn id="14865" xr3:uid="{521F445B-A855-1846-8249-8CA4C9E83733}" name="Colonna14865"/>
    <tableColumn id="14866" xr3:uid="{2512DE85-3E09-ED44-9DE6-C3C520099992}" name="Colonna14866"/>
    <tableColumn id="14867" xr3:uid="{42AA2498-27D2-234D-A00D-16CE30F86B7B}" name="Colonna14867"/>
    <tableColumn id="14868" xr3:uid="{1C89A437-5D92-0E40-A5E3-DBFDDD131638}" name="Colonna14868"/>
    <tableColumn id="14869" xr3:uid="{D7DE4FAC-529F-3842-A902-04AC739FA924}" name="Colonna14869"/>
    <tableColumn id="14870" xr3:uid="{147E631A-92AC-5544-91E5-C7964E53D5DB}" name="Colonna14870"/>
    <tableColumn id="14871" xr3:uid="{14FFB0E1-5F9A-E649-9546-64A749B51BF8}" name="Colonna14871"/>
    <tableColumn id="14872" xr3:uid="{F3C01967-93E7-BC4A-90C5-4A9029FAD34F}" name="Colonna14872"/>
    <tableColumn id="14873" xr3:uid="{99888AF3-0A02-EA4C-AF07-B83F88FCC1B2}" name="Colonna14873"/>
    <tableColumn id="14874" xr3:uid="{68E858FB-A570-AA4B-9D8E-81D2A1F6E7F5}" name="Colonna14874"/>
    <tableColumn id="14875" xr3:uid="{F031178B-AA77-314E-907D-A8401553C3B1}" name="Colonna14875"/>
    <tableColumn id="14876" xr3:uid="{CD9215BB-9978-8B4D-9BD1-0234208E8B6A}" name="Colonna14876"/>
    <tableColumn id="14877" xr3:uid="{E8E19D93-A2CF-E548-A704-D3940C253C53}" name="Colonna14877"/>
    <tableColumn id="14878" xr3:uid="{AAA15796-FF3E-E54D-B738-40DC0F6EFD3C}" name="Colonna14878"/>
    <tableColumn id="14879" xr3:uid="{3921C93E-D6E3-E84D-AA3E-E68CC1E7BB25}" name="Colonna14879"/>
    <tableColumn id="14880" xr3:uid="{A2CE3C76-B4CF-F74E-BF7C-DEAD536AB575}" name="Colonna14880"/>
    <tableColumn id="14881" xr3:uid="{057B9C22-2748-0643-9277-D6038ED2F283}" name="Colonna14881"/>
    <tableColumn id="14882" xr3:uid="{0143CFF0-8A7B-6C46-9EA1-877D68A8C33F}" name="Colonna14882"/>
    <tableColumn id="14883" xr3:uid="{C2845E83-8F66-D64E-88DD-FAF9824D3C3A}" name="Colonna14883"/>
    <tableColumn id="14884" xr3:uid="{714CE1CD-35DF-8347-9DC9-9C70BE251F5A}" name="Colonna14884"/>
    <tableColumn id="14885" xr3:uid="{D56ADB34-433B-E241-96DC-018A47E5D741}" name="Colonna14885"/>
    <tableColumn id="14886" xr3:uid="{BC5A295A-6F15-5140-BC4E-187B07C4FC8A}" name="Colonna14886"/>
    <tableColumn id="14887" xr3:uid="{49E7AB9D-7F5B-C847-81E6-ACD7392B275D}" name="Colonna14887"/>
    <tableColumn id="14888" xr3:uid="{ADC5E1D1-8D9E-A54B-B618-C2BFF0F5D543}" name="Colonna14888"/>
    <tableColumn id="14889" xr3:uid="{3A3EB00E-D47E-6146-A154-6043B39058D7}" name="Colonna14889"/>
    <tableColumn id="14890" xr3:uid="{18C04455-2330-6140-859E-369FBBA30427}" name="Colonna14890"/>
    <tableColumn id="14891" xr3:uid="{15E086E5-C5C0-034B-8ACC-DE1B155C4E36}" name="Colonna14891"/>
    <tableColumn id="14892" xr3:uid="{7C3F4849-6620-5942-9A83-6E02C24CD8B8}" name="Colonna14892"/>
    <tableColumn id="14893" xr3:uid="{8672490A-081D-D847-93E0-B3925D385562}" name="Colonna14893"/>
    <tableColumn id="14894" xr3:uid="{947713F1-91CA-2A44-A092-2DC06CF94EED}" name="Colonna14894"/>
    <tableColumn id="14895" xr3:uid="{95326E20-6314-3840-AA53-F966CA35F1B9}" name="Colonna14895"/>
    <tableColumn id="14896" xr3:uid="{8618A9A2-97B6-E54F-8680-A477181381AA}" name="Colonna14896"/>
    <tableColumn id="14897" xr3:uid="{65BA6A37-36C9-004C-8AA2-8378C184C8A7}" name="Colonna14897"/>
    <tableColumn id="14898" xr3:uid="{0EA91BD7-8B79-C845-8E59-A8EF0BD02593}" name="Colonna14898"/>
    <tableColumn id="14899" xr3:uid="{4BC2585A-074C-9645-85AF-C20C1477C34C}" name="Colonna14899"/>
    <tableColumn id="14900" xr3:uid="{0D9AC685-480C-C54B-9708-68A72D388719}" name="Colonna14900"/>
    <tableColumn id="14901" xr3:uid="{A5A8776B-EA95-5A42-8253-1755E6B84EDF}" name="Colonna14901"/>
    <tableColumn id="14902" xr3:uid="{EA4918B8-AF16-1B46-9D89-E514A34C76A8}" name="Colonna14902"/>
    <tableColumn id="14903" xr3:uid="{73B84F42-D053-D442-AA76-64E1E8FFCA23}" name="Colonna14903"/>
    <tableColumn id="14904" xr3:uid="{9810B6EB-8AA8-9743-91D6-C9D9D9AEFA74}" name="Colonna14904"/>
    <tableColumn id="14905" xr3:uid="{BB599BD6-1033-4F4E-BE81-3A923FAFC895}" name="Colonna14905"/>
    <tableColumn id="14906" xr3:uid="{2ABD0BCF-1B26-454C-BC31-90C47599B097}" name="Colonna14906"/>
    <tableColumn id="14907" xr3:uid="{9399DAF6-42AE-B843-9365-FBFC7A05246E}" name="Colonna14907"/>
    <tableColumn id="14908" xr3:uid="{73B145C0-80BD-2B46-8F6E-A60E68D980DD}" name="Colonna14908"/>
    <tableColumn id="14909" xr3:uid="{12DCA933-7513-8540-9E32-9DB3B7C9F907}" name="Colonna14909"/>
    <tableColumn id="14910" xr3:uid="{059D9360-20E2-514E-8E72-757524E44CB8}" name="Colonna14910"/>
    <tableColumn id="14911" xr3:uid="{FB59D00F-B6B5-4A43-B5E8-BC4A157873B9}" name="Colonna14911"/>
    <tableColumn id="14912" xr3:uid="{41A57F51-FE96-E441-86E3-082A642E279D}" name="Colonna14912"/>
    <tableColumn id="14913" xr3:uid="{158ECA49-9387-524C-9AD3-23212849354D}" name="Colonna14913"/>
    <tableColumn id="14914" xr3:uid="{A0D75735-634C-3148-A208-D5FDD999AE78}" name="Colonna14914"/>
    <tableColumn id="14915" xr3:uid="{0BC7A8F5-BA03-9C41-A0B2-9E96562AB61C}" name="Colonna14915"/>
    <tableColumn id="14916" xr3:uid="{FCA0A321-4851-DC45-97C3-0F97E1E99D7E}" name="Colonna14916"/>
    <tableColumn id="14917" xr3:uid="{5BE67B87-3D2F-FD45-981F-D2A18CD586D4}" name="Colonna14917"/>
    <tableColumn id="14918" xr3:uid="{9A3B05BE-BF0C-6846-A3E6-E3C1EB420C4F}" name="Colonna14918"/>
    <tableColumn id="14919" xr3:uid="{CB9A3EB6-FB45-4542-A40A-077E09FAF623}" name="Colonna14919"/>
    <tableColumn id="14920" xr3:uid="{A4940165-C42F-B146-AE5B-DAFB0FB6D6AF}" name="Colonna14920"/>
    <tableColumn id="14921" xr3:uid="{9AF53DCA-52BB-454E-87AE-2E3798DF3450}" name="Colonna14921"/>
    <tableColumn id="14922" xr3:uid="{3578B332-0875-0444-854F-991D123B0E6C}" name="Colonna14922"/>
    <tableColumn id="14923" xr3:uid="{8B679062-DB87-AE49-A1B1-86BA35516D04}" name="Colonna14923"/>
    <tableColumn id="14924" xr3:uid="{39431138-848E-F142-B832-54D3F8E8D285}" name="Colonna14924"/>
    <tableColumn id="14925" xr3:uid="{3ADFD77C-8DD0-1F42-8206-59D48096F6D3}" name="Colonna14925"/>
    <tableColumn id="14926" xr3:uid="{A0581A25-E0DD-7941-A7A9-7A163336BC59}" name="Colonna14926"/>
    <tableColumn id="14927" xr3:uid="{8F0E685F-A157-4D4E-B811-AB66B01708DB}" name="Colonna14927"/>
    <tableColumn id="14928" xr3:uid="{C028959D-8F0A-774A-B763-7A7A855C7AE0}" name="Colonna14928"/>
    <tableColumn id="14929" xr3:uid="{646777AA-1BCA-F344-8E3C-A16D0FF38C88}" name="Colonna14929"/>
    <tableColumn id="14930" xr3:uid="{B2037AFB-B157-724B-8D09-2E87E0E9DDE8}" name="Colonna14930"/>
    <tableColumn id="14931" xr3:uid="{E1EFC91C-AE0D-114D-8936-F7B86062F2DA}" name="Colonna14931"/>
    <tableColumn id="14932" xr3:uid="{DE59F256-DA62-ED43-9729-9D3E5D32205A}" name="Colonna14932"/>
    <tableColumn id="14933" xr3:uid="{C7DED867-F37F-A045-851C-E1E65E84560D}" name="Colonna14933"/>
    <tableColumn id="14934" xr3:uid="{0EC49F15-3099-A346-B0B2-E66745F15B01}" name="Colonna14934"/>
    <tableColumn id="14935" xr3:uid="{7BC9ED26-EDB0-504B-8AF1-8E7DCB45FED0}" name="Colonna14935"/>
    <tableColumn id="14936" xr3:uid="{B4403F11-48E6-6747-8B69-89A6459F598B}" name="Colonna14936"/>
    <tableColumn id="14937" xr3:uid="{3BA422EF-0403-EB40-A531-506B4A367D90}" name="Colonna14937"/>
    <tableColumn id="14938" xr3:uid="{8017253E-6FA4-804E-88D4-0BF1F396F5D6}" name="Colonna14938"/>
    <tableColumn id="14939" xr3:uid="{BD1148CA-6449-B74D-8479-4A824751F9FF}" name="Colonna14939"/>
    <tableColumn id="14940" xr3:uid="{0D6B5897-9BE8-0F40-898B-A88E0109FC0F}" name="Colonna14940"/>
    <tableColumn id="14941" xr3:uid="{49E9B997-F8B1-6D4E-B504-043BB8DE0F59}" name="Colonna14941"/>
    <tableColumn id="14942" xr3:uid="{1BB746C3-6D5C-AE4F-A07B-6C53C400F6B7}" name="Colonna14942"/>
    <tableColumn id="14943" xr3:uid="{0FE5A575-C399-4C4A-855B-36BD0D953CFC}" name="Colonna14943"/>
    <tableColumn id="14944" xr3:uid="{B6A15DE2-FECE-9147-9C4C-25B9C694F944}" name="Colonna14944"/>
    <tableColumn id="14945" xr3:uid="{2A1E0B37-D860-8F4E-BAFD-9ABD13D7D537}" name="Colonna14945"/>
    <tableColumn id="14946" xr3:uid="{75798535-CEA8-9C41-AE41-B407FF95919D}" name="Colonna14946"/>
    <tableColumn id="14947" xr3:uid="{6F67033A-29BF-0746-8233-02C11D61359D}" name="Colonna14947"/>
    <tableColumn id="14948" xr3:uid="{5A19C626-9800-A942-A0CC-C3DB726430D6}" name="Colonna14948"/>
    <tableColumn id="14949" xr3:uid="{63E0DE16-1BBD-BA4D-ACE0-344749FC627A}" name="Colonna14949"/>
    <tableColumn id="14950" xr3:uid="{5E591B21-6A3B-5847-9CFA-B9DE3FA4A132}" name="Colonna14950"/>
    <tableColumn id="14951" xr3:uid="{3BF73B49-9AEA-BE40-8808-42308BCD91D8}" name="Colonna14951"/>
    <tableColumn id="14952" xr3:uid="{AFA8B1F6-F5C7-A44B-8194-FB743D57EBD0}" name="Colonna14952"/>
    <tableColumn id="14953" xr3:uid="{0EA62FCA-F729-AA4B-A864-4E3C55714ECF}" name="Colonna14953"/>
    <tableColumn id="14954" xr3:uid="{6C272C5A-3890-EE48-97DA-178E1E44D0D8}" name="Colonna14954"/>
    <tableColumn id="14955" xr3:uid="{FF9C46BF-B262-1D42-B44F-1EFBBD9904BA}" name="Colonna14955"/>
    <tableColumn id="14956" xr3:uid="{246D55FE-B18A-B44A-BB32-7045F2EC60EF}" name="Colonna14956"/>
    <tableColumn id="14957" xr3:uid="{5CEAF376-7EAE-E148-85B8-6428D5C7042A}" name="Colonna14957"/>
    <tableColumn id="14958" xr3:uid="{F871E1C7-B49F-254F-A87A-A29E63BB6F02}" name="Colonna14958"/>
    <tableColumn id="14959" xr3:uid="{8974C02E-399E-254D-876F-31DD11D996FE}" name="Colonna14959"/>
    <tableColumn id="14960" xr3:uid="{6E02CE9E-9FFE-9640-871D-B654A8BA00C8}" name="Colonna14960"/>
    <tableColumn id="14961" xr3:uid="{AED53E6B-137D-D742-A91E-CF027BFFD868}" name="Colonna14961"/>
    <tableColumn id="14962" xr3:uid="{B01BE9EA-6ABF-1641-B45A-DE4A7CF67C5E}" name="Colonna14962"/>
    <tableColumn id="14963" xr3:uid="{DFAC7D35-6A8B-8843-8F1B-914DC05B04F0}" name="Colonna14963"/>
    <tableColumn id="14964" xr3:uid="{3ADCAE9F-AC02-3C45-9A5D-60436F4A00BA}" name="Colonna14964"/>
    <tableColumn id="14965" xr3:uid="{9AEA87F7-D3D5-9348-8E87-9836AE62550F}" name="Colonna14965"/>
    <tableColumn id="14966" xr3:uid="{47909BF8-EE36-734A-83BB-1AB34FAF8D7D}" name="Colonna14966"/>
    <tableColumn id="14967" xr3:uid="{CDB5A801-1076-9144-A7EF-CFE587025DB8}" name="Colonna14967"/>
    <tableColumn id="14968" xr3:uid="{E56230F6-5E63-CC47-9F44-00DD414CBAD0}" name="Colonna14968"/>
    <tableColumn id="14969" xr3:uid="{2F1B4DD8-4238-934D-BB95-389999F63FBA}" name="Colonna14969"/>
    <tableColumn id="14970" xr3:uid="{4DB8B0A4-EDAF-0B45-9984-0120B1CC3C3A}" name="Colonna14970"/>
    <tableColumn id="14971" xr3:uid="{99A21975-C2E3-3B45-848C-14FAC58EF770}" name="Colonna14971"/>
    <tableColumn id="14972" xr3:uid="{C0527D50-6B17-DF4B-927E-27F83182674C}" name="Colonna14972"/>
    <tableColumn id="14973" xr3:uid="{3AE1A8BB-3B77-B64C-8E38-20BDCEA8DE9B}" name="Colonna14973"/>
    <tableColumn id="14974" xr3:uid="{ED34B78C-F054-4E48-BDEB-873A8EDD1E7A}" name="Colonna14974"/>
    <tableColumn id="14975" xr3:uid="{BF692878-CCFE-CA49-9FA8-D698BACD2968}" name="Colonna14975"/>
    <tableColumn id="14976" xr3:uid="{FAE0AEA8-6B0D-2B4B-80A4-F8B91FA296B3}" name="Colonna14976"/>
    <tableColumn id="14977" xr3:uid="{D303F9AF-56D8-D04A-9BDF-E5AFE25C126C}" name="Colonna14977"/>
    <tableColumn id="14978" xr3:uid="{9D7C9A4F-D932-E242-AD31-05FC454271FE}" name="Colonna14978"/>
    <tableColumn id="14979" xr3:uid="{43B28931-FA73-1C40-980C-355991AD99C9}" name="Colonna14979"/>
    <tableColumn id="14980" xr3:uid="{0B273CC0-4423-AB4E-B9B5-2867C8B5D053}" name="Colonna14980"/>
    <tableColumn id="14981" xr3:uid="{9CFC80FB-6CA9-6E4B-A3CA-7E304872A348}" name="Colonna14981"/>
    <tableColumn id="14982" xr3:uid="{1634E6B9-7607-1D44-B9C2-1A7522BFE724}" name="Colonna14982"/>
    <tableColumn id="14983" xr3:uid="{E1ED7FD8-EB88-0D47-BDD7-2A1D6A42E623}" name="Colonna14983"/>
    <tableColumn id="14984" xr3:uid="{2FA62E9E-CB4C-8E48-9EFE-8CE01AF960E6}" name="Colonna14984"/>
    <tableColumn id="14985" xr3:uid="{0E3E69BC-6D10-714B-A209-F01083F7BE4A}" name="Colonna14985"/>
    <tableColumn id="14986" xr3:uid="{1C618AAB-2B9F-BE49-8A7B-D7C56BFABBD9}" name="Colonna14986"/>
    <tableColumn id="14987" xr3:uid="{0F4DF4A0-0797-9F46-BE41-52058EF90EB1}" name="Colonna14987"/>
    <tableColumn id="14988" xr3:uid="{EFA9A1B9-8BE9-FC42-946C-47F0DEB9696F}" name="Colonna14988"/>
    <tableColumn id="14989" xr3:uid="{DCB565DF-CCB2-2244-B968-A12CFE4EEC58}" name="Colonna14989"/>
    <tableColumn id="14990" xr3:uid="{3552F1E4-1BED-6C4F-B968-C77B48B669ED}" name="Colonna14990"/>
    <tableColumn id="14991" xr3:uid="{3EA4A6FB-620A-934E-84B6-28D7C0B15491}" name="Colonna14991"/>
    <tableColumn id="14992" xr3:uid="{6330D935-5274-8D40-A8C5-78BC09DBA074}" name="Colonna14992"/>
    <tableColumn id="14993" xr3:uid="{42C63ECC-9F1B-8F42-87AF-62E6156D6D2C}" name="Colonna14993"/>
    <tableColumn id="14994" xr3:uid="{EF30F3E0-9771-D646-B3A9-222BEE3E0ACF}" name="Colonna14994"/>
    <tableColumn id="14995" xr3:uid="{14183E90-7F31-AC4C-8BE3-AE3A8730C0E3}" name="Colonna14995"/>
    <tableColumn id="14996" xr3:uid="{41ACF424-B913-8D49-AB3C-3A13A68A0A35}" name="Colonna14996"/>
    <tableColumn id="14997" xr3:uid="{4E235B11-A0DC-9149-93BE-3E9376AECB6D}" name="Colonna14997"/>
    <tableColumn id="14998" xr3:uid="{72333FB6-AAED-494E-87DD-DA003B11A5F0}" name="Colonna14998"/>
    <tableColumn id="14999" xr3:uid="{384F446A-1BAB-6F40-9DB7-81E21DD2B90F}" name="Colonna14999"/>
    <tableColumn id="15000" xr3:uid="{3EECA072-0739-1E48-A757-9D5AE1A25DE4}" name="Colonna15000"/>
    <tableColumn id="15001" xr3:uid="{91C6C2FB-BB92-5149-9140-5A8EC7AFF711}" name="Colonna15001"/>
    <tableColumn id="15002" xr3:uid="{2B8CAEF0-7569-E048-B6D9-88910135450C}" name="Colonna15002"/>
    <tableColumn id="15003" xr3:uid="{E497CC3B-1A8C-5B41-8F0F-478E5A2CB7F5}" name="Colonna15003"/>
    <tableColumn id="15004" xr3:uid="{6157F8CC-C496-6548-81B6-65985B0F5C02}" name="Colonna15004"/>
    <tableColumn id="15005" xr3:uid="{DCF66AC5-A99B-FB46-896D-6156BF037AE2}" name="Colonna15005"/>
    <tableColumn id="15006" xr3:uid="{28C94553-5415-8343-A52D-2AB45172FAAD}" name="Colonna15006"/>
    <tableColumn id="15007" xr3:uid="{865E30C8-6BD8-FE44-8725-AE7D09412A1F}" name="Colonna15007"/>
    <tableColumn id="15008" xr3:uid="{295189B8-3F27-314D-813D-B73EDE894084}" name="Colonna15008"/>
    <tableColumn id="15009" xr3:uid="{2E52E6D2-C236-5B4A-A8B7-84F2019E2B0E}" name="Colonna15009"/>
    <tableColumn id="15010" xr3:uid="{2D479BB0-F191-7D40-A3B5-122D8D064142}" name="Colonna15010"/>
    <tableColumn id="15011" xr3:uid="{977FCC04-CE09-D040-A020-ACC357B2039F}" name="Colonna15011"/>
    <tableColumn id="15012" xr3:uid="{B6B97B5E-6C4B-5348-8BBF-AB8DE98A9D65}" name="Colonna15012"/>
    <tableColumn id="15013" xr3:uid="{9C7FF965-23F2-AF4A-B1DF-98D86E6F4673}" name="Colonna15013"/>
    <tableColumn id="15014" xr3:uid="{152AAFE3-3952-0845-8BA8-E41E596EF0F8}" name="Colonna15014"/>
    <tableColumn id="15015" xr3:uid="{6628A26A-A5A7-C640-8B73-B921019E6668}" name="Colonna15015"/>
    <tableColumn id="15016" xr3:uid="{58B8FEDB-35B7-C341-BCF8-40F606A4D454}" name="Colonna15016"/>
    <tableColumn id="15017" xr3:uid="{B5758F87-9026-4943-87B4-44B91904BF07}" name="Colonna15017"/>
    <tableColumn id="15018" xr3:uid="{CF18F9EC-91AF-4844-8CDE-6A074801BC5C}" name="Colonna15018"/>
    <tableColumn id="15019" xr3:uid="{974B8CBA-74B1-5C40-A879-02DA22D6AB08}" name="Colonna15019"/>
    <tableColumn id="15020" xr3:uid="{AFE9715D-A725-494A-BFD6-2E6B32A5A8EA}" name="Colonna15020"/>
    <tableColumn id="15021" xr3:uid="{1960708B-DEC9-D743-8EAC-23D233E9EDC7}" name="Colonna15021"/>
    <tableColumn id="15022" xr3:uid="{72456047-5CC1-3B42-AEC0-7D8F13A61EDD}" name="Colonna15022"/>
    <tableColumn id="15023" xr3:uid="{67C17E35-B899-F44F-8F97-501D0850C61D}" name="Colonna15023"/>
    <tableColumn id="15024" xr3:uid="{A723F87F-AB67-B54B-AD75-314B9824DFB0}" name="Colonna15024"/>
    <tableColumn id="15025" xr3:uid="{9C173199-AC0A-A140-A1B8-B2C6E44F06D2}" name="Colonna15025"/>
    <tableColumn id="15026" xr3:uid="{89370FD1-DD5D-6A4E-A087-F6EBCE96F9AE}" name="Colonna15026"/>
    <tableColumn id="15027" xr3:uid="{BC22631B-C76E-B642-875F-503CABFEB42B}" name="Colonna15027"/>
    <tableColumn id="15028" xr3:uid="{EA6C036F-3558-D24C-ABC4-85BFF42DB24F}" name="Colonna15028"/>
    <tableColumn id="15029" xr3:uid="{5357FD55-A618-684B-B562-C13ED4E856CF}" name="Colonna15029"/>
    <tableColumn id="15030" xr3:uid="{8F7472F6-D33C-D04E-9EB3-D429373C16FB}" name="Colonna15030"/>
    <tableColumn id="15031" xr3:uid="{9D9ADB8D-6CE2-B24A-8690-F6F8FFD448A1}" name="Colonna15031"/>
    <tableColumn id="15032" xr3:uid="{063A4AAF-ED76-5745-83DE-62F6F37E4520}" name="Colonna15032"/>
    <tableColumn id="15033" xr3:uid="{0AC2CA31-D2D0-7A42-BA6E-C90B31050780}" name="Colonna15033"/>
    <tableColumn id="15034" xr3:uid="{CB698A02-547F-8147-BD15-FF364E04F0EB}" name="Colonna15034"/>
    <tableColumn id="15035" xr3:uid="{B6915F62-F9A4-CB48-AB4C-35637C63F90C}" name="Colonna15035"/>
    <tableColumn id="15036" xr3:uid="{91096A72-66C0-E44B-B8C7-0035FD0023F9}" name="Colonna15036"/>
    <tableColumn id="15037" xr3:uid="{ACDADC9F-0E45-7347-B864-F7F2411877FC}" name="Colonna15037"/>
    <tableColumn id="15038" xr3:uid="{D0EFE894-098A-FE4C-A0C1-A60734224BFC}" name="Colonna15038"/>
    <tableColumn id="15039" xr3:uid="{78F1A56B-C85F-9E4A-810F-4168D97CAB56}" name="Colonna15039"/>
    <tableColumn id="15040" xr3:uid="{4A669CB4-0CE5-DA46-9CD5-96ECF4EE9CD7}" name="Colonna15040"/>
    <tableColumn id="15041" xr3:uid="{F4E360B9-852F-CD42-B342-8287BC59B8EE}" name="Colonna15041"/>
    <tableColumn id="15042" xr3:uid="{1D7FBFEA-D30E-F642-B3E7-69DFA297A1C2}" name="Colonna15042"/>
    <tableColumn id="15043" xr3:uid="{0ED9F9EA-9573-3A40-96D2-FFBFDC1F8CCD}" name="Colonna15043"/>
    <tableColumn id="15044" xr3:uid="{673F49F7-FA4A-E847-86B2-92A04B9527C3}" name="Colonna15044"/>
    <tableColumn id="15045" xr3:uid="{88125B68-0B45-C34A-B251-FED508C63885}" name="Colonna15045"/>
    <tableColumn id="15046" xr3:uid="{E181F41B-CD6A-4349-8713-28A95FCDC581}" name="Colonna15046"/>
    <tableColumn id="15047" xr3:uid="{BA8C129C-ED57-7C47-AE53-D33AC8DC8CE0}" name="Colonna15047"/>
    <tableColumn id="15048" xr3:uid="{75EC57E6-A3E6-7F40-9F30-5346863790AD}" name="Colonna15048"/>
    <tableColumn id="15049" xr3:uid="{282B7EA4-416B-EA4D-976E-73A189B27942}" name="Colonna15049"/>
    <tableColumn id="15050" xr3:uid="{6B81D895-9CAD-A24F-985A-A79495CBD887}" name="Colonna15050"/>
    <tableColumn id="15051" xr3:uid="{857D4D4F-16D7-7640-B3F3-BDE9E62DE7C8}" name="Colonna15051"/>
    <tableColumn id="15052" xr3:uid="{AFECF7FF-5AAB-664E-BD94-B0286F6D0218}" name="Colonna15052"/>
    <tableColumn id="15053" xr3:uid="{86E6ED2F-EE63-4D47-97D8-E5E2E9AA3D70}" name="Colonna15053"/>
    <tableColumn id="15054" xr3:uid="{DCC340CA-9D79-6648-A94A-F56D8ACF1926}" name="Colonna15054"/>
    <tableColumn id="15055" xr3:uid="{FAAFA600-BC60-334C-8252-C90F4BDF30F0}" name="Colonna15055"/>
    <tableColumn id="15056" xr3:uid="{B8A631AD-134A-5A4D-941B-5A0D61E0370B}" name="Colonna15056"/>
    <tableColumn id="15057" xr3:uid="{88E33ABB-2080-4449-8971-E34D18FDC951}" name="Colonna15057"/>
    <tableColumn id="15058" xr3:uid="{64C90C12-5EB4-324E-82BB-D27A32415F69}" name="Colonna15058"/>
    <tableColumn id="15059" xr3:uid="{D2FEFCF2-D3B7-174B-B01D-4BD91455592A}" name="Colonna15059"/>
    <tableColumn id="15060" xr3:uid="{998765BA-1049-1542-AD4F-D8537F4B34E3}" name="Colonna15060"/>
    <tableColumn id="15061" xr3:uid="{0F27EDB7-E656-0A42-9110-42521AC4E5D8}" name="Colonna15061"/>
    <tableColumn id="15062" xr3:uid="{C63DBAE3-2258-2748-97DA-39AF0904C8E2}" name="Colonna15062"/>
    <tableColumn id="15063" xr3:uid="{2A7B5819-5256-2742-8D96-93437E18E04D}" name="Colonna15063"/>
    <tableColumn id="15064" xr3:uid="{A84E220A-22E3-934F-A4C2-96E18CC8FC7F}" name="Colonna15064"/>
    <tableColumn id="15065" xr3:uid="{F0F2D2D4-0882-2746-92F7-589431F826F9}" name="Colonna15065"/>
    <tableColumn id="15066" xr3:uid="{753D13E6-B6D1-B845-A52A-3AE065E6D6C5}" name="Colonna15066"/>
    <tableColumn id="15067" xr3:uid="{5DD24EBE-28C2-E242-8E90-FFE66D70C76D}" name="Colonna15067"/>
    <tableColumn id="15068" xr3:uid="{1E55C7A5-044D-584D-B6D2-125BDFF2782A}" name="Colonna15068"/>
    <tableColumn id="15069" xr3:uid="{1386FF22-167D-3646-BA98-4170EEE7856E}" name="Colonna15069"/>
    <tableColumn id="15070" xr3:uid="{4AFFB32E-C051-4C44-B217-DC467721DA89}" name="Colonna15070"/>
    <tableColumn id="15071" xr3:uid="{66EFE71B-1924-B043-987E-70D7A92847A4}" name="Colonna15071"/>
    <tableColumn id="15072" xr3:uid="{F02809DD-0E7A-284A-807D-EC9069CC66BC}" name="Colonna15072"/>
    <tableColumn id="15073" xr3:uid="{61349D27-B41C-E340-AE9C-F37F1FF88E57}" name="Colonna15073"/>
    <tableColumn id="15074" xr3:uid="{2BB1C473-0F1F-514E-82D5-EC77F586D8B3}" name="Colonna15074"/>
    <tableColumn id="15075" xr3:uid="{94EB757A-E167-4E4E-8270-13DCCF9DF031}" name="Colonna15075"/>
    <tableColumn id="15076" xr3:uid="{8277FE37-5730-F941-932E-1E4D40A3340E}" name="Colonna15076"/>
    <tableColumn id="15077" xr3:uid="{60F9E5CC-F376-414F-BD7B-9A3662BFC094}" name="Colonna15077"/>
    <tableColumn id="15078" xr3:uid="{62F88567-B742-DC41-A6D1-72D264AD6ABE}" name="Colonna15078"/>
    <tableColumn id="15079" xr3:uid="{A5C615C9-ED7D-1F4B-A633-82749FD17522}" name="Colonna15079"/>
    <tableColumn id="15080" xr3:uid="{E6DDD99A-462E-D04A-8700-D5F576B6391E}" name="Colonna15080"/>
    <tableColumn id="15081" xr3:uid="{34651219-D1A2-E645-A1C5-D60E1DF66589}" name="Colonna15081"/>
    <tableColumn id="15082" xr3:uid="{C87FE2F3-ECE5-7C40-9D9F-D16D112F51E7}" name="Colonna15082"/>
    <tableColumn id="15083" xr3:uid="{AECF9A76-29A9-214D-8207-B5B21120FC03}" name="Colonna15083"/>
    <tableColumn id="15084" xr3:uid="{DBBED225-7A3F-9B40-9506-865BC80A0B79}" name="Colonna15084"/>
    <tableColumn id="15085" xr3:uid="{3EDB4861-1637-524A-B503-9967A2E05672}" name="Colonna15085"/>
    <tableColumn id="15086" xr3:uid="{66303416-7EC4-A545-B377-B91CB75C0197}" name="Colonna15086"/>
    <tableColumn id="15087" xr3:uid="{DB7A4357-CECB-2F4C-8A4B-9FF75F55C261}" name="Colonna15087"/>
    <tableColumn id="15088" xr3:uid="{21F9D6FC-DBE2-C94C-B7F6-67D2AC7D0959}" name="Colonna15088"/>
    <tableColumn id="15089" xr3:uid="{42B7A5C5-FF81-2A45-A751-3C5D606AB26D}" name="Colonna15089"/>
    <tableColumn id="15090" xr3:uid="{A632C603-1E28-ED43-B894-56C275895DBE}" name="Colonna15090"/>
    <tableColumn id="15091" xr3:uid="{533FE589-3AC3-034C-AF87-74AB99D0D449}" name="Colonna15091"/>
    <tableColumn id="15092" xr3:uid="{FFEE68E3-C1DA-F645-A7A8-8013C52EC61E}" name="Colonna15092"/>
    <tableColumn id="15093" xr3:uid="{94CB18FF-AE6E-524C-9332-E3C50D5DC229}" name="Colonna15093"/>
    <tableColumn id="15094" xr3:uid="{42D8A8F0-732C-D048-8BD4-7068BA2F26DF}" name="Colonna15094"/>
    <tableColumn id="15095" xr3:uid="{7C766683-E2FD-5F41-8C7C-C5FC616355C4}" name="Colonna15095"/>
    <tableColumn id="15096" xr3:uid="{85DCBBB9-0A83-BF4B-9EAB-8893F977987E}" name="Colonna15096"/>
    <tableColumn id="15097" xr3:uid="{5E27E404-9343-914D-A5D3-F2C97915E6F6}" name="Colonna15097"/>
    <tableColumn id="15098" xr3:uid="{D6133830-E7CE-1B4A-8080-0AE7C54CCB37}" name="Colonna15098"/>
    <tableColumn id="15099" xr3:uid="{FE6C9FAA-E401-2C4B-8809-09ED5D67CAFB}" name="Colonna15099"/>
    <tableColumn id="15100" xr3:uid="{B08D23C8-7ACA-F24F-9964-863929CEE51F}" name="Colonna15100"/>
    <tableColumn id="15101" xr3:uid="{BDD52FC0-0929-984C-8E9B-CE1A454A2F58}" name="Colonna15101"/>
    <tableColumn id="15102" xr3:uid="{7A67A713-E5CB-E24C-90AE-89C2DF58B469}" name="Colonna15102"/>
    <tableColumn id="15103" xr3:uid="{DB8AB273-B9ED-2340-8857-0A0C4AA60C49}" name="Colonna15103"/>
    <tableColumn id="15104" xr3:uid="{AF4C78A7-F41C-4342-933E-92D62092145B}" name="Colonna15104"/>
    <tableColumn id="15105" xr3:uid="{ECE350D3-FC20-F24E-B476-BB4AC4E06586}" name="Colonna15105"/>
    <tableColumn id="15106" xr3:uid="{D1A4D3D0-BCBB-B248-8E12-DF779F6E926F}" name="Colonna15106"/>
    <tableColumn id="15107" xr3:uid="{229BF664-E34B-DA45-A154-1869181A8C88}" name="Colonna15107"/>
    <tableColumn id="15108" xr3:uid="{3ED0D85E-3945-CC46-B0A6-F108733D2A61}" name="Colonna15108"/>
    <tableColumn id="15109" xr3:uid="{F3BFF6FF-B8E4-F743-A070-0BB62C23E271}" name="Colonna15109"/>
    <tableColumn id="15110" xr3:uid="{DC681B1B-3A70-6649-BE6F-A0713909ED2B}" name="Colonna15110"/>
    <tableColumn id="15111" xr3:uid="{0ABE661B-1689-DA4B-B77E-9C58CDEB8152}" name="Colonna15111"/>
    <tableColumn id="15112" xr3:uid="{0BD44688-1375-F649-AFFF-5D0FBB414B19}" name="Colonna15112"/>
    <tableColumn id="15113" xr3:uid="{C2E9843C-6700-144C-9336-7ABE45B81131}" name="Colonna15113"/>
    <tableColumn id="15114" xr3:uid="{8F4453CD-63B1-B74E-BE2A-E01131C150A3}" name="Colonna15114"/>
    <tableColumn id="15115" xr3:uid="{8CE049ED-5F11-824F-B4C8-10754C55FEAE}" name="Colonna15115"/>
    <tableColumn id="15116" xr3:uid="{E03CD0BF-C56D-8E4A-A879-B370DEC1BE24}" name="Colonna15116"/>
    <tableColumn id="15117" xr3:uid="{5F81065A-3D7C-EC48-B333-2AB8C8001B75}" name="Colonna15117"/>
    <tableColumn id="15118" xr3:uid="{F366467F-E371-F84A-B493-B1132A09925D}" name="Colonna15118"/>
    <tableColumn id="15119" xr3:uid="{C330226E-1F71-A94B-A57C-E03A67359352}" name="Colonna15119"/>
    <tableColumn id="15120" xr3:uid="{D69B76C3-6069-9943-815F-D4DE143511A8}" name="Colonna15120"/>
    <tableColumn id="15121" xr3:uid="{2F1C1FFE-513B-E44A-B354-6E71C52E781B}" name="Colonna15121"/>
    <tableColumn id="15122" xr3:uid="{BB559390-64A3-624E-A5CF-0C30E13E7FB5}" name="Colonna15122"/>
    <tableColumn id="15123" xr3:uid="{90DA47A2-26B4-204D-81D6-E90DEA4787EB}" name="Colonna15123"/>
    <tableColumn id="15124" xr3:uid="{A5B0CFBB-6669-E447-B0C8-9C96F0302B13}" name="Colonna15124"/>
    <tableColumn id="15125" xr3:uid="{33695358-2284-064D-B5FA-4187029FE08C}" name="Colonna15125"/>
    <tableColumn id="15126" xr3:uid="{E3AAC7DD-519D-B14D-A259-0E3818934D0C}" name="Colonna15126"/>
    <tableColumn id="15127" xr3:uid="{5362CF53-5A0F-154C-8494-B76C8EF9A4AA}" name="Colonna15127"/>
    <tableColumn id="15128" xr3:uid="{3A4536DF-2E1D-464B-8AC2-7CF4B9D4969D}" name="Colonna15128"/>
    <tableColumn id="15129" xr3:uid="{6C2929C0-9BD3-BC41-BD2D-3DC85F0B66B2}" name="Colonna15129"/>
    <tableColumn id="15130" xr3:uid="{84C7A6C6-E4A8-DB43-BF81-5A4CF5BB560B}" name="Colonna15130"/>
    <tableColumn id="15131" xr3:uid="{9235B4F5-C464-EA47-8A9D-DF2BA4290FE8}" name="Colonna15131"/>
    <tableColumn id="15132" xr3:uid="{7351742A-729C-BA47-9E74-2559FD8DEEC1}" name="Colonna15132"/>
    <tableColumn id="15133" xr3:uid="{6ECCEAF0-581C-0241-A94D-AC8AA93C4916}" name="Colonna15133"/>
    <tableColumn id="15134" xr3:uid="{45102D98-A34A-854C-B840-BB87A61BF7E2}" name="Colonna15134"/>
    <tableColumn id="15135" xr3:uid="{66550A07-9BC0-DE47-8A60-8025E91245D8}" name="Colonna15135"/>
    <tableColumn id="15136" xr3:uid="{1DBA44F7-D546-484B-83AA-0EB801B2E27B}" name="Colonna15136"/>
    <tableColumn id="15137" xr3:uid="{8B869DD8-845C-3A45-B1A3-7A3AECAEFF71}" name="Colonna15137"/>
    <tableColumn id="15138" xr3:uid="{B5307333-D1DD-444F-95F5-61E4AC966C6A}" name="Colonna15138"/>
    <tableColumn id="15139" xr3:uid="{8D0960DD-9689-9845-A17D-792C27F8A046}" name="Colonna15139"/>
    <tableColumn id="15140" xr3:uid="{3B6831DE-03A2-2F44-B0B3-1C4BF2112AF6}" name="Colonna15140"/>
    <tableColumn id="15141" xr3:uid="{23A5542B-E5B9-154F-861A-D9D185502380}" name="Colonna15141"/>
    <tableColumn id="15142" xr3:uid="{BE4FE46B-852B-6743-B95E-69CF60FA0FCE}" name="Colonna15142"/>
    <tableColumn id="15143" xr3:uid="{574ED9F9-2E94-964F-9A17-8A864784BC85}" name="Colonna15143"/>
    <tableColumn id="15144" xr3:uid="{45BF7EB9-62DA-4742-8322-9D29D17E4019}" name="Colonna15144"/>
    <tableColumn id="15145" xr3:uid="{250B2B9B-FDD5-A44F-AA8C-F8CFA144A253}" name="Colonna15145"/>
    <tableColumn id="15146" xr3:uid="{DF6960DE-2E48-1544-83A7-C3B4BD79D082}" name="Colonna15146"/>
    <tableColumn id="15147" xr3:uid="{CDBD8ABF-8BAF-7B43-ABCB-6AE781ED6C36}" name="Colonna15147"/>
    <tableColumn id="15148" xr3:uid="{EE21D85B-2E00-6E47-A127-C988437E85D5}" name="Colonna15148"/>
    <tableColumn id="15149" xr3:uid="{12194891-A1BC-3941-90C0-3AFCC62BD735}" name="Colonna15149"/>
    <tableColumn id="15150" xr3:uid="{4552F318-E8FC-A94C-9F43-D930F6693ABC}" name="Colonna15150"/>
    <tableColumn id="15151" xr3:uid="{37F07B79-AFBA-5D44-97D6-0C174E78177C}" name="Colonna15151"/>
    <tableColumn id="15152" xr3:uid="{D456B5C1-3E52-3242-AFD0-FE1F4877F4C1}" name="Colonna15152"/>
    <tableColumn id="15153" xr3:uid="{83A4A40F-C511-0A40-A240-2AD549BB412F}" name="Colonna15153"/>
    <tableColumn id="15154" xr3:uid="{A2A50401-E95D-B049-8F11-F83293CEA21D}" name="Colonna15154"/>
    <tableColumn id="15155" xr3:uid="{1470E392-403C-F04E-9DB0-B00829F65085}" name="Colonna15155"/>
    <tableColumn id="15156" xr3:uid="{6B6134B1-63F4-3D43-8EF1-57D21888B3D9}" name="Colonna15156"/>
    <tableColumn id="15157" xr3:uid="{D6EB4460-7C0D-064B-993B-D47DF544DC9D}" name="Colonna15157"/>
    <tableColumn id="15158" xr3:uid="{1ACB5F39-DECC-C542-B795-25330B3F0DD8}" name="Colonna15158"/>
    <tableColumn id="15159" xr3:uid="{ED03CED9-DE90-EF4A-B903-41D3D181C146}" name="Colonna15159"/>
    <tableColumn id="15160" xr3:uid="{4908B064-8096-DC4D-B5F0-7091C13405AB}" name="Colonna15160"/>
    <tableColumn id="15161" xr3:uid="{326691F1-ADCA-BC48-9004-EEBD578D2F35}" name="Colonna15161"/>
    <tableColumn id="15162" xr3:uid="{83924178-B0B2-5B42-B66F-ACCB9684AA01}" name="Colonna15162"/>
    <tableColumn id="15163" xr3:uid="{88141522-9ABF-AE40-9930-C0CD76BB9206}" name="Colonna15163"/>
    <tableColumn id="15164" xr3:uid="{A5779436-FDF5-EF4B-88B9-882A91851C36}" name="Colonna15164"/>
    <tableColumn id="15165" xr3:uid="{9755C381-AFB2-F043-8CFD-53FD353B8281}" name="Colonna15165"/>
    <tableColumn id="15166" xr3:uid="{A80EEF27-B4C2-9946-8E4F-4C7DDA538C6A}" name="Colonna15166"/>
    <tableColumn id="15167" xr3:uid="{E9D9E670-6D40-DC41-8F77-7F6B88A4658E}" name="Colonna15167"/>
    <tableColumn id="15168" xr3:uid="{51702782-B2FC-CF45-8D98-D435E07676DF}" name="Colonna15168"/>
    <tableColumn id="15169" xr3:uid="{15416C00-59C7-7F48-9F4F-2D47A5F86FD6}" name="Colonna15169"/>
    <tableColumn id="15170" xr3:uid="{D2E4C6D0-24AD-2A40-88DC-D5C54988330C}" name="Colonna15170"/>
    <tableColumn id="15171" xr3:uid="{1CCF3588-E378-D949-8871-3DE32E83B0A0}" name="Colonna15171"/>
    <tableColumn id="15172" xr3:uid="{A5199C1B-5AFA-B74E-B5F6-CCAFD9786F28}" name="Colonna15172"/>
    <tableColumn id="15173" xr3:uid="{5C92DF30-D565-4C4C-AA2B-9209637F0D48}" name="Colonna15173"/>
    <tableColumn id="15174" xr3:uid="{0693C33A-EA1F-B747-983F-A6B9862FCBC3}" name="Colonna15174"/>
    <tableColumn id="15175" xr3:uid="{3EB543D9-D562-2F4B-9F77-9C1F1BCAF569}" name="Colonna15175"/>
    <tableColumn id="15176" xr3:uid="{1C290812-0FA9-9640-8290-105F60E007CB}" name="Colonna15176"/>
    <tableColumn id="15177" xr3:uid="{049AE4D4-F301-F646-819D-89B5D8A0413F}" name="Colonna15177"/>
    <tableColumn id="15178" xr3:uid="{1ECCB73C-54C9-9941-BB33-E221502A58E5}" name="Colonna15178"/>
    <tableColumn id="15179" xr3:uid="{C0BF9460-5C49-3F40-A2B5-B7F2BF32D98A}" name="Colonna15179"/>
    <tableColumn id="15180" xr3:uid="{F3A2DED3-02AE-9540-B1A8-A4B663941C9C}" name="Colonna15180"/>
    <tableColumn id="15181" xr3:uid="{609CFDD0-0918-234C-B4D4-500836BCBF37}" name="Colonna15181"/>
    <tableColumn id="15182" xr3:uid="{F467C118-3A91-0C43-8A74-85C50F863FF4}" name="Colonna15182"/>
    <tableColumn id="15183" xr3:uid="{00BA086A-8510-BE47-A740-2AC990E166A3}" name="Colonna15183"/>
    <tableColumn id="15184" xr3:uid="{B4DAFC12-2D34-D04B-957E-D044C22A855C}" name="Colonna15184"/>
    <tableColumn id="15185" xr3:uid="{F34F67B6-85E9-274B-A849-12281431E024}" name="Colonna15185"/>
    <tableColumn id="15186" xr3:uid="{DF2A53FA-7CCD-9E42-BC02-F1818F169C8A}" name="Colonna15186"/>
    <tableColumn id="15187" xr3:uid="{4D79C1FC-8D77-E849-B5DB-380501A3F705}" name="Colonna15187"/>
    <tableColumn id="15188" xr3:uid="{2D2B3F66-F36F-4040-B4D2-C9F922841294}" name="Colonna15188"/>
    <tableColumn id="15189" xr3:uid="{96599E1C-DB10-6247-B8D7-1AD9233C2934}" name="Colonna15189"/>
    <tableColumn id="15190" xr3:uid="{81FE05C8-D239-0C45-9FAC-2AD63B61B303}" name="Colonna15190"/>
    <tableColumn id="15191" xr3:uid="{7784F1D5-0D83-054C-89B2-DC903CD9A2CA}" name="Colonna15191"/>
    <tableColumn id="15192" xr3:uid="{D0D2A613-6DB2-A24B-B1EE-8378BBD3E957}" name="Colonna15192"/>
    <tableColumn id="15193" xr3:uid="{8468F06F-99C5-5E42-92C2-CBE9920ADE35}" name="Colonna15193"/>
    <tableColumn id="15194" xr3:uid="{EC2F5463-13A6-464E-AD85-02FA2ABADC9A}" name="Colonna15194"/>
    <tableColumn id="15195" xr3:uid="{6F890AE2-C0D3-F64D-BD41-DF8218DD4095}" name="Colonna15195"/>
    <tableColumn id="15196" xr3:uid="{DBCE4767-FA84-9640-A771-99B94A134927}" name="Colonna15196"/>
    <tableColumn id="15197" xr3:uid="{921FF03D-2D7A-4549-A9B0-8D34A6606EB8}" name="Colonna15197"/>
    <tableColumn id="15198" xr3:uid="{396556B3-BA5B-6E44-8BC2-16720F293E4F}" name="Colonna15198"/>
    <tableColumn id="15199" xr3:uid="{74CE12DB-F13F-1B4B-9994-13A8E0D7A279}" name="Colonna15199"/>
    <tableColumn id="15200" xr3:uid="{80867994-F95C-3249-8C08-B99AF0535371}" name="Colonna15200"/>
    <tableColumn id="15201" xr3:uid="{48009CD7-CB47-1C49-9727-9B50CD3B1D3A}" name="Colonna15201"/>
    <tableColumn id="15202" xr3:uid="{55120FB8-5C45-5A4E-9E48-7727118CBCED}" name="Colonna15202"/>
    <tableColumn id="15203" xr3:uid="{8AA85132-4385-E84B-B6C4-D90234AA9500}" name="Colonna15203"/>
    <tableColumn id="15204" xr3:uid="{685ADAB3-4D71-2445-B0E3-156141BD1FE1}" name="Colonna15204"/>
    <tableColumn id="15205" xr3:uid="{9AEA47FC-8B86-DA4A-A316-4B329AB4BD5B}" name="Colonna15205"/>
    <tableColumn id="15206" xr3:uid="{AD453966-A61C-CE40-972A-055F9136E5DD}" name="Colonna15206"/>
    <tableColumn id="15207" xr3:uid="{11EE414F-89D9-4C42-B543-9FB606BA2BDB}" name="Colonna15207"/>
    <tableColumn id="15208" xr3:uid="{49101649-4B31-D34D-A508-7C8B4033D247}" name="Colonna15208"/>
    <tableColumn id="15209" xr3:uid="{9A1CD4EF-7DF1-1E43-AC28-BA8F983DBB3F}" name="Colonna15209"/>
    <tableColumn id="15210" xr3:uid="{808F092B-49D4-0943-9D72-DD2AA25ED1F4}" name="Colonna15210"/>
    <tableColumn id="15211" xr3:uid="{CB8C01BF-1CA9-0F46-A4C5-A830FFDA0CE3}" name="Colonna15211"/>
    <tableColumn id="15212" xr3:uid="{0EFB7642-2F4D-6D46-8CC9-71B8370DC7E3}" name="Colonna15212"/>
    <tableColumn id="15213" xr3:uid="{49568276-B5C7-244E-ABDA-825AFBF9F5EA}" name="Colonna15213"/>
    <tableColumn id="15214" xr3:uid="{D1FEB31B-5330-D94E-9561-BBCA777F7FDF}" name="Colonna15214"/>
    <tableColumn id="15215" xr3:uid="{2CF60867-7B52-8049-910B-5ACDE6ADE0DB}" name="Colonna15215"/>
    <tableColumn id="15216" xr3:uid="{469C3B50-ECE7-2342-A2E5-D0FD11ECB917}" name="Colonna15216"/>
    <tableColumn id="15217" xr3:uid="{20EBFA93-1AB6-654A-9F29-EFFF1A826BEB}" name="Colonna15217"/>
    <tableColumn id="15218" xr3:uid="{AC492305-C544-8848-8A87-00FE0F06CE58}" name="Colonna15218"/>
    <tableColumn id="15219" xr3:uid="{1803CF45-4965-E242-BCD3-1951017064FE}" name="Colonna15219"/>
    <tableColumn id="15220" xr3:uid="{9D007F10-87AB-364A-B22F-0DBAF3E0C480}" name="Colonna15220"/>
    <tableColumn id="15221" xr3:uid="{8087B1E7-4B61-A946-A28A-4436A52DBF67}" name="Colonna15221"/>
    <tableColumn id="15222" xr3:uid="{63FDC21F-06F7-4147-9902-BAE2E9AB686E}" name="Colonna15222"/>
    <tableColumn id="15223" xr3:uid="{129D50C8-A415-E84F-9305-DD9BC64867D8}" name="Colonna15223"/>
    <tableColumn id="15224" xr3:uid="{1A2C101B-FDF6-AF4E-9636-6A6A5A0C59F8}" name="Colonna15224"/>
    <tableColumn id="15225" xr3:uid="{A9C85041-3F7E-3042-B567-5015DCF0BD4E}" name="Colonna15225"/>
    <tableColumn id="15226" xr3:uid="{8663C027-65CD-064A-BD8F-60E6FF2483C2}" name="Colonna15226"/>
    <tableColumn id="15227" xr3:uid="{4FEA4D38-0426-8F4A-862B-C6A0207AD242}" name="Colonna15227"/>
    <tableColumn id="15228" xr3:uid="{097015C0-4DB0-7C4F-87F5-8C6A7A6E1D6F}" name="Colonna15228"/>
    <tableColumn id="15229" xr3:uid="{331486D4-42E3-9140-890F-FB9243556577}" name="Colonna15229"/>
    <tableColumn id="15230" xr3:uid="{2CF245EC-0CD8-424D-90CD-43CED20D93DD}" name="Colonna15230"/>
    <tableColumn id="15231" xr3:uid="{151B244D-C5B8-F147-91DA-1F6E6922B335}" name="Colonna15231"/>
    <tableColumn id="15232" xr3:uid="{3A409B00-8719-1641-AFC5-7F44B360022B}" name="Colonna15232"/>
    <tableColumn id="15233" xr3:uid="{DCDECB48-8B38-EB4C-89F1-AD75125D8C0A}" name="Colonna15233"/>
    <tableColumn id="15234" xr3:uid="{D6EB9792-A3A6-BD4C-9E7E-833CE24BA27E}" name="Colonna15234"/>
    <tableColumn id="15235" xr3:uid="{82167BA2-3C8B-6340-A976-6268904E3CEF}" name="Colonna15235"/>
    <tableColumn id="15236" xr3:uid="{DC73D36B-310C-CD4B-ADD1-9167F2B586A3}" name="Colonna15236"/>
    <tableColumn id="15237" xr3:uid="{F8ADA4BB-7FE9-4049-A2DF-2EBB3621D976}" name="Colonna15237"/>
    <tableColumn id="15238" xr3:uid="{2C7067D6-DF3E-F941-BBEA-EDCE6E1BD55D}" name="Colonna15238"/>
    <tableColumn id="15239" xr3:uid="{FFF25F08-E05B-F44F-8791-303D8A4023E6}" name="Colonna15239"/>
    <tableColumn id="15240" xr3:uid="{DE396E54-82BB-F644-9B38-FEB55CDDB683}" name="Colonna15240"/>
    <tableColumn id="15241" xr3:uid="{1E140450-8110-824B-83CC-019C1C7A630F}" name="Colonna15241"/>
    <tableColumn id="15242" xr3:uid="{D35A52F0-B074-9847-94AF-32F7A885F2E9}" name="Colonna15242"/>
    <tableColumn id="15243" xr3:uid="{B9B15476-E6C9-9142-8590-A123A662ED46}" name="Colonna15243"/>
    <tableColumn id="15244" xr3:uid="{93EC8ECF-DAA7-364D-9CC3-C5AB8AA4DBE4}" name="Colonna15244"/>
    <tableColumn id="15245" xr3:uid="{083026FB-685C-1047-8226-1435E600F06C}" name="Colonna15245"/>
    <tableColumn id="15246" xr3:uid="{0B92734C-1B23-9F4A-947D-08A335B17551}" name="Colonna15246"/>
    <tableColumn id="15247" xr3:uid="{2267DA82-D472-7F47-82A3-1E8F3F2026D1}" name="Colonna15247"/>
    <tableColumn id="15248" xr3:uid="{452BCEE0-CA16-784D-B426-927492B1D311}" name="Colonna15248"/>
    <tableColumn id="15249" xr3:uid="{2500DDD4-3B4A-8E4B-9911-6DB94BC4F490}" name="Colonna15249"/>
    <tableColumn id="15250" xr3:uid="{31507BBC-797D-ED4D-9D51-A223DD92B368}" name="Colonna15250"/>
    <tableColumn id="15251" xr3:uid="{FF322C53-E7C9-B54E-BDE4-06DB83C35D3E}" name="Colonna15251"/>
    <tableColumn id="15252" xr3:uid="{F0EB65BC-1717-7C4F-AFFA-D8C3ACA288E8}" name="Colonna15252"/>
    <tableColumn id="15253" xr3:uid="{D00F5F99-7095-B446-B8F4-98AEF3FCBA58}" name="Colonna15253"/>
    <tableColumn id="15254" xr3:uid="{F578D446-9FE8-F94E-8A9F-A205A94CB590}" name="Colonna15254"/>
    <tableColumn id="15255" xr3:uid="{13EE202A-E6FC-AC42-B796-1111673955D4}" name="Colonna15255"/>
    <tableColumn id="15256" xr3:uid="{2755A2A1-01A8-ED4F-82B5-DF50EF3A2E78}" name="Colonna15256"/>
    <tableColumn id="15257" xr3:uid="{3F810C31-4868-9842-9478-42816FE804A3}" name="Colonna15257"/>
    <tableColumn id="15258" xr3:uid="{66C584E2-4B7C-1345-8595-3606D9311BC6}" name="Colonna15258"/>
    <tableColumn id="15259" xr3:uid="{ACEA9A4C-652E-0947-8562-5C61CA3CC757}" name="Colonna15259"/>
    <tableColumn id="15260" xr3:uid="{7268E8AF-B018-E549-B3A5-6D08A152C15E}" name="Colonna15260"/>
    <tableColumn id="15261" xr3:uid="{05C808CD-FB2A-D342-9183-8AFB8DC1071F}" name="Colonna15261"/>
    <tableColumn id="15262" xr3:uid="{8907F1AF-584E-BE47-84B8-7712EDE26043}" name="Colonna15262"/>
    <tableColumn id="15263" xr3:uid="{020DF53B-22EF-804E-A149-1DE0E662C689}" name="Colonna15263"/>
    <tableColumn id="15264" xr3:uid="{C53B0CB2-52BF-D340-89EA-E4FA8F9112A8}" name="Colonna15264"/>
    <tableColumn id="15265" xr3:uid="{7F783F8E-64DB-C442-BF58-0BB396C7CB78}" name="Colonna15265"/>
    <tableColumn id="15266" xr3:uid="{58B53F7C-B2ED-7940-8A59-B192CE2B27BB}" name="Colonna15266"/>
    <tableColumn id="15267" xr3:uid="{4B4E301F-E4FB-8C4C-AAA5-0B8BA27BDEEB}" name="Colonna15267"/>
    <tableColumn id="15268" xr3:uid="{956461BA-4166-434C-8B5B-69A48976834B}" name="Colonna15268"/>
    <tableColumn id="15269" xr3:uid="{92D48EC7-69B9-554B-B19D-CC4FEA774FFC}" name="Colonna15269"/>
    <tableColumn id="15270" xr3:uid="{C803EDAC-A5FC-8E41-B122-59CB2A6AB0A8}" name="Colonna15270"/>
    <tableColumn id="15271" xr3:uid="{41123D3D-E6FB-D14B-9E2E-8FFE241A0E04}" name="Colonna15271"/>
    <tableColumn id="15272" xr3:uid="{5E2D89D4-F9C6-DB4F-8D8F-E62978BBD526}" name="Colonna15272"/>
    <tableColumn id="15273" xr3:uid="{B92AC25F-76EE-2645-BD15-C0FE325A76BD}" name="Colonna15273"/>
    <tableColumn id="15274" xr3:uid="{5C52AE83-D552-F340-BB49-66100F401542}" name="Colonna15274"/>
    <tableColumn id="15275" xr3:uid="{949E7FBE-C974-364B-9466-18A96C5B7BEF}" name="Colonna15275"/>
    <tableColumn id="15276" xr3:uid="{742E2309-1219-B441-9F2D-1B219CC174AF}" name="Colonna15276"/>
    <tableColumn id="15277" xr3:uid="{AFE1A6C6-9C41-6C45-B899-635710146337}" name="Colonna15277"/>
    <tableColumn id="15278" xr3:uid="{545D7E03-CDE5-2E4B-BDD1-794866759AAB}" name="Colonna15278"/>
    <tableColumn id="15279" xr3:uid="{B9C1DA88-3729-7947-9176-C7625468D8A3}" name="Colonna15279"/>
    <tableColumn id="15280" xr3:uid="{B09D770A-368D-5548-9821-31702A44BE46}" name="Colonna15280"/>
    <tableColumn id="15281" xr3:uid="{117C5BEE-DE8E-D04C-B904-CDB77D4422A2}" name="Colonna15281"/>
    <tableColumn id="15282" xr3:uid="{A6D6549D-55C1-C940-85C1-1F7C58D81156}" name="Colonna15282"/>
    <tableColumn id="15283" xr3:uid="{A798B15D-2EA5-7044-916E-52A5C3F9C368}" name="Colonna15283"/>
    <tableColumn id="15284" xr3:uid="{40DA7557-F540-EF4D-A1C5-F495CDBE91FD}" name="Colonna15284"/>
    <tableColumn id="15285" xr3:uid="{1093210A-47A1-3749-8118-6002AB26756D}" name="Colonna15285"/>
    <tableColumn id="15286" xr3:uid="{3ED0C5C6-FB56-8A4A-814A-5E4398D297F2}" name="Colonna15286"/>
    <tableColumn id="15287" xr3:uid="{E1FF662C-BF4D-324B-804A-B9EACC090E02}" name="Colonna15287"/>
    <tableColumn id="15288" xr3:uid="{02AD007F-0E82-8144-AA53-8040BB1AEC59}" name="Colonna15288"/>
    <tableColumn id="15289" xr3:uid="{B2D3E86F-9C8A-0E45-80FA-8EE1ACDBBDA0}" name="Colonna15289"/>
    <tableColumn id="15290" xr3:uid="{7FFBDEF8-90F3-B745-B0EF-55864437FFE3}" name="Colonna15290"/>
    <tableColumn id="15291" xr3:uid="{4F09D76E-D3F0-D940-A837-516EB57D3072}" name="Colonna15291"/>
    <tableColumn id="15292" xr3:uid="{74B9B1FE-A243-1149-ABE5-8C22EE553407}" name="Colonna15292"/>
    <tableColumn id="15293" xr3:uid="{88776448-05B9-0F46-9496-3B11C2786033}" name="Colonna15293"/>
    <tableColumn id="15294" xr3:uid="{3D0A5448-11C3-A344-9C00-5646AD77BF04}" name="Colonna15294"/>
    <tableColumn id="15295" xr3:uid="{9C420D2F-071C-AC46-97E1-3D8986E8659D}" name="Colonna15295"/>
    <tableColumn id="15296" xr3:uid="{4DA38203-F65F-C04D-A770-83F5ABA7C218}" name="Colonna15296"/>
    <tableColumn id="15297" xr3:uid="{1C9F722A-CF3B-6E40-9249-6BA62F81EF94}" name="Colonna15297"/>
    <tableColumn id="15298" xr3:uid="{D230A6A0-3BBB-054A-B464-B09F46D9E9E7}" name="Colonna15298"/>
    <tableColumn id="15299" xr3:uid="{8BEF6141-B769-B740-AF8B-E898DEBB2A43}" name="Colonna15299"/>
    <tableColumn id="15300" xr3:uid="{067E6FC1-F63D-DB4B-B79A-01FDE96F1BBB}" name="Colonna15300"/>
    <tableColumn id="15301" xr3:uid="{230DE164-C334-DF4F-A3DC-53E3A46F2BD8}" name="Colonna15301"/>
    <tableColumn id="15302" xr3:uid="{7905A4E1-2245-E74F-8BB7-19F905728906}" name="Colonna15302"/>
    <tableColumn id="15303" xr3:uid="{0757E40B-E2BC-384D-B6DC-43016C006383}" name="Colonna15303"/>
    <tableColumn id="15304" xr3:uid="{C993D6E1-15ED-434A-9CBB-F3020BAFB945}" name="Colonna15304"/>
    <tableColumn id="15305" xr3:uid="{2FFF427F-08C0-8D42-BFCD-0107C5B15827}" name="Colonna15305"/>
    <tableColumn id="15306" xr3:uid="{2FC0FA3F-D93C-FD4E-9BFD-1461FE5D7D5B}" name="Colonna15306"/>
    <tableColumn id="15307" xr3:uid="{6EE674D5-46A0-164C-87C5-00D75F51065E}" name="Colonna15307"/>
    <tableColumn id="15308" xr3:uid="{D3C8BDC5-EE6C-1544-ADDF-466F9126F40F}" name="Colonna15308"/>
    <tableColumn id="15309" xr3:uid="{F0B2A50D-664C-3B44-ABD9-9E6D8CF081BD}" name="Colonna15309"/>
    <tableColumn id="15310" xr3:uid="{BC882412-45ED-4C43-8079-8EABCAD95BB9}" name="Colonna15310"/>
    <tableColumn id="15311" xr3:uid="{E9BAEB70-D2C8-4A4B-85F3-9055153026CA}" name="Colonna15311"/>
    <tableColumn id="15312" xr3:uid="{6E227009-8F52-FA41-A798-6EED69BB39D8}" name="Colonna15312"/>
    <tableColumn id="15313" xr3:uid="{06527ECA-7CAA-1C40-B704-0AC749318004}" name="Colonna15313"/>
    <tableColumn id="15314" xr3:uid="{05742C81-6B60-E746-8BB7-3BC7B595DB02}" name="Colonna15314"/>
    <tableColumn id="15315" xr3:uid="{A73D6515-DD09-A14C-B995-C6B2C0D2650F}" name="Colonna15315"/>
    <tableColumn id="15316" xr3:uid="{4A46B81D-1175-9D47-9AB6-FAD7F4FEFC69}" name="Colonna15316"/>
    <tableColumn id="15317" xr3:uid="{FE8265D4-8E0A-9B4F-BDEE-3D636D794B5D}" name="Colonna15317"/>
    <tableColumn id="15318" xr3:uid="{360A6657-1993-AC42-AB0D-075372A33D30}" name="Colonna15318"/>
    <tableColumn id="15319" xr3:uid="{A00F3719-201D-4541-9F48-A57D3C5E6AFF}" name="Colonna15319"/>
    <tableColumn id="15320" xr3:uid="{008FBE26-780D-E14F-90E4-EAFD7EE6FE07}" name="Colonna15320"/>
    <tableColumn id="15321" xr3:uid="{F75459D9-80B7-4F44-9E7B-F42D4BFEB2C1}" name="Colonna15321"/>
    <tableColumn id="15322" xr3:uid="{A2D4F93C-D4D1-AF40-8E29-E432C9CFF8FB}" name="Colonna15322"/>
    <tableColumn id="15323" xr3:uid="{95550320-5486-7248-8A31-AF653625485D}" name="Colonna15323"/>
    <tableColumn id="15324" xr3:uid="{8DA8BDE9-0394-0F4E-8EB8-D3B16F576F5F}" name="Colonna15324"/>
    <tableColumn id="15325" xr3:uid="{90D7D992-244E-1143-AA2B-F07A396525FA}" name="Colonna15325"/>
    <tableColumn id="15326" xr3:uid="{2307C857-83A4-D941-A27A-13C9E8D0E7A2}" name="Colonna15326"/>
    <tableColumn id="15327" xr3:uid="{D896480E-7FCA-A140-B7B1-EBF2A1BEA378}" name="Colonna15327"/>
    <tableColumn id="15328" xr3:uid="{BF3BD799-3E6C-E64A-B9CB-2F842E275341}" name="Colonna15328"/>
    <tableColumn id="15329" xr3:uid="{8263AB80-F477-E848-B2E3-2827DF62AE26}" name="Colonna15329"/>
    <tableColumn id="15330" xr3:uid="{5A535771-1E13-B045-8010-763CEC6C8D3E}" name="Colonna15330"/>
    <tableColumn id="15331" xr3:uid="{5751A811-5B03-9544-B13E-D3743AF628A1}" name="Colonna15331"/>
    <tableColumn id="15332" xr3:uid="{F28D3715-A26E-A543-8E9D-F5834B6C2D52}" name="Colonna15332"/>
    <tableColumn id="15333" xr3:uid="{EF520B2E-D960-7E4D-909D-78791644CD28}" name="Colonna15333"/>
    <tableColumn id="15334" xr3:uid="{50C763FA-DE2A-3B48-9FC0-4E8693ECB036}" name="Colonna15334"/>
    <tableColumn id="15335" xr3:uid="{F1A8390A-AE05-1049-A0BB-845947592084}" name="Colonna15335"/>
    <tableColumn id="15336" xr3:uid="{EBDBF049-2385-144F-915C-028896A59C41}" name="Colonna15336"/>
    <tableColumn id="15337" xr3:uid="{61C397D1-1A9E-494F-9164-E3F192CC5967}" name="Colonna15337"/>
    <tableColumn id="15338" xr3:uid="{B4E1D00B-8655-7D43-BCF9-8C06BAAB418A}" name="Colonna15338"/>
    <tableColumn id="15339" xr3:uid="{A51EA5EF-BEF5-0C46-B689-C5D8A0405831}" name="Colonna15339"/>
    <tableColumn id="15340" xr3:uid="{F0A2C97F-53F1-3742-84C5-E645EA47BAFD}" name="Colonna15340"/>
    <tableColumn id="15341" xr3:uid="{C195EE19-9C49-3D44-A5EB-C43451910BF8}" name="Colonna15341"/>
    <tableColumn id="15342" xr3:uid="{525AD0F7-E623-0941-9926-271BD3962410}" name="Colonna15342"/>
    <tableColumn id="15343" xr3:uid="{987BEBCE-5CA1-5549-8607-E6C48980E349}" name="Colonna15343"/>
    <tableColumn id="15344" xr3:uid="{3552765D-E01A-8D45-B34D-BDF3DD802750}" name="Colonna15344"/>
    <tableColumn id="15345" xr3:uid="{FC506A11-8E01-2C47-98CC-03A6B9BC0BEC}" name="Colonna15345"/>
    <tableColumn id="15346" xr3:uid="{0FEF4458-7AD0-7D45-8D63-AD755A57D0C0}" name="Colonna15346"/>
    <tableColumn id="15347" xr3:uid="{166029AD-0BBC-1947-AFEB-309A3D873553}" name="Colonna15347"/>
    <tableColumn id="15348" xr3:uid="{8885F134-EFF0-F147-94A2-DF5ADAF604AA}" name="Colonna15348"/>
    <tableColumn id="15349" xr3:uid="{E9B248A9-67F2-CB4D-9EB2-3DCF4316DF42}" name="Colonna15349"/>
    <tableColumn id="15350" xr3:uid="{4EFA85A9-86FA-F947-BE7D-CD7805B34EDC}" name="Colonna15350"/>
    <tableColumn id="15351" xr3:uid="{ACE12C1F-EDBB-8B45-A13E-E98EC1B591B1}" name="Colonna15351"/>
    <tableColumn id="15352" xr3:uid="{5069E1E5-5EBD-AA4D-A27B-1D16B19ACD47}" name="Colonna15352"/>
    <tableColumn id="15353" xr3:uid="{3EFDDD85-09F5-3549-A795-A75A9AF770F8}" name="Colonna15353"/>
    <tableColumn id="15354" xr3:uid="{AFB9AC02-96C6-E145-B221-F1036F7BEEDC}" name="Colonna15354"/>
    <tableColumn id="15355" xr3:uid="{71065B32-35BF-5F42-9710-0EE5DD8D576E}" name="Colonna15355"/>
    <tableColumn id="15356" xr3:uid="{97D769D7-D891-574E-82FB-6D7C0DA4363B}" name="Colonna15356"/>
    <tableColumn id="15357" xr3:uid="{311652E3-4E7A-BF46-AD31-2EAD149FDF84}" name="Colonna15357"/>
    <tableColumn id="15358" xr3:uid="{0BFC7F57-7555-FB4A-BCBB-4DF4A04B0AEF}" name="Colonna15358"/>
    <tableColumn id="15359" xr3:uid="{F2AF19A9-07BB-FB4B-BA7C-F6C3A3AF3F92}" name="Colonna15359"/>
    <tableColumn id="15360" xr3:uid="{F3F7626E-3FD0-1A41-959A-09A13EA04E2B}" name="Colonna15360"/>
    <tableColumn id="15361" xr3:uid="{B4FECAA1-B64A-8340-850C-A177BD7AC793}" name="Colonna15361"/>
    <tableColumn id="15362" xr3:uid="{00BA6FCA-A972-9F47-B29F-1AD0698964FA}" name="Colonna15362"/>
    <tableColumn id="15363" xr3:uid="{F9207B48-E932-AE45-8846-80044AFA010A}" name="Colonna15363"/>
    <tableColumn id="15364" xr3:uid="{92551D7E-DCFC-4142-AA35-12F40D4F2E47}" name="Colonna15364"/>
    <tableColumn id="15365" xr3:uid="{6CCBF39A-6865-DB4B-8611-42FBAE4D8A59}" name="Colonna15365"/>
    <tableColumn id="15366" xr3:uid="{3FC4A72C-B4A4-BD40-83A4-7A47A56E1B86}" name="Colonna15366"/>
    <tableColumn id="15367" xr3:uid="{A84DBBC2-E790-A84A-83FD-9FFFC81FD0DB}" name="Colonna15367"/>
    <tableColumn id="15368" xr3:uid="{A0BB5C26-E0AD-EE47-AC0D-9D1526F2378D}" name="Colonna15368"/>
    <tableColumn id="15369" xr3:uid="{910AD80A-4CFE-264A-9E5F-F1EC6F6E2D96}" name="Colonna15369"/>
    <tableColumn id="15370" xr3:uid="{879E18E9-E0C6-854C-B482-CEA292D5B63D}" name="Colonna15370"/>
    <tableColumn id="15371" xr3:uid="{D6EA5692-4E58-334E-B931-C466E772EA53}" name="Colonna15371"/>
    <tableColumn id="15372" xr3:uid="{FCBE4D06-5720-0F45-8787-E9544C45CA47}" name="Colonna15372"/>
    <tableColumn id="15373" xr3:uid="{EFA26D76-D2DA-C647-95B0-BA79A04483B5}" name="Colonna15373"/>
    <tableColumn id="15374" xr3:uid="{6B42973D-0DE1-5A49-BD7B-4264CB643DB5}" name="Colonna15374"/>
    <tableColumn id="15375" xr3:uid="{27274FE4-13FF-6142-837F-9E6B265CFCD7}" name="Colonna15375"/>
    <tableColumn id="15376" xr3:uid="{D977B2C2-AFDD-A742-95E5-022FD07C0E4A}" name="Colonna15376"/>
    <tableColumn id="15377" xr3:uid="{0101CE97-99B2-3F4A-83C0-CD95BA94FC6D}" name="Colonna15377"/>
    <tableColumn id="15378" xr3:uid="{59670206-0712-E747-A1E3-4C6536A587D7}" name="Colonna15378"/>
    <tableColumn id="15379" xr3:uid="{4854DE81-1E69-EC47-88E9-321AE27E9EF0}" name="Colonna15379"/>
    <tableColumn id="15380" xr3:uid="{F4CC59E1-756B-FF48-9BEC-85239816450E}" name="Colonna15380"/>
    <tableColumn id="15381" xr3:uid="{10F37AE9-23F4-2D4D-848C-686A2A233E5C}" name="Colonna15381"/>
    <tableColumn id="15382" xr3:uid="{B5B8A6FD-01A0-B842-BF4A-179E02B13E20}" name="Colonna15382"/>
    <tableColumn id="15383" xr3:uid="{C999A23E-22CF-CC4A-BB20-9BF8213BF5A7}" name="Colonna15383"/>
    <tableColumn id="15384" xr3:uid="{3220A17C-89D4-B546-9F5A-B8CDE229EF38}" name="Colonna15384"/>
    <tableColumn id="15385" xr3:uid="{DE2FAD3A-DA75-5743-9584-60EE1AAE9950}" name="Colonna15385"/>
    <tableColumn id="15386" xr3:uid="{517C9FE3-7B86-4A4A-A1A3-2645CA9DF4E0}" name="Colonna15386"/>
    <tableColumn id="15387" xr3:uid="{0EB5B8C9-7942-0941-892E-5E6A4445DCCB}" name="Colonna15387"/>
    <tableColumn id="15388" xr3:uid="{0B085094-5B93-5A40-BF66-7783130AC43C}" name="Colonna15388"/>
    <tableColumn id="15389" xr3:uid="{7D4C78ED-74DA-384C-B87C-EC3CCC03E88A}" name="Colonna15389"/>
    <tableColumn id="15390" xr3:uid="{E67887D8-76D4-A944-BA66-2CE5C8FFDCF8}" name="Colonna15390"/>
    <tableColumn id="15391" xr3:uid="{700F895C-8892-5848-BE38-B79C354B58DD}" name="Colonna15391"/>
    <tableColumn id="15392" xr3:uid="{0CFC3955-4597-D94B-9F66-34A3FF4AEB64}" name="Colonna15392"/>
    <tableColumn id="15393" xr3:uid="{84C087BA-53AA-E54F-9B5C-70F7AF975524}" name="Colonna15393"/>
    <tableColumn id="15394" xr3:uid="{5B0F52C6-90CD-7C43-981C-8657D7643E8C}" name="Colonna15394"/>
    <tableColumn id="15395" xr3:uid="{C4E42049-64CF-CA47-99A9-DCA37C7EE283}" name="Colonna15395"/>
    <tableColumn id="15396" xr3:uid="{CE735C23-07A9-EC44-96BD-60C72959F2B2}" name="Colonna15396"/>
    <tableColumn id="15397" xr3:uid="{56318702-9BCD-894A-BB63-3CB195B7D515}" name="Colonna15397"/>
    <tableColumn id="15398" xr3:uid="{C26E625F-AFE8-0647-9F7F-D5F81628E51D}" name="Colonna15398"/>
    <tableColumn id="15399" xr3:uid="{8913A1F3-040F-3945-80BA-801ADE3F32CB}" name="Colonna15399"/>
    <tableColumn id="15400" xr3:uid="{A78D13C9-8FB4-474D-865F-46BA51408526}" name="Colonna15400"/>
    <tableColumn id="15401" xr3:uid="{159298E5-1F7E-F34F-83A8-2A2E0D7DFD80}" name="Colonna15401"/>
    <tableColumn id="15402" xr3:uid="{7EA2CAD7-69D9-BA46-9A69-C8229D630308}" name="Colonna15402"/>
    <tableColumn id="15403" xr3:uid="{5598BDE5-B3BA-1F46-8C09-400D34497BC4}" name="Colonna15403"/>
    <tableColumn id="15404" xr3:uid="{6FC4088B-00CA-8B4A-A291-661A1B811044}" name="Colonna15404"/>
    <tableColumn id="15405" xr3:uid="{5D9B490F-FC2C-924B-997A-032901647AB1}" name="Colonna15405"/>
    <tableColumn id="15406" xr3:uid="{9202DE3A-1DCA-4047-92C0-9C2B556BB784}" name="Colonna15406"/>
    <tableColumn id="15407" xr3:uid="{98141A86-5A07-594B-BC5A-D12070B82A48}" name="Colonna15407"/>
    <tableColumn id="15408" xr3:uid="{B53B8045-7E0C-7F44-89CA-65A915A2C68C}" name="Colonna15408"/>
    <tableColumn id="15409" xr3:uid="{1D44976B-3E87-C649-9E6B-C93BFAEC0A6F}" name="Colonna15409"/>
    <tableColumn id="15410" xr3:uid="{DA964E17-4708-5C42-A8DA-7613C6FCAE30}" name="Colonna15410"/>
    <tableColumn id="15411" xr3:uid="{96C12441-F0A5-3748-ABF6-FC78E86ED8EF}" name="Colonna15411"/>
    <tableColumn id="15412" xr3:uid="{480223B6-4A40-2E46-8A2F-4DD05BEFC0F9}" name="Colonna15412"/>
    <tableColumn id="15413" xr3:uid="{436330AC-68C3-E447-9B0A-CD8B333D09FC}" name="Colonna15413"/>
    <tableColumn id="15414" xr3:uid="{1381FABA-3763-E44B-B576-716DA588039B}" name="Colonna15414"/>
    <tableColumn id="15415" xr3:uid="{29A27283-4619-9441-9D14-6F07EE5B640A}" name="Colonna15415"/>
    <tableColumn id="15416" xr3:uid="{71185AE1-715B-394A-9C09-D85F4333DA91}" name="Colonna15416"/>
    <tableColumn id="15417" xr3:uid="{AD8B5BD5-BDD5-FF4E-8B08-0732899A1AC5}" name="Colonna15417"/>
    <tableColumn id="15418" xr3:uid="{A0E045FF-60DC-524E-AF43-1717E37824C9}" name="Colonna15418"/>
    <tableColumn id="15419" xr3:uid="{5B2B50C5-F183-DF48-B6BC-D8151DBFFA96}" name="Colonna15419"/>
    <tableColumn id="15420" xr3:uid="{1C65AC86-A57D-A14F-ABBB-62076DDBA102}" name="Colonna15420"/>
    <tableColumn id="15421" xr3:uid="{610C29C6-1FAE-EE46-B3BA-6B83A8A2EE1B}" name="Colonna15421"/>
    <tableColumn id="15422" xr3:uid="{252A8CA3-8735-4949-A316-9F9247AFA0AD}" name="Colonna15422"/>
    <tableColumn id="15423" xr3:uid="{B42F5DC1-E882-E542-B84D-AD3B180BD021}" name="Colonna15423"/>
    <tableColumn id="15424" xr3:uid="{528DA6BA-76DA-D640-BD5F-71A8057EC389}" name="Colonna15424"/>
    <tableColumn id="15425" xr3:uid="{B5F8592E-DE85-284D-A214-6438E6F61A95}" name="Colonna15425"/>
    <tableColumn id="15426" xr3:uid="{143DC082-1F58-3A40-9F0A-7D85439F626E}" name="Colonna15426"/>
    <tableColumn id="15427" xr3:uid="{3D150E37-BBE5-674E-AA3A-973F6B276427}" name="Colonna15427"/>
    <tableColumn id="15428" xr3:uid="{4B397AEC-A9D0-5947-8179-7F883951C5AF}" name="Colonna15428"/>
    <tableColumn id="15429" xr3:uid="{F14DCEA9-7014-CA4C-8DA1-4AB0A5B56B6A}" name="Colonna15429"/>
    <tableColumn id="15430" xr3:uid="{1035865E-04DA-1745-9D60-CDA7E65B6798}" name="Colonna15430"/>
    <tableColumn id="15431" xr3:uid="{BE1A8023-75FF-F245-B353-512FDDC5F7EE}" name="Colonna15431"/>
    <tableColumn id="15432" xr3:uid="{F6EF6686-7D1B-A84B-9E17-FB92720A32DF}" name="Colonna15432"/>
    <tableColumn id="15433" xr3:uid="{245D782F-543D-6647-B065-83A7F5783838}" name="Colonna15433"/>
    <tableColumn id="15434" xr3:uid="{471438EB-E381-D74D-90D4-4BF822AF8DCF}" name="Colonna15434"/>
    <tableColumn id="15435" xr3:uid="{D423CCFD-5FDB-A146-9499-89B866260072}" name="Colonna15435"/>
    <tableColumn id="15436" xr3:uid="{897A5E15-B7D7-BF43-9F26-838D7AD94AA7}" name="Colonna15436"/>
    <tableColumn id="15437" xr3:uid="{B8FF642E-B6F4-4F4B-B30A-0CED187E61E9}" name="Colonna15437"/>
    <tableColumn id="15438" xr3:uid="{16A1734D-C37B-6A48-AEE9-F2C6C0874875}" name="Colonna15438"/>
    <tableColumn id="15439" xr3:uid="{64B1BE73-B303-7F42-B77D-6E98483E1322}" name="Colonna15439"/>
    <tableColumn id="15440" xr3:uid="{D29D6239-2CF5-8249-BBC8-9DB49CF34559}" name="Colonna15440"/>
    <tableColumn id="15441" xr3:uid="{5FEE4641-0ACD-0B4D-AA2E-AB9CA0EDCA60}" name="Colonna15441"/>
    <tableColumn id="15442" xr3:uid="{6D746174-E6DB-A744-917B-04FC5BAD2F16}" name="Colonna15442"/>
    <tableColumn id="15443" xr3:uid="{620FBFEF-1608-4F47-84CB-4B55E5D2A420}" name="Colonna15443"/>
    <tableColumn id="15444" xr3:uid="{2A27F2FC-368A-BB4B-BD1A-04BE53480456}" name="Colonna15444"/>
    <tableColumn id="15445" xr3:uid="{18002340-DE87-5B41-AA1F-A8AABB0D77A0}" name="Colonna15445"/>
    <tableColumn id="15446" xr3:uid="{4F0255A7-9DED-0943-BF46-6EF7B9431F51}" name="Colonna15446"/>
    <tableColumn id="15447" xr3:uid="{FAE8E5DA-E7F6-864B-BA41-DAFF4863E31C}" name="Colonna15447"/>
    <tableColumn id="15448" xr3:uid="{8D2FA2E0-028B-4342-8BA0-8BA1FA0AD2C5}" name="Colonna15448"/>
    <tableColumn id="15449" xr3:uid="{1D682C2C-083D-7845-ADE7-F547EBA074CF}" name="Colonna15449"/>
    <tableColumn id="15450" xr3:uid="{66BA1602-684E-3640-B883-0DFDD69737CF}" name="Colonna15450"/>
    <tableColumn id="15451" xr3:uid="{06E40E93-88B2-4942-8CB8-34D6BAC85DD8}" name="Colonna15451"/>
    <tableColumn id="15452" xr3:uid="{4D97AFBC-100B-D346-9D3C-71D6D04328CC}" name="Colonna15452"/>
    <tableColumn id="15453" xr3:uid="{57025ABF-47CB-F64D-8302-4CDC44B235B4}" name="Colonna15453"/>
    <tableColumn id="15454" xr3:uid="{689401C4-4FDD-3746-8198-B71755EF7ECA}" name="Colonna15454"/>
    <tableColumn id="15455" xr3:uid="{8750B3AB-7D15-FD4A-AFA5-A362B40B224F}" name="Colonna15455"/>
    <tableColumn id="15456" xr3:uid="{8F95D8EF-A3D7-9044-9D51-E7A4CF8B3B0B}" name="Colonna15456"/>
    <tableColumn id="15457" xr3:uid="{6BC6E3F4-D38C-F942-9A81-25AEB60AD6BC}" name="Colonna15457"/>
    <tableColumn id="15458" xr3:uid="{08AEB9FA-550F-3145-9E28-1B71AAA9F982}" name="Colonna15458"/>
    <tableColumn id="15459" xr3:uid="{605BB0FB-8E28-E943-9E7C-AEAD43E320D2}" name="Colonna15459"/>
    <tableColumn id="15460" xr3:uid="{3797383F-A88C-4F4A-9798-C692F07CE085}" name="Colonna15460"/>
    <tableColumn id="15461" xr3:uid="{7B5C6EC7-33AA-BD49-A6AC-6DAF3B166167}" name="Colonna15461"/>
    <tableColumn id="15462" xr3:uid="{E506C5A0-F35A-FF45-9D4A-0C9671B970EE}" name="Colonna15462"/>
    <tableColumn id="15463" xr3:uid="{BD73BD42-A2A6-E644-8126-0434A7077A6E}" name="Colonna15463"/>
    <tableColumn id="15464" xr3:uid="{38DCE94E-9B83-DE42-9B79-58F1E4078167}" name="Colonna15464"/>
    <tableColumn id="15465" xr3:uid="{C01481B4-EFEE-D748-9D07-6905861DA8CD}" name="Colonna15465"/>
    <tableColumn id="15466" xr3:uid="{3CA66434-5A27-1D4B-9F8E-995F3B986BAC}" name="Colonna15466"/>
    <tableColumn id="15467" xr3:uid="{8A5FF00F-58EE-7249-A5E8-08AFF246BD7F}" name="Colonna15467"/>
    <tableColumn id="15468" xr3:uid="{888DBA2A-0CA1-F240-80B9-A93904B2742E}" name="Colonna15468"/>
    <tableColumn id="15469" xr3:uid="{CEF8F04F-5657-994B-87D3-DD91767C21D4}" name="Colonna15469"/>
    <tableColumn id="15470" xr3:uid="{51213CBC-1136-EF4D-ABF5-EBB4A1B82D7E}" name="Colonna15470"/>
    <tableColumn id="15471" xr3:uid="{A6C25D64-BC51-E54B-A775-662E0B5C1969}" name="Colonna15471"/>
    <tableColumn id="15472" xr3:uid="{12D5EF88-454B-B842-85A8-E1B185CE3258}" name="Colonna15472"/>
    <tableColumn id="15473" xr3:uid="{B4916FE5-8AC1-7240-B101-B74AE4C0DF27}" name="Colonna15473"/>
    <tableColumn id="15474" xr3:uid="{BFE7D185-5C8B-EE49-AB71-7776EDE63A9F}" name="Colonna15474"/>
    <tableColumn id="15475" xr3:uid="{A3B34BBD-2DD9-DF44-B5C0-07E9457C56BE}" name="Colonna15475"/>
    <tableColumn id="15476" xr3:uid="{A25EDEC4-1A87-EA43-9202-7F3D39C72673}" name="Colonna15476"/>
    <tableColumn id="15477" xr3:uid="{9C8BD876-76BB-B845-A633-50D41528A33A}" name="Colonna15477"/>
    <tableColumn id="15478" xr3:uid="{C3707715-A98A-2B49-BE63-9A7A85220C9E}" name="Colonna15478"/>
    <tableColumn id="15479" xr3:uid="{8A186B7C-15B1-FC4C-9D6F-5F5FEF9F3294}" name="Colonna15479"/>
    <tableColumn id="15480" xr3:uid="{EB913820-8D40-6C4A-88FF-CABE5158821A}" name="Colonna15480"/>
    <tableColumn id="15481" xr3:uid="{27BB3ADA-B7CB-3B4B-A08C-E894EC338BCA}" name="Colonna15481"/>
    <tableColumn id="15482" xr3:uid="{4F38906B-068A-404E-8661-B37FE860E8EC}" name="Colonna15482"/>
    <tableColumn id="15483" xr3:uid="{AA97C03F-D7D5-3E45-A277-DE151AEB9115}" name="Colonna15483"/>
    <tableColumn id="15484" xr3:uid="{743CEA5C-867A-6F46-8DA3-968EBDF87224}" name="Colonna15484"/>
    <tableColumn id="15485" xr3:uid="{0CB179DA-987F-1440-B4E8-DB243C5ECA5A}" name="Colonna15485"/>
    <tableColumn id="15486" xr3:uid="{6DBA27F4-1051-D241-91BE-E9E8A5CAEACE}" name="Colonna15486"/>
    <tableColumn id="15487" xr3:uid="{7F2E1653-2F0C-4B48-A94D-0CB518B0CE8A}" name="Colonna15487"/>
    <tableColumn id="15488" xr3:uid="{9F774998-3BB3-4B4D-BCE6-3CA36417EF5F}" name="Colonna15488"/>
    <tableColumn id="15489" xr3:uid="{25ECCA97-7066-0949-88B3-8D20DC76EED6}" name="Colonna15489"/>
    <tableColumn id="15490" xr3:uid="{F093EDA8-41D2-3849-BE34-8B79308DC6BA}" name="Colonna15490"/>
    <tableColumn id="15491" xr3:uid="{B909F4C2-A805-2342-9BDB-D235C15D54B0}" name="Colonna15491"/>
    <tableColumn id="15492" xr3:uid="{FEC82E96-E8EC-EF45-B7D9-D194D225C9A4}" name="Colonna15492"/>
    <tableColumn id="15493" xr3:uid="{DB13266A-AA80-7F4C-8A10-1FED50823B4B}" name="Colonna15493"/>
    <tableColumn id="15494" xr3:uid="{47C97D44-A7A1-6D4C-9601-898DD8E3C2BB}" name="Colonna15494"/>
    <tableColumn id="15495" xr3:uid="{2AE51C5E-B55E-8340-BD58-8D8946D64233}" name="Colonna15495"/>
    <tableColumn id="15496" xr3:uid="{3CE713F3-B76A-EA4A-A389-A55D5D900F37}" name="Colonna15496"/>
    <tableColumn id="15497" xr3:uid="{A2E28E13-8983-0344-B97A-AD1F831162B8}" name="Colonna15497"/>
    <tableColumn id="15498" xr3:uid="{DE31773E-576D-0D4E-A805-BC9ACBBAAB20}" name="Colonna15498"/>
    <tableColumn id="15499" xr3:uid="{6CB5F114-A721-424F-93C1-C6BCB33C3C57}" name="Colonna15499"/>
    <tableColumn id="15500" xr3:uid="{D8A71E16-BFBE-9E47-916E-D07D2D0E1DED}" name="Colonna15500"/>
    <tableColumn id="15501" xr3:uid="{5AAC83D7-BD98-4948-9115-097793B4C3D1}" name="Colonna15501"/>
    <tableColumn id="15502" xr3:uid="{0144AAC9-0191-1A44-94A7-E4982652EEE8}" name="Colonna15502"/>
    <tableColumn id="15503" xr3:uid="{44B24AA4-610A-794B-A314-B57874E5CFC2}" name="Colonna15503"/>
    <tableColumn id="15504" xr3:uid="{80F5EA0C-5C56-EC44-B97B-0F3EDA1FED96}" name="Colonna15504"/>
    <tableColumn id="15505" xr3:uid="{FC464E12-CBB5-D943-A30F-EB28CD0DEC0E}" name="Colonna15505"/>
    <tableColumn id="15506" xr3:uid="{28F4D3CC-F056-5F4D-8E82-6C9710B5B645}" name="Colonna15506"/>
    <tableColumn id="15507" xr3:uid="{6E3D58EF-1AD6-994E-9B21-CF178514D363}" name="Colonna15507"/>
    <tableColumn id="15508" xr3:uid="{C5D1D03D-3DD0-D940-9A28-C444F29F1DDB}" name="Colonna15508"/>
    <tableColumn id="15509" xr3:uid="{6F15CE71-AF63-A342-9528-76701446AAED}" name="Colonna15509"/>
    <tableColumn id="15510" xr3:uid="{DE58B195-3D62-F74D-A09B-B3F1470FD4F0}" name="Colonna15510"/>
    <tableColumn id="15511" xr3:uid="{400BED8A-9B8D-784C-9F35-5B5544A8D87C}" name="Colonna15511"/>
    <tableColumn id="15512" xr3:uid="{36BD09D9-13D3-EB4A-A688-9A04632993A9}" name="Colonna15512"/>
    <tableColumn id="15513" xr3:uid="{B8A03FF3-4A19-A642-925F-CAFF1B237979}" name="Colonna15513"/>
    <tableColumn id="15514" xr3:uid="{A7F47C53-8933-5D47-A050-9D2A4D05A648}" name="Colonna15514"/>
    <tableColumn id="15515" xr3:uid="{FCDBA22E-6A7E-1846-835D-2AC1408C6F12}" name="Colonna15515"/>
    <tableColumn id="15516" xr3:uid="{4AB056F1-C74B-7A43-A549-659E7D2A659B}" name="Colonna15516"/>
    <tableColumn id="15517" xr3:uid="{2FB047BE-E931-DF4D-BE04-DA233CF31672}" name="Colonna15517"/>
    <tableColumn id="15518" xr3:uid="{0DE33AC4-0581-4D40-9493-34CC6A3696AD}" name="Colonna15518"/>
    <tableColumn id="15519" xr3:uid="{FD82A86B-7E0A-4348-B4D3-2EA42AE63DB9}" name="Colonna15519"/>
    <tableColumn id="15520" xr3:uid="{F60DDDAB-4384-FF49-B7D1-C26490126B50}" name="Colonna15520"/>
    <tableColumn id="15521" xr3:uid="{E19F2167-9ADE-224D-B495-D19CBD55DF61}" name="Colonna15521"/>
    <tableColumn id="15522" xr3:uid="{13B6778B-84F8-2141-882D-9AFC2907F8AC}" name="Colonna15522"/>
    <tableColumn id="15523" xr3:uid="{FF2F5CA3-3CA1-FF46-A3E8-79227C02C793}" name="Colonna15523"/>
    <tableColumn id="15524" xr3:uid="{0090A099-8EEF-C647-AE4A-1B325D877AB4}" name="Colonna15524"/>
    <tableColumn id="15525" xr3:uid="{A37D559D-A4F2-E44B-ACE9-9AB5B9219323}" name="Colonna15525"/>
    <tableColumn id="15526" xr3:uid="{31A8376A-47C2-8B40-A0E3-7C38540BCB9B}" name="Colonna15526"/>
    <tableColumn id="15527" xr3:uid="{A16A66DB-B34E-4444-B88C-06F6EDE268F2}" name="Colonna15527"/>
    <tableColumn id="15528" xr3:uid="{8E0D6492-3E0E-754B-B27A-CED42766129F}" name="Colonna15528"/>
    <tableColumn id="15529" xr3:uid="{EBAB9837-367F-954E-9A9E-A327F3CCA90D}" name="Colonna15529"/>
    <tableColumn id="15530" xr3:uid="{2264209B-78CB-2A40-BED6-0B75DE3EFA83}" name="Colonna15530"/>
    <tableColumn id="15531" xr3:uid="{B380925C-2251-9B44-8B38-48371483C6EF}" name="Colonna15531"/>
    <tableColumn id="15532" xr3:uid="{BD92C4BC-D78F-FE49-9905-A06352528D44}" name="Colonna15532"/>
    <tableColumn id="15533" xr3:uid="{632DCBC6-16AD-BA49-B329-D5A3414D5FC6}" name="Colonna15533"/>
    <tableColumn id="15534" xr3:uid="{2AA62590-1480-374A-B531-3D4E7CA5E116}" name="Colonna15534"/>
    <tableColumn id="15535" xr3:uid="{AD29A545-A940-614D-8B56-617A53CDE56C}" name="Colonna15535"/>
    <tableColumn id="15536" xr3:uid="{F73A132A-9D8E-0241-B4F5-5183232C9EBF}" name="Colonna15536"/>
    <tableColumn id="15537" xr3:uid="{38194FF2-E9FB-5B45-9117-536543FC34BC}" name="Colonna15537"/>
    <tableColumn id="15538" xr3:uid="{9381A05C-1F42-D043-B3F4-EAD1FC53727F}" name="Colonna15538"/>
    <tableColumn id="15539" xr3:uid="{7DEC1EEF-BC4C-FE42-9FC6-A52D4F530E8B}" name="Colonna15539"/>
    <tableColumn id="15540" xr3:uid="{BFA9DAA6-1ECA-964F-A52D-FFBF82284C4C}" name="Colonna15540"/>
    <tableColumn id="15541" xr3:uid="{40572883-184A-0249-AF4D-7DCC89283065}" name="Colonna15541"/>
    <tableColumn id="15542" xr3:uid="{D68B1A6C-042A-5A42-A34A-25C2DAB0B4B8}" name="Colonna15542"/>
    <tableColumn id="15543" xr3:uid="{BD297288-5D49-4D43-8842-7CCAC49DBCBE}" name="Colonna15543"/>
    <tableColumn id="15544" xr3:uid="{E90E8561-1E87-9348-81D4-375B607C3EA6}" name="Colonna15544"/>
    <tableColumn id="15545" xr3:uid="{588CE821-909B-AF4D-B5E8-7C8469E2D65E}" name="Colonna15545"/>
    <tableColumn id="15546" xr3:uid="{0423A48F-6406-9342-A4EC-812523CF9FB3}" name="Colonna15546"/>
    <tableColumn id="15547" xr3:uid="{00C649E4-7A46-CC45-B8D5-A98FD051A2E3}" name="Colonna15547"/>
    <tableColumn id="15548" xr3:uid="{917B558B-03F5-C742-87D9-2FF9367FDD9A}" name="Colonna15548"/>
    <tableColumn id="15549" xr3:uid="{62CADF75-7AB4-FF45-AA82-8A65298A1412}" name="Colonna15549"/>
    <tableColumn id="15550" xr3:uid="{64D23159-A5AA-4740-9C11-218CE2F609D9}" name="Colonna15550"/>
    <tableColumn id="15551" xr3:uid="{2ACDCA3D-D031-D14D-99AA-ACF1D0FBC103}" name="Colonna15551"/>
    <tableColumn id="15552" xr3:uid="{75D22D69-FE67-7543-8CA7-94C0089EE678}" name="Colonna15552"/>
    <tableColumn id="15553" xr3:uid="{719D2985-1DB7-5F4E-937D-79A6D4B8BF9F}" name="Colonna15553"/>
    <tableColumn id="15554" xr3:uid="{CE688F19-D38A-B14E-9056-366876921E71}" name="Colonna15554"/>
    <tableColumn id="15555" xr3:uid="{9B5AC97B-2D4D-3142-BC78-2CCD81825F81}" name="Colonna15555"/>
    <tableColumn id="15556" xr3:uid="{3E0DDC47-15B4-2F43-A739-FB67292118CA}" name="Colonna15556"/>
    <tableColumn id="15557" xr3:uid="{704A283C-7C7F-714A-8FFD-504671D8BD3C}" name="Colonna15557"/>
    <tableColumn id="15558" xr3:uid="{C2C0B588-C686-654A-BD93-EC9DA8BA4740}" name="Colonna15558"/>
    <tableColumn id="15559" xr3:uid="{6962AA1D-AC03-2048-8CD8-0B6402C46A7D}" name="Colonna15559"/>
    <tableColumn id="15560" xr3:uid="{956CE9D0-5B17-684C-820B-E288C83DC103}" name="Colonna15560"/>
    <tableColumn id="15561" xr3:uid="{43E3DD60-C9B6-754B-98CD-457BD07450EC}" name="Colonna15561"/>
    <tableColumn id="15562" xr3:uid="{E12E5E8E-3F21-E04F-A13A-EA73E4F174DC}" name="Colonna15562"/>
    <tableColumn id="15563" xr3:uid="{E3573AD3-D81D-F745-84F4-C01626A5358F}" name="Colonna15563"/>
    <tableColumn id="15564" xr3:uid="{575DB9DE-205B-0F41-8465-F3F63987065C}" name="Colonna15564"/>
    <tableColumn id="15565" xr3:uid="{881723E9-04C5-F74F-8CE5-F9F3C10E5A85}" name="Colonna15565"/>
    <tableColumn id="15566" xr3:uid="{3D5E19D3-AE2C-9948-A4B2-C4D3E096434E}" name="Colonna15566"/>
    <tableColumn id="15567" xr3:uid="{1664400D-1C3C-4347-A57A-E72E89814947}" name="Colonna15567"/>
    <tableColumn id="15568" xr3:uid="{A8E93101-C946-CF42-8663-14DD54DFAA0B}" name="Colonna15568"/>
    <tableColumn id="15569" xr3:uid="{7DB2DF57-C641-674A-BE24-BB219BD833CD}" name="Colonna15569"/>
    <tableColumn id="15570" xr3:uid="{DE3478ED-3D40-9B41-A215-1343E610D9F2}" name="Colonna15570"/>
    <tableColumn id="15571" xr3:uid="{EF02697D-B650-364A-8B71-D3357C2E45D4}" name="Colonna15571"/>
    <tableColumn id="15572" xr3:uid="{2C25B652-839B-6A43-9B9F-D6AF09B7F514}" name="Colonna15572"/>
    <tableColumn id="15573" xr3:uid="{6F01BDBB-4695-6C4E-9398-44BD59BC4159}" name="Colonna15573"/>
    <tableColumn id="15574" xr3:uid="{12235E23-6787-744C-A348-207B0A511B4A}" name="Colonna15574"/>
    <tableColumn id="15575" xr3:uid="{D1FD49A3-F671-5445-A018-F4A0E9C4B068}" name="Colonna15575"/>
    <tableColumn id="15576" xr3:uid="{477E9614-18B9-854D-B10C-D9BD76CE533D}" name="Colonna15576"/>
    <tableColumn id="15577" xr3:uid="{CED6391C-5CE2-4E4A-A525-D78CAE41DE11}" name="Colonna15577"/>
    <tableColumn id="15578" xr3:uid="{5FF34A43-0424-D649-A077-BB4AA80FFA7A}" name="Colonna15578"/>
    <tableColumn id="15579" xr3:uid="{7352DBDE-0447-E64A-AC7D-2C392DF70232}" name="Colonna15579"/>
    <tableColumn id="15580" xr3:uid="{01A03694-0911-FC47-980E-BE1819435513}" name="Colonna15580"/>
    <tableColumn id="15581" xr3:uid="{B86C081F-5C64-CF4C-A69F-2C7330BD8DBF}" name="Colonna15581"/>
    <tableColumn id="15582" xr3:uid="{BA602B53-5CCB-EB40-BAE6-80CA587A0054}" name="Colonna15582"/>
    <tableColumn id="15583" xr3:uid="{AE2A5E22-DFD9-5346-BD20-E7737D5AAA93}" name="Colonna15583"/>
    <tableColumn id="15584" xr3:uid="{C98A0DCF-C0B8-954E-A2C3-2BD9A5713B31}" name="Colonna15584"/>
    <tableColumn id="15585" xr3:uid="{458F3A24-88FD-434C-AAEC-285043E8346C}" name="Colonna15585"/>
    <tableColumn id="15586" xr3:uid="{F082E33B-A2B5-3A4C-A55F-51B55515262A}" name="Colonna15586"/>
    <tableColumn id="15587" xr3:uid="{239D95D5-DA1F-6C4B-A19B-6D568928BE4D}" name="Colonna15587"/>
    <tableColumn id="15588" xr3:uid="{90D99E8E-F74A-9341-BCDA-0940BECAF886}" name="Colonna15588"/>
    <tableColumn id="15589" xr3:uid="{FB0AFD66-98DD-1E49-AB30-30B4DEC82D90}" name="Colonna15589"/>
    <tableColumn id="15590" xr3:uid="{7BA21FF2-8D8A-0143-9E79-D3CC949BB8A2}" name="Colonna15590"/>
    <tableColumn id="15591" xr3:uid="{65799B96-442C-0448-B90F-F104B0C52436}" name="Colonna15591"/>
    <tableColumn id="15592" xr3:uid="{40D16722-9C37-C743-8D5E-09CAB89F28EA}" name="Colonna15592"/>
    <tableColumn id="15593" xr3:uid="{63790DE5-550A-BB48-A789-AC6D81A74DDE}" name="Colonna15593"/>
    <tableColumn id="15594" xr3:uid="{316198B4-667E-F545-AF35-38289BB16D9B}" name="Colonna15594"/>
    <tableColumn id="15595" xr3:uid="{6C0F1702-1C31-7C4A-8F39-F61787C227AC}" name="Colonna15595"/>
    <tableColumn id="15596" xr3:uid="{080ECD6B-36AE-5A4A-9FBB-458409543EF4}" name="Colonna15596"/>
    <tableColumn id="15597" xr3:uid="{C6576150-B1E5-254D-91DC-E53A573D0DA4}" name="Colonna15597"/>
    <tableColumn id="15598" xr3:uid="{7A397174-EAD7-A448-AC10-9F53160CE869}" name="Colonna15598"/>
    <tableColumn id="15599" xr3:uid="{D014BF9E-3819-CF4A-B16E-7C15BBA3241C}" name="Colonna15599"/>
    <tableColumn id="15600" xr3:uid="{C1337DEA-D281-AB4A-BD4D-688650C2DD5E}" name="Colonna15600"/>
    <tableColumn id="15601" xr3:uid="{21D48AA1-FBE4-594A-A33C-B62FB0BFBA81}" name="Colonna15601"/>
    <tableColumn id="15602" xr3:uid="{3693537B-BBD2-EF48-BFCA-BAB72ECD5E58}" name="Colonna15602"/>
    <tableColumn id="15603" xr3:uid="{0BDB52F7-3488-6E41-83C8-02588765029F}" name="Colonna15603"/>
    <tableColumn id="15604" xr3:uid="{D238CE3A-840F-5349-B53F-EEC8165E4C0A}" name="Colonna15604"/>
    <tableColumn id="15605" xr3:uid="{2B238CF8-BA2A-8A49-B094-39F6BF2D300F}" name="Colonna15605"/>
    <tableColumn id="15606" xr3:uid="{867238E8-DE85-CC42-9869-A25889D48FF4}" name="Colonna15606"/>
    <tableColumn id="15607" xr3:uid="{70620955-3488-8942-B892-43F9B8227F1B}" name="Colonna15607"/>
    <tableColumn id="15608" xr3:uid="{7A7CC93D-63CC-0D49-8073-03BEC1FBFBB7}" name="Colonna15608"/>
    <tableColumn id="15609" xr3:uid="{2BF7A9D7-B970-EF4A-807C-B934E4DEE97E}" name="Colonna15609"/>
    <tableColumn id="15610" xr3:uid="{9C01E490-2D51-E648-89D9-A65A79DA7249}" name="Colonna15610"/>
    <tableColumn id="15611" xr3:uid="{7C0A9889-4484-AA45-B74F-FA012CDAF41D}" name="Colonna15611"/>
    <tableColumn id="15612" xr3:uid="{2B78E13E-E1B6-3B44-9071-B8F383AFF6FF}" name="Colonna15612"/>
    <tableColumn id="15613" xr3:uid="{39FFD59C-5EFE-AC4A-8FA6-4D50D190FF64}" name="Colonna15613"/>
    <tableColumn id="15614" xr3:uid="{E1BDDBE8-0FB1-E54E-B275-27B3D90A7571}" name="Colonna15614"/>
    <tableColumn id="15615" xr3:uid="{F6BE365C-1C3A-E34C-A3DA-AE83642B067E}" name="Colonna15615"/>
    <tableColumn id="15616" xr3:uid="{D4E38E3B-8E2A-7245-BD10-124716ADE3A4}" name="Colonna15616"/>
    <tableColumn id="15617" xr3:uid="{947E2E00-0525-D548-B3B3-53D475DEAFCC}" name="Colonna15617"/>
    <tableColumn id="15618" xr3:uid="{176225FC-3F81-8E41-81DC-805966979C40}" name="Colonna15618"/>
    <tableColumn id="15619" xr3:uid="{8E1A9CF0-1342-C744-837B-CBD82373BAF4}" name="Colonna15619"/>
    <tableColumn id="15620" xr3:uid="{1C4A23C9-494A-9541-A414-7FE54663D99E}" name="Colonna15620"/>
    <tableColumn id="15621" xr3:uid="{71168047-C4FD-B440-BAA2-22D13D066EC1}" name="Colonna15621"/>
    <tableColumn id="15622" xr3:uid="{507E6946-502A-0548-AF31-41E5D755C7E1}" name="Colonna15622"/>
    <tableColumn id="15623" xr3:uid="{B99F53C1-55D5-094B-9F8C-0197548A255D}" name="Colonna15623"/>
    <tableColumn id="15624" xr3:uid="{40EA4A56-D308-BA4F-85B0-173AD2EC17BF}" name="Colonna15624"/>
    <tableColumn id="15625" xr3:uid="{E8C83766-9BF2-9B4A-9F46-008B01EC8F4A}" name="Colonna15625"/>
    <tableColumn id="15626" xr3:uid="{234CA111-2FF7-1145-8193-12CC2025A1E2}" name="Colonna15626"/>
    <tableColumn id="15627" xr3:uid="{913C2461-D704-654D-B971-E3454634B55E}" name="Colonna15627"/>
    <tableColumn id="15628" xr3:uid="{FD375190-D9D4-4445-8EA8-14AD19DE1527}" name="Colonna15628"/>
    <tableColumn id="15629" xr3:uid="{17225A1C-6A57-8B49-9D9C-D5062289E030}" name="Colonna15629"/>
    <tableColumn id="15630" xr3:uid="{A839477B-1007-3B43-88F1-2D3B5F52449E}" name="Colonna15630"/>
    <tableColumn id="15631" xr3:uid="{EEF9B76E-2859-FF48-B5DB-1CD36F74A859}" name="Colonna15631"/>
    <tableColumn id="15632" xr3:uid="{84644409-BDFB-CB43-B089-ADFD480ED078}" name="Colonna15632"/>
    <tableColumn id="15633" xr3:uid="{DC863511-291D-CB44-9702-7363F94FBB40}" name="Colonna15633"/>
    <tableColumn id="15634" xr3:uid="{FCC6BD34-80B1-D34E-BE8D-4BA90BD982BB}" name="Colonna15634"/>
    <tableColumn id="15635" xr3:uid="{CEE2AEE1-CB56-AE40-8198-C5D5E59422B7}" name="Colonna15635"/>
    <tableColumn id="15636" xr3:uid="{8EF4E688-BC60-2C49-99C7-1997E3104CE6}" name="Colonna15636"/>
    <tableColumn id="15637" xr3:uid="{5CBD15E6-1AEA-2D49-9D24-DAB6E30CE77A}" name="Colonna15637"/>
    <tableColumn id="15638" xr3:uid="{AC7B14F3-116B-7E45-B69A-D3357EF28D7C}" name="Colonna15638"/>
    <tableColumn id="15639" xr3:uid="{3CDB130C-76F5-5F46-83B7-C2BD643DDE52}" name="Colonna15639"/>
    <tableColumn id="15640" xr3:uid="{34E1D108-88E9-B940-B091-5374DBED74F2}" name="Colonna15640"/>
    <tableColumn id="15641" xr3:uid="{DE4D132A-A7BF-A848-91B3-4A662254C850}" name="Colonna15641"/>
    <tableColumn id="15642" xr3:uid="{0984BA6A-1CCE-E74D-B362-05BA31C16A1F}" name="Colonna15642"/>
    <tableColumn id="15643" xr3:uid="{6EAA7E76-0FAD-5847-9CF9-8EA873E2E9A1}" name="Colonna15643"/>
    <tableColumn id="15644" xr3:uid="{A670177E-1097-474F-8DDE-B50D6BD5F79F}" name="Colonna15644"/>
    <tableColumn id="15645" xr3:uid="{EDF7704E-067D-0644-9084-83E49896AD8B}" name="Colonna15645"/>
    <tableColumn id="15646" xr3:uid="{C4679F99-CC97-0E42-A182-63843DA00E7C}" name="Colonna15646"/>
    <tableColumn id="15647" xr3:uid="{7E03B822-5AFC-0541-9102-D2BD33589C7E}" name="Colonna15647"/>
    <tableColumn id="15648" xr3:uid="{E7943A64-9861-414B-9E5E-4616D1E3969F}" name="Colonna15648"/>
    <tableColumn id="15649" xr3:uid="{1514167D-D840-B84B-85AA-B1DBAF943574}" name="Colonna15649"/>
    <tableColumn id="15650" xr3:uid="{00097172-871C-E14A-A650-474D88638343}" name="Colonna15650"/>
    <tableColumn id="15651" xr3:uid="{EFE9E54D-AA32-8246-98F7-F61D876EFAA8}" name="Colonna15651"/>
    <tableColumn id="15652" xr3:uid="{DFD3A173-C217-8241-84DD-664281F319BB}" name="Colonna15652"/>
    <tableColumn id="15653" xr3:uid="{CC7400F6-5506-B04D-ADC0-6C279700102A}" name="Colonna15653"/>
    <tableColumn id="15654" xr3:uid="{7526247E-80C7-1342-B0DF-4F06C92E3234}" name="Colonna15654"/>
    <tableColumn id="15655" xr3:uid="{5B554A9F-D487-CF45-8401-B45FF3D853A4}" name="Colonna15655"/>
    <tableColumn id="15656" xr3:uid="{003C2FC0-7D8F-5948-90F6-2582116603B3}" name="Colonna15656"/>
    <tableColumn id="15657" xr3:uid="{9B65CC46-D03E-6646-8AD5-42FA397FA2D0}" name="Colonna15657"/>
    <tableColumn id="15658" xr3:uid="{4F6C09E8-3549-5444-A0CC-50737860B189}" name="Colonna15658"/>
    <tableColumn id="15659" xr3:uid="{E269CB34-4ED5-CF42-8178-9423F2488CFA}" name="Colonna15659"/>
    <tableColumn id="15660" xr3:uid="{9428518D-734D-EB43-8001-352D3EA496B9}" name="Colonna15660"/>
    <tableColumn id="15661" xr3:uid="{11775457-834F-1D40-9F75-CE6ED9F19F8C}" name="Colonna15661"/>
    <tableColumn id="15662" xr3:uid="{049C1B5E-F8D0-4D4C-928F-5E9443D225F6}" name="Colonna15662"/>
    <tableColumn id="15663" xr3:uid="{70F94A30-51C2-AB43-8E03-40E94A9A67A5}" name="Colonna15663"/>
    <tableColumn id="15664" xr3:uid="{933BB4FD-5075-7846-A936-4C8E06242BB0}" name="Colonna15664"/>
    <tableColumn id="15665" xr3:uid="{B91BD6C8-F615-1346-BD76-4FE666780172}" name="Colonna15665"/>
    <tableColumn id="15666" xr3:uid="{8DA16EE9-A3D5-3B4A-AA25-9CA6256E625E}" name="Colonna15666"/>
    <tableColumn id="15667" xr3:uid="{003C4EA8-2F06-D54D-8643-19871A7171F2}" name="Colonna15667"/>
    <tableColumn id="15668" xr3:uid="{9B53D99A-F7BF-C645-9039-00280548901F}" name="Colonna15668"/>
    <tableColumn id="15669" xr3:uid="{797F4EE4-EFCB-8248-8121-599324FF6B68}" name="Colonna15669"/>
    <tableColumn id="15670" xr3:uid="{6D420AB8-C56C-5D46-84EC-165D4BD6D44C}" name="Colonna15670"/>
    <tableColumn id="15671" xr3:uid="{A054DB11-1024-A445-8B83-D4156218CD51}" name="Colonna15671"/>
    <tableColumn id="15672" xr3:uid="{10879A62-3681-5E4E-B96F-5C54335F1A71}" name="Colonna15672"/>
    <tableColumn id="15673" xr3:uid="{452F7630-1511-3546-9BB4-0E3F3D2452EB}" name="Colonna15673"/>
    <tableColumn id="15674" xr3:uid="{1C475C7C-731F-9845-A0E9-BF848E16F2F0}" name="Colonna15674"/>
    <tableColumn id="15675" xr3:uid="{BA5F1AB3-01D8-F84C-9B1D-79F619C03864}" name="Colonna15675"/>
    <tableColumn id="15676" xr3:uid="{518155B4-5D13-EE48-AC15-9E9DE3A53073}" name="Colonna15676"/>
    <tableColumn id="15677" xr3:uid="{14E27EFD-3F97-AB40-8E97-7B3EB8DBC076}" name="Colonna15677"/>
    <tableColumn id="15678" xr3:uid="{B9DF6547-69F5-B644-8FBE-3469DC6F6211}" name="Colonna15678"/>
    <tableColumn id="15679" xr3:uid="{F189C9E9-E9C4-A64E-8776-1E11FEB04C56}" name="Colonna15679"/>
    <tableColumn id="15680" xr3:uid="{CA1A21BE-74C0-2C46-9C87-AEF44459EC99}" name="Colonna15680"/>
    <tableColumn id="15681" xr3:uid="{44C1C16E-A9B4-8B4C-905E-E7D03476784A}" name="Colonna15681"/>
    <tableColumn id="15682" xr3:uid="{07A10A10-9DFA-CE40-9ED1-D13DF131EB15}" name="Colonna15682"/>
    <tableColumn id="15683" xr3:uid="{71C13D18-6900-DA4C-8812-9408547A9138}" name="Colonna15683"/>
    <tableColumn id="15684" xr3:uid="{7FF91717-581E-E74F-8229-2CB60D1AD67B}" name="Colonna15684"/>
    <tableColumn id="15685" xr3:uid="{1B274312-2559-C24A-B154-6B6189843793}" name="Colonna15685"/>
    <tableColumn id="15686" xr3:uid="{F7A772F2-31BD-6B47-AAC8-1B467E8E42EA}" name="Colonna15686"/>
    <tableColumn id="15687" xr3:uid="{5FF12F7B-836F-C449-9418-AE34857345DE}" name="Colonna15687"/>
    <tableColumn id="15688" xr3:uid="{16915C4F-5C2E-5E41-AD90-3BF849D58904}" name="Colonna15688"/>
    <tableColumn id="15689" xr3:uid="{0B9049C3-69BB-B043-8BD6-6553D7363E16}" name="Colonna15689"/>
    <tableColumn id="15690" xr3:uid="{AFEEB743-A360-3A43-B93B-8A14C827A0C9}" name="Colonna15690"/>
    <tableColumn id="15691" xr3:uid="{C388AEF0-EB24-DD48-AF17-62CA0772C306}" name="Colonna15691"/>
    <tableColumn id="15692" xr3:uid="{D6D15D6A-BDCE-F946-9E34-CD70451728D7}" name="Colonna15692"/>
    <tableColumn id="15693" xr3:uid="{BEF5AD84-53A9-804C-ACFE-E1772C3EDC4C}" name="Colonna15693"/>
    <tableColumn id="15694" xr3:uid="{34398A62-600E-D843-AD02-9A9064DC3936}" name="Colonna15694"/>
    <tableColumn id="15695" xr3:uid="{3839E46E-A513-A04B-B369-6242E34B9F3F}" name="Colonna15695"/>
    <tableColumn id="15696" xr3:uid="{AEAC7AC9-FBC1-0B45-8581-0DB22F57D6E5}" name="Colonna15696"/>
    <tableColumn id="15697" xr3:uid="{FA488E22-8901-F548-AA22-67E6628A9F24}" name="Colonna15697"/>
    <tableColumn id="15698" xr3:uid="{4B2CB086-E16C-A746-AA49-C86422513502}" name="Colonna15698"/>
    <tableColumn id="15699" xr3:uid="{17F1C464-C165-3C45-8875-C8669C7CC94F}" name="Colonna15699"/>
    <tableColumn id="15700" xr3:uid="{5AF14317-5BAC-B240-B370-D4738245F26A}" name="Colonna15700"/>
    <tableColumn id="15701" xr3:uid="{8BF6559A-6432-404B-9A7A-453B800ED7E7}" name="Colonna15701"/>
    <tableColumn id="15702" xr3:uid="{0969D479-A8EB-DD40-9D41-2D1F3E9AB60F}" name="Colonna15702"/>
    <tableColumn id="15703" xr3:uid="{C4420522-B046-3749-8D21-8C71B2213375}" name="Colonna15703"/>
    <tableColumn id="15704" xr3:uid="{685E1A39-C437-3C48-9A66-109973D53BDC}" name="Colonna15704"/>
    <tableColumn id="15705" xr3:uid="{7CAE0C67-4D0E-764C-B8DD-C85A244BA87C}" name="Colonna15705"/>
    <tableColumn id="15706" xr3:uid="{020A6A97-EC87-B544-8EF4-4B7A8957447D}" name="Colonna15706"/>
    <tableColumn id="15707" xr3:uid="{DE01B8DE-766C-094D-8800-2433DC89470D}" name="Colonna15707"/>
    <tableColumn id="15708" xr3:uid="{E5D604E9-E879-E843-A88F-5E21C3ED50F1}" name="Colonna15708"/>
    <tableColumn id="15709" xr3:uid="{29BFD5FD-1378-1949-982C-C33ADCCE75F2}" name="Colonna15709"/>
    <tableColumn id="15710" xr3:uid="{D31547B8-DA22-A844-BE4C-914C886CE121}" name="Colonna15710"/>
    <tableColumn id="15711" xr3:uid="{8F65458C-F997-3043-984D-015F34523A73}" name="Colonna15711"/>
    <tableColumn id="15712" xr3:uid="{8E43B032-E29A-1B42-ABD8-C038359A7902}" name="Colonna15712"/>
    <tableColumn id="15713" xr3:uid="{0E6CBC8C-4E15-1B4B-B44B-E3054DA1E5AE}" name="Colonna15713"/>
    <tableColumn id="15714" xr3:uid="{773ABE1D-4541-6844-8371-9407F6CA7CCC}" name="Colonna15714"/>
    <tableColumn id="15715" xr3:uid="{5389816C-7606-374E-8DAB-0848824136A2}" name="Colonna15715"/>
    <tableColumn id="15716" xr3:uid="{D7251324-CE9F-2442-A9DF-D2282EBC612B}" name="Colonna15716"/>
    <tableColumn id="15717" xr3:uid="{1F3A0336-624A-9049-B5E1-30E151D64D5B}" name="Colonna15717"/>
    <tableColumn id="15718" xr3:uid="{95C6487F-A742-E346-83BB-7E887ADBE45F}" name="Colonna15718"/>
    <tableColumn id="15719" xr3:uid="{07FABFB2-3B8B-274D-88FC-AA72896D2926}" name="Colonna15719"/>
    <tableColumn id="15720" xr3:uid="{1FFBCDA0-AEAC-FB4D-BA4F-6B44ED445492}" name="Colonna15720"/>
    <tableColumn id="15721" xr3:uid="{3F99BB94-4AF7-0E43-8F03-3F6BC31ED38A}" name="Colonna15721"/>
    <tableColumn id="15722" xr3:uid="{77061FCE-504D-0544-8DC0-3547B201112E}" name="Colonna15722"/>
    <tableColumn id="15723" xr3:uid="{48AAE9DF-4C1D-7143-B2F8-1B3BEDE3B93E}" name="Colonna15723"/>
    <tableColumn id="15724" xr3:uid="{DE23B572-74C8-9948-B495-1AA741362A65}" name="Colonna15724"/>
    <tableColumn id="15725" xr3:uid="{CD3E1625-22ED-2340-ABCB-172B666BCDE6}" name="Colonna15725"/>
    <tableColumn id="15726" xr3:uid="{17A2FC59-230F-BE48-8CC7-0117BF065300}" name="Colonna15726"/>
    <tableColumn id="15727" xr3:uid="{70C2BBD1-DF98-474F-901B-CFA8C95F7814}" name="Colonna15727"/>
    <tableColumn id="15728" xr3:uid="{D4A24F90-F884-4B49-9F18-60B936C97D56}" name="Colonna15728"/>
    <tableColumn id="15729" xr3:uid="{5A6ED821-0478-9E4D-B8C2-36C7791B833A}" name="Colonna15729"/>
    <tableColumn id="15730" xr3:uid="{11DB07C6-FC9C-BC4D-A555-6CCC35FE028C}" name="Colonna15730"/>
    <tableColumn id="15731" xr3:uid="{D664804A-87AD-BD4A-A6CF-CBBC17E44CEE}" name="Colonna15731"/>
    <tableColumn id="15732" xr3:uid="{98A9EFF8-DBF8-5E4D-9914-C8E20A5F4956}" name="Colonna15732"/>
    <tableColumn id="15733" xr3:uid="{6D5F0729-30F2-B642-BA33-9660D03E6898}" name="Colonna15733"/>
    <tableColumn id="15734" xr3:uid="{E582CBD0-F583-C847-8B3F-6BF7D54F8A24}" name="Colonna15734"/>
    <tableColumn id="15735" xr3:uid="{A3947749-EBF8-7742-9EBC-6DC7D5131183}" name="Colonna15735"/>
    <tableColumn id="15736" xr3:uid="{A768E69A-C971-E444-A6B8-BDD4EB81D435}" name="Colonna15736"/>
    <tableColumn id="15737" xr3:uid="{928112D8-6B91-9843-86D0-AF1D2C4CB483}" name="Colonna15737"/>
    <tableColumn id="15738" xr3:uid="{154C038E-3E05-E44C-82C6-2CB9BD57EAEE}" name="Colonna15738"/>
    <tableColumn id="15739" xr3:uid="{5888B250-CFF6-0E46-A9BF-FE4A2965870F}" name="Colonna15739"/>
    <tableColumn id="15740" xr3:uid="{DA2A8E22-00A9-1E46-B846-DBB183E23F2E}" name="Colonna15740"/>
    <tableColumn id="15741" xr3:uid="{77AF21D1-A25C-A64D-A295-00842C4E68AB}" name="Colonna15741"/>
    <tableColumn id="15742" xr3:uid="{D8DCBD8E-4706-844B-8470-05095CA6F08D}" name="Colonna15742"/>
    <tableColumn id="15743" xr3:uid="{73262250-9464-9442-93E5-98BC6E763777}" name="Colonna15743"/>
    <tableColumn id="15744" xr3:uid="{CB26D2C0-66E9-4B47-898E-F29449A5D77E}" name="Colonna15744"/>
    <tableColumn id="15745" xr3:uid="{0029B749-ABC7-1549-A279-16EE8E5E55EC}" name="Colonna15745"/>
    <tableColumn id="15746" xr3:uid="{D782208C-B4C4-904E-8036-44F606C3FFB9}" name="Colonna15746"/>
    <tableColumn id="15747" xr3:uid="{B6436954-507C-9041-AE51-E4618D3D4814}" name="Colonna15747"/>
    <tableColumn id="15748" xr3:uid="{254CB18F-14CA-3448-96B5-D4B272C00487}" name="Colonna15748"/>
    <tableColumn id="15749" xr3:uid="{1720A313-9B6C-9F41-807A-46EB412FD70E}" name="Colonna15749"/>
    <tableColumn id="15750" xr3:uid="{28249813-674D-B147-B43A-29E482D2CA71}" name="Colonna15750"/>
    <tableColumn id="15751" xr3:uid="{036C343C-C36F-824D-88D6-22C939DB24CE}" name="Colonna15751"/>
    <tableColumn id="15752" xr3:uid="{C262E3DE-B1BB-754A-8203-37F5AEDAD579}" name="Colonna15752"/>
    <tableColumn id="15753" xr3:uid="{A64CCD23-5AAD-7C40-9398-B660F2D72486}" name="Colonna15753"/>
    <tableColumn id="15754" xr3:uid="{F0F9EC18-D9F6-224D-A299-965D34965B63}" name="Colonna15754"/>
    <tableColumn id="15755" xr3:uid="{BE4C37EC-0AE9-0E46-AF52-C7BDB8A051FB}" name="Colonna15755"/>
    <tableColumn id="15756" xr3:uid="{5E5E6E0A-3369-9F49-A277-E48DEBB0A9EB}" name="Colonna15756"/>
    <tableColumn id="15757" xr3:uid="{95527AD7-4D67-9C4A-9C12-04398AE15B9D}" name="Colonna15757"/>
    <tableColumn id="15758" xr3:uid="{8B9A11AA-2F14-6645-B705-CF13BFE539F0}" name="Colonna15758"/>
    <tableColumn id="15759" xr3:uid="{61C5C5DD-5559-E142-ABBF-E0E12008F947}" name="Colonna15759"/>
    <tableColumn id="15760" xr3:uid="{9008F024-D11F-3F48-952B-63CB376E8241}" name="Colonna15760"/>
    <tableColumn id="15761" xr3:uid="{C8C3FC80-4691-D84E-9915-B4B4FE0DC724}" name="Colonna15761"/>
    <tableColumn id="15762" xr3:uid="{E4665E35-A37D-F240-8E93-AE72B7227FD1}" name="Colonna15762"/>
    <tableColumn id="15763" xr3:uid="{DEFC5CEE-A69A-E44F-B16C-A74E41473DD4}" name="Colonna15763"/>
    <tableColumn id="15764" xr3:uid="{2552546C-9E66-134F-AFFE-364E5FE6435D}" name="Colonna15764"/>
    <tableColumn id="15765" xr3:uid="{C4A37C86-D7C2-284F-89DD-02B486C6D35A}" name="Colonna15765"/>
    <tableColumn id="15766" xr3:uid="{38745664-D28A-3240-BB30-486EEB0C0AC1}" name="Colonna15766"/>
    <tableColumn id="15767" xr3:uid="{58A24321-3CAE-0C4D-910E-E23D72EC6176}" name="Colonna15767"/>
    <tableColumn id="15768" xr3:uid="{8A9FAA61-F16C-7B45-914F-99058E960C23}" name="Colonna15768"/>
    <tableColumn id="15769" xr3:uid="{354848CB-F92A-CC4E-8177-A254636D5540}" name="Colonna15769"/>
    <tableColumn id="15770" xr3:uid="{898DE6D6-464F-6C45-AFD9-92FDF70F7865}" name="Colonna15770"/>
    <tableColumn id="15771" xr3:uid="{8CA96EB0-DD5F-114E-9F2B-5473A460B6A8}" name="Colonna15771"/>
    <tableColumn id="15772" xr3:uid="{9DA5911C-B612-064F-AE42-F32F6588C48F}" name="Colonna15772"/>
    <tableColumn id="15773" xr3:uid="{1F2A2D43-4D60-A640-8FFA-D97885BBE935}" name="Colonna15773"/>
    <tableColumn id="15774" xr3:uid="{1164DBE1-4B69-8443-95CE-548D5B6701BC}" name="Colonna15774"/>
    <tableColumn id="15775" xr3:uid="{3B200512-79BC-4D4F-9D29-49079370C96C}" name="Colonna15775"/>
    <tableColumn id="15776" xr3:uid="{0CB19F3D-95DB-6C49-9EA7-68B5DF20B231}" name="Colonna15776"/>
    <tableColumn id="15777" xr3:uid="{F1C35ABD-70ED-D04C-9463-666B6E46FB00}" name="Colonna15777"/>
    <tableColumn id="15778" xr3:uid="{4A62F08D-05CA-DF43-BDCF-B37919703F55}" name="Colonna15778"/>
    <tableColumn id="15779" xr3:uid="{F3E08CB9-1504-314F-B672-9F76444C02F9}" name="Colonna15779"/>
    <tableColumn id="15780" xr3:uid="{F0BC12B1-BBEF-A546-A448-6C0BF600604F}" name="Colonna15780"/>
    <tableColumn id="15781" xr3:uid="{224309C8-D28B-2641-923C-091FA5289BD4}" name="Colonna15781"/>
    <tableColumn id="15782" xr3:uid="{D10B1B36-4889-9E4C-A88E-7E048E0C9E00}" name="Colonna15782"/>
    <tableColumn id="15783" xr3:uid="{74F04A66-ABB4-6E4D-B4A3-2AC7137D8363}" name="Colonna15783"/>
    <tableColumn id="15784" xr3:uid="{C4FA03E4-C53B-924C-8C22-BAFCD03DE597}" name="Colonna15784"/>
    <tableColumn id="15785" xr3:uid="{F2A8A801-0D10-8944-A20E-125BFE79602C}" name="Colonna15785"/>
    <tableColumn id="15786" xr3:uid="{D8B897ED-CF42-6846-9560-DEC6014265F6}" name="Colonna15786"/>
    <tableColumn id="15787" xr3:uid="{E66B2340-6B03-454C-A4B1-F3A2AF3C8776}" name="Colonna15787"/>
    <tableColumn id="15788" xr3:uid="{92801D6E-3D9D-D242-ACE2-96630BFF57D0}" name="Colonna15788"/>
    <tableColumn id="15789" xr3:uid="{0C0FA9B7-5A23-3A40-BBA3-09EE0B1206E8}" name="Colonna15789"/>
    <tableColumn id="15790" xr3:uid="{A35B5EEF-4E3A-7C4C-90B2-4B849A051C9E}" name="Colonna15790"/>
    <tableColumn id="15791" xr3:uid="{C5C06013-68C2-9E4E-B372-06F04961C99E}" name="Colonna15791"/>
    <tableColumn id="15792" xr3:uid="{2860BC37-7E12-7343-9959-FE111D7476EB}" name="Colonna15792"/>
    <tableColumn id="15793" xr3:uid="{E335A1A6-8D19-684F-A679-799549B1BA39}" name="Colonna15793"/>
    <tableColumn id="15794" xr3:uid="{D1EA7A71-31E4-6340-A45E-D5449D1F548A}" name="Colonna15794"/>
    <tableColumn id="15795" xr3:uid="{D110F61E-E56D-6F48-9FE6-FC98D8A14DC8}" name="Colonna15795"/>
    <tableColumn id="15796" xr3:uid="{48C0D13A-9F5B-5743-B7D7-BFB00F422070}" name="Colonna15796"/>
    <tableColumn id="15797" xr3:uid="{A1732D74-479B-DA40-B1E3-671489A78413}" name="Colonna15797"/>
    <tableColumn id="15798" xr3:uid="{D76A92AF-8749-E54E-BD1E-A802219C1DF4}" name="Colonna15798"/>
    <tableColumn id="15799" xr3:uid="{171B1073-BEFA-8847-BB06-C3D516F7EB8B}" name="Colonna15799"/>
    <tableColumn id="15800" xr3:uid="{407AAEAA-1A5E-8F42-8665-AE3AFF045B9D}" name="Colonna15800"/>
    <tableColumn id="15801" xr3:uid="{305DF25F-8ACE-B945-AA2C-8F64124E1ED7}" name="Colonna15801"/>
    <tableColumn id="15802" xr3:uid="{DD7B68B6-E22E-6442-AF5F-0102048EE5D3}" name="Colonna15802"/>
    <tableColumn id="15803" xr3:uid="{08C70CAC-65A7-7C49-B197-2A3270B069D0}" name="Colonna15803"/>
    <tableColumn id="15804" xr3:uid="{C8E68E18-9630-FD46-AFEA-E9A241378B8C}" name="Colonna15804"/>
    <tableColumn id="15805" xr3:uid="{2E9095B4-FA49-7B41-9D3D-FB528D0F36D9}" name="Colonna15805"/>
    <tableColumn id="15806" xr3:uid="{3E7C471F-6209-B944-BCE7-1D19ED340C93}" name="Colonna15806"/>
    <tableColumn id="15807" xr3:uid="{E6EBF9AF-8D89-3044-8570-9821A0FD94C0}" name="Colonna15807"/>
    <tableColumn id="15808" xr3:uid="{A3AD0207-C64E-2C43-BF11-24F9E53D74A0}" name="Colonna15808"/>
    <tableColumn id="15809" xr3:uid="{AFBEBC6E-B66C-3543-A762-B6AE15E7A0A2}" name="Colonna15809"/>
    <tableColumn id="15810" xr3:uid="{D98C2309-C292-D143-A626-6CA2F12FA2B4}" name="Colonna15810"/>
    <tableColumn id="15811" xr3:uid="{BB8F069C-9CC5-1341-A0FA-1E820361FEDC}" name="Colonna15811"/>
    <tableColumn id="15812" xr3:uid="{3F3445B7-B000-DF49-8A71-533A77697EFD}" name="Colonna15812"/>
    <tableColumn id="15813" xr3:uid="{BB55D7C5-CD52-614F-93A3-8CE674B88C80}" name="Colonna15813"/>
    <tableColumn id="15814" xr3:uid="{DC420C0E-2DF3-394F-AFBF-7645C54B0338}" name="Colonna15814"/>
    <tableColumn id="15815" xr3:uid="{F94C0C15-A768-A04A-89E3-FB743E205223}" name="Colonna15815"/>
    <tableColumn id="15816" xr3:uid="{534CBC0D-07DD-7546-9ADA-91A696E371EC}" name="Colonna15816"/>
    <tableColumn id="15817" xr3:uid="{6DA4A11A-F69F-244B-82ED-BC2A4866DD3B}" name="Colonna15817"/>
    <tableColumn id="15818" xr3:uid="{828C548B-9B9E-A844-A2BD-7C58C0DCD44B}" name="Colonna15818"/>
    <tableColumn id="15819" xr3:uid="{0A41843A-694E-ED46-9D05-C98877CC35B4}" name="Colonna15819"/>
    <tableColumn id="15820" xr3:uid="{217985B7-F386-CB49-8EAF-8C6E4391A2DA}" name="Colonna15820"/>
    <tableColumn id="15821" xr3:uid="{36C9349D-2613-9743-839E-ED2C0A86706E}" name="Colonna15821"/>
    <tableColumn id="15822" xr3:uid="{F333A2D2-74F5-134D-B717-76313AE5368C}" name="Colonna15822"/>
    <tableColumn id="15823" xr3:uid="{AA7800AE-947F-7B44-90DA-66ABFB4F7CA1}" name="Colonna15823"/>
    <tableColumn id="15824" xr3:uid="{3345C2AC-F591-5742-BE47-CEB910FBBC5F}" name="Colonna15824"/>
    <tableColumn id="15825" xr3:uid="{C2D8B6D6-ABFB-1F4F-B8DE-81AC0F1406C6}" name="Colonna15825"/>
    <tableColumn id="15826" xr3:uid="{DC285622-00FF-B946-B28D-8229D9CDE16A}" name="Colonna15826"/>
    <tableColumn id="15827" xr3:uid="{D6EBB5EC-F396-9440-8195-2331325C4053}" name="Colonna15827"/>
    <tableColumn id="15828" xr3:uid="{B1029EE6-F3E1-7D42-9E6C-51658AD54606}" name="Colonna15828"/>
    <tableColumn id="15829" xr3:uid="{EBE4E94B-4DCF-2E4B-8557-D2344C84AB3A}" name="Colonna15829"/>
    <tableColumn id="15830" xr3:uid="{1324E189-18EA-D44D-B432-7D4CED0A4CD5}" name="Colonna15830"/>
    <tableColumn id="15831" xr3:uid="{E3E06C67-74B8-AF47-A4C4-1A0CF556790A}" name="Colonna15831"/>
    <tableColumn id="15832" xr3:uid="{09EB343F-6EED-4844-BA4D-1C8088F7EEA8}" name="Colonna15832"/>
    <tableColumn id="15833" xr3:uid="{8EB9A850-7888-F744-A913-FDFCA20621A4}" name="Colonna15833"/>
    <tableColumn id="15834" xr3:uid="{EBA91575-76ED-A848-8DFC-5309B2A0D6BF}" name="Colonna15834"/>
    <tableColumn id="15835" xr3:uid="{76948409-BC02-E84D-B532-7F8A0096F0D0}" name="Colonna15835"/>
    <tableColumn id="15836" xr3:uid="{46C16F1D-AF0C-BC49-959A-940E94316D78}" name="Colonna15836"/>
    <tableColumn id="15837" xr3:uid="{25BD19B1-BF2B-3B44-BD0F-651D8B95C8A3}" name="Colonna15837"/>
    <tableColumn id="15838" xr3:uid="{4914832B-F14A-7B4F-91B6-77D336F8E15F}" name="Colonna15838"/>
    <tableColumn id="15839" xr3:uid="{05004CC6-8543-0346-B5A5-004E422F9B65}" name="Colonna15839"/>
    <tableColumn id="15840" xr3:uid="{197A1D85-37F4-1446-8AFE-9FCEC13F6664}" name="Colonna15840"/>
    <tableColumn id="15841" xr3:uid="{F37948E1-071D-F54B-A280-619E5E0D892B}" name="Colonna15841"/>
    <tableColumn id="15842" xr3:uid="{F2D96597-7007-5C46-96D3-E5849E1D4E37}" name="Colonna15842"/>
    <tableColumn id="15843" xr3:uid="{ADF777FD-2408-3043-850B-D5371FCBE2C4}" name="Colonna15843"/>
    <tableColumn id="15844" xr3:uid="{A10A637F-FEB6-664F-90EE-51250442ED1E}" name="Colonna15844"/>
    <tableColumn id="15845" xr3:uid="{71B88FE9-E39D-BE4F-B7DA-C02DC16FE8F2}" name="Colonna15845"/>
    <tableColumn id="15846" xr3:uid="{C7DABED4-326C-CD4B-B245-9D1EFBD06FD0}" name="Colonna15846"/>
    <tableColumn id="15847" xr3:uid="{E94A462F-F81A-D64B-9E93-719C614E556F}" name="Colonna15847"/>
    <tableColumn id="15848" xr3:uid="{901D322E-4B41-B646-9CF1-2D79026F6DD1}" name="Colonna15848"/>
    <tableColumn id="15849" xr3:uid="{0F3693AF-F6E0-8840-9839-6390AB0210AC}" name="Colonna15849"/>
    <tableColumn id="15850" xr3:uid="{F2D79478-032D-374A-8A6B-E74707B49F7A}" name="Colonna15850"/>
    <tableColumn id="15851" xr3:uid="{21777DAF-FF90-7846-894D-D3A33AC83A60}" name="Colonna15851"/>
    <tableColumn id="15852" xr3:uid="{5E6BD69D-AA9F-BE4E-AF67-9C998C7EF976}" name="Colonna15852"/>
    <tableColumn id="15853" xr3:uid="{B5FC7C8C-80B5-024F-A1BF-135F22D22F0E}" name="Colonna15853"/>
    <tableColumn id="15854" xr3:uid="{466107E8-C45A-8C43-B6CF-CE5C2C36C7DF}" name="Colonna15854"/>
    <tableColumn id="15855" xr3:uid="{46973C39-0A4F-B145-98ED-75EF7598DB2E}" name="Colonna15855"/>
    <tableColumn id="15856" xr3:uid="{EB27C3A1-D3FB-094A-88D1-3380BE235E7E}" name="Colonna15856"/>
    <tableColumn id="15857" xr3:uid="{E857F253-572D-AB48-A7F7-9E8AA1079E1F}" name="Colonna15857"/>
    <tableColumn id="15858" xr3:uid="{548A5C63-9415-894F-B54D-2B43233EA0E7}" name="Colonna15858"/>
    <tableColumn id="15859" xr3:uid="{428D80A6-423A-FE44-A8BC-218828CBD184}" name="Colonna15859"/>
    <tableColumn id="15860" xr3:uid="{C94A7CB7-D98D-DB43-BE82-944DF93E120C}" name="Colonna15860"/>
    <tableColumn id="15861" xr3:uid="{6F0E4D01-2D53-B645-8DF9-3C4A5348EE97}" name="Colonna15861"/>
    <tableColumn id="15862" xr3:uid="{1234727B-34D9-AA47-8117-F769089F9EF8}" name="Colonna15862"/>
    <tableColumn id="15863" xr3:uid="{158FCBEB-4498-9242-8D72-1A2C4AF27A2F}" name="Colonna15863"/>
    <tableColumn id="15864" xr3:uid="{2C7F66F1-B8A8-8A43-8E1E-90AE2AB264CF}" name="Colonna15864"/>
    <tableColumn id="15865" xr3:uid="{BA242DE3-173C-9E49-A62C-1B58E380E2A7}" name="Colonna15865"/>
    <tableColumn id="15866" xr3:uid="{791C5845-F921-6547-AB48-08CA3A1F6563}" name="Colonna15866"/>
    <tableColumn id="15867" xr3:uid="{735A5110-16BB-3F41-B944-BDFE510CDFF7}" name="Colonna15867"/>
    <tableColumn id="15868" xr3:uid="{40FBB22F-D42C-1B4B-9670-5AE54DCD74FE}" name="Colonna15868"/>
    <tableColumn id="15869" xr3:uid="{16C2D0DC-4E97-FE42-BB65-C15205A04252}" name="Colonna15869"/>
    <tableColumn id="15870" xr3:uid="{CCC48715-0A9B-D947-8C26-206A7AF19DF3}" name="Colonna15870"/>
    <tableColumn id="15871" xr3:uid="{C5E7360B-B46B-1541-9DEA-993157778BAA}" name="Colonna15871"/>
    <tableColumn id="15872" xr3:uid="{D2002370-2C90-6349-BF72-60F03EB337BF}" name="Colonna15872"/>
    <tableColumn id="15873" xr3:uid="{32119743-4215-9A4F-B749-EEE49D72AA5A}" name="Colonna15873"/>
    <tableColumn id="15874" xr3:uid="{9DFAFBAA-76CB-0B47-89F0-04FF46A2E785}" name="Colonna15874"/>
    <tableColumn id="15875" xr3:uid="{E7A27DAF-1224-C247-B543-A1D1ACB82D9A}" name="Colonna15875"/>
    <tableColumn id="15876" xr3:uid="{A9F873BA-10DA-E24C-89AE-6BDE0189098F}" name="Colonna15876"/>
    <tableColumn id="15877" xr3:uid="{E871462A-9C1D-8546-8C17-9A929ECD377F}" name="Colonna15877"/>
    <tableColumn id="15878" xr3:uid="{43D76E83-87BD-D746-977C-5CC1BCB1E42A}" name="Colonna15878"/>
    <tableColumn id="15879" xr3:uid="{A9D9F3BD-C056-6D4E-A8F1-16C1C3CA8993}" name="Colonna15879"/>
    <tableColumn id="15880" xr3:uid="{56374B0B-6AD0-7245-833D-E17FEBC99AFD}" name="Colonna15880"/>
    <tableColumn id="15881" xr3:uid="{CE01FC47-13C1-FB43-BF7A-E97CFB50749E}" name="Colonna15881"/>
    <tableColumn id="15882" xr3:uid="{8BE5D776-8F91-184A-A5AB-E4F64B9D0FFD}" name="Colonna15882"/>
    <tableColumn id="15883" xr3:uid="{25857B7B-99BF-7C48-BD3C-D82314A4CF42}" name="Colonna15883"/>
    <tableColumn id="15884" xr3:uid="{AB8BFF13-EB74-9845-9581-B1958F34C972}" name="Colonna15884"/>
    <tableColumn id="15885" xr3:uid="{6A894CAE-EE58-AD48-8528-EEDEC768E476}" name="Colonna15885"/>
    <tableColumn id="15886" xr3:uid="{FAE4C794-4E83-FC4C-8786-D06C572FF990}" name="Colonna15886"/>
    <tableColumn id="15887" xr3:uid="{FBE25872-6667-304B-8AD6-59B74879C354}" name="Colonna15887"/>
    <tableColumn id="15888" xr3:uid="{8663C7BF-586C-194C-BEB1-DDBD65C758EB}" name="Colonna15888"/>
    <tableColumn id="15889" xr3:uid="{1ADE9F1B-715B-A345-9197-6F2ABBB7D6B3}" name="Colonna15889"/>
    <tableColumn id="15890" xr3:uid="{10E5B2BC-EECB-E942-930D-56DF82D5D73C}" name="Colonna15890"/>
    <tableColumn id="15891" xr3:uid="{64A00C9F-836B-6B4C-89ED-4E3B8CA3A893}" name="Colonna15891"/>
    <tableColumn id="15892" xr3:uid="{91E1E6DB-E228-9B49-ACA0-A10AA43C07CB}" name="Colonna15892"/>
    <tableColumn id="15893" xr3:uid="{C28EE18D-3235-914E-8C4F-7261391C02DB}" name="Colonna15893"/>
    <tableColumn id="15894" xr3:uid="{8750AD80-B2F5-FF4F-8DF4-EE0E284D12BE}" name="Colonna15894"/>
    <tableColumn id="15895" xr3:uid="{4D3D11DE-B68F-CE47-B1C9-608AC2B53D1E}" name="Colonna15895"/>
    <tableColumn id="15896" xr3:uid="{97CA6916-3B8D-884B-ACBB-43921814464D}" name="Colonna15896"/>
    <tableColumn id="15897" xr3:uid="{8DEE7458-A834-F74B-8067-3DD7E8E0E676}" name="Colonna15897"/>
    <tableColumn id="15898" xr3:uid="{0E25CCF7-B1E9-D24C-A58A-630CC06D8CCC}" name="Colonna15898"/>
    <tableColumn id="15899" xr3:uid="{BA12467C-74FF-B24C-B9A1-FCF5E108F3F5}" name="Colonna15899"/>
    <tableColumn id="15900" xr3:uid="{DF0BE205-1C0D-5443-A81E-1462892BBFB9}" name="Colonna15900"/>
    <tableColumn id="15901" xr3:uid="{E5C85471-F7DC-8C40-9B67-78C6B3BD80C7}" name="Colonna15901"/>
    <tableColumn id="15902" xr3:uid="{79BDAD9E-1B66-DC49-AD05-E7404BFF8BF1}" name="Colonna15902"/>
    <tableColumn id="15903" xr3:uid="{78DF0A2B-B617-B44B-802E-0FCD94BD6BBE}" name="Colonna15903"/>
    <tableColumn id="15904" xr3:uid="{7823F943-D5ED-D348-9833-C129FF078477}" name="Colonna15904"/>
    <tableColumn id="15905" xr3:uid="{AA9AEEE3-DE7A-CB41-BA11-B70174390FCA}" name="Colonna15905"/>
    <tableColumn id="15906" xr3:uid="{F50734C9-BC75-5249-884F-64C167F0E80C}" name="Colonna15906"/>
    <tableColumn id="15907" xr3:uid="{3B6C4243-D08F-D14A-A46B-DDB11103CE87}" name="Colonna15907"/>
    <tableColumn id="15908" xr3:uid="{336F1248-BBCC-AA4C-907E-A9DA44664407}" name="Colonna15908"/>
    <tableColumn id="15909" xr3:uid="{A6DA50E9-458C-1A43-91AE-A9BC128C4EEF}" name="Colonna15909"/>
    <tableColumn id="15910" xr3:uid="{427AB41F-B940-754C-8C2A-376FF51B9A15}" name="Colonna15910"/>
    <tableColumn id="15911" xr3:uid="{AACE4651-8174-804E-87CC-E4A107428787}" name="Colonna15911"/>
    <tableColumn id="15912" xr3:uid="{8BF0BEE7-C300-F543-8B26-8AE79977F742}" name="Colonna15912"/>
    <tableColumn id="15913" xr3:uid="{96B37CF4-0453-8942-B45C-8322B01B25BD}" name="Colonna15913"/>
    <tableColumn id="15914" xr3:uid="{AA0D44F8-81F8-0545-8E48-D729627059FE}" name="Colonna15914"/>
    <tableColumn id="15915" xr3:uid="{0EBC8121-1F03-6943-947E-F541C0EA3829}" name="Colonna15915"/>
    <tableColumn id="15916" xr3:uid="{12AE7516-515B-614B-A5E9-067FD9298E93}" name="Colonna15916"/>
    <tableColumn id="15917" xr3:uid="{2767C015-2A4E-354B-A81D-DD1FA43D2F53}" name="Colonna15917"/>
    <tableColumn id="15918" xr3:uid="{E923E073-730F-8141-BAF3-FB6B840FEA86}" name="Colonna15918"/>
    <tableColumn id="15919" xr3:uid="{39A3CB42-695A-E84E-8EFC-76333EB2029F}" name="Colonna15919"/>
    <tableColumn id="15920" xr3:uid="{EA6E309D-4BF1-464B-AF0E-3E3D66DDE18C}" name="Colonna15920"/>
    <tableColumn id="15921" xr3:uid="{74196E50-F66F-1946-AC34-38A1925F031F}" name="Colonna15921"/>
    <tableColumn id="15922" xr3:uid="{FA236E0D-2707-6B47-B97C-BBB0FFFD988E}" name="Colonna15922"/>
    <tableColumn id="15923" xr3:uid="{CDC4C9CC-7BA4-8C4D-AFF9-3A05AB6657D7}" name="Colonna15923"/>
    <tableColumn id="15924" xr3:uid="{B8875819-C758-FD4A-9F90-856E5308872B}" name="Colonna15924"/>
    <tableColumn id="15925" xr3:uid="{047E285D-87F5-0947-BA4E-7A8BA32B8BC5}" name="Colonna15925"/>
    <tableColumn id="15926" xr3:uid="{9A1D90C4-D7AB-0449-A603-C461D2228CED}" name="Colonna15926"/>
    <tableColumn id="15927" xr3:uid="{14DC64C6-CEC8-5C4C-8CFA-A615993B3919}" name="Colonna15927"/>
    <tableColumn id="15928" xr3:uid="{553B036E-4407-BA42-9CE2-188A68C35334}" name="Colonna15928"/>
    <tableColumn id="15929" xr3:uid="{B9B1786C-9B5D-7549-B6D3-F447ED33AE42}" name="Colonna15929"/>
    <tableColumn id="15930" xr3:uid="{FA9EB880-2628-4A45-9A85-214D6B39B7C7}" name="Colonna15930"/>
    <tableColumn id="15931" xr3:uid="{12781B4B-17BC-EB49-AAC2-187E79D469A0}" name="Colonna15931"/>
    <tableColumn id="15932" xr3:uid="{690166C2-CAEB-D347-802C-1FFB90394CB4}" name="Colonna15932"/>
    <tableColumn id="15933" xr3:uid="{9E4ABFD6-4859-B045-A44D-C2D9AD682038}" name="Colonna15933"/>
    <tableColumn id="15934" xr3:uid="{639573DA-2B64-404B-9321-4D64E61E8263}" name="Colonna15934"/>
    <tableColumn id="15935" xr3:uid="{739D52EC-904D-6F43-954B-8614F7C40A02}" name="Colonna15935"/>
    <tableColumn id="15936" xr3:uid="{5418E5FC-3D49-C346-BAF6-E0310C779BEE}" name="Colonna15936"/>
    <tableColumn id="15937" xr3:uid="{B0600673-B644-FD46-AAAD-BCB4E34518ED}" name="Colonna15937"/>
    <tableColumn id="15938" xr3:uid="{7C067C7C-D5F9-6B4C-A92F-2776EF1D2ECC}" name="Colonna15938"/>
    <tableColumn id="15939" xr3:uid="{687C6050-4465-A84F-A39C-C27F91597223}" name="Colonna15939"/>
    <tableColumn id="15940" xr3:uid="{39ED811A-DD62-DD4C-8374-AEEE72F7D066}" name="Colonna15940"/>
    <tableColumn id="15941" xr3:uid="{3EF1B3E9-58EA-694C-A51F-75345EC6964D}" name="Colonna15941"/>
    <tableColumn id="15942" xr3:uid="{BFD5C263-5338-BE48-9E4E-726E576906F6}" name="Colonna15942"/>
    <tableColumn id="15943" xr3:uid="{DA8CC151-766F-AF4E-8646-A1CD6A653446}" name="Colonna15943"/>
    <tableColumn id="15944" xr3:uid="{FB0C3644-33DD-8142-96F1-E8930EC87814}" name="Colonna15944"/>
    <tableColumn id="15945" xr3:uid="{8856BF62-E076-C941-965D-91D44B13749B}" name="Colonna15945"/>
    <tableColumn id="15946" xr3:uid="{52F90BD7-1EE6-2E43-853C-EC1C99D046FF}" name="Colonna15946"/>
    <tableColumn id="15947" xr3:uid="{2D8B8CF4-3FCC-E443-9663-A5F9C7E6CEB5}" name="Colonna15947"/>
    <tableColumn id="15948" xr3:uid="{47858C7D-2AC7-9B44-B0C4-09DFDAAB1B45}" name="Colonna15948"/>
    <tableColumn id="15949" xr3:uid="{45A53EEC-42AD-9E46-B1F8-CC36B2D9904A}" name="Colonna15949"/>
    <tableColumn id="15950" xr3:uid="{C5B5376E-8D87-4046-BF56-636D869E6D1D}" name="Colonna15950"/>
    <tableColumn id="15951" xr3:uid="{9AA55DD5-3B9C-A44B-B5A5-A843FD1F5B9C}" name="Colonna15951"/>
    <tableColumn id="15952" xr3:uid="{8AF71C57-6BCD-4645-9266-3FA4973859D3}" name="Colonna15952"/>
    <tableColumn id="15953" xr3:uid="{CB0A438A-8AB1-524F-8AB1-3F996FD7ED9E}" name="Colonna15953"/>
    <tableColumn id="15954" xr3:uid="{2701DF06-031D-8F43-8351-BFD63D3EA63A}" name="Colonna15954"/>
    <tableColumn id="15955" xr3:uid="{B66CE0EE-656F-7E43-9BD9-DB3100CA9DFB}" name="Colonna15955"/>
    <tableColumn id="15956" xr3:uid="{A8F18725-3E9E-2C49-A637-26D55B833F78}" name="Colonna15956"/>
    <tableColumn id="15957" xr3:uid="{A3A5CC32-A9CD-AE4E-B555-26E792A86247}" name="Colonna15957"/>
    <tableColumn id="15958" xr3:uid="{8E0CA684-BBA9-9C48-8EBD-6767157941E7}" name="Colonna15958"/>
    <tableColumn id="15959" xr3:uid="{86DD2C11-ECD8-284F-A169-0B35A8B6A11E}" name="Colonna15959"/>
    <tableColumn id="15960" xr3:uid="{5C8C8513-9F8E-3A40-A6D5-BACB5966D8F2}" name="Colonna15960"/>
    <tableColumn id="15961" xr3:uid="{55E13F4F-E011-E441-8B4E-4803F23F3F67}" name="Colonna15961"/>
    <tableColumn id="15962" xr3:uid="{0B3786D9-FAC9-8040-9EBB-A30E4704F43A}" name="Colonna15962"/>
    <tableColumn id="15963" xr3:uid="{8387B92B-1D54-6540-B3A2-74D26405FFAA}" name="Colonna15963"/>
    <tableColumn id="15964" xr3:uid="{89C760DB-D03D-8C42-8B32-A74866CF46B5}" name="Colonna15964"/>
    <tableColumn id="15965" xr3:uid="{15F855C5-AA03-DA4A-8AD5-FEDCA95B80F7}" name="Colonna15965"/>
    <tableColumn id="15966" xr3:uid="{15591271-FB5C-5C4A-9F2F-553E24A84E21}" name="Colonna15966"/>
    <tableColumn id="15967" xr3:uid="{3823D0EC-20F2-624C-9414-8198198E7FBA}" name="Colonna15967"/>
    <tableColumn id="15968" xr3:uid="{2B30D931-63EC-A746-8A92-860FB04E9931}" name="Colonna15968"/>
    <tableColumn id="15969" xr3:uid="{BBA56614-0235-7C48-8C35-768FAC64FD9F}" name="Colonna15969"/>
    <tableColumn id="15970" xr3:uid="{84A364CB-7B35-6B44-A101-F666D1796FA2}" name="Colonna15970"/>
    <tableColumn id="15971" xr3:uid="{633F4C51-C450-184B-85A9-0B4EFAA516B8}" name="Colonna15971"/>
    <tableColumn id="15972" xr3:uid="{0D0A5B7C-E1A7-B340-83D2-60AD14820E7E}" name="Colonna15972"/>
    <tableColumn id="15973" xr3:uid="{E16CCD78-0A1F-B74B-BDD2-15B47A4D341B}" name="Colonna15973"/>
    <tableColumn id="15974" xr3:uid="{134FBA14-04CC-364E-A34E-3D4AFBB34347}" name="Colonna15974"/>
    <tableColumn id="15975" xr3:uid="{C64C6B6F-DF23-6142-9533-AACA53FDAEA1}" name="Colonna15975"/>
    <tableColumn id="15976" xr3:uid="{62171DD2-521C-8E4C-B36E-FE98E98EE7A6}" name="Colonna15976"/>
    <tableColumn id="15977" xr3:uid="{620ADE77-306F-B644-96F2-094A0DC848D1}" name="Colonna15977"/>
    <tableColumn id="15978" xr3:uid="{E7EDBF38-8F9E-1144-9F1C-D4334077BBA4}" name="Colonna15978"/>
    <tableColumn id="15979" xr3:uid="{915E51DE-7A67-DA44-8119-43CA49C3CC83}" name="Colonna15979"/>
    <tableColumn id="15980" xr3:uid="{468438FA-032C-5F4F-B33D-790E21F35BDA}" name="Colonna15980"/>
    <tableColumn id="15981" xr3:uid="{0223A991-1285-8042-AFBD-4103787EDD4F}" name="Colonna15981"/>
    <tableColumn id="15982" xr3:uid="{84E1D4D2-19B4-E747-8D00-CC077BCE50B9}" name="Colonna15982"/>
    <tableColumn id="15983" xr3:uid="{21AC5794-62F3-D34D-9A98-DC89064E8D49}" name="Colonna15983"/>
    <tableColumn id="15984" xr3:uid="{B634559E-8968-C346-99BF-207AAA8B87D4}" name="Colonna15984"/>
    <tableColumn id="15985" xr3:uid="{537CE28B-DF6F-844E-B125-8B951D83A416}" name="Colonna15985"/>
    <tableColumn id="15986" xr3:uid="{352138AC-7E54-3142-BB58-9024EB824228}" name="Colonna15986"/>
    <tableColumn id="15987" xr3:uid="{AAC8396D-AF58-0743-893E-CEAF00C693D1}" name="Colonna15987"/>
    <tableColumn id="15988" xr3:uid="{5F107F6D-2DCC-EE46-AEDA-5E3C369F9778}" name="Colonna15988"/>
    <tableColumn id="15989" xr3:uid="{972825F4-A862-014E-AF26-63DD907EEA84}" name="Colonna15989"/>
    <tableColumn id="15990" xr3:uid="{A743BCB3-7EE1-DC4F-97C2-87B7762C4B45}" name="Colonna15990"/>
    <tableColumn id="15991" xr3:uid="{D7254BE4-4CA6-A54E-9463-316EC8BB4B5A}" name="Colonna15991"/>
    <tableColumn id="15992" xr3:uid="{0DB641F0-8E2F-7146-9216-D692DA06E7FD}" name="Colonna15992"/>
    <tableColumn id="15993" xr3:uid="{C15B7F07-E1CA-8B4C-8FDE-DDEFD844E70A}" name="Colonna15993"/>
    <tableColumn id="15994" xr3:uid="{49D9318B-EB88-2F45-B68B-682118C26C20}" name="Colonna15994"/>
    <tableColumn id="15995" xr3:uid="{298CEAD1-6618-5F4B-BFAF-2BB218744B17}" name="Colonna15995"/>
    <tableColumn id="15996" xr3:uid="{42F611C9-2338-4A4D-83F9-26ABAE589FDF}" name="Colonna15996"/>
    <tableColumn id="15997" xr3:uid="{CA7ADE27-85B9-8F44-B84A-080C934E84B5}" name="Colonna15997"/>
    <tableColumn id="15998" xr3:uid="{7991CE2B-C1BE-2A40-A385-029EA3ABEC0A}" name="Colonna15998"/>
    <tableColumn id="15999" xr3:uid="{B722B252-CAC1-744C-9BD6-A6BE30F0F6FF}" name="Colonna15999"/>
    <tableColumn id="16000" xr3:uid="{DD93EF43-0865-9A4B-B436-A4DD9020E853}" name="Colonna16000"/>
    <tableColumn id="16001" xr3:uid="{1BA1F4B8-F6A2-F648-838C-78E83B8DDCBD}" name="Colonna16001"/>
    <tableColumn id="16002" xr3:uid="{9B43A024-1F3B-9F43-93CA-8341575380E6}" name="Colonna16002"/>
    <tableColumn id="16003" xr3:uid="{7B81CE21-84C1-274F-944C-12BBECDC2BD3}" name="Colonna16003"/>
    <tableColumn id="16004" xr3:uid="{C2F8DDAA-954A-BE42-9EDD-F67239CE614F}" name="Colonna16004"/>
    <tableColumn id="16005" xr3:uid="{48599373-7CC0-2045-8766-F7147B39F655}" name="Colonna16005"/>
    <tableColumn id="16006" xr3:uid="{91156B99-6E0F-494F-B5EE-93E971A15A8B}" name="Colonna16006"/>
    <tableColumn id="16007" xr3:uid="{8439F190-DA50-8B4D-8FAB-9E9300B851A9}" name="Colonna16007"/>
    <tableColumn id="16008" xr3:uid="{2F3777B4-3FBB-2D46-A397-40C7427B34A1}" name="Colonna16008"/>
    <tableColumn id="16009" xr3:uid="{2A3D24A9-C5FA-5945-B490-ECDE3CD46DD9}" name="Colonna16009"/>
    <tableColumn id="16010" xr3:uid="{D81F573E-6EF4-4A48-8017-96F52965E167}" name="Colonna16010"/>
    <tableColumn id="16011" xr3:uid="{92A23101-71DB-2447-80A5-A1D541016DE8}" name="Colonna16011"/>
    <tableColumn id="16012" xr3:uid="{21FB2BDF-98EF-CA49-B221-169E6ACF0504}" name="Colonna16012"/>
    <tableColumn id="16013" xr3:uid="{1C61F8D2-CECB-FF41-8A3B-F6E3551363AC}" name="Colonna16013"/>
    <tableColumn id="16014" xr3:uid="{991142C2-E88B-3645-A4F2-9A5EF1933861}" name="Colonna16014"/>
    <tableColumn id="16015" xr3:uid="{6EDC193D-EE54-A44F-9A77-06D89CC308B8}" name="Colonna16015"/>
    <tableColumn id="16016" xr3:uid="{AD5967A9-CD9A-534B-A1E0-65D35FD5A9E0}" name="Colonna16016"/>
    <tableColumn id="16017" xr3:uid="{2D06AABB-8FA0-6C4E-875F-E6CD8C68B332}" name="Colonna16017"/>
    <tableColumn id="16018" xr3:uid="{4B75DE71-9331-204E-941B-2329627B0C83}" name="Colonna16018"/>
    <tableColumn id="16019" xr3:uid="{7AFFC17A-DFA9-214E-A69A-099C1EC271B6}" name="Colonna16019"/>
    <tableColumn id="16020" xr3:uid="{2C71CE45-9A5B-3B4C-98D2-4F80A4922C5B}" name="Colonna16020"/>
    <tableColumn id="16021" xr3:uid="{AD58FCBF-B114-1E45-9E3D-AE6D3CA830D1}" name="Colonna16021"/>
    <tableColumn id="16022" xr3:uid="{472CB89D-C30A-DE4B-B699-C24FBF8A7402}" name="Colonna16022"/>
    <tableColumn id="16023" xr3:uid="{9CD81FDB-E11C-5140-90AE-23427999ABEC}" name="Colonna16023"/>
    <tableColumn id="16024" xr3:uid="{B1E8B444-55E9-3C49-8436-71112FB173FE}" name="Colonna16024"/>
    <tableColumn id="16025" xr3:uid="{BEBF791B-F1E0-9B48-99DF-FBEF3257F446}" name="Colonna16025"/>
    <tableColumn id="16026" xr3:uid="{499060BC-4DA5-354E-A55A-BB2FCCF697CB}" name="Colonna16026"/>
    <tableColumn id="16027" xr3:uid="{1637B5C8-767F-9C45-B64C-5AB2F174A684}" name="Colonna16027"/>
    <tableColumn id="16028" xr3:uid="{36A6A048-A689-1146-B6F3-8B7F2BCCEFCC}" name="Colonna16028"/>
    <tableColumn id="16029" xr3:uid="{E4B12C3C-C39D-D647-A8A6-3F6897D2B69F}" name="Colonna16029"/>
    <tableColumn id="16030" xr3:uid="{39239D42-5FA8-254C-BBA7-E69E181E2ACB}" name="Colonna16030"/>
    <tableColumn id="16031" xr3:uid="{D15996B6-C79E-8E42-96D7-9D9991D31F8F}" name="Colonna16031"/>
    <tableColumn id="16032" xr3:uid="{5593CDBC-0125-5746-A449-22E982D5B549}" name="Colonna16032"/>
    <tableColumn id="16033" xr3:uid="{61A7B38E-7DF7-CC45-BE79-65536290F010}" name="Colonna16033"/>
    <tableColumn id="16034" xr3:uid="{DFB19428-4532-C944-B1ED-10B6BBD42A66}" name="Colonna16034"/>
    <tableColumn id="16035" xr3:uid="{F90FE16A-90D8-5C49-8AA4-CF11162CCA39}" name="Colonna16035"/>
    <tableColumn id="16036" xr3:uid="{D1F9550C-0CC9-9943-9A48-ABDF0A91C9AE}" name="Colonna16036"/>
    <tableColumn id="16037" xr3:uid="{B9FCE867-D3BF-1F4E-8DDC-ACAC0DA518A9}" name="Colonna16037"/>
    <tableColumn id="16038" xr3:uid="{82775997-765B-AE49-9B03-AFA5FC669860}" name="Colonna16038"/>
    <tableColumn id="16039" xr3:uid="{804F1E3D-2DDF-884A-ABFA-54D04B99E51B}" name="Colonna16039"/>
    <tableColumn id="16040" xr3:uid="{D677FBB1-E106-D349-8D8E-F638DE0C2767}" name="Colonna16040"/>
    <tableColumn id="16041" xr3:uid="{6D466054-46F2-444E-96C3-684288D3801D}" name="Colonna16041"/>
    <tableColumn id="16042" xr3:uid="{B5C32275-3F65-E647-8623-E5AE1EB0CE9C}" name="Colonna16042"/>
    <tableColumn id="16043" xr3:uid="{0D87A789-7575-904A-AF96-BEC54DB5708C}" name="Colonna16043"/>
    <tableColumn id="16044" xr3:uid="{0E12BC97-BEB3-424C-BF18-75B97D0EAA7B}" name="Colonna16044"/>
    <tableColumn id="16045" xr3:uid="{189E5CFD-8ECA-FE4E-B3A7-B78B00F59817}" name="Colonna16045"/>
    <tableColumn id="16046" xr3:uid="{96D13851-8251-7546-8D3C-A0809B39338E}" name="Colonna16046"/>
    <tableColumn id="16047" xr3:uid="{2D736DBC-E96F-8E46-9F43-DF5C4AB4041B}" name="Colonna16047"/>
    <tableColumn id="16048" xr3:uid="{0AF56C1B-10BA-C149-9046-948DEAC70E83}" name="Colonna16048"/>
    <tableColumn id="16049" xr3:uid="{7AD571E7-5E02-6E40-998F-7F397FD0A9A5}" name="Colonna16049"/>
    <tableColumn id="16050" xr3:uid="{D50C15FA-E76E-3645-83CD-97365B1815F7}" name="Colonna16050"/>
    <tableColumn id="16051" xr3:uid="{0E478B03-7845-4144-93FF-E1DAD780BB7E}" name="Colonna16051"/>
    <tableColumn id="16052" xr3:uid="{F60BC8DF-4380-FE40-A670-B7DB1ED4300B}" name="Colonna16052"/>
    <tableColumn id="16053" xr3:uid="{6AFE1597-781D-6F40-8C89-D7BBD430324E}" name="Colonna16053"/>
    <tableColumn id="16054" xr3:uid="{08C54369-14AA-7641-BD8B-7FC57894A775}" name="Colonna16054"/>
    <tableColumn id="16055" xr3:uid="{5B96D308-DFD7-DC49-A538-E1FBEA88F771}" name="Colonna16055"/>
    <tableColumn id="16056" xr3:uid="{F2F7A6B1-DFD7-5A4D-BB8F-3CA03207B860}" name="Colonna16056"/>
    <tableColumn id="16057" xr3:uid="{056F339C-A197-9541-828A-1CC589554CC1}" name="Colonna16057"/>
    <tableColumn id="16058" xr3:uid="{5C26C570-B8B3-C845-B9BC-69C01AE251CD}" name="Colonna16058"/>
    <tableColumn id="16059" xr3:uid="{D6F6E684-FEA9-B348-A3B6-DC33228A226E}" name="Colonna16059"/>
    <tableColumn id="16060" xr3:uid="{16B2E066-6A60-A047-ABDA-139A5F9E58B2}" name="Colonna16060"/>
    <tableColumn id="16061" xr3:uid="{93AE1191-2AE8-9140-83E6-FFEEE08FD02A}" name="Colonna16061"/>
    <tableColumn id="16062" xr3:uid="{60477711-3E7E-9C42-8EB0-832378EBE760}" name="Colonna16062"/>
    <tableColumn id="16063" xr3:uid="{B9F0C6D9-57C6-7E4B-9ECB-4D290B040B3F}" name="Colonna16063"/>
    <tableColumn id="16064" xr3:uid="{25B33786-710F-374C-B179-40069393BF51}" name="Colonna16064"/>
    <tableColumn id="16065" xr3:uid="{0D6797C9-F8AB-C34D-B4F9-7CFB05DB35BC}" name="Colonna16065"/>
    <tableColumn id="16066" xr3:uid="{B180B766-A688-1B4B-961B-969FBA851A02}" name="Colonna16066"/>
    <tableColumn id="16067" xr3:uid="{E5631713-8BF2-FC4A-8EE1-74874EF0BED6}" name="Colonna16067"/>
    <tableColumn id="16068" xr3:uid="{152D07DC-F1E8-E145-ACC7-2EB0B20DC22A}" name="Colonna16068"/>
    <tableColumn id="16069" xr3:uid="{CB78C29E-298B-B746-A171-C4A0A14AE601}" name="Colonna16069"/>
    <tableColumn id="16070" xr3:uid="{2F342D9C-71A0-C845-9DD9-64BC3E939AD2}" name="Colonna16070"/>
    <tableColumn id="16071" xr3:uid="{80E7594E-78DA-4A46-9F80-19D38BDC44AB}" name="Colonna16071"/>
    <tableColumn id="16072" xr3:uid="{835A83A2-214C-3443-A614-8E15C33377F6}" name="Colonna16072"/>
    <tableColumn id="16073" xr3:uid="{3AC9BE1C-20D2-4043-A3A2-1DC6432CC5CD}" name="Colonna16073"/>
    <tableColumn id="16074" xr3:uid="{20106D4C-B89A-6A49-92D8-284B31091A8F}" name="Colonna16074"/>
    <tableColumn id="16075" xr3:uid="{4E5DB5AA-D9A3-CF46-954D-6833442D328D}" name="Colonna16075"/>
    <tableColumn id="16076" xr3:uid="{668C96DB-C7C6-904F-99DF-687ABF5FFB7D}" name="Colonna16076"/>
    <tableColumn id="16077" xr3:uid="{8DEFF8F8-4078-B84E-990F-CA2776B9325B}" name="Colonna16077"/>
    <tableColumn id="16078" xr3:uid="{BDB57B48-01BE-0247-8085-195B95B48553}" name="Colonna16078"/>
    <tableColumn id="16079" xr3:uid="{A19ADE9A-B186-934D-9C13-296023826C6B}" name="Colonna16079"/>
    <tableColumn id="16080" xr3:uid="{BA6C26DF-96BC-864E-ACCB-C2E31CA01DF9}" name="Colonna16080"/>
    <tableColumn id="16081" xr3:uid="{4F5E8EA8-4B4A-CC4F-BEF5-FF1F4AAC940C}" name="Colonna16081"/>
    <tableColumn id="16082" xr3:uid="{F2DF14D5-DA4E-F04E-9A4E-EF18B33F0364}" name="Colonna16082"/>
    <tableColumn id="16083" xr3:uid="{F7678161-379F-984D-AACA-78A48CF2DAA1}" name="Colonna16083"/>
    <tableColumn id="16084" xr3:uid="{A6BD58F3-D8A2-DD42-98A4-DA7191C8C067}" name="Colonna16084"/>
    <tableColumn id="16085" xr3:uid="{76B31FDF-FCB5-884B-882C-F5DFADE8570E}" name="Colonna16085"/>
    <tableColumn id="16086" xr3:uid="{9B73758B-2E53-BE44-9590-B9BD7293D92C}" name="Colonna16086"/>
    <tableColumn id="16087" xr3:uid="{B61FBBFA-CB4C-364A-B0DD-3CA3BB5B1A0D}" name="Colonna16087"/>
    <tableColumn id="16088" xr3:uid="{D378D44F-83C5-F241-86D1-EEFE4A74AB01}" name="Colonna16088"/>
    <tableColumn id="16089" xr3:uid="{FC857543-24AD-514A-A78A-84DB9CA2577B}" name="Colonna16089"/>
    <tableColumn id="16090" xr3:uid="{65B553F6-0F21-F145-91CE-CAE49009E708}" name="Colonna16090"/>
    <tableColumn id="16091" xr3:uid="{FB2FD3EC-C6E3-8E4D-9266-7C94303ADAA8}" name="Colonna16091"/>
    <tableColumn id="16092" xr3:uid="{F0ED274C-1D50-FE46-B83F-CD376C7AFCF7}" name="Colonna16092"/>
    <tableColumn id="16093" xr3:uid="{408CADDF-213B-1A44-B634-93F0E3E474CF}" name="Colonna16093"/>
    <tableColumn id="16094" xr3:uid="{BDD7BFE2-6F85-5F4A-A46E-39120168F518}" name="Colonna16094"/>
    <tableColumn id="16095" xr3:uid="{EA276AED-FAFC-6949-86C1-F30B64281CB6}" name="Colonna16095"/>
    <tableColumn id="16096" xr3:uid="{AE6081E7-FBC4-3D43-83B9-076FA348AAFA}" name="Colonna16096"/>
    <tableColumn id="16097" xr3:uid="{1B68C51B-5636-F744-B5DD-F94A6012D6DF}" name="Colonna16097"/>
    <tableColumn id="16098" xr3:uid="{E5EBE358-1127-D54E-A4F8-353B7D8C3EAB}" name="Colonna16098"/>
    <tableColumn id="16099" xr3:uid="{C0C856FF-1965-A04D-80CF-DB0F459AE1A3}" name="Colonna16099"/>
    <tableColumn id="16100" xr3:uid="{39018E1A-485D-5C4E-9372-0014606A48F4}" name="Colonna16100"/>
    <tableColumn id="16101" xr3:uid="{2F212EC1-1362-E14C-882D-D721D082474A}" name="Colonna16101"/>
    <tableColumn id="16102" xr3:uid="{D2011E19-1953-E748-8B24-AA1A4636CCF1}" name="Colonna16102"/>
    <tableColumn id="16103" xr3:uid="{C13C67C6-5A95-A944-9FC2-C203BB16E9A0}" name="Colonna16103"/>
    <tableColumn id="16104" xr3:uid="{B53272E3-CADB-6149-955A-6C969F643FDD}" name="Colonna16104"/>
    <tableColumn id="16105" xr3:uid="{B46136DB-484E-FF4B-AB41-FD0384D7723F}" name="Colonna16105"/>
    <tableColumn id="16106" xr3:uid="{9486AFA2-1635-744F-B3C3-5A352463103E}" name="Colonna16106"/>
    <tableColumn id="16107" xr3:uid="{08A34D36-1DB7-C84E-A2E0-A0C45FD35A91}" name="Colonna16107"/>
    <tableColumn id="16108" xr3:uid="{2AEA8746-3A30-0A4B-B995-17FD936F82B5}" name="Colonna16108"/>
    <tableColumn id="16109" xr3:uid="{D2F34E0B-853B-F84D-91E9-08CD35B1CE87}" name="Colonna16109"/>
    <tableColumn id="16110" xr3:uid="{05B8F229-5E1E-7A48-8EB3-6A15AC043482}" name="Colonna16110"/>
    <tableColumn id="16111" xr3:uid="{9D9339F9-1DF9-6A45-9E78-1C4E1388AF9D}" name="Colonna16111"/>
    <tableColumn id="16112" xr3:uid="{183AB1FC-0B09-C14C-A4D6-66F5E857CE33}" name="Colonna16112"/>
    <tableColumn id="16113" xr3:uid="{DD1A0C69-DA60-E046-8B52-663B43B08B87}" name="Colonna16113"/>
    <tableColumn id="16114" xr3:uid="{21A4CB79-5CAB-2748-8978-6A23C372A215}" name="Colonna16114"/>
    <tableColumn id="16115" xr3:uid="{5C1E3A68-A432-744F-B6F4-2C901A17E004}" name="Colonna16115"/>
    <tableColumn id="16116" xr3:uid="{106318D4-B9F8-014F-ADFD-B1749792A4D3}" name="Colonna16116"/>
    <tableColumn id="16117" xr3:uid="{6896228D-2154-544C-B264-233CC0614DF6}" name="Colonna16117"/>
    <tableColumn id="16118" xr3:uid="{7CA51AEC-212C-754F-927D-1F970DAE48D8}" name="Colonna16118"/>
    <tableColumn id="16119" xr3:uid="{22B934AE-D466-0146-B0B4-382C16B8AA3E}" name="Colonna16119"/>
    <tableColumn id="16120" xr3:uid="{8EF13BBC-9E6C-1847-ACF2-AB861006D8A8}" name="Colonna16120"/>
    <tableColumn id="16121" xr3:uid="{D09FDEE2-1DB5-0741-995B-3F88298EC785}" name="Colonna16121"/>
    <tableColumn id="16122" xr3:uid="{0EC74EA4-DD0C-9B43-8A98-2544FFE182F4}" name="Colonna16122"/>
    <tableColumn id="16123" xr3:uid="{8728B611-D07E-7842-A468-8D4AE5F8AE45}" name="Colonna16123"/>
    <tableColumn id="16124" xr3:uid="{634BE8DE-CE03-184B-AAB9-AA65F1603EC3}" name="Colonna16124"/>
    <tableColumn id="16125" xr3:uid="{51DF37D1-1974-2E4A-BD21-BA1EECA7B1E6}" name="Colonna16125"/>
    <tableColumn id="16126" xr3:uid="{4D36D706-24CF-1548-BE0C-E6C7653A92CF}" name="Colonna16126"/>
    <tableColumn id="16127" xr3:uid="{8A498389-3072-AD42-AE01-DF6FBE38E417}" name="Colonna16127"/>
    <tableColumn id="16128" xr3:uid="{98718591-8B14-134D-AFD8-67B24F8277DA}" name="Colonna16128"/>
    <tableColumn id="16129" xr3:uid="{959A5429-5334-964D-AA96-1FD4EDF540B3}" name="Colonna16129"/>
    <tableColumn id="16130" xr3:uid="{15181354-768E-ED4C-B546-812A53680C24}" name="Colonna16130"/>
    <tableColumn id="16131" xr3:uid="{3B756DE0-6EB5-874D-B31F-4551DE368D36}" name="Colonna16131"/>
    <tableColumn id="16132" xr3:uid="{D3AC610A-BB84-B94A-8D5E-72FCEC45D2AC}" name="Colonna16132"/>
    <tableColumn id="16133" xr3:uid="{EF7EE25E-FFB0-7545-888A-751D9580E46B}" name="Colonna16133"/>
    <tableColumn id="16134" xr3:uid="{D3F2AE42-E027-CF4B-8F5A-C0604D1C09E8}" name="Colonna16134"/>
    <tableColumn id="16135" xr3:uid="{E81AFB0E-B79D-E04A-8F53-4DCCF2B918D9}" name="Colonna16135"/>
    <tableColumn id="16136" xr3:uid="{EC77713C-82ED-4C48-B678-6E6CD98B2DD7}" name="Colonna16136"/>
    <tableColumn id="16137" xr3:uid="{735ACE4D-C81B-2A4E-9730-C0EE5C3E3399}" name="Colonna16137"/>
    <tableColumn id="16138" xr3:uid="{B0E4046E-6BC3-D243-9804-BB6FD3E0F73E}" name="Colonna16138"/>
    <tableColumn id="16139" xr3:uid="{D0F123BE-DA9D-BC48-9216-7F9F2425517A}" name="Colonna16139"/>
    <tableColumn id="16140" xr3:uid="{9B26DB4D-9BF6-564D-B82A-FBD3B33281E7}" name="Colonna16140"/>
    <tableColumn id="16141" xr3:uid="{04B6988B-CA1A-654D-98DE-CDAB52B009A1}" name="Colonna16141"/>
    <tableColumn id="16142" xr3:uid="{DE04870B-E8E5-384D-93C9-5724C3B4FC9A}" name="Colonna16142"/>
    <tableColumn id="16143" xr3:uid="{202502CA-FF5D-A149-9F24-C9F194C8565A}" name="Colonna16143"/>
    <tableColumn id="16144" xr3:uid="{8E444A7A-57BD-2045-9A10-71399B35EC56}" name="Colonna16144"/>
    <tableColumn id="16145" xr3:uid="{A3F6F718-FDBF-494E-8103-42E46432B1AC}" name="Colonna16145"/>
    <tableColumn id="16146" xr3:uid="{B9321913-7721-4047-9C31-71F4E2288ED3}" name="Colonna16146"/>
    <tableColumn id="16147" xr3:uid="{7B589AE5-4B81-6C4C-9C1B-D511C09A6659}" name="Colonna16147"/>
    <tableColumn id="16148" xr3:uid="{447E6663-5DFA-E94D-AFDB-D4EF6CAB3E36}" name="Colonna16148"/>
    <tableColumn id="16149" xr3:uid="{D83CEEAA-46E0-ED44-BA6F-CE527618FD1B}" name="Colonna16149"/>
    <tableColumn id="16150" xr3:uid="{76A07678-9647-9941-9F12-96E875F2F58C}" name="Colonna16150"/>
    <tableColumn id="16151" xr3:uid="{A7E57424-89E8-6645-A1D5-85569BD235E2}" name="Colonna16151"/>
    <tableColumn id="16152" xr3:uid="{12439AC8-30B9-8B48-A171-AEF5A5F43A68}" name="Colonna16152"/>
    <tableColumn id="16153" xr3:uid="{1094FCB6-460D-FF49-80AC-BE384F28BAB3}" name="Colonna16153"/>
    <tableColumn id="16154" xr3:uid="{275E02A0-391D-5B4C-B95C-F8B41E5E40E9}" name="Colonna16154"/>
    <tableColumn id="16155" xr3:uid="{DCC5EF72-70D7-8F4F-ADF5-F7DE8EFBC7C5}" name="Colonna16155"/>
    <tableColumn id="16156" xr3:uid="{82D953C6-1F1A-C248-B067-0E6EDF43C81A}" name="Colonna16156"/>
    <tableColumn id="16157" xr3:uid="{F19E3925-B136-C042-88A2-2D514CC640DE}" name="Colonna16157"/>
    <tableColumn id="16158" xr3:uid="{5916E07D-30EA-1547-AA92-5CC421244EB4}" name="Colonna16158"/>
    <tableColumn id="16159" xr3:uid="{127C00D2-9435-124F-B78C-929E0BDACDFD}" name="Colonna16159"/>
    <tableColumn id="16160" xr3:uid="{4C52F18B-E5ED-3D40-B04C-089754040608}" name="Colonna16160"/>
    <tableColumn id="16161" xr3:uid="{ED1B1333-9437-3B47-88BA-7F5F44A043BD}" name="Colonna16161"/>
    <tableColumn id="16162" xr3:uid="{214F3D1A-6F13-9B47-A86A-695FD040FDCF}" name="Colonna16162"/>
    <tableColumn id="16163" xr3:uid="{8B8BD3A4-811E-7443-9595-78ECB36C9B3E}" name="Colonna16163"/>
    <tableColumn id="16164" xr3:uid="{ECB137ED-A33B-4A4A-840D-E64C50045A07}" name="Colonna16164"/>
    <tableColumn id="16165" xr3:uid="{8714CFCB-D913-4D49-BC08-93EF2EC39464}" name="Colonna16165"/>
    <tableColumn id="16166" xr3:uid="{1D242EAF-B11A-DC4F-B2F8-93264C75B03E}" name="Colonna16166"/>
    <tableColumn id="16167" xr3:uid="{D7CF731A-CE77-5B46-AC0A-00B300A03B1E}" name="Colonna16167"/>
    <tableColumn id="16168" xr3:uid="{E23A55FC-7DAB-3F48-BEC6-D44BE5157ECC}" name="Colonna16168"/>
    <tableColumn id="16169" xr3:uid="{3DA52D60-060A-AD4D-A711-7EC36F271C0B}" name="Colonna16169"/>
    <tableColumn id="16170" xr3:uid="{6AAA9F7D-3514-4844-B8AB-6ED8B7D9AEAD}" name="Colonna16170"/>
    <tableColumn id="16171" xr3:uid="{31154A6D-595B-284A-88FB-147BCD3A48C8}" name="Colonna16171"/>
    <tableColumn id="16172" xr3:uid="{942E4ADA-A92A-AA49-89E2-45E1327680F2}" name="Colonna16172"/>
    <tableColumn id="16173" xr3:uid="{C902F014-4F13-394A-B798-C51F1E5EDCBD}" name="Colonna16173"/>
    <tableColumn id="16174" xr3:uid="{0F141B5E-4C7C-CE4D-B4F9-796828440712}" name="Colonna16174"/>
    <tableColumn id="16175" xr3:uid="{964E6F1B-C61C-DD43-ADB1-D9168B79F623}" name="Colonna16175"/>
    <tableColumn id="16176" xr3:uid="{E4E40F46-A88D-884C-9E93-C4285A60285C}" name="Colonna16176"/>
    <tableColumn id="16177" xr3:uid="{7F4FDF78-4588-7540-A2C4-CE9FE316B14C}" name="Colonna16177"/>
    <tableColumn id="16178" xr3:uid="{C4D62F7E-B052-3246-B325-628481609C15}" name="Colonna16178"/>
    <tableColumn id="16179" xr3:uid="{3C0C77AC-BC5E-1543-9D19-BB32E8C8FD53}" name="Colonna16179"/>
    <tableColumn id="16180" xr3:uid="{9B6DB24D-E696-C642-98AF-5A8D7DF3731B}" name="Colonna16180"/>
    <tableColumn id="16181" xr3:uid="{33681986-F61E-7B4F-A909-B1A554CDF855}" name="Colonna16181"/>
    <tableColumn id="16182" xr3:uid="{FC0B6515-B4FF-5A41-A15F-3F7D1A13F772}" name="Colonna16182"/>
    <tableColumn id="16183" xr3:uid="{5C225C5D-4E48-C741-8296-288A4D0829FF}" name="Colonna16183"/>
    <tableColumn id="16184" xr3:uid="{65C69CB5-9E09-8F48-BF9D-5122FA52E800}" name="Colonna16184"/>
    <tableColumn id="16185" xr3:uid="{F366E644-35FA-6D44-B1A3-F6CD0C9E9963}" name="Colonna16185"/>
    <tableColumn id="16186" xr3:uid="{2476F82A-D347-AB41-9119-3005F0AD32B4}" name="Colonna16186"/>
    <tableColumn id="16187" xr3:uid="{3FE5FFEE-5F05-5B46-8721-4D4787377373}" name="Colonna16187"/>
    <tableColumn id="16188" xr3:uid="{A7B83E55-5FD1-CA43-BF01-0FF62F3B4FF0}" name="Colonna16188"/>
    <tableColumn id="16189" xr3:uid="{1F269309-747F-DA4F-B81B-853C2F3CDB03}" name="Colonna16189"/>
    <tableColumn id="16190" xr3:uid="{CA8F8CDE-683B-2C47-870D-548F15647592}" name="Colonna16190"/>
    <tableColumn id="16191" xr3:uid="{059A3713-D0BF-324E-80ED-375F4C954594}" name="Colonna16191"/>
    <tableColumn id="16192" xr3:uid="{12712DC4-1A69-4443-B1A0-A3658BCB5AA8}" name="Colonna16192"/>
    <tableColumn id="16193" xr3:uid="{86C3F68D-240A-E24E-B362-C12F91AF0C52}" name="Colonna16193"/>
    <tableColumn id="16194" xr3:uid="{65BAA4EC-21E6-2E47-AF2C-6802A88B2F8F}" name="Colonna16194"/>
    <tableColumn id="16195" xr3:uid="{3CBB862C-2719-2740-AC6A-613B3AE119FF}" name="Colonna16195"/>
    <tableColumn id="16196" xr3:uid="{C2695535-331A-5346-8E25-D3E909AC7D8C}" name="Colonna16196"/>
    <tableColumn id="16197" xr3:uid="{3550796F-22A9-6743-B781-53EB4A7C4492}" name="Colonna16197"/>
    <tableColumn id="16198" xr3:uid="{DCE73211-35E5-A94A-80DB-75966123F030}" name="Colonna16198"/>
    <tableColumn id="16199" xr3:uid="{3C34C8BD-671B-4D43-9852-0D7DB5755868}" name="Colonna16199"/>
    <tableColumn id="16200" xr3:uid="{A5660271-A062-F347-AE02-0858CAC9D46A}" name="Colonna16200"/>
    <tableColumn id="16201" xr3:uid="{54BC17D4-BCCA-2846-AC6D-A018CEF5A301}" name="Colonna16201"/>
    <tableColumn id="16202" xr3:uid="{0FCFF0FB-DDB1-8E45-92D3-CAAC8B205848}" name="Colonna16202"/>
    <tableColumn id="16203" xr3:uid="{345C0264-AAAE-3C45-9437-4A89A45B8D46}" name="Colonna16203"/>
    <tableColumn id="16204" xr3:uid="{38B75E30-87AB-5242-B56F-94777F8251A1}" name="Colonna16204"/>
    <tableColumn id="16205" xr3:uid="{C2155742-2AFD-584B-894C-94B9E70CABE4}" name="Colonna16205"/>
    <tableColumn id="16206" xr3:uid="{92DB0BBB-8F3C-624B-B4A6-F0011F2ECB2F}" name="Colonna16206"/>
    <tableColumn id="16207" xr3:uid="{608E8A77-BCEA-F34C-A892-28CA69F56670}" name="Colonna16207"/>
    <tableColumn id="16208" xr3:uid="{ED003AD6-9F68-F741-93C5-86FA52D4F183}" name="Colonna16208"/>
    <tableColumn id="16209" xr3:uid="{B7D32A9C-4794-E64D-BCF8-8D6D7093651E}" name="Colonna16209"/>
    <tableColumn id="16210" xr3:uid="{F869C856-D138-A149-AF92-BF6E50B1FFE7}" name="Colonna16210"/>
    <tableColumn id="16211" xr3:uid="{8D84E3C5-75B9-9742-8751-A66E0B4C17AD}" name="Colonna16211"/>
    <tableColumn id="16212" xr3:uid="{547851D4-0ABA-FF4B-9355-40F5A44BD69C}" name="Colonna16212"/>
    <tableColumn id="16213" xr3:uid="{E72F9853-56B8-6B4C-9B74-593AE13B34A2}" name="Colonna16213"/>
    <tableColumn id="16214" xr3:uid="{E7124125-C271-D948-8882-75C3E0D59B99}" name="Colonna16214"/>
    <tableColumn id="16215" xr3:uid="{A7A5646A-E054-A642-A6A3-8EEF60D33118}" name="Colonna16215"/>
    <tableColumn id="16216" xr3:uid="{DDC28525-17E0-0840-ABA5-1D278AE4CEA2}" name="Colonna16216"/>
    <tableColumn id="16217" xr3:uid="{926BB764-90D1-0B43-917C-737DD1E89182}" name="Colonna16217"/>
    <tableColumn id="16218" xr3:uid="{495D3514-B2CA-4148-9147-8ED48B6C6EA1}" name="Colonna16218"/>
    <tableColumn id="16219" xr3:uid="{EEADF582-05D9-CD4A-AC79-DA3181592C2C}" name="Colonna16219"/>
    <tableColumn id="16220" xr3:uid="{F5AD32B0-F23E-7C40-AD0C-EAE0CBB17297}" name="Colonna16220"/>
    <tableColumn id="16221" xr3:uid="{112CEC7A-F908-3942-8094-6C71B894F719}" name="Colonna16221"/>
    <tableColumn id="16222" xr3:uid="{C4A7B4E7-FA30-F74D-8738-6887287E8B2A}" name="Colonna16222"/>
    <tableColumn id="16223" xr3:uid="{C4E0AB5D-24D0-274E-ACF1-C4E1E0454811}" name="Colonna16223"/>
    <tableColumn id="16224" xr3:uid="{E1E44959-A006-1148-B30B-D1AB00CF1795}" name="Colonna16224"/>
    <tableColumn id="16225" xr3:uid="{8DC50396-AD08-FD41-BD32-63E8485E60F8}" name="Colonna16225"/>
    <tableColumn id="16226" xr3:uid="{9ED9A408-745C-7B4A-8EF4-D75CC21C9F1C}" name="Colonna16226"/>
    <tableColumn id="16227" xr3:uid="{0F2DE366-9C26-B64D-B367-2B85E7E81D94}" name="Colonna16227"/>
    <tableColumn id="16228" xr3:uid="{3EC73FC4-C93C-FB44-893E-C4004F0100D5}" name="Colonna16228"/>
    <tableColumn id="16229" xr3:uid="{54257CCA-3F5A-6044-8AA0-73C616FCE449}" name="Colonna16229"/>
    <tableColumn id="16230" xr3:uid="{9F5CA3CF-06E4-384E-A284-C5580F76798B}" name="Colonna16230"/>
    <tableColumn id="16231" xr3:uid="{3F290B81-AE8F-5E40-A4EC-AA5B95A02169}" name="Colonna16231"/>
    <tableColumn id="16232" xr3:uid="{611DA5C9-82AC-4F42-878B-C0AE031D74E8}" name="Colonna16232"/>
    <tableColumn id="16233" xr3:uid="{783A4341-6BF2-784D-8A0F-1AF941A3941A}" name="Colonna16233"/>
    <tableColumn id="16234" xr3:uid="{E4BCC004-EBEC-4242-8EEE-EF8E3B598B15}" name="Colonna16234"/>
    <tableColumn id="16235" xr3:uid="{2E3B9364-77BB-A04E-8C7F-D67FBEBAF2D5}" name="Colonna16235"/>
    <tableColumn id="16236" xr3:uid="{8FA8B6B8-20B2-5E4E-93DA-E504CEC04BD9}" name="Colonna16236"/>
    <tableColumn id="16237" xr3:uid="{43129B0C-6C51-4A42-BE56-ABEE1D284324}" name="Colonna16237"/>
    <tableColumn id="16238" xr3:uid="{CA752C82-71F7-BC42-942F-87A41C49DA95}" name="Colonna16238"/>
    <tableColumn id="16239" xr3:uid="{99109505-832F-634C-8FA5-B41DDD191A03}" name="Colonna16239"/>
    <tableColumn id="16240" xr3:uid="{08A05163-6348-9D4F-BF82-C96C5DCEC465}" name="Colonna16240"/>
    <tableColumn id="16241" xr3:uid="{5A88A9CA-4DF9-9749-A4E6-B11866D35062}" name="Colonna16241"/>
    <tableColumn id="16242" xr3:uid="{2C51950E-7414-3F49-9609-2F4623875C9D}" name="Colonna16242"/>
    <tableColumn id="16243" xr3:uid="{DE561959-C569-424E-9B46-258B633944D0}" name="Colonna16243"/>
    <tableColumn id="16244" xr3:uid="{DA461427-51B6-9A4A-843E-FDD29DA5A09F}" name="Colonna16244"/>
    <tableColumn id="16245" xr3:uid="{D8646F95-D33B-C84C-AFAB-E19D96509B6F}" name="Colonna16245"/>
    <tableColumn id="16246" xr3:uid="{BF6943F7-2E17-734B-805B-8B7408CCA0D7}" name="Colonna16246"/>
    <tableColumn id="16247" xr3:uid="{EF5263D8-999A-3443-8DC7-31A2CB08328E}" name="Colonna16247"/>
    <tableColumn id="16248" xr3:uid="{A5A1E60B-351B-E940-94DD-A809707CA1F8}" name="Colonna16248"/>
    <tableColumn id="16249" xr3:uid="{470FA11E-9400-8744-8536-D8967919ECCF}" name="Colonna16249"/>
    <tableColumn id="16250" xr3:uid="{191F69B2-A942-634B-804C-1A0CA93F0A4C}" name="Colonna16250"/>
    <tableColumn id="16251" xr3:uid="{B62F6450-D60A-1C42-BDC4-C9EFD97A79DC}" name="Colonna16251"/>
    <tableColumn id="16252" xr3:uid="{1D417F3F-F7A8-A54B-8569-D49CA31F8B34}" name="Colonna16252"/>
    <tableColumn id="16253" xr3:uid="{11BF831F-84C2-B24B-A1B1-3E37AD14828C}" name="Colonna16253"/>
    <tableColumn id="16254" xr3:uid="{2A295ED4-CE89-8644-AE64-38FEFCA7EE10}" name="Colonna16254"/>
    <tableColumn id="16255" xr3:uid="{F3625748-3C14-7A47-A75C-C29D2CCA7770}" name="Colonna16255"/>
    <tableColumn id="16256" xr3:uid="{7E8738CA-8D54-8E46-8B57-7BBBA8154BA2}" name="Colonna16256"/>
    <tableColumn id="16257" xr3:uid="{EFEDD7F1-97D6-1340-9EB2-8067C9BA144E}" name="Colonna16257"/>
    <tableColumn id="16258" xr3:uid="{AE09BFBD-EF7A-A84E-8E8B-9E2AB78E721C}" name="Colonna16258"/>
    <tableColumn id="16259" xr3:uid="{978C6B05-F657-7448-A227-8E0DE0CEC0EC}" name="Colonna16259"/>
    <tableColumn id="16260" xr3:uid="{4A4765F1-2799-3A41-A5F6-EFF526EB82D3}" name="Colonna16260"/>
    <tableColumn id="16261" xr3:uid="{32620A3B-5CD1-1348-A97C-D518B729AC81}" name="Colonna16261"/>
    <tableColumn id="16262" xr3:uid="{06179ADC-4D23-9448-A4BE-B03E82BB4866}" name="Colonna16262"/>
    <tableColumn id="16263" xr3:uid="{7FD74D6A-4741-AD48-BFF4-A811C2FF8C68}" name="Colonna16263"/>
    <tableColumn id="16264" xr3:uid="{184730F4-C623-974D-8C3D-D1400E90B7DD}" name="Colonna16264"/>
    <tableColumn id="16265" xr3:uid="{ACAE9B10-B76E-CC47-9817-4ED6127F3BDF}" name="Colonna16265"/>
    <tableColumn id="16266" xr3:uid="{BC4660C1-0954-754C-A73E-C5C0E5520EE6}" name="Colonna16266"/>
    <tableColumn id="16267" xr3:uid="{070EE46F-875E-704C-AA16-0352A3B917E1}" name="Colonna16267"/>
    <tableColumn id="16268" xr3:uid="{FFC562EE-36F1-204B-B85F-DA815A3E21B8}" name="Colonna16268"/>
    <tableColumn id="16269" xr3:uid="{B9B54B0D-ED2A-784A-BCB1-D6E997555120}" name="Colonna16269"/>
    <tableColumn id="16270" xr3:uid="{CB0923F2-7C8C-8E47-B51E-D3C32184FB5E}" name="Colonna16270"/>
    <tableColumn id="16271" xr3:uid="{EE653FF4-8276-8042-B81A-55DE275ED7F1}" name="Colonna16271"/>
    <tableColumn id="16272" xr3:uid="{CEB90D44-2186-CC46-B669-E370255C94B0}" name="Colonna16272"/>
    <tableColumn id="16273" xr3:uid="{8C6BC51C-632A-A94F-8388-02EEA6303BA8}" name="Colonna16273"/>
    <tableColumn id="16274" xr3:uid="{62C32109-DDC1-0940-A6F3-23C401420A04}" name="Colonna16274"/>
    <tableColumn id="16275" xr3:uid="{B8BEFC77-A859-1E49-B0AF-400969790AB3}" name="Colonna16275"/>
    <tableColumn id="16276" xr3:uid="{CAB809E6-F140-3E40-B31B-22F66E50A010}" name="Colonna16276"/>
    <tableColumn id="16277" xr3:uid="{0D4F6FC4-DC1F-8441-9753-1C2BB3C6481C}" name="Colonna16277"/>
    <tableColumn id="16278" xr3:uid="{11714045-BE7D-E845-8F53-4EE10EDC15E6}" name="Colonna16278"/>
    <tableColumn id="16279" xr3:uid="{33E901AE-43DD-824F-941E-6768B488047D}" name="Colonna16279"/>
    <tableColumn id="16280" xr3:uid="{F1F47B10-1850-4C45-B6EA-5FF61834D72A}" name="Colonna16280"/>
    <tableColumn id="16281" xr3:uid="{60229A99-EC5C-184B-A87D-E44F07ECBE76}" name="Colonna16281"/>
    <tableColumn id="16282" xr3:uid="{DACA8B6C-A1F0-5445-ACCB-BD437F67FF5E}" name="Colonna16282"/>
    <tableColumn id="16283" xr3:uid="{F74AE861-6E72-2B4E-B11C-79D27A2008B5}" name="Colonna16283"/>
    <tableColumn id="16284" xr3:uid="{AEEEBF27-3D9E-9244-A3B0-808173DB9C07}" name="Colonna16284"/>
    <tableColumn id="16285" xr3:uid="{D399DC53-B8FC-FD4E-8365-C4B8B305CCA3}" name="Colonna16285"/>
    <tableColumn id="16286" xr3:uid="{41491926-C71C-5C40-A3C4-D80E9AB8CE7E}" name="Colonna16286"/>
    <tableColumn id="16287" xr3:uid="{115B660C-AD28-264E-8A30-DCB75554BF00}" name="Colonna16287"/>
    <tableColumn id="16288" xr3:uid="{F8CE95DF-C37B-014F-A31E-F33DCB277B38}" name="Colonna16288"/>
    <tableColumn id="16289" xr3:uid="{CB3038C3-9353-EC43-9C9D-312E686BDBC1}" name="Colonna16289"/>
    <tableColumn id="16290" xr3:uid="{1FB0836B-C901-D24E-9475-098E06AD191B}" name="Colonna16290"/>
    <tableColumn id="16291" xr3:uid="{1E5D91A5-E188-F347-9162-0F7A7945E931}" name="Colonna16291"/>
    <tableColumn id="16292" xr3:uid="{CFFCE82A-1C41-994C-A7C9-D141D9C00CDE}" name="Colonna16292"/>
    <tableColumn id="16293" xr3:uid="{5A552F60-8C1D-2E4E-A235-BD637B661F68}" name="Colonna16293"/>
    <tableColumn id="16294" xr3:uid="{8DB15591-3DC0-214E-9388-7BF77A0A9ECE}" name="Colonna16294"/>
    <tableColumn id="16295" xr3:uid="{12E951D6-7A23-204D-AC0A-506C6C42F44D}" name="Colonna16295"/>
    <tableColumn id="16296" xr3:uid="{FDC6FB90-2BE8-D146-A4DD-620B22DBA5C0}" name="Colonna16296"/>
    <tableColumn id="16297" xr3:uid="{20179A9C-820E-DA4C-819B-336D525BE5D1}" name="Colonna16297"/>
    <tableColumn id="16298" xr3:uid="{903581B2-E882-C644-9EE7-D9BA3C9FB72D}" name="Colonna16298"/>
    <tableColumn id="16299" xr3:uid="{9AEECB63-E061-9545-AE0E-692D9E4A8768}" name="Colonna16299"/>
    <tableColumn id="16300" xr3:uid="{A338241A-39C8-754A-AB14-5A1BD11145E8}" name="Colonna16300"/>
    <tableColumn id="16301" xr3:uid="{DF1220B5-95FE-4047-BEC3-86450BF2C1F2}" name="Colonna16301"/>
    <tableColumn id="16302" xr3:uid="{A0361CB1-86D6-924D-BE5D-E82A81404740}" name="Colonna16302"/>
    <tableColumn id="16303" xr3:uid="{9CCA70F5-43A9-7648-9EEB-A7160707B745}" name="Colonna16303"/>
    <tableColumn id="16304" xr3:uid="{DE72F568-EEC9-B241-8128-92D79E135A0B}" name="Colonna16304"/>
    <tableColumn id="16305" xr3:uid="{C8B9E272-230C-894F-9655-6D99E850F869}" name="Colonna16305"/>
    <tableColumn id="16306" xr3:uid="{6DB27D43-694E-AD46-AC2B-8872325AC048}" name="Colonna16306"/>
    <tableColumn id="16307" xr3:uid="{C4500675-08C9-3E4A-8E54-8A57D9CD2590}" name="Colonna16307"/>
    <tableColumn id="16308" xr3:uid="{41230567-5879-0D42-A40D-6B7C54CDC686}" name="Colonna16308"/>
    <tableColumn id="16309" xr3:uid="{6DED4D43-C2E8-CD4D-803E-817377433B5D}" name="Colonna16309"/>
    <tableColumn id="16310" xr3:uid="{E46820FD-2CAA-9B47-ADDA-774AD1F246A3}" name="Colonna16310"/>
    <tableColumn id="16311" xr3:uid="{F7B04FFB-5AC2-6A4F-A344-D2EDE25BA022}" name="Colonna16311"/>
    <tableColumn id="16312" xr3:uid="{71533024-441A-4840-98A4-D4B2EECED8EB}" name="Colonna16312"/>
    <tableColumn id="16313" xr3:uid="{4140BFF8-9D56-984F-81F1-87891D94696C}" name="Colonna16313"/>
    <tableColumn id="16314" xr3:uid="{DE0A05FC-21DE-244C-9F3C-77F4161BB190}" name="Colonna16314"/>
    <tableColumn id="16315" xr3:uid="{336CAEE2-41E7-5C4A-998A-3744FF58E59C}" name="Colonna16315"/>
    <tableColumn id="16316" xr3:uid="{723BA096-5747-EF49-94DA-DE5A84E4C57A}" name="Colonna16316"/>
    <tableColumn id="16317" xr3:uid="{EEAD4D42-A5DB-184A-95EF-E4262998AED3}" name="Colonna16317"/>
    <tableColumn id="16318" xr3:uid="{09F8025B-C710-EF4C-8B31-C9B7FD99CEB9}" name="Colonna16318"/>
    <tableColumn id="16319" xr3:uid="{74A37FE2-B5BB-2642-A08E-FC782ED8E46F}" name="Colonna16319"/>
    <tableColumn id="16320" xr3:uid="{6E01AB31-6F0F-B444-9283-F9DE1D74F390}" name="Colonna16320"/>
    <tableColumn id="16321" xr3:uid="{15A079FD-994C-A84A-AB45-3E3522DB75BB}" name="Colonna16321"/>
    <tableColumn id="16322" xr3:uid="{63A775BD-724D-5B4F-8D77-6D038007D2E1}" name="Colonna16322"/>
    <tableColumn id="16323" xr3:uid="{D957341A-A7A1-8D4E-B656-7FBBA2DBEF30}" name="Colonna16323"/>
    <tableColumn id="16324" xr3:uid="{F3A8350B-AE75-B54F-AFCD-A081F3E77522}" name="Colonna16324"/>
    <tableColumn id="16325" xr3:uid="{6EE9C196-BBFB-7B42-9E3C-9F157D801C47}" name="Colonna16325"/>
    <tableColumn id="16326" xr3:uid="{7F731A3F-AAAF-E84A-AE11-0EE259D2CFE3}" name="Colonna16326"/>
    <tableColumn id="16327" xr3:uid="{050C3A90-63C9-3D47-A9AF-52D3B9417D67}" name="Colonna16327"/>
    <tableColumn id="16328" xr3:uid="{A250E762-FDDF-D744-AFB6-48512EC2DC56}" name="Colonna16328"/>
    <tableColumn id="16329" xr3:uid="{13B7CE7D-5D9D-DC41-8074-50FE3FE93769}" name="Colonna16329"/>
    <tableColumn id="16330" xr3:uid="{423304F4-8E2E-EF40-93ED-C4F812430772}" name="Colonna16330"/>
    <tableColumn id="16331" xr3:uid="{EA442FCB-6711-924A-B8A0-8DC9C2F795FC}" name="Colonna16331"/>
    <tableColumn id="16332" xr3:uid="{003E6B10-33CD-EF45-ADC3-FBE27CA72966}" name="Colonna16332"/>
    <tableColumn id="16333" xr3:uid="{E6F42510-5ECB-7340-BF65-19D85EDC4725}" name="Colonna16333"/>
    <tableColumn id="16334" xr3:uid="{0E97C15B-2614-0F41-9CAB-0F09FEC8C0E0}" name="Colonna16334"/>
    <tableColumn id="16335" xr3:uid="{D6A6FE6E-900A-3E43-A328-677A3094DD21}" name="Colonna16335"/>
    <tableColumn id="16336" xr3:uid="{7DA83C3C-3E86-014D-87B5-071817A19EC2}" name="Colonna16336"/>
    <tableColumn id="16337" xr3:uid="{ABD02EA5-6AB7-A349-90C6-EE597E0EA09F}" name="Colonna16337"/>
    <tableColumn id="16338" xr3:uid="{4D539080-8212-1543-B8CE-F8E52252C566}" name="Colonna16338"/>
    <tableColumn id="16339" xr3:uid="{5A5394E3-6CFC-3A4E-A038-CEB1065C77DC}" name="Colonna16339"/>
    <tableColumn id="16340" xr3:uid="{3FF56C7D-454B-424A-B2BA-2A46026FB082}" name="Colonna16340"/>
    <tableColumn id="16341" xr3:uid="{3CBE0BCA-5F20-3D4D-93A3-86A25A5FA149}" name="Colonna16341"/>
    <tableColumn id="16342" xr3:uid="{7D95FBE4-0C10-AD47-930B-105B086E2659}" name="Colonna16342"/>
    <tableColumn id="16343" xr3:uid="{C1B467C7-16FC-654F-95AC-EB5E4A5E40F7}" name="Colonna16343"/>
    <tableColumn id="16344" xr3:uid="{C2AEF6C2-0D0D-AE41-B908-46BAE37E7CA9}" name="Colonna16344"/>
    <tableColumn id="16345" xr3:uid="{6D24A275-5B10-ED45-89CB-E4DB0E2EB839}" name="Colonna16345"/>
    <tableColumn id="16346" xr3:uid="{5A42EACC-B790-CA4F-8675-6A1ECD2EF5E7}" name="Colonna16346"/>
    <tableColumn id="16347" xr3:uid="{588B90F1-5E59-F644-AECC-A79AA40E7E13}" name="Colonna16347"/>
    <tableColumn id="16348" xr3:uid="{C4174C8F-5F69-7643-8E32-502C4A977DB5}" name="Colonna16348"/>
    <tableColumn id="16349" xr3:uid="{D269F544-81C5-B846-94E7-E2766BD30537}" name="Colonna16349"/>
    <tableColumn id="16350" xr3:uid="{F25B8765-E255-C345-86F8-86421636F4ED}" name="Colonna16350"/>
    <tableColumn id="16351" xr3:uid="{1F627A19-6372-1E4D-895C-0E49A76EF653}" name="Colonna16351"/>
    <tableColumn id="16352" xr3:uid="{3169EF61-EA07-6E4B-A58F-83E7BA2A8B62}" name="Colonna16352"/>
    <tableColumn id="16353" xr3:uid="{AC652210-974A-2646-A9F9-3D871E61D93D}" name="Colonna16353"/>
    <tableColumn id="16354" xr3:uid="{4B348F0F-0F34-CE4B-9FD7-2C75ED5479FB}" name="Colonna16354"/>
    <tableColumn id="16355" xr3:uid="{1142B0E8-9C3B-A94B-B8A0-F94269C156AB}" name="Colonna16355"/>
    <tableColumn id="16356" xr3:uid="{FD2317B6-3741-BE4D-9D1D-808BFEEB7C30}" name="Colonna16356"/>
    <tableColumn id="16357" xr3:uid="{29327296-DA0D-5644-B058-E8563CCE8931}" name="Colonna16357"/>
    <tableColumn id="16358" xr3:uid="{A78495DC-BF9F-8C43-9CC9-BEA9BD792048}" name="Colonna16358"/>
    <tableColumn id="16359" xr3:uid="{2E3D4AE9-0375-134B-85BA-EFC6FC156520}" name="Colonna16359"/>
    <tableColumn id="16360" xr3:uid="{179CE190-B144-6345-B8E3-E2D7DF11D48E}" name="Colonna16360"/>
    <tableColumn id="16361" xr3:uid="{6373DC68-971B-C14E-B7F3-F9AAEA11A851}" name="Colonna16361"/>
    <tableColumn id="16362" xr3:uid="{5DD2F019-0119-D142-B7F0-295365310902}" name="Colonna16362"/>
    <tableColumn id="16363" xr3:uid="{DBDF7152-0CC5-3643-AD4E-6D94CF51A2A4}" name="Colonna16363"/>
    <tableColumn id="16364" xr3:uid="{C87D8F57-FF1D-4644-B865-F8E69B45A247}" name="Colonna16364"/>
    <tableColumn id="16365" xr3:uid="{2F323A27-030A-2D42-96AE-58E2B8D580C0}" name="Colonna16365"/>
    <tableColumn id="16366" xr3:uid="{E15D6DAF-C528-064B-9507-A7EB1C16509B}" name="Colonna16366"/>
    <tableColumn id="16367" xr3:uid="{B0866C49-392E-524F-A9CA-5048A3D1326C}" name="Colonna16367"/>
    <tableColumn id="16368" xr3:uid="{C8B53BAA-DF50-1A4A-9CEC-F2716539B3AE}" name="Colonna16368"/>
    <tableColumn id="16369" xr3:uid="{DCB01A63-8CD4-B346-B4B8-73C4A166BE8E}" name="Colonna16369"/>
    <tableColumn id="16370" xr3:uid="{E3E23452-74C0-CA41-99C5-9DA209D586CF}" name="Colonna16370"/>
    <tableColumn id="16371" xr3:uid="{1E42CBF1-D618-254D-87C3-4857FE45745D}" name="Colonna16371"/>
    <tableColumn id="16372" xr3:uid="{C05FB46B-14CB-1542-A4D9-7F10C7833EEA}" name="Colonna16372"/>
    <tableColumn id="16373" xr3:uid="{56CA4FA1-860D-D644-9BE9-6F81EF73E2B8}" name="Colonna16373"/>
    <tableColumn id="16374" xr3:uid="{B7FF4176-7104-AA49-851A-4E9124E8EFBC}" name="Colonna16374"/>
    <tableColumn id="16375" xr3:uid="{49784A3A-9A22-774A-9524-BB97824DB595}" name="Colonna16375"/>
    <tableColumn id="16376" xr3:uid="{A8483EAD-FB73-7343-8004-5F47026DD772}" name="Colonna16376"/>
    <tableColumn id="16377" xr3:uid="{539C390B-7254-9D44-9B3A-C2CFC8F035F1}" name="Colonna16377"/>
    <tableColumn id="16378" xr3:uid="{E5963EFF-E591-FA49-BC08-FEF45A9EFBD7}" name="Colonna16378"/>
    <tableColumn id="16379" xr3:uid="{5D2D319A-CB85-EA4D-A25F-D1B6C346035A}" name="Colonna16379"/>
    <tableColumn id="16380" xr3:uid="{2682321F-A930-C843-A0B0-08F3AD9B34AE}" name="Colonna16380"/>
    <tableColumn id="16381" xr3:uid="{581F7A34-9BDF-CF40-BFD4-6F0F25C40D5E}" name="Colonna16381"/>
    <tableColumn id="16382" xr3:uid="{F399BCC7-F266-7649-A092-94B62176D7BE}" name="Colonna16382"/>
    <tableColumn id="16383" xr3:uid="{A17EE4DB-0947-D74F-8F71-7C9E9274EABE}" name="Colonna16383"/>
    <tableColumn id="16384" xr3:uid="{CF8D014C-F311-9D4A-B663-4E27ADB09345}" name="Colonna1638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2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67E84-ED8C-B34C-AB8C-66D7452E6CDF}">
  <dimension ref="A1:H66"/>
  <sheetViews>
    <sheetView showGridLines="0" showRowColHeaders="0" view="pageBreakPreview" topLeftCell="A3" zoomScale="109" zoomScaleNormal="66" workbookViewId="0">
      <selection activeCell="B30" sqref="B30"/>
    </sheetView>
  </sheetViews>
  <sheetFormatPr baseColWidth="10" defaultRowHeight="16" x14ac:dyDescent="0.2"/>
  <cols>
    <col min="1" max="1" width="26.1640625" style="2" customWidth="1"/>
    <col min="2" max="2" width="31" style="10" customWidth="1"/>
    <col min="3" max="3" width="62" customWidth="1"/>
    <col min="4" max="4" width="15.33203125" style="1" customWidth="1"/>
    <col min="5" max="6" width="33.5" customWidth="1"/>
    <col min="7" max="7" width="24.5" customWidth="1"/>
    <col min="8" max="8" width="21.33203125" customWidth="1"/>
  </cols>
  <sheetData>
    <row r="1" spans="1:8" s="2" customFormat="1" ht="34" customHeight="1" x14ac:dyDescent="0.2">
      <c r="A1" s="2" t="s">
        <v>161</v>
      </c>
      <c r="B1" s="10" t="s">
        <v>162</v>
      </c>
      <c r="C1" s="2" t="s">
        <v>163</v>
      </c>
      <c r="D1" s="3" t="s">
        <v>164</v>
      </c>
      <c r="E1" s="2" t="s">
        <v>165</v>
      </c>
      <c r="F1" s="2" t="s">
        <v>166</v>
      </c>
      <c r="G1" s="5"/>
      <c r="H1" s="5"/>
    </row>
    <row r="2" spans="1:8" s="33" customFormat="1" ht="34" customHeight="1" x14ac:dyDescent="0.2">
      <c r="A2" s="2"/>
      <c r="B2" s="10"/>
      <c r="C2" s="2" t="s">
        <v>0</v>
      </c>
      <c r="D2" s="3" t="s">
        <v>67</v>
      </c>
      <c r="E2" s="2" t="s">
        <v>4</v>
      </c>
      <c r="F2" s="2" t="s">
        <v>54</v>
      </c>
      <c r="G2" s="36"/>
      <c r="H2" s="36"/>
    </row>
    <row r="3" spans="1:8" s="37" customFormat="1" ht="34" customHeight="1" x14ac:dyDescent="0.2">
      <c r="A3" s="33" t="s">
        <v>69</v>
      </c>
      <c r="B3" s="34"/>
      <c r="C3" s="33"/>
      <c r="D3" s="35"/>
      <c r="E3" s="33"/>
      <c r="F3" s="33"/>
    </row>
    <row r="4" spans="1:8" x14ac:dyDescent="0.2">
      <c r="A4" s="37" t="s">
        <v>36</v>
      </c>
      <c r="B4" s="37" t="s">
        <v>70</v>
      </c>
      <c r="C4" s="37" t="s">
        <v>31</v>
      </c>
      <c r="D4" s="38"/>
      <c r="E4" s="37"/>
      <c r="F4" s="37"/>
      <c r="G4" s="6"/>
    </row>
    <row r="5" spans="1:8" x14ac:dyDescent="0.2">
      <c r="A5" s="2">
        <v>1</v>
      </c>
      <c r="B5" s="10" t="s">
        <v>60</v>
      </c>
      <c r="C5" t="s">
        <v>99</v>
      </c>
      <c r="D5" s="8">
        <v>21</v>
      </c>
      <c r="E5" t="s">
        <v>48</v>
      </c>
      <c r="F5" t="s">
        <v>55</v>
      </c>
      <c r="G5" s="6"/>
    </row>
    <row r="6" spans="1:8" x14ac:dyDescent="0.2">
      <c r="A6" s="2">
        <v>2</v>
      </c>
      <c r="B6" s="10" t="s">
        <v>60</v>
      </c>
      <c r="C6" t="s">
        <v>19</v>
      </c>
      <c r="D6" s="8">
        <v>0.4</v>
      </c>
      <c r="E6" t="s">
        <v>48</v>
      </c>
      <c r="F6" t="s">
        <v>55</v>
      </c>
      <c r="G6" s="6"/>
    </row>
    <row r="7" spans="1:8" x14ac:dyDescent="0.2">
      <c r="A7" s="2">
        <v>3</v>
      </c>
      <c r="B7" s="10" t="s">
        <v>60</v>
      </c>
      <c r="C7" t="s">
        <v>17</v>
      </c>
      <c r="D7" s="8">
        <v>0.14399999999999999</v>
      </c>
      <c r="E7" t="s">
        <v>48</v>
      </c>
      <c r="F7" t="s">
        <v>56</v>
      </c>
      <c r="G7" s="6"/>
    </row>
    <row r="8" spans="1:8" x14ac:dyDescent="0.2">
      <c r="A8" s="2">
        <v>4</v>
      </c>
      <c r="B8" s="10" t="s">
        <v>61</v>
      </c>
      <c r="C8" t="s">
        <v>11</v>
      </c>
      <c r="D8" s="8">
        <v>1.1499999999999999</v>
      </c>
      <c r="E8" t="s">
        <v>25</v>
      </c>
      <c r="F8" t="s">
        <v>56</v>
      </c>
      <c r="G8" s="6"/>
    </row>
    <row r="9" spans="1:8" x14ac:dyDescent="0.2">
      <c r="A9" s="2">
        <v>5</v>
      </c>
      <c r="B9" s="10" t="s">
        <v>61</v>
      </c>
      <c r="C9" t="s">
        <v>32</v>
      </c>
      <c r="D9" s="8">
        <v>1.1499999999999999</v>
      </c>
      <c r="E9" t="s">
        <v>25</v>
      </c>
      <c r="F9" t="s">
        <v>56</v>
      </c>
      <c r="G9" s="6"/>
    </row>
    <row r="10" spans="1:8" x14ac:dyDescent="0.2">
      <c r="A10" s="2">
        <v>6</v>
      </c>
      <c r="B10" s="10" t="s">
        <v>62</v>
      </c>
      <c r="C10" t="s">
        <v>9</v>
      </c>
      <c r="D10" s="8">
        <v>1.0349999999999999</v>
      </c>
      <c r="E10" t="s">
        <v>49</v>
      </c>
      <c r="F10" t="s">
        <v>57</v>
      </c>
      <c r="G10" s="6"/>
    </row>
    <row r="11" spans="1:8" x14ac:dyDescent="0.2">
      <c r="A11" s="2">
        <v>7</v>
      </c>
      <c r="B11" s="10" t="s">
        <v>62</v>
      </c>
      <c r="C11" t="s">
        <v>5</v>
      </c>
      <c r="D11" s="8">
        <v>3</v>
      </c>
      <c r="E11" t="s">
        <v>50</v>
      </c>
      <c r="F11" t="s">
        <v>58</v>
      </c>
      <c r="G11" s="6"/>
    </row>
    <row r="12" spans="1:8" x14ac:dyDescent="0.2">
      <c r="A12" s="2">
        <v>8</v>
      </c>
      <c r="B12" s="10" t="s">
        <v>62</v>
      </c>
      <c r="C12" t="s">
        <v>29</v>
      </c>
      <c r="D12" s="8">
        <v>0.4</v>
      </c>
      <c r="E12" t="s">
        <v>49</v>
      </c>
      <c r="F12" t="s">
        <v>57</v>
      </c>
      <c r="G12" s="6"/>
    </row>
    <row r="13" spans="1:8" x14ac:dyDescent="0.2">
      <c r="A13" s="2">
        <v>9</v>
      </c>
      <c r="B13" s="10" t="s">
        <v>62</v>
      </c>
      <c r="C13" t="s">
        <v>3</v>
      </c>
      <c r="D13" s="8">
        <v>0.23599999999999999</v>
      </c>
      <c r="E13" t="s">
        <v>49</v>
      </c>
      <c r="F13" t="s">
        <v>57</v>
      </c>
      <c r="G13" s="6"/>
    </row>
    <row r="14" spans="1:8" x14ac:dyDescent="0.2">
      <c r="A14" s="2">
        <v>10</v>
      </c>
      <c r="B14" s="10" t="s">
        <v>62</v>
      </c>
      <c r="C14" t="s">
        <v>7</v>
      </c>
      <c r="D14" s="8">
        <v>0.8</v>
      </c>
      <c r="E14" t="s">
        <v>49</v>
      </c>
      <c r="F14" t="s">
        <v>57</v>
      </c>
      <c r="G14" s="6"/>
    </row>
    <row r="15" spans="1:8" x14ac:dyDescent="0.2">
      <c r="A15" s="2">
        <v>11</v>
      </c>
      <c r="B15" s="10" t="s">
        <v>62</v>
      </c>
      <c r="C15" t="s">
        <v>1</v>
      </c>
      <c r="D15" s="8">
        <v>0.1</v>
      </c>
      <c r="E15" t="s">
        <v>48</v>
      </c>
      <c r="F15" t="s">
        <v>55</v>
      </c>
      <c r="G15" s="6"/>
    </row>
    <row r="16" spans="1:8" x14ac:dyDescent="0.2">
      <c r="A16" s="2">
        <v>12</v>
      </c>
      <c r="B16" s="10" t="s">
        <v>62</v>
      </c>
      <c r="C16" t="s">
        <v>12</v>
      </c>
      <c r="D16" s="8">
        <v>0.7</v>
      </c>
      <c r="E16" t="s">
        <v>51</v>
      </c>
      <c r="F16" t="s">
        <v>51</v>
      </c>
      <c r="G16" s="6"/>
    </row>
    <row r="17" spans="1:7" x14ac:dyDescent="0.2">
      <c r="A17" s="2">
        <v>13</v>
      </c>
      <c r="B17" s="10" t="s">
        <v>62</v>
      </c>
      <c r="C17" t="s">
        <v>8</v>
      </c>
      <c r="D17" s="8">
        <v>0.2</v>
      </c>
      <c r="E17" t="s">
        <v>48</v>
      </c>
      <c r="F17" t="s">
        <v>55</v>
      </c>
      <c r="G17" s="6"/>
    </row>
    <row r="18" spans="1:7" x14ac:dyDescent="0.2">
      <c r="A18" s="2">
        <v>14</v>
      </c>
      <c r="B18" s="10" t="s">
        <v>62</v>
      </c>
      <c r="C18" t="s">
        <v>14</v>
      </c>
      <c r="D18" s="8">
        <v>4</v>
      </c>
      <c r="E18" t="s">
        <v>48</v>
      </c>
      <c r="F18" t="s">
        <v>56</v>
      </c>
      <c r="G18" s="6"/>
    </row>
    <row r="19" spans="1:7" x14ac:dyDescent="0.2">
      <c r="A19" s="2">
        <v>15</v>
      </c>
      <c r="B19" s="10" t="s">
        <v>62</v>
      </c>
      <c r="C19" t="s">
        <v>21</v>
      </c>
      <c r="D19" s="8">
        <v>0.23</v>
      </c>
      <c r="E19" t="s">
        <v>25</v>
      </c>
      <c r="F19" t="s">
        <v>56</v>
      </c>
      <c r="G19" s="6"/>
    </row>
    <row r="20" spans="1:7" x14ac:dyDescent="0.2">
      <c r="A20" s="2">
        <v>16</v>
      </c>
      <c r="B20" s="10" t="s">
        <v>62</v>
      </c>
      <c r="C20" t="s">
        <v>22</v>
      </c>
      <c r="D20" s="8">
        <v>0.15</v>
      </c>
      <c r="E20" t="s">
        <v>25</v>
      </c>
      <c r="F20" t="s">
        <v>57</v>
      </c>
      <c r="G20" s="6"/>
    </row>
    <row r="21" spans="1:7" s="37" customFormat="1" ht="30" customHeight="1" x14ac:dyDescent="0.2">
      <c r="A21" s="2">
        <v>17</v>
      </c>
      <c r="B21" s="10" t="s">
        <v>62</v>
      </c>
      <c r="C21" t="s">
        <v>30</v>
      </c>
      <c r="D21" s="8">
        <v>6</v>
      </c>
      <c r="E21" t="s">
        <v>51</v>
      </c>
      <c r="F21" t="s">
        <v>51</v>
      </c>
      <c r="G21" s="40"/>
    </row>
    <row r="22" spans="1:7" x14ac:dyDescent="0.2">
      <c r="A22" s="37" t="s">
        <v>37</v>
      </c>
      <c r="B22" s="37" t="s">
        <v>70</v>
      </c>
      <c r="C22" s="37" t="s">
        <v>35</v>
      </c>
      <c r="D22" s="39"/>
      <c r="E22" s="37"/>
      <c r="F22" s="37"/>
      <c r="G22" s="6"/>
    </row>
    <row r="23" spans="1:7" x14ac:dyDescent="0.2">
      <c r="A23" s="2">
        <v>18</v>
      </c>
      <c r="B23" s="10" t="s">
        <v>60</v>
      </c>
      <c r="C23" t="s">
        <v>101</v>
      </c>
      <c r="D23" s="8">
        <v>21</v>
      </c>
      <c r="E23" t="s">
        <v>48</v>
      </c>
      <c r="F23" t="s">
        <v>55</v>
      </c>
      <c r="G23" s="6"/>
    </row>
    <row r="24" spans="1:7" x14ac:dyDescent="0.2">
      <c r="A24" s="2">
        <v>19</v>
      </c>
      <c r="B24" s="10" t="s">
        <v>60</v>
      </c>
      <c r="C24" t="s">
        <v>20</v>
      </c>
      <c r="D24" s="8">
        <v>0.4</v>
      </c>
      <c r="E24" t="s">
        <v>48</v>
      </c>
      <c r="F24" t="s">
        <v>55</v>
      </c>
      <c r="G24" s="6"/>
    </row>
    <row r="25" spans="1:7" x14ac:dyDescent="0.2">
      <c r="A25" s="2">
        <v>20</v>
      </c>
      <c r="B25" s="10" t="s">
        <v>60</v>
      </c>
      <c r="C25" t="s">
        <v>18</v>
      </c>
      <c r="D25" s="8">
        <v>0.14399999999999999</v>
      </c>
      <c r="E25" t="s">
        <v>48</v>
      </c>
      <c r="F25" t="s">
        <v>56</v>
      </c>
      <c r="G25" s="6"/>
    </row>
    <row r="26" spans="1:7" x14ac:dyDescent="0.2">
      <c r="A26" s="2">
        <v>21</v>
      </c>
      <c r="B26" s="10" t="s">
        <v>62</v>
      </c>
      <c r="C26" t="s">
        <v>6</v>
      </c>
      <c r="D26" s="8">
        <v>0.99</v>
      </c>
      <c r="E26" t="s">
        <v>51</v>
      </c>
      <c r="F26" t="s">
        <v>59</v>
      </c>
      <c r="G26" s="6"/>
    </row>
    <row r="27" spans="1:7" s="37" customFormat="1" ht="38" customHeight="1" x14ac:dyDescent="0.2">
      <c r="A27" s="2">
        <v>22</v>
      </c>
      <c r="B27" s="10" t="s">
        <v>62</v>
      </c>
      <c r="C27" t="s">
        <v>1</v>
      </c>
      <c r="D27" s="8">
        <v>0.1</v>
      </c>
      <c r="E27" t="s">
        <v>48</v>
      </c>
      <c r="F27" t="s">
        <v>55</v>
      </c>
      <c r="G27" s="40"/>
    </row>
    <row r="28" spans="1:7" x14ac:dyDescent="0.2">
      <c r="A28" s="37" t="s">
        <v>38</v>
      </c>
      <c r="B28" s="37" t="s">
        <v>70</v>
      </c>
      <c r="C28" s="37" t="s">
        <v>27</v>
      </c>
      <c r="D28" s="39"/>
      <c r="E28" s="37"/>
      <c r="F28" s="37"/>
      <c r="G28" s="6"/>
    </row>
    <row r="29" spans="1:7" x14ac:dyDescent="0.2">
      <c r="A29" s="2">
        <v>23</v>
      </c>
      <c r="B29" s="10" t="s">
        <v>60</v>
      </c>
      <c r="C29" t="s">
        <v>13</v>
      </c>
      <c r="D29" s="8">
        <v>4</v>
      </c>
      <c r="E29" t="s">
        <v>48</v>
      </c>
      <c r="F29" t="s">
        <v>55</v>
      </c>
      <c r="G29" s="6"/>
    </row>
    <row r="30" spans="1:7" x14ac:dyDescent="0.2">
      <c r="A30" s="2">
        <v>24</v>
      </c>
      <c r="B30" s="10" t="s">
        <v>60</v>
      </c>
      <c r="C30" t="s">
        <v>52</v>
      </c>
      <c r="D30" s="8">
        <v>1.2</v>
      </c>
      <c r="E30" t="s">
        <v>48</v>
      </c>
      <c r="F30" t="s">
        <v>55</v>
      </c>
      <c r="G30" s="6"/>
    </row>
    <row r="31" spans="1:7" x14ac:dyDescent="0.2">
      <c r="A31" s="2">
        <v>25</v>
      </c>
      <c r="B31" s="10" t="s">
        <v>60</v>
      </c>
      <c r="C31" t="s">
        <v>113</v>
      </c>
      <c r="D31" s="8">
        <v>2</v>
      </c>
      <c r="E31" t="s">
        <v>48</v>
      </c>
      <c r="F31" t="s">
        <v>55</v>
      </c>
      <c r="G31" s="6"/>
    </row>
    <row r="32" spans="1:7" x14ac:dyDescent="0.2">
      <c r="A32" s="2">
        <v>26</v>
      </c>
      <c r="B32" s="10" t="s">
        <v>60</v>
      </c>
      <c r="C32" t="s">
        <v>114</v>
      </c>
      <c r="D32" s="8">
        <v>4</v>
      </c>
      <c r="E32" t="s">
        <v>48</v>
      </c>
      <c r="F32" t="s">
        <v>55</v>
      </c>
      <c r="G32" s="6"/>
    </row>
    <row r="33" spans="1:7" x14ac:dyDescent="0.2">
      <c r="A33" s="2">
        <v>27</v>
      </c>
      <c r="B33" s="10" t="s">
        <v>62</v>
      </c>
      <c r="C33" t="s">
        <v>15</v>
      </c>
      <c r="D33" s="8">
        <v>0.4</v>
      </c>
      <c r="E33" t="s">
        <v>26</v>
      </c>
      <c r="F33" t="s">
        <v>26</v>
      </c>
      <c r="G33" s="6"/>
    </row>
    <row r="34" spans="1:7" x14ac:dyDescent="0.2">
      <c r="A34" s="2">
        <v>28</v>
      </c>
      <c r="B34" s="10" t="s">
        <v>62</v>
      </c>
      <c r="C34" t="s">
        <v>16</v>
      </c>
      <c r="D34" s="8">
        <v>0.4</v>
      </c>
      <c r="E34" t="s">
        <v>26</v>
      </c>
      <c r="F34" t="s">
        <v>26</v>
      </c>
      <c r="G34" s="6"/>
    </row>
    <row r="35" spans="1:7" x14ac:dyDescent="0.2">
      <c r="A35" s="2">
        <v>29</v>
      </c>
      <c r="B35" s="10" t="s">
        <v>62</v>
      </c>
      <c r="C35" t="s">
        <v>28</v>
      </c>
      <c r="D35" s="8">
        <v>0.4</v>
      </c>
      <c r="E35" t="s">
        <v>26</v>
      </c>
      <c r="F35" t="s">
        <v>26</v>
      </c>
      <c r="G35" s="6"/>
    </row>
    <row r="36" spans="1:7" x14ac:dyDescent="0.2">
      <c r="A36" s="2">
        <v>30</v>
      </c>
      <c r="B36" s="10" t="s">
        <v>62</v>
      </c>
      <c r="C36" t="s">
        <v>10</v>
      </c>
      <c r="D36" s="8">
        <v>1.1499999999999999</v>
      </c>
      <c r="E36" t="s">
        <v>25</v>
      </c>
      <c r="F36" t="s">
        <v>56</v>
      </c>
      <c r="G36" s="6"/>
    </row>
    <row r="37" spans="1:7" x14ac:dyDescent="0.2">
      <c r="A37" s="2">
        <v>31</v>
      </c>
      <c r="B37" s="10" t="s">
        <v>62</v>
      </c>
      <c r="C37" t="s">
        <v>2</v>
      </c>
      <c r="D37" s="8">
        <v>1.5</v>
      </c>
      <c r="E37" t="s">
        <v>51</v>
      </c>
      <c r="F37" t="s">
        <v>51</v>
      </c>
      <c r="G37" s="6"/>
    </row>
    <row r="38" spans="1:7" x14ac:dyDescent="0.2">
      <c r="A38" s="2">
        <v>32</v>
      </c>
      <c r="B38" s="10" t="s">
        <v>62</v>
      </c>
      <c r="C38" t="s">
        <v>33</v>
      </c>
      <c r="D38" s="8">
        <v>3</v>
      </c>
      <c r="E38" t="s">
        <v>51</v>
      </c>
      <c r="F38" t="s">
        <v>51</v>
      </c>
      <c r="G38" s="6"/>
    </row>
    <row r="39" spans="1:7" x14ac:dyDescent="0.2">
      <c r="A39" s="2">
        <v>33</v>
      </c>
      <c r="B39" s="10" t="s">
        <v>62</v>
      </c>
      <c r="C39" t="s">
        <v>23</v>
      </c>
      <c r="D39" s="8">
        <v>0.12</v>
      </c>
      <c r="E39" t="s">
        <v>48</v>
      </c>
      <c r="F39" t="s">
        <v>55</v>
      </c>
      <c r="G39" s="6"/>
    </row>
    <row r="40" spans="1:7" s="37" customFormat="1" ht="30" customHeight="1" x14ac:dyDescent="0.2">
      <c r="A40" s="2">
        <v>34</v>
      </c>
      <c r="B40" s="10" t="s">
        <v>62</v>
      </c>
      <c r="C40" t="s">
        <v>34</v>
      </c>
      <c r="D40" s="8">
        <v>0.1</v>
      </c>
      <c r="E40" t="s">
        <v>48</v>
      </c>
      <c r="F40" t="s">
        <v>55</v>
      </c>
      <c r="G40" s="40"/>
    </row>
    <row r="41" spans="1:7" x14ac:dyDescent="0.2">
      <c r="A41" s="37" t="s">
        <v>39</v>
      </c>
      <c r="B41" s="37" t="s">
        <v>70</v>
      </c>
      <c r="C41" s="37" t="s">
        <v>40</v>
      </c>
      <c r="D41" s="39"/>
      <c r="E41" s="37"/>
      <c r="F41" s="37"/>
      <c r="G41" s="6"/>
    </row>
    <row r="42" spans="1:7" x14ac:dyDescent="0.2">
      <c r="A42" s="2">
        <v>35</v>
      </c>
      <c r="B42" s="10" t="s">
        <v>60</v>
      </c>
      <c r="C42" t="s">
        <v>122</v>
      </c>
      <c r="D42" s="8">
        <v>2</v>
      </c>
      <c r="E42" t="s">
        <v>48</v>
      </c>
      <c r="F42" t="s">
        <v>55</v>
      </c>
      <c r="G42" s="6"/>
    </row>
    <row r="43" spans="1:7" x14ac:dyDescent="0.2">
      <c r="A43" s="2">
        <v>36</v>
      </c>
      <c r="B43" s="10" t="s">
        <v>60</v>
      </c>
      <c r="C43" t="s">
        <v>41</v>
      </c>
      <c r="D43" s="8">
        <v>0.8</v>
      </c>
      <c r="E43" t="s">
        <v>48</v>
      </c>
      <c r="F43" t="s">
        <v>55</v>
      </c>
      <c r="G43" s="6"/>
    </row>
    <row r="44" spans="1:7" x14ac:dyDescent="0.2">
      <c r="A44" s="2">
        <v>37</v>
      </c>
      <c r="B44" s="10" t="s">
        <v>62</v>
      </c>
      <c r="C44" t="s">
        <v>24</v>
      </c>
      <c r="D44" s="8">
        <v>0.1</v>
      </c>
      <c r="E44" t="s">
        <v>48</v>
      </c>
      <c r="F44" t="s">
        <v>55</v>
      </c>
      <c r="G44" s="6"/>
    </row>
    <row r="45" spans="1:7" s="37" customFormat="1" ht="27" customHeight="1" x14ac:dyDescent="0.2">
      <c r="A45" s="2">
        <v>38</v>
      </c>
      <c r="B45" s="10" t="s">
        <v>62</v>
      </c>
      <c r="C45" t="s">
        <v>44</v>
      </c>
      <c r="D45" s="8">
        <v>0.1</v>
      </c>
      <c r="E45" t="s">
        <v>48</v>
      </c>
      <c r="F45" t="s">
        <v>55</v>
      </c>
      <c r="G45" s="40"/>
    </row>
    <row r="46" spans="1:7" x14ac:dyDescent="0.2">
      <c r="A46" s="37" t="s">
        <v>42</v>
      </c>
      <c r="B46" s="37" t="s">
        <v>70</v>
      </c>
      <c r="C46" s="37" t="s">
        <v>43</v>
      </c>
      <c r="D46" s="39"/>
      <c r="E46" s="37"/>
      <c r="F46" s="37"/>
      <c r="G46" s="6"/>
    </row>
    <row r="47" spans="1:7" x14ac:dyDescent="0.2">
      <c r="A47" s="2">
        <v>39</v>
      </c>
      <c r="B47" s="10" t="s">
        <v>60</v>
      </c>
      <c r="C47" t="s">
        <v>53</v>
      </c>
      <c r="D47" s="8">
        <v>1.2</v>
      </c>
      <c r="E47" t="s">
        <v>48</v>
      </c>
      <c r="F47" t="s">
        <v>55</v>
      </c>
      <c r="G47" s="6"/>
    </row>
    <row r="48" spans="1:7" s="37" customFormat="1" x14ac:dyDescent="0.2">
      <c r="A48" s="2">
        <v>40</v>
      </c>
      <c r="B48" s="10" t="s">
        <v>62</v>
      </c>
      <c r="C48" t="s">
        <v>1</v>
      </c>
      <c r="D48" s="8">
        <v>0.1</v>
      </c>
      <c r="E48" t="s">
        <v>48</v>
      </c>
      <c r="F48" t="s">
        <v>55</v>
      </c>
      <c r="G48" s="40"/>
    </row>
    <row r="49" spans="1:7" x14ac:dyDescent="0.2">
      <c r="A49" s="37" t="s">
        <v>45</v>
      </c>
      <c r="B49" s="37" t="s">
        <v>70</v>
      </c>
      <c r="C49" s="37" t="s">
        <v>46</v>
      </c>
      <c r="D49" s="39"/>
      <c r="E49" s="37"/>
      <c r="F49" s="37"/>
      <c r="G49" s="6"/>
    </row>
    <row r="50" spans="1:7" x14ac:dyDescent="0.2">
      <c r="A50" s="2">
        <v>41</v>
      </c>
      <c r="B50" s="10" t="s">
        <v>60</v>
      </c>
      <c r="C50" t="s">
        <v>47</v>
      </c>
      <c r="D50" s="8">
        <v>4</v>
      </c>
      <c r="E50" t="s">
        <v>48</v>
      </c>
      <c r="F50" t="s">
        <v>55</v>
      </c>
      <c r="G50" s="6"/>
    </row>
    <row r="51" spans="1:7" x14ac:dyDescent="0.2">
      <c r="A51" s="2" t="s">
        <v>71</v>
      </c>
      <c r="D51" s="8"/>
      <c r="G51" s="6"/>
    </row>
    <row r="52" spans="1:7" x14ac:dyDescent="0.2">
      <c r="A52" s="2" t="s">
        <v>72</v>
      </c>
      <c r="D52" s="8"/>
      <c r="G52" s="6"/>
    </row>
    <row r="53" spans="1:7" s="45" customFormat="1" ht="33" customHeight="1" x14ac:dyDescent="0.2">
      <c r="A53" s="2" t="s">
        <v>73</v>
      </c>
      <c r="B53" s="10"/>
      <c r="C53"/>
      <c r="D53" s="8"/>
      <c r="E53"/>
      <c r="F53"/>
      <c r="G53" s="47"/>
    </row>
    <row r="54" spans="1:7" s="43" customFormat="1" x14ac:dyDescent="0.2">
      <c r="A54" s="33" t="s">
        <v>74</v>
      </c>
      <c r="B54" s="34"/>
      <c r="C54" s="45"/>
      <c r="D54" s="46"/>
      <c r="E54" s="45"/>
      <c r="F54" s="45"/>
      <c r="G54" s="44"/>
    </row>
    <row r="55" spans="1:7" x14ac:dyDescent="0.2">
      <c r="A55" s="37" t="s">
        <v>63</v>
      </c>
      <c r="B55" s="41"/>
      <c r="C55" s="37" t="s">
        <v>64</v>
      </c>
      <c r="D55" s="42"/>
      <c r="E55" s="43"/>
      <c r="F55" s="43"/>
      <c r="G55" s="6"/>
    </row>
    <row r="56" spans="1:7" x14ac:dyDescent="0.2">
      <c r="A56" s="2">
        <v>42</v>
      </c>
      <c r="B56" s="10" t="s">
        <v>65</v>
      </c>
      <c r="C56" t="s">
        <v>66</v>
      </c>
      <c r="D56" s="8" t="s">
        <v>68</v>
      </c>
      <c r="E56" t="s">
        <v>25</v>
      </c>
      <c r="F56" t="s">
        <v>25</v>
      </c>
      <c r="G56" s="6"/>
    </row>
    <row r="57" spans="1:7" x14ac:dyDescent="0.2">
      <c r="A57" s="2" t="s">
        <v>72</v>
      </c>
      <c r="D57" s="8"/>
      <c r="G57" s="6"/>
    </row>
    <row r="58" spans="1:7" s="45" customFormat="1" ht="34" customHeight="1" x14ac:dyDescent="0.2">
      <c r="A58" s="2" t="s">
        <v>75</v>
      </c>
      <c r="B58" s="10"/>
      <c r="C58"/>
      <c r="D58" s="8"/>
      <c r="E58"/>
      <c r="F58"/>
      <c r="G58" s="47"/>
    </row>
    <row r="59" spans="1:7" s="37" customFormat="1" ht="20" customHeight="1" x14ac:dyDescent="0.2">
      <c r="A59" s="33" t="s">
        <v>76</v>
      </c>
      <c r="B59" s="34"/>
      <c r="C59" s="45"/>
      <c r="D59" s="46"/>
      <c r="E59" s="45"/>
      <c r="F59" s="45"/>
      <c r="G59" s="40"/>
    </row>
    <row r="60" spans="1:7" x14ac:dyDescent="0.2">
      <c r="A60" s="37" t="s">
        <v>82</v>
      </c>
      <c r="B60" s="37" t="s">
        <v>70</v>
      </c>
      <c r="C60" s="37"/>
      <c r="D60" s="39"/>
      <c r="E60" s="37"/>
      <c r="F60" s="37"/>
      <c r="G60" s="6"/>
    </row>
    <row r="61" spans="1:7" x14ac:dyDescent="0.2">
      <c r="A61" s="2">
        <v>43</v>
      </c>
      <c r="B61" s="10" t="s">
        <v>77</v>
      </c>
      <c r="C61" t="s">
        <v>157</v>
      </c>
      <c r="D61" s="8"/>
      <c r="G61" s="6"/>
    </row>
    <row r="62" spans="1:7" x14ac:dyDescent="0.2">
      <c r="A62" s="2">
        <v>44</v>
      </c>
      <c r="B62" s="10" t="s">
        <v>78</v>
      </c>
      <c r="C62" t="s">
        <v>158</v>
      </c>
      <c r="D62" s="8"/>
      <c r="G62" s="6"/>
    </row>
    <row r="63" spans="1:7" x14ac:dyDescent="0.2">
      <c r="A63" s="2">
        <v>45</v>
      </c>
      <c r="B63" s="10" t="s">
        <v>79</v>
      </c>
      <c r="C63" t="s">
        <v>160</v>
      </c>
      <c r="D63" s="8"/>
      <c r="G63" s="6"/>
    </row>
    <row r="64" spans="1:7" x14ac:dyDescent="0.2">
      <c r="A64" s="2">
        <v>46</v>
      </c>
      <c r="B64" s="10" t="s">
        <v>80</v>
      </c>
      <c r="C64" t="s">
        <v>159</v>
      </c>
      <c r="D64" s="8"/>
      <c r="G64" s="6"/>
    </row>
    <row r="65" spans="1:7" s="43" customFormat="1" x14ac:dyDescent="0.2">
      <c r="A65" s="2" t="s">
        <v>81</v>
      </c>
      <c r="B65" s="10"/>
      <c r="C65"/>
      <c r="D65" s="8"/>
      <c r="E65"/>
      <c r="F65"/>
      <c r="G65" s="40"/>
    </row>
    <row r="66" spans="1:7" x14ac:dyDescent="0.2">
      <c r="A66" s="37" t="s">
        <v>83</v>
      </c>
      <c r="B66" s="41"/>
      <c r="C66" s="43"/>
      <c r="D66" s="48"/>
      <c r="E66" s="43"/>
      <c r="F66" s="43"/>
      <c r="G66" s="9"/>
    </row>
  </sheetData>
  <sortState xmlns:xlrd2="http://schemas.microsoft.com/office/spreadsheetml/2017/richdata2" ref="C5:E18">
    <sortCondition ref="C2:C18"/>
  </sortState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333D5-651D-AC47-8D41-BA68DFCAE4DA}">
  <dimension ref="A1:XFD154"/>
  <sheetViews>
    <sheetView tabSelected="1" zoomScale="125" workbookViewId="0">
      <selection activeCell="B3" sqref="B3"/>
    </sheetView>
  </sheetViews>
  <sheetFormatPr baseColWidth="10" defaultRowHeight="16" x14ac:dyDescent="0.2"/>
  <cols>
    <col min="1" max="1" width="11" customWidth="1"/>
    <col min="2" max="3" width="11" style="29" customWidth="1"/>
    <col min="4" max="4" width="15.1640625" style="29" customWidth="1"/>
    <col min="5" max="5" width="17" style="29" customWidth="1"/>
    <col min="6" max="6" width="11" style="29" customWidth="1"/>
    <col min="7" max="9" width="11" customWidth="1"/>
    <col min="10" max="12" width="12" customWidth="1"/>
    <col min="13" max="15" width="12" style="6" customWidth="1"/>
    <col min="16" max="16" width="17.33203125" style="6" customWidth="1"/>
    <col min="17" max="17" width="17.6640625" style="6" customWidth="1"/>
    <col min="18" max="18" width="15.83203125" style="6" customWidth="1"/>
    <col min="19" max="24" width="12" style="6" customWidth="1"/>
    <col min="25" max="25" width="14.5" style="6" customWidth="1"/>
    <col min="26" max="26" width="13" style="6" customWidth="1"/>
    <col min="27" max="30" width="12" style="6" customWidth="1"/>
    <col min="31" max="31" width="17.1640625" style="6" customWidth="1"/>
    <col min="32" max="32" width="14.1640625" style="6" customWidth="1"/>
    <col min="33" max="34" width="12" style="6" customWidth="1"/>
    <col min="35" max="35" width="15.83203125" style="6" customWidth="1"/>
    <col min="36" max="36" width="16.5" style="6" customWidth="1"/>
    <col min="37" max="37" width="15.5" style="6" customWidth="1"/>
    <col min="38" max="38" width="15" style="6" customWidth="1"/>
    <col min="39" max="46" width="12" style="6" customWidth="1"/>
    <col min="47" max="47" width="17.83203125" style="6" customWidth="1"/>
    <col min="48" max="48" width="15.6640625" style="6" customWidth="1"/>
    <col min="49" max="55" width="12" style="6" customWidth="1"/>
    <col min="56" max="56" width="15.33203125" style="6" customWidth="1"/>
    <col min="57" max="57" width="12" style="6" customWidth="1"/>
    <col min="58" max="58" width="14.6640625" style="6" customWidth="1"/>
    <col min="59" max="59" width="14.83203125" style="6" customWidth="1"/>
    <col min="60" max="60" width="14.83203125" style="9" customWidth="1"/>
    <col min="61" max="61" width="12" style="9" customWidth="1"/>
    <col min="62" max="62" width="14.1640625" style="9" customWidth="1"/>
    <col min="63" max="63" width="13" style="9" customWidth="1"/>
    <col min="64" max="65" width="12.1640625" customWidth="1"/>
    <col min="66" max="66" width="12" customWidth="1"/>
    <col min="67" max="67" width="22.1640625" customWidth="1"/>
    <col min="68" max="70" width="12" customWidth="1"/>
    <col min="71" max="71" width="12" style="6" customWidth="1"/>
    <col min="72" max="72" width="17.33203125" customWidth="1"/>
    <col min="73" max="73" width="17.33203125" style="6" customWidth="1"/>
    <col min="74" max="74" width="20" customWidth="1"/>
    <col min="75" max="75" width="15.6640625" style="6" customWidth="1"/>
    <col min="76" max="76" width="20" customWidth="1"/>
    <col min="77" max="77" width="15.83203125" style="6" customWidth="1"/>
    <col min="78" max="78" width="15.83203125" customWidth="1"/>
    <col min="79" max="79" width="15.5" customWidth="1"/>
    <col min="80" max="80" width="13.5" customWidth="1"/>
    <col min="81" max="81" width="15.33203125" customWidth="1"/>
    <col min="82" max="82" width="12.83203125" customWidth="1"/>
    <col min="83" max="83" width="16.5" customWidth="1"/>
    <col min="84" max="84" width="18.1640625" customWidth="1"/>
    <col min="85" max="99" width="12" customWidth="1"/>
    <col min="100" max="999" width="13" customWidth="1"/>
    <col min="1000" max="9999" width="14.1640625" customWidth="1"/>
    <col min="10000" max="16384" width="15.1640625" customWidth="1"/>
  </cols>
  <sheetData>
    <row r="1" spans="1:16384" s="2" customFormat="1" ht="47" customHeight="1" x14ac:dyDescent="0.2">
      <c r="A1" s="2" t="s">
        <v>161</v>
      </c>
      <c r="B1" s="49" t="s">
        <v>162</v>
      </c>
      <c r="C1" s="28" t="s">
        <v>163</v>
      </c>
      <c r="D1" s="28" t="s">
        <v>164</v>
      </c>
      <c r="E1" s="28" t="s">
        <v>165</v>
      </c>
      <c r="F1" s="28" t="s">
        <v>166</v>
      </c>
      <c r="G1" s="2" t="s">
        <v>170</v>
      </c>
      <c r="H1" s="2" t="s">
        <v>171</v>
      </c>
      <c r="I1" s="2" t="s">
        <v>172</v>
      </c>
      <c r="J1" s="2" t="s">
        <v>173</v>
      </c>
      <c r="K1" s="2" t="s">
        <v>174</v>
      </c>
      <c r="L1" s="2" t="s">
        <v>175</v>
      </c>
      <c r="M1" s="2" t="s">
        <v>176</v>
      </c>
      <c r="N1" s="2" t="s">
        <v>177</v>
      </c>
      <c r="O1" s="2" t="s">
        <v>178</v>
      </c>
      <c r="P1" s="2" t="s">
        <v>179</v>
      </c>
      <c r="Q1" s="2" t="s">
        <v>180</v>
      </c>
      <c r="R1" s="2" t="s">
        <v>181</v>
      </c>
      <c r="S1" s="2" t="s">
        <v>182</v>
      </c>
      <c r="T1" s="2" t="s">
        <v>183</v>
      </c>
      <c r="U1" s="2" t="s">
        <v>184</v>
      </c>
      <c r="V1" s="2" t="s">
        <v>185</v>
      </c>
      <c r="W1" s="2" t="s">
        <v>186</v>
      </c>
      <c r="X1" s="2" t="s">
        <v>187</v>
      </c>
      <c r="Y1" s="2" t="s">
        <v>188</v>
      </c>
      <c r="Z1" s="2" t="s">
        <v>189</v>
      </c>
      <c r="AA1" s="2" t="s">
        <v>190</v>
      </c>
      <c r="AB1" s="2" t="s">
        <v>191</v>
      </c>
      <c r="AC1" s="2" t="s">
        <v>192</v>
      </c>
      <c r="AD1" s="2" t="s">
        <v>193</v>
      </c>
      <c r="AE1" s="2" t="s">
        <v>194</v>
      </c>
      <c r="AF1" s="2" t="s">
        <v>195</v>
      </c>
      <c r="AG1" s="2" t="s">
        <v>196</v>
      </c>
      <c r="AH1" s="2" t="s">
        <v>197</v>
      </c>
      <c r="AI1" s="2" t="s">
        <v>198</v>
      </c>
      <c r="AJ1" s="2" t="s">
        <v>199</v>
      </c>
      <c r="AK1" s="2" t="s">
        <v>200</v>
      </c>
      <c r="AL1" s="2" t="s">
        <v>201</v>
      </c>
      <c r="AM1" s="2" t="s">
        <v>202</v>
      </c>
      <c r="AN1" s="2" t="s">
        <v>203</v>
      </c>
      <c r="AO1" s="2" t="s">
        <v>204</v>
      </c>
      <c r="AP1" s="2" t="s">
        <v>205</v>
      </c>
      <c r="AQ1" s="2" t="s">
        <v>206</v>
      </c>
      <c r="AR1" s="2" t="s">
        <v>207</v>
      </c>
      <c r="AS1" s="2" t="s">
        <v>208</v>
      </c>
      <c r="AT1" s="2" t="s">
        <v>209</v>
      </c>
      <c r="AU1" s="2" t="s">
        <v>210</v>
      </c>
      <c r="AV1" s="2" t="s">
        <v>211</v>
      </c>
      <c r="AW1" s="2" t="s">
        <v>212</v>
      </c>
      <c r="AX1" s="2" t="s">
        <v>213</v>
      </c>
      <c r="AY1" s="2" t="s">
        <v>214</v>
      </c>
      <c r="AZ1" s="2" t="s">
        <v>215</v>
      </c>
      <c r="BA1" s="2" t="s">
        <v>216</v>
      </c>
      <c r="BB1" s="2" t="s">
        <v>217</v>
      </c>
      <c r="BC1" s="2" t="s">
        <v>218</v>
      </c>
      <c r="BD1" s="2" t="s">
        <v>219</v>
      </c>
      <c r="BE1" s="2" t="s">
        <v>220</v>
      </c>
      <c r="BF1" s="2" t="s">
        <v>221</v>
      </c>
      <c r="BG1" s="2" t="s">
        <v>222</v>
      </c>
      <c r="BH1" s="2" t="s">
        <v>223</v>
      </c>
      <c r="BI1" s="2" t="s">
        <v>224</v>
      </c>
      <c r="BJ1" s="2" t="s">
        <v>225</v>
      </c>
      <c r="BK1" s="2" t="s">
        <v>226</v>
      </c>
      <c r="BL1" s="2" t="s">
        <v>227</v>
      </c>
      <c r="BM1" s="2" t="s">
        <v>228</v>
      </c>
      <c r="BN1" s="2" t="s">
        <v>229</v>
      </c>
      <c r="BO1" s="2" t="s">
        <v>230</v>
      </c>
      <c r="BP1" s="2" t="s">
        <v>231</v>
      </c>
      <c r="BQ1" s="2" t="s">
        <v>232</v>
      </c>
      <c r="BR1" s="2" t="s">
        <v>233</v>
      </c>
      <c r="BS1" s="2" t="s">
        <v>234</v>
      </c>
      <c r="BT1" s="2" t="s">
        <v>235</v>
      </c>
      <c r="BU1" s="2" t="s">
        <v>236</v>
      </c>
      <c r="BV1" s="2" t="s">
        <v>237</v>
      </c>
      <c r="BW1" s="2" t="s">
        <v>238</v>
      </c>
      <c r="BX1" s="2" t="s">
        <v>239</v>
      </c>
      <c r="BY1" s="2" t="s">
        <v>240</v>
      </c>
      <c r="BZ1" s="2" t="s">
        <v>241</v>
      </c>
      <c r="CA1" s="2" t="s">
        <v>242</v>
      </c>
      <c r="CB1" s="2" t="s">
        <v>243</v>
      </c>
      <c r="CC1" s="2" t="s">
        <v>244</v>
      </c>
      <c r="CD1" s="2" t="s">
        <v>245</v>
      </c>
      <c r="CE1" s="2" t="s">
        <v>246</v>
      </c>
      <c r="CF1" s="2" t="s">
        <v>247</v>
      </c>
      <c r="CG1" s="2" t="s">
        <v>248</v>
      </c>
      <c r="CH1" s="2" t="s">
        <v>249</v>
      </c>
      <c r="CI1" s="2" t="s">
        <v>250</v>
      </c>
      <c r="CJ1" s="2" t="s">
        <v>251</v>
      </c>
      <c r="CK1" s="2" t="s">
        <v>252</v>
      </c>
      <c r="CL1" s="2" t="s">
        <v>253</v>
      </c>
      <c r="CM1" s="2" t="s">
        <v>254</v>
      </c>
      <c r="CN1" s="2" t="s">
        <v>255</v>
      </c>
      <c r="CO1" s="2" t="s">
        <v>256</v>
      </c>
      <c r="CP1" s="2" t="s">
        <v>257</v>
      </c>
      <c r="CQ1" s="2" t="s">
        <v>258</v>
      </c>
      <c r="CR1" s="2" t="s">
        <v>259</v>
      </c>
      <c r="CS1" s="2" t="s">
        <v>260</v>
      </c>
      <c r="CT1" s="2" t="s">
        <v>261</v>
      </c>
      <c r="CU1" s="2" t="s">
        <v>262</v>
      </c>
      <c r="CV1" s="2" t="s">
        <v>263</v>
      </c>
      <c r="CW1" s="2" t="s">
        <v>264</v>
      </c>
      <c r="CX1" s="2" t="s">
        <v>265</v>
      </c>
      <c r="CY1" s="2" t="s">
        <v>266</v>
      </c>
      <c r="CZ1" s="2" t="s">
        <v>267</v>
      </c>
      <c r="DA1" s="2" t="s">
        <v>268</v>
      </c>
      <c r="DB1" s="2" t="s">
        <v>269</v>
      </c>
      <c r="DC1" s="2" t="s">
        <v>270</v>
      </c>
      <c r="DD1" s="2" t="s">
        <v>271</v>
      </c>
      <c r="DE1" s="2" t="s">
        <v>272</v>
      </c>
      <c r="DF1" s="2" t="s">
        <v>273</v>
      </c>
      <c r="DG1" s="2" t="s">
        <v>274</v>
      </c>
      <c r="DH1" s="2" t="s">
        <v>275</v>
      </c>
      <c r="DI1" s="2" t="s">
        <v>276</v>
      </c>
      <c r="DJ1" s="2" t="s">
        <v>277</v>
      </c>
      <c r="DK1" s="2" t="s">
        <v>278</v>
      </c>
      <c r="DL1" s="2" t="s">
        <v>279</v>
      </c>
      <c r="DM1" s="2" t="s">
        <v>280</v>
      </c>
      <c r="DN1" s="2" t="s">
        <v>281</v>
      </c>
      <c r="DO1" s="2" t="s">
        <v>282</v>
      </c>
      <c r="DP1" s="2" t="s">
        <v>283</v>
      </c>
      <c r="DQ1" s="2" t="s">
        <v>284</v>
      </c>
      <c r="DR1" s="2" t="s">
        <v>285</v>
      </c>
      <c r="DS1" s="2" t="s">
        <v>286</v>
      </c>
      <c r="DT1" s="2" t="s">
        <v>287</v>
      </c>
      <c r="DU1" s="2" t="s">
        <v>288</v>
      </c>
      <c r="DV1" s="2" t="s">
        <v>289</v>
      </c>
      <c r="DW1" s="2" t="s">
        <v>290</v>
      </c>
      <c r="DX1" s="2" t="s">
        <v>291</v>
      </c>
      <c r="DY1" s="2" t="s">
        <v>292</v>
      </c>
      <c r="DZ1" s="2" t="s">
        <v>293</v>
      </c>
      <c r="EA1" s="2" t="s">
        <v>294</v>
      </c>
      <c r="EB1" s="2" t="s">
        <v>295</v>
      </c>
      <c r="EC1" s="2" t="s">
        <v>296</v>
      </c>
      <c r="ED1" s="2" t="s">
        <v>297</v>
      </c>
      <c r="EE1" s="2" t="s">
        <v>298</v>
      </c>
      <c r="EF1" s="2" t="s">
        <v>299</v>
      </c>
      <c r="EG1" s="2" t="s">
        <v>300</v>
      </c>
      <c r="EH1" s="2" t="s">
        <v>301</v>
      </c>
      <c r="EI1" s="2" t="s">
        <v>302</v>
      </c>
      <c r="EJ1" s="2" t="s">
        <v>303</v>
      </c>
      <c r="EK1" s="2" t="s">
        <v>304</v>
      </c>
      <c r="EL1" s="2" t="s">
        <v>305</v>
      </c>
      <c r="EM1" s="2" t="s">
        <v>306</v>
      </c>
      <c r="EN1" s="2" t="s">
        <v>307</v>
      </c>
      <c r="EO1" s="2" t="s">
        <v>308</v>
      </c>
      <c r="EP1" s="2" t="s">
        <v>309</v>
      </c>
      <c r="EQ1" s="2" t="s">
        <v>310</v>
      </c>
      <c r="ER1" s="2" t="s">
        <v>311</v>
      </c>
      <c r="ES1" s="2" t="s">
        <v>312</v>
      </c>
      <c r="ET1" s="2" t="s">
        <v>313</v>
      </c>
      <c r="EU1" s="2" t="s">
        <v>314</v>
      </c>
      <c r="EV1" s="2" t="s">
        <v>315</v>
      </c>
      <c r="EW1" s="2" t="s">
        <v>316</v>
      </c>
      <c r="EX1" s="2" t="s">
        <v>317</v>
      </c>
      <c r="EY1" s="2" t="s">
        <v>318</v>
      </c>
      <c r="EZ1" s="2" t="s">
        <v>319</v>
      </c>
      <c r="FA1" s="2" t="s">
        <v>320</v>
      </c>
      <c r="FB1" s="2" t="s">
        <v>321</v>
      </c>
      <c r="FC1" s="2" t="s">
        <v>322</v>
      </c>
      <c r="FD1" s="2" t="s">
        <v>323</v>
      </c>
      <c r="FE1" s="2" t="s">
        <v>324</v>
      </c>
      <c r="FF1" s="2" t="s">
        <v>325</v>
      </c>
      <c r="FG1" s="2" t="s">
        <v>326</v>
      </c>
      <c r="FH1" s="2" t="s">
        <v>327</v>
      </c>
      <c r="FI1" s="2" t="s">
        <v>328</v>
      </c>
      <c r="FJ1" s="2" t="s">
        <v>329</v>
      </c>
      <c r="FK1" s="2" t="s">
        <v>330</v>
      </c>
      <c r="FL1" s="2" t="s">
        <v>331</v>
      </c>
      <c r="FM1" s="2" t="s">
        <v>332</v>
      </c>
      <c r="FN1" s="2" t="s">
        <v>333</v>
      </c>
      <c r="FO1" s="2" t="s">
        <v>334</v>
      </c>
      <c r="FP1" s="2" t="s">
        <v>335</v>
      </c>
      <c r="FQ1" s="2" t="s">
        <v>336</v>
      </c>
      <c r="FR1" s="2" t="s">
        <v>337</v>
      </c>
      <c r="FS1" s="2" t="s">
        <v>338</v>
      </c>
      <c r="FT1" s="2" t="s">
        <v>339</v>
      </c>
      <c r="FU1" s="2" t="s">
        <v>340</v>
      </c>
      <c r="FV1" s="2" t="s">
        <v>341</v>
      </c>
      <c r="FW1" s="2" t="s">
        <v>342</v>
      </c>
      <c r="FX1" s="2" t="s">
        <v>343</v>
      </c>
      <c r="FY1" s="2" t="s">
        <v>344</v>
      </c>
      <c r="FZ1" s="2" t="s">
        <v>345</v>
      </c>
      <c r="GA1" s="2" t="s">
        <v>346</v>
      </c>
      <c r="GB1" s="2" t="s">
        <v>347</v>
      </c>
      <c r="GC1" s="2" t="s">
        <v>348</v>
      </c>
      <c r="GD1" s="2" t="s">
        <v>349</v>
      </c>
      <c r="GE1" s="2" t="s">
        <v>350</v>
      </c>
      <c r="GF1" s="2" t="s">
        <v>351</v>
      </c>
      <c r="GG1" s="2" t="s">
        <v>352</v>
      </c>
      <c r="GH1" s="2" t="s">
        <v>353</v>
      </c>
      <c r="GI1" s="2" t="s">
        <v>354</v>
      </c>
      <c r="GJ1" s="2" t="s">
        <v>355</v>
      </c>
      <c r="GK1" s="2" t="s">
        <v>356</v>
      </c>
      <c r="GL1" s="2" t="s">
        <v>357</v>
      </c>
      <c r="GM1" s="2" t="s">
        <v>358</v>
      </c>
      <c r="GN1" s="2" t="s">
        <v>359</v>
      </c>
      <c r="GO1" s="2" t="s">
        <v>360</v>
      </c>
      <c r="GP1" s="2" t="s">
        <v>361</v>
      </c>
      <c r="GQ1" s="2" t="s">
        <v>362</v>
      </c>
      <c r="GR1" s="2" t="s">
        <v>363</v>
      </c>
      <c r="GS1" s="2" t="s">
        <v>364</v>
      </c>
      <c r="GT1" s="2" t="s">
        <v>365</v>
      </c>
      <c r="GU1" s="2" t="s">
        <v>366</v>
      </c>
      <c r="GV1" s="2" t="s">
        <v>367</v>
      </c>
      <c r="GW1" s="2" t="s">
        <v>368</v>
      </c>
      <c r="GX1" s="2" t="s">
        <v>369</v>
      </c>
      <c r="GY1" s="2" t="s">
        <v>370</v>
      </c>
      <c r="GZ1" s="2" t="s">
        <v>371</v>
      </c>
      <c r="HA1" s="2" t="s">
        <v>372</v>
      </c>
      <c r="HB1" s="2" t="s">
        <v>373</v>
      </c>
      <c r="HC1" s="2" t="s">
        <v>374</v>
      </c>
      <c r="HD1" s="2" t="s">
        <v>375</v>
      </c>
      <c r="HE1" s="2" t="s">
        <v>376</v>
      </c>
      <c r="HF1" s="2" t="s">
        <v>377</v>
      </c>
      <c r="HG1" s="2" t="s">
        <v>378</v>
      </c>
      <c r="HH1" s="2" t="s">
        <v>379</v>
      </c>
      <c r="HI1" s="2" t="s">
        <v>380</v>
      </c>
      <c r="HJ1" s="2" t="s">
        <v>381</v>
      </c>
      <c r="HK1" s="2" t="s">
        <v>382</v>
      </c>
      <c r="HL1" s="2" t="s">
        <v>383</v>
      </c>
      <c r="HM1" s="2" t="s">
        <v>384</v>
      </c>
      <c r="HN1" s="2" t="s">
        <v>385</v>
      </c>
      <c r="HO1" s="2" t="s">
        <v>386</v>
      </c>
      <c r="HP1" s="2" t="s">
        <v>387</v>
      </c>
      <c r="HQ1" s="2" t="s">
        <v>388</v>
      </c>
      <c r="HR1" s="2" t="s">
        <v>389</v>
      </c>
      <c r="HS1" s="2" t="s">
        <v>390</v>
      </c>
      <c r="HT1" s="2" t="s">
        <v>391</v>
      </c>
      <c r="HU1" s="2" t="s">
        <v>392</v>
      </c>
      <c r="HV1" s="2" t="s">
        <v>393</v>
      </c>
      <c r="HW1" s="2" t="s">
        <v>394</v>
      </c>
      <c r="HX1" s="2" t="s">
        <v>395</v>
      </c>
      <c r="HY1" s="2" t="s">
        <v>396</v>
      </c>
      <c r="HZ1" s="2" t="s">
        <v>397</v>
      </c>
      <c r="IA1" s="2" t="s">
        <v>398</v>
      </c>
      <c r="IB1" s="2" t="s">
        <v>399</v>
      </c>
      <c r="IC1" s="2" t="s">
        <v>400</v>
      </c>
      <c r="ID1" s="2" t="s">
        <v>401</v>
      </c>
      <c r="IE1" s="2" t="s">
        <v>402</v>
      </c>
      <c r="IF1" s="2" t="s">
        <v>403</v>
      </c>
      <c r="IG1" s="2" t="s">
        <v>404</v>
      </c>
      <c r="IH1" s="2" t="s">
        <v>405</v>
      </c>
      <c r="II1" s="2" t="s">
        <v>406</v>
      </c>
      <c r="IJ1" s="2" t="s">
        <v>407</v>
      </c>
      <c r="IK1" s="2" t="s">
        <v>408</v>
      </c>
      <c r="IL1" s="2" t="s">
        <v>409</v>
      </c>
      <c r="IM1" s="2" t="s">
        <v>410</v>
      </c>
      <c r="IN1" s="2" t="s">
        <v>411</v>
      </c>
      <c r="IO1" s="2" t="s">
        <v>412</v>
      </c>
      <c r="IP1" s="2" t="s">
        <v>413</v>
      </c>
      <c r="IQ1" s="2" t="s">
        <v>414</v>
      </c>
      <c r="IR1" s="2" t="s">
        <v>415</v>
      </c>
      <c r="IS1" s="2" t="s">
        <v>416</v>
      </c>
      <c r="IT1" s="2" t="s">
        <v>417</v>
      </c>
      <c r="IU1" s="2" t="s">
        <v>418</v>
      </c>
      <c r="IV1" s="2" t="s">
        <v>419</v>
      </c>
      <c r="IW1" s="2" t="s">
        <v>420</v>
      </c>
      <c r="IX1" s="2" t="s">
        <v>421</v>
      </c>
      <c r="IY1" s="2" t="s">
        <v>422</v>
      </c>
      <c r="IZ1" s="2" t="s">
        <v>423</v>
      </c>
      <c r="JA1" s="2" t="s">
        <v>424</v>
      </c>
      <c r="JB1" s="2" t="s">
        <v>425</v>
      </c>
      <c r="JC1" s="2" t="s">
        <v>426</v>
      </c>
      <c r="JD1" s="2" t="s">
        <v>427</v>
      </c>
      <c r="JE1" s="2" t="s">
        <v>428</v>
      </c>
      <c r="JF1" s="2" t="s">
        <v>429</v>
      </c>
      <c r="JG1" s="2" t="s">
        <v>430</v>
      </c>
      <c r="JH1" s="2" t="s">
        <v>431</v>
      </c>
      <c r="JI1" s="2" t="s">
        <v>432</v>
      </c>
      <c r="JJ1" s="2" t="s">
        <v>433</v>
      </c>
      <c r="JK1" s="2" t="s">
        <v>434</v>
      </c>
      <c r="JL1" s="2" t="s">
        <v>435</v>
      </c>
      <c r="JM1" s="2" t="s">
        <v>436</v>
      </c>
      <c r="JN1" s="2" t="s">
        <v>437</v>
      </c>
      <c r="JO1" s="2" t="s">
        <v>438</v>
      </c>
      <c r="JP1" s="2" t="s">
        <v>439</v>
      </c>
      <c r="JQ1" s="2" t="s">
        <v>440</v>
      </c>
      <c r="JR1" s="2" t="s">
        <v>441</v>
      </c>
      <c r="JS1" s="2" t="s">
        <v>442</v>
      </c>
      <c r="JT1" s="2" t="s">
        <v>443</v>
      </c>
      <c r="JU1" s="2" t="s">
        <v>444</v>
      </c>
      <c r="JV1" s="2" t="s">
        <v>445</v>
      </c>
      <c r="JW1" s="2" t="s">
        <v>446</v>
      </c>
      <c r="JX1" s="2" t="s">
        <v>447</v>
      </c>
      <c r="JY1" s="2" t="s">
        <v>448</v>
      </c>
      <c r="JZ1" s="2" t="s">
        <v>449</v>
      </c>
      <c r="KA1" s="2" t="s">
        <v>450</v>
      </c>
      <c r="KB1" s="2" t="s">
        <v>451</v>
      </c>
      <c r="KC1" s="2" t="s">
        <v>452</v>
      </c>
      <c r="KD1" s="2" t="s">
        <v>453</v>
      </c>
      <c r="KE1" s="2" t="s">
        <v>454</v>
      </c>
      <c r="KF1" s="2" t="s">
        <v>455</v>
      </c>
      <c r="KG1" s="2" t="s">
        <v>456</v>
      </c>
      <c r="KH1" s="2" t="s">
        <v>457</v>
      </c>
      <c r="KI1" s="2" t="s">
        <v>458</v>
      </c>
      <c r="KJ1" s="2" t="s">
        <v>459</v>
      </c>
      <c r="KK1" s="2" t="s">
        <v>460</v>
      </c>
      <c r="KL1" s="2" t="s">
        <v>461</v>
      </c>
      <c r="KM1" s="2" t="s">
        <v>462</v>
      </c>
      <c r="KN1" s="2" t="s">
        <v>463</v>
      </c>
      <c r="KO1" s="2" t="s">
        <v>464</v>
      </c>
      <c r="KP1" s="2" t="s">
        <v>465</v>
      </c>
      <c r="KQ1" s="2" t="s">
        <v>466</v>
      </c>
      <c r="KR1" s="2" t="s">
        <v>467</v>
      </c>
      <c r="KS1" s="2" t="s">
        <v>468</v>
      </c>
      <c r="KT1" s="2" t="s">
        <v>469</v>
      </c>
      <c r="KU1" s="2" t="s">
        <v>470</v>
      </c>
      <c r="KV1" s="2" t="s">
        <v>471</v>
      </c>
      <c r="KW1" s="2" t="s">
        <v>472</v>
      </c>
      <c r="KX1" s="2" t="s">
        <v>473</v>
      </c>
      <c r="KY1" s="2" t="s">
        <v>474</v>
      </c>
      <c r="KZ1" s="2" t="s">
        <v>475</v>
      </c>
      <c r="LA1" s="2" t="s">
        <v>476</v>
      </c>
      <c r="LB1" s="2" t="s">
        <v>477</v>
      </c>
      <c r="LC1" s="2" t="s">
        <v>478</v>
      </c>
      <c r="LD1" s="2" t="s">
        <v>479</v>
      </c>
      <c r="LE1" s="2" t="s">
        <v>480</v>
      </c>
      <c r="LF1" s="2" t="s">
        <v>481</v>
      </c>
      <c r="LG1" s="2" t="s">
        <v>482</v>
      </c>
      <c r="LH1" s="2" t="s">
        <v>483</v>
      </c>
      <c r="LI1" s="2" t="s">
        <v>484</v>
      </c>
      <c r="LJ1" s="2" t="s">
        <v>485</v>
      </c>
      <c r="LK1" s="2" t="s">
        <v>486</v>
      </c>
      <c r="LL1" s="2" t="s">
        <v>487</v>
      </c>
      <c r="LM1" s="2" t="s">
        <v>488</v>
      </c>
      <c r="LN1" s="2" t="s">
        <v>489</v>
      </c>
      <c r="LO1" s="2" t="s">
        <v>490</v>
      </c>
      <c r="LP1" s="2" t="s">
        <v>491</v>
      </c>
      <c r="LQ1" s="2" t="s">
        <v>492</v>
      </c>
      <c r="LR1" s="2" t="s">
        <v>493</v>
      </c>
      <c r="LS1" s="2" t="s">
        <v>494</v>
      </c>
      <c r="LT1" s="2" t="s">
        <v>495</v>
      </c>
      <c r="LU1" s="2" t="s">
        <v>496</v>
      </c>
      <c r="LV1" s="2" t="s">
        <v>497</v>
      </c>
      <c r="LW1" s="2" t="s">
        <v>498</v>
      </c>
      <c r="LX1" s="2" t="s">
        <v>499</v>
      </c>
      <c r="LY1" s="2" t="s">
        <v>500</v>
      </c>
      <c r="LZ1" s="2" t="s">
        <v>501</v>
      </c>
      <c r="MA1" s="2" t="s">
        <v>502</v>
      </c>
      <c r="MB1" s="2" t="s">
        <v>503</v>
      </c>
      <c r="MC1" s="2" t="s">
        <v>504</v>
      </c>
      <c r="MD1" s="2" t="s">
        <v>505</v>
      </c>
      <c r="ME1" s="2" t="s">
        <v>506</v>
      </c>
      <c r="MF1" s="2" t="s">
        <v>507</v>
      </c>
      <c r="MG1" s="2" t="s">
        <v>508</v>
      </c>
      <c r="MH1" s="2" t="s">
        <v>509</v>
      </c>
      <c r="MI1" s="2" t="s">
        <v>510</v>
      </c>
      <c r="MJ1" s="2" t="s">
        <v>511</v>
      </c>
      <c r="MK1" s="2" t="s">
        <v>512</v>
      </c>
      <c r="ML1" s="2" t="s">
        <v>513</v>
      </c>
      <c r="MM1" s="2" t="s">
        <v>514</v>
      </c>
      <c r="MN1" s="2" t="s">
        <v>515</v>
      </c>
      <c r="MO1" s="2" t="s">
        <v>516</v>
      </c>
      <c r="MP1" s="2" t="s">
        <v>517</v>
      </c>
      <c r="MQ1" s="2" t="s">
        <v>518</v>
      </c>
      <c r="MR1" s="2" t="s">
        <v>519</v>
      </c>
      <c r="MS1" s="2" t="s">
        <v>520</v>
      </c>
      <c r="MT1" s="2" t="s">
        <v>521</v>
      </c>
      <c r="MU1" s="2" t="s">
        <v>522</v>
      </c>
      <c r="MV1" s="2" t="s">
        <v>523</v>
      </c>
      <c r="MW1" s="2" t="s">
        <v>524</v>
      </c>
      <c r="MX1" s="2" t="s">
        <v>525</v>
      </c>
      <c r="MY1" s="2" t="s">
        <v>526</v>
      </c>
      <c r="MZ1" s="2" t="s">
        <v>527</v>
      </c>
      <c r="NA1" s="2" t="s">
        <v>528</v>
      </c>
      <c r="NB1" s="2" t="s">
        <v>529</v>
      </c>
      <c r="NC1" s="2" t="s">
        <v>530</v>
      </c>
      <c r="ND1" s="2" t="s">
        <v>531</v>
      </c>
      <c r="NE1" s="2" t="s">
        <v>532</v>
      </c>
      <c r="NF1" s="2" t="s">
        <v>533</v>
      </c>
      <c r="NG1" s="2" t="s">
        <v>534</v>
      </c>
      <c r="NH1" s="2" t="s">
        <v>535</v>
      </c>
      <c r="NI1" s="2" t="s">
        <v>536</v>
      </c>
      <c r="NJ1" s="2" t="s">
        <v>537</v>
      </c>
      <c r="NK1" s="2" t="s">
        <v>538</v>
      </c>
      <c r="NL1" s="2" t="s">
        <v>539</v>
      </c>
      <c r="NM1" s="2" t="s">
        <v>540</v>
      </c>
      <c r="NN1" s="2" t="s">
        <v>541</v>
      </c>
      <c r="NO1" s="2" t="s">
        <v>542</v>
      </c>
      <c r="NP1" s="2" t="s">
        <v>543</v>
      </c>
      <c r="NQ1" s="2" t="s">
        <v>544</v>
      </c>
      <c r="NR1" s="2" t="s">
        <v>545</v>
      </c>
      <c r="NS1" s="2" t="s">
        <v>546</v>
      </c>
      <c r="NT1" s="2" t="s">
        <v>547</v>
      </c>
      <c r="NU1" s="2" t="s">
        <v>548</v>
      </c>
      <c r="NV1" s="2" t="s">
        <v>549</v>
      </c>
      <c r="NW1" s="2" t="s">
        <v>550</v>
      </c>
      <c r="NX1" s="2" t="s">
        <v>551</v>
      </c>
      <c r="NY1" s="2" t="s">
        <v>552</v>
      </c>
      <c r="NZ1" s="2" t="s">
        <v>553</v>
      </c>
      <c r="OA1" s="2" t="s">
        <v>554</v>
      </c>
      <c r="OB1" s="2" t="s">
        <v>555</v>
      </c>
      <c r="OC1" s="2" t="s">
        <v>556</v>
      </c>
      <c r="OD1" s="2" t="s">
        <v>557</v>
      </c>
      <c r="OE1" s="2" t="s">
        <v>558</v>
      </c>
      <c r="OF1" s="2" t="s">
        <v>559</v>
      </c>
      <c r="OG1" s="2" t="s">
        <v>560</v>
      </c>
      <c r="OH1" s="2" t="s">
        <v>561</v>
      </c>
      <c r="OI1" s="2" t="s">
        <v>562</v>
      </c>
      <c r="OJ1" s="2" t="s">
        <v>563</v>
      </c>
      <c r="OK1" s="2" t="s">
        <v>564</v>
      </c>
      <c r="OL1" s="2" t="s">
        <v>565</v>
      </c>
      <c r="OM1" s="2" t="s">
        <v>566</v>
      </c>
      <c r="ON1" s="2" t="s">
        <v>567</v>
      </c>
      <c r="OO1" s="2" t="s">
        <v>568</v>
      </c>
      <c r="OP1" s="2" t="s">
        <v>569</v>
      </c>
      <c r="OQ1" s="2" t="s">
        <v>570</v>
      </c>
      <c r="OR1" s="2" t="s">
        <v>571</v>
      </c>
      <c r="OS1" s="2" t="s">
        <v>572</v>
      </c>
      <c r="OT1" s="2" t="s">
        <v>573</v>
      </c>
      <c r="OU1" s="2" t="s">
        <v>574</v>
      </c>
      <c r="OV1" s="2" t="s">
        <v>575</v>
      </c>
      <c r="OW1" s="2" t="s">
        <v>576</v>
      </c>
      <c r="OX1" s="2" t="s">
        <v>577</v>
      </c>
      <c r="OY1" s="2" t="s">
        <v>578</v>
      </c>
      <c r="OZ1" s="2" t="s">
        <v>579</v>
      </c>
      <c r="PA1" s="2" t="s">
        <v>580</v>
      </c>
      <c r="PB1" s="2" t="s">
        <v>581</v>
      </c>
      <c r="PC1" s="2" t="s">
        <v>582</v>
      </c>
      <c r="PD1" s="2" t="s">
        <v>583</v>
      </c>
      <c r="PE1" s="2" t="s">
        <v>584</v>
      </c>
      <c r="PF1" s="2" t="s">
        <v>585</v>
      </c>
      <c r="PG1" s="2" t="s">
        <v>586</v>
      </c>
      <c r="PH1" s="2" t="s">
        <v>587</v>
      </c>
      <c r="PI1" s="2" t="s">
        <v>588</v>
      </c>
      <c r="PJ1" s="2" t="s">
        <v>589</v>
      </c>
      <c r="PK1" s="2" t="s">
        <v>590</v>
      </c>
      <c r="PL1" s="2" t="s">
        <v>591</v>
      </c>
      <c r="PM1" s="2" t="s">
        <v>592</v>
      </c>
      <c r="PN1" s="2" t="s">
        <v>593</v>
      </c>
      <c r="PO1" s="2" t="s">
        <v>594</v>
      </c>
      <c r="PP1" s="2" t="s">
        <v>595</v>
      </c>
      <c r="PQ1" s="2" t="s">
        <v>596</v>
      </c>
      <c r="PR1" s="2" t="s">
        <v>597</v>
      </c>
      <c r="PS1" s="2" t="s">
        <v>598</v>
      </c>
      <c r="PT1" s="2" t="s">
        <v>599</v>
      </c>
      <c r="PU1" s="2" t="s">
        <v>600</v>
      </c>
      <c r="PV1" s="2" t="s">
        <v>601</v>
      </c>
      <c r="PW1" s="2" t="s">
        <v>602</v>
      </c>
      <c r="PX1" s="2" t="s">
        <v>603</v>
      </c>
      <c r="PY1" s="2" t="s">
        <v>604</v>
      </c>
      <c r="PZ1" s="2" t="s">
        <v>605</v>
      </c>
      <c r="QA1" s="2" t="s">
        <v>606</v>
      </c>
      <c r="QB1" s="2" t="s">
        <v>607</v>
      </c>
      <c r="QC1" s="2" t="s">
        <v>608</v>
      </c>
      <c r="QD1" s="2" t="s">
        <v>609</v>
      </c>
      <c r="QE1" s="2" t="s">
        <v>610</v>
      </c>
      <c r="QF1" s="2" t="s">
        <v>611</v>
      </c>
      <c r="QG1" s="2" t="s">
        <v>612</v>
      </c>
      <c r="QH1" s="2" t="s">
        <v>613</v>
      </c>
      <c r="QI1" s="2" t="s">
        <v>614</v>
      </c>
      <c r="QJ1" s="2" t="s">
        <v>615</v>
      </c>
      <c r="QK1" s="2" t="s">
        <v>616</v>
      </c>
      <c r="QL1" s="2" t="s">
        <v>617</v>
      </c>
      <c r="QM1" s="2" t="s">
        <v>618</v>
      </c>
      <c r="QN1" s="2" t="s">
        <v>619</v>
      </c>
      <c r="QO1" s="2" t="s">
        <v>620</v>
      </c>
      <c r="QP1" s="2" t="s">
        <v>621</v>
      </c>
      <c r="QQ1" s="2" t="s">
        <v>622</v>
      </c>
      <c r="QR1" s="2" t="s">
        <v>623</v>
      </c>
      <c r="QS1" s="2" t="s">
        <v>624</v>
      </c>
      <c r="QT1" s="2" t="s">
        <v>625</v>
      </c>
      <c r="QU1" s="2" t="s">
        <v>626</v>
      </c>
      <c r="QV1" s="2" t="s">
        <v>627</v>
      </c>
      <c r="QW1" s="2" t="s">
        <v>628</v>
      </c>
      <c r="QX1" s="2" t="s">
        <v>629</v>
      </c>
      <c r="QY1" s="2" t="s">
        <v>630</v>
      </c>
      <c r="QZ1" s="2" t="s">
        <v>631</v>
      </c>
      <c r="RA1" s="2" t="s">
        <v>632</v>
      </c>
      <c r="RB1" s="2" t="s">
        <v>633</v>
      </c>
      <c r="RC1" s="2" t="s">
        <v>634</v>
      </c>
      <c r="RD1" s="2" t="s">
        <v>635</v>
      </c>
      <c r="RE1" s="2" t="s">
        <v>636</v>
      </c>
      <c r="RF1" s="2" t="s">
        <v>637</v>
      </c>
      <c r="RG1" s="2" t="s">
        <v>638</v>
      </c>
      <c r="RH1" s="2" t="s">
        <v>639</v>
      </c>
      <c r="RI1" s="2" t="s">
        <v>640</v>
      </c>
      <c r="RJ1" s="2" t="s">
        <v>641</v>
      </c>
      <c r="RK1" s="2" t="s">
        <v>642</v>
      </c>
      <c r="RL1" s="2" t="s">
        <v>643</v>
      </c>
      <c r="RM1" s="2" t="s">
        <v>644</v>
      </c>
      <c r="RN1" s="2" t="s">
        <v>645</v>
      </c>
      <c r="RO1" s="2" t="s">
        <v>646</v>
      </c>
      <c r="RP1" s="2" t="s">
        <v>647</v>
      </c>
      <c r="RQ1" s="2" t="s">
        <v>648</v>
      </c>
      <c r="RR1" s="2" t="s">
        <v>649</v>
      </c>
      <c r="RS1" s="2" t="s">
        <v>650</v>
      </c>
      <c r="RT1" s="2" t="s">
        <v>651</v>
      </c>
      <c r="RU1" s="2" t="s">
        <v>652</v>
      </c>
      <c r="RV1" s="2" t="s">
        <v>653</v>
      </c>
      <c r="RW1" s="2" t="s">
        <v>654</v>
      </c>
      <c r="RX1" s="2" t="s">
        <v>655</v>
      </c>
      <c r="RY1" s="2" t="s">
        <v>656</v>
      </c>
      <c r="RZ1" s="2" t="s">
        <v>657</v>
      </c>
      <c r="SA1" s="2" t="s">
        <v>658</v>
      </c>
      <c r="SB1" s="2" t="s">
        <v>659</v>
      </c>
      <c r="SC1" s="2" t="s">
        <v>660</v>
      </c>
      <c r="SD1" s="2" t="s">
        <v>661</v>
      </c>
      <c r="SE1" s="2" t="s">
        <v>662</v>
      </c>
      <c r="SF1" s="2" t="s">
        <v>663</v>
      </c>
      <c r="SG1" s="2" t="s">
        <v>664</v>
      </c>
      <c r="SH1" s="2" t="s">
        <v>665</v>
      </c>
      <c r="SI1" s="2" t="s">
        <v>666</v>
      </c>
      <c r="SJ1" s="2" t="s">
        <v>667</v>
      </c>
      <c r="SK1" s="2" t="s">
        <v>668</v>
      </c>
      <c r="SL1" s="2" t="s">
        <v>669</v>
      </c>
      <c r="SM1" s="2" t="s">
        <v>670</v>
      </c>
      <c r="SN1" s="2" t="s">
        <v>671</v>
      </c>
      <c r="SO1" s="2" t="s">
        <v>672</v>
      </c>
      <c r="SP1" s="2" t="s">
        <v>673</v>
      </c>
      <c r="SQ1" s="2" t="s">
        <v>674</v>
      </c>
      <c r="SR1" s="2" t="s">
        <v>675</v>
      </c>
      <c r="SS1" s="2" t="s">
        <v>676</v>
      </c>
      <c r="ST1" s="2" t="s">
        <v>677</v>
      </c>
      <c r="SU1" s="2" t="s">
        <v>678</v>
      </c>
      <c r="SV1" s="2" t="s">
        <v>679</v>
      </c>
      <c r="SW1" s="2" t="s">
        <v>680</v>
      </c>
      <c r="SX1" s="2" t="s">
        <v>681</v>
      </c>
      <c r="SY1" s="2" t="s">
        <v>682</v>
      </c>
      <c r="SZ1" s="2" t="s">
        <v>683</v>
      </c>
      <c r="TA1" s="2" t="s">
        <v>684</v>
      </c>
      <c r="TB1" s="2" t="s">
        <v>685</v>
      </c>
      <c r="TC1" s="2" t="s">
        <v>686</v>
      </c>
      <c r="TD1" s="2" t="s">
        <v>687</v>
      </c>
      <c r="TE1" s="2" t="s">
        <v>688</v>
      </c>
      <c r="TF1" s="2" t="s">
        <v>689</v>
      </c>
      <c r="TG1" s="2" t="s">
        <v>690</v>
      </c>
      <c r="TH1" s="2" t="s">
        <v>691</v>
      </c>
      <c r="TI1" s="2" t="s">
        <v>692</v>
      </c>
      <c r="TJ1" s="2" t="s">
        <v>693</v>
      </c>
      <c r="TK1" s="2" t="s">
        <v>694</v>
      </c>
      <c r="TL1" s="2" t="s">
        <v>695</v>
      </c>
      <c r="TM1" s="2" t="s">
        <v>696</v>
      </c>
      <c r="TN1" s="2" t="s">
        <v>697</v>
      </c>
      <c r="TO1" s="2" t="s">
        <v>698</v>
      </c>
      <c r="TP1" s="2" t="s">
        <v>699</v>
      </c>
      <c r="TQ1" s="2" t="s">
        <v>700</v>
      </c>
      <c r="TR1" s="2" t="s">
        <v>701</v>
      </c>
      <c r="TS1" s="2" t="s">
        <v>702</v>
      </c>
      <c r="TT1" s="2" t="s">
        <v>703</v>
      </c>
      <c r="TU1" s="2" t="s">
        <v>704</v>
      </c>
      <c r="TV1" s="2" t="s">
        <v>705</v>
      </c>
      <c r="TW1" s="2" t="s">
        <v>706</v>
      </c>
      <c r="TX1" s="2" t="s">
        <v>707</v>
      </c>
      <c r="TY1" s="2" t="s">
        <v>708</v>
      </c>
      <c r="TZ1" s="2" t="s">
        <v>709</v>
      </c>
      <c r="UA1" s="2" t="s">
        <v>710</v>
      </c>
      <c r="UB1" s="2" t="s">
        <v>711</v>
      </c>
      <c r="UC1" s="2" t="s">
        <v>712</v>
      </c>
      <c r="UD1" s="2" t="s">
        <v>713</v>
      </c>
      <c r="UE1" s="2" t="s">
        <v>714</v>
      </c>
      <c r="UF1" s="2" t="s">
        <v>715</v>
      </c>
      <c r="UG1" s="2" t="s">
        <v>716</v>
      </c>
      <c r="UH1" s="2" t="s">
        <v>717</v>
      </c>
      <c r="UI1" s="2" t="s">
        <v>718</v>
      </c>
      <c r="UJ1" s="2" t="s">
        <v>719</v>
      </c>
      <c r="UK1" s="2" t="s">
        <v>720</v>
      </c>
      <c r="UL1" s="2" t="s">
        <v>721</v>
      </c>
      <c r="UM1" s="2" t="s">
        <v>722</v>
      </c>
      <c r="UN1" s="2" t="s">
        <v>723</v>
      </c>
      <c r="UO1" s="2" t="s">
        <v>724</v>
      </c>
      <c r="UP1" s="2" t="s">
        <v>725</v>
      </c>
      <c r="UQ1" s="2" t="s">
        <v>726</v>
      </c>
      <c r="UR1" s="2" t="s">
        <v>727</v>
      </c>
      <c r="US1" s="2" t="s">
        <v>728</v>
      </c>
      <c r="UT1" s="2" t="s">
        <v>729</v>
      </c>
      <c r="UU1" s="2" t="s">
        <v>730</v>
      </c>
      <c r="UV1" s="2" t="s">
        <v>731</v>
      </c>
      <c r="UW1" s="2" t="s">
        <v>732</v>
      </c>
      <c r="UX1" s="2" t="s">
        <v>733</v>
      </c>
      <c r="UY1" s="2" t="s">
        <v>734</v>
      </c>
      <c r="UZ1" s="2" t="s">
        <v>735</v>
      </c>
      <c r="VA1" s="2" t="s">
        <v>736</v>
      </c>
      <c r="VB1" s="2" t="s">
        <v>737</v>
      </c>
      <c r="VC1" s="2" t="s">
        <v>738</v>
      </c>
      <c r="VD1" s="2" t="s">
        <v>739</v>
      </c>
      <c r="VE1" s="2" t="s">
        <v>740</v>
      </c>
      <c r="VF1" s="2" t="s">
        <v>741</v>
      </c>
      <c r="VG1" s="2" t="s">
        <v>742</v>
      </c>
      <c r="VH1" s="2" t="s">
        <v>743</v>
      </c>
      <c r="VI1" s="2" t="s">
        <v>744</v>
      </c>
      <c r="VJ1" s="2" t="s">
        <v>745</v>
      </c>
      <c r="VK1" s="2" t="s">
        <v>746</v>
      </c>
      <c r="VL1" s="2" t="s">
        <v>747</v>
      </c>
      <c r="VM1" s="2" t="s">
        <v>748</v>
      </c>
      <c r="VN1" s="2" t="s">
        <v>749</v>
      </c>
      <c r="VO1" s="2" t="s">
        <v>750</v>
      </c>
      <c r="VP1" s="2" t="s">
        <v>751</v>
      </c>
      <c r="VQ1" s="2" t="s">
        <v>752</v>
      </c>
      <c r="VR1" s="2" t="s">
        <v>753</v>
      </c>
      <c r="VS1" s="2" t="s">
        <v>754</v>
      </c>
      <c r="VT1" s="2" t="s">
        <v>755</v>
      </c>
      <c r="VU1" s="2" t="s">
        <v>756</v>
      </c>
      <c r="VV1" s="2" t="s">
        <v>757</v>
      </c>
      <c r="VW1" s="2" t="s">
        <v>758</v>
      </c>
      <c r="VX1" s="2" t="s">
        <v>759</v>
      </c>
      <c r="VY1" s="2" t="s">
        <v>760</v>
      </c>
      <c r="VZ1" s="2" t="s">
        <v>761</v>
      </c>
      <c r="WA1" s="2" t="s">
        <v>762</v>
      </c>
      <c r="WB1" s="2" t="s">
        <v>763</v>
      </c>
      <c r="WC1" s="2" t="s">
        <v>764</v>
      </c>
      <c r="WD1" s="2" t="s">
        <v>765</v>
      </c>
      <c r="WE1" s="2" t="s">
        <v>766</v>
      </c>
      <c r="WF1" s="2" t="s">
        <v>767</v>
      </c>
      <c r="WG1" s="2" t="s">
        <v>768</v>
      </c>
      <c r="WH1" s="2" t="s">
        <v>769</v>
      </c>
      <c r="WI1" s="2" t="s">
        <v>770</v>
      </c>
      <c r="WJ1" s="2" t="s">
        <v>771</v>
      </c>
      <c r="WK1" s="2" t="s">
        <v>772</v>
      </c>
      <c r="WL1" s="2" t="s">
        <v>773</v>
      </c>
      <c r="WM1" s="2" t="s">
        <v>774</v>
      </c>
      <c r="WN1" s="2" t="s">
        <v>775</v>
      </c>
      <c r="WO1" s="2" t="s">
        <v>776</v>
      </c>
      <c r="WP1" s="2" t="s">
        <v>777</v>
      </c>
      <c r="WQ1" s="2" t="s">
        <v>778</v>
      </c>
      <c r="WR1" s="2" t="s">
        <v>779</v>
      </c>
      <c r="WS1" s="2" t="s">
        <v>780</v>
      </c>
      <c r="WT1" s="2" t="s">
        <v>781</v>
      </c>
      <c r="WU1" s="2" t="s">
        <v>782</v>
      </c>
      <c r="WV1" s="2" t="s">
        <v>783</v>
      </c>
      <c r="WW1" s="2" t="s">
        <v>784</v>
      </c>
      <c r="WX1" s="2" t="s">
        <v>785</v>
      </c>
      <c r="WY1" s="2" t="s">
        <v>786</v>
      </c>
      <c r="WZ1" s="2" t="s">
        <v>787</v>
      </c>
      <c r="XA1" s="2" t="s">
        <v>788</v>
      </c>
      <c r="XB1" s="2" t="s">
        <v>789</v>
      </c>
      <c r="XC1" s="2" t="s">
        <v>790</v>
      </c>
      <c r="XD1" s="2" t="s">
        <v>791</v>
      </c>
      <c r="XE1" s="2" t="s">
        <v>792</v>
      </c>
      <c r="XF1" s="2" t="s">
        <v>793</v>
      </c>
      <c r="XG1" s="2" t="s">
        <v>794</v>
      </c>
      <c r="XH1" s="2" t="s">
        <v>795</v>
      </c>
      <c r="XI1" s="2" t="s">
        <v>796</v>
      </c>
      <c r="XJ1" s="2" t="s">
        <v>797</v>
      </c>
      <c r="XK1" s="2" t="s">
        <v>798</v>
      </c>
      <c r="XL1" s="2" t="s">
        <v>799</v>
      </c>
      <c r="XM1" s="2" t="s">
        <v>800</v>
      </c>
      <c r="XN1" s="2" t="s">
        <v>801</v>
      </c>
      <c r="XO1" s="2" t="s">
        <v>802</v>
      </c>
      <c r="XP1" s="2" t="s">
        <v>803</v>
      </c>
      <c r="XQ1" s="2" t="s">
        <v>804</v>
      </c>
      <c r="XR1" s="2" t="s">
        <v>805</v>
      </c>
      <c r="XS1" s="2" t="s">
        <v>806</v>
      </c>
      <c r="XT1" s="2" t="s">
        <v>807</v>
      </c>
      <c r="XU1" s="2" t="s">
        <v>808</v>
      </c>
      <c r="XV1" s="2" t="s">
        <v>809</v>
      </c>
      <c r="XW1" s="2" t="s">
        <v>810</v>
      </c>
      <c r="XX1" s="2" t="s">
        <v>811</v>
      </c>
      <c r="XY1" s="2" t="s">
        <v>812</v>
      </c>
      <c r="XZ1" s="2" t="s">
        <v>813</v>
      </c>
      <c r="YA1" s="2" t="s">
        <v>814</v>
      </c>
      <c r="YB1" s="2" t="s">
        <v>815</v>
      </c>
      <c r="YC1" s="2" t="s">
        <v>816</v>
      </c>
      <c r="YD1" s="2" t="s">
        <v>817</v>
      </c>
      <c r="YE1" s="2" t="s">
        <v>818</v>
      </c>
      <c r="YF1" s="2" t="s">
        <v>819</v>
      </c>
      <c r="YG1" s="2" t="s">
        <v>820</v>
      </c>
      <c r="YH1" s="2" t="s">
        <v>821</v>
      </c>
      <c r="YI1" s="2" t="s">
        <v>822</v>
      </c>
      <c r="YJ1" s="2" t="s">
        <v>823</v>
      </c>
      <c r="YK1" s="2" t="s">
        <v>824</v>
      </c>
      <c r="YL1" s="2" t="s">
        <v>825</v>
      </c>
      <c r="YM1" s="2" t="s">
        <v>826</v>
      </c>
      <c r="YN1" s="2" t="s">
        <v>827</v>
      </c>
      <c r="YO1" s="2" t="s">
        <v>828</v>
      </c>
      <c r="YP1" s="2" t="s">
        <v>829</v>
      </c>
      <c r="YQ1" s="2" t="s">
        <v>830</v>
      </c>
      <c r="YR1" s="2" t="s">
        <v>831</v>
      </c>
      <c r="YS1" s="2" t="s">
        <v>832</v>
      </c>
      <c r="YT1" s="2" t="s">
        <v>833</v>
      </c>
      <c r="YU1" s="2" t="s">
        <v>834</v>
      </c>
      <c r="YV1" s="2" t="s">
        <v>835</v>
      </c>
      <c r="YW1" s="2" t="s">
        <v>836</v>
      </c>
      <c r="YX1" s="2" t="s">
        <v>837</v>
      </c>
      <c r="YY1" s="2" t="s">
        <v>838</v>
      </c>
      <c r="YZ1" s="2" t="s">
        <v>839</v>
      </c>
      <c r="ZA1" s="2" t="s">
        <v>840</v>
      </c>
      <c r="ZB1" s="2" t="s">
        <v>841</v>
      </c>
      <c r="ZC1" s="2" t="s">
        <v>842</v>
      </c>
      <c r="ZD1" s="2" t="s">
        <v>843</v>
      </c>
      <c r="ZE1" s="2" t="s">
        <v>844</v>
      </c>
      <c r="ZF1" s="2" t="s">
        <v>845</v>
      </c>
      <c r="ZG1" s="2" t="s">
        <v>846</v>
      </c>
      <c r="ZH1" s="2" t="s">
        <v>847</v>
      </c>
      <c r="ZI1" s="2" t="s">
        <v>848</v>
      </c>
      <c r="ZJ1" s="2" t="s">
        <v>849</v>
      </c>
      <c r="ZK1" s="2" t="s">
        <v>850</v>
      </c>
      <c r="ZL1" s="2" t="s">
        <v>851</v>
      </c>
      <c r="ZM1" s="2" t="s">
        <v>852</v>
      </c>
      <c r="ZN1" s="2" t="s">
        <v>853</v>
      </c>
      <c r="ZO1" s="2" t="s">
        <v>854</v>
      </c>
      <c r="ZP1" s="2" t="s">
        <v>855</v>
      </c>
      <c r="ZQ1" s="2" t="s">
        <v>856</v>
      </c>
      <c r="ZR1" s="2" t="s">
        <v>857</v>
      </c>
      <c r="ZS1" s="2" t="s">
        <v>858</v>
      </c>
      <c r="ZT1" s="2" t="s">
        <v>859</v>
      </c>
      <c r="ZU1" s="2" t="s">
        <v>860</v>
      </c>
      <c r="ZV1" s="2" t="s">
        <v>861</v>
      </c>
      <c r="ZW1" s="2" t="s">
        <v>862</v>
      </c>
      <c r="ZX1" s="2" t="s">
        <v>863</v>
      </c>
      <c r="ZY1" s="2" t="s">
        <v>864</v>
      </c>
      <c r="ZZ1" s="2" t="s">
        <v>865</v>
      </c>
      <c r="AAA1" s="2" t="s">
        <v>866</v>
      </c>
      <c r="AAB1" s="2" t="s">
        <v>867</v>
      </c>
      <c r="AAC1" s="2" t="s">
        <v>868</v>
      </c>
      <c r="AAD1" s="2" t="s">
        <v>869</v>
      </c>
      <c r="AAE1" s="2" t="s">
        <v>870</v>
      </c>
      <c r="AAF1" s="2" t="s">
        <v>871</v>
      </c>
      <c r="AAG1" s="2" t="s">
        <v>872</v>
      </c>
      <c r="AAH1" s="2" t="s">
        <v>873</v>
      </c>
      <c r="AAI1" s="2" t="s">
        <v>874</v>
      </c>
      <c r="AAJ1" s="2" t="s">
        <v>875</v>
      </c>
      <c r="AAK1" s="2" t="s">
        <v>876</v>
      </c>
      <c r="AAL1" s="2" t="s">
        <v>877</v>
      </c>
      <c r="AAM1" s="2" t="s">
        <v>878</v>
      </c>
      <c r="AAN1" s="2" t="s">
        <v>879</v>
      </c>
      <c r="AAO1" s="2" t="s">
        <v>880</v>
      </c>
      <c r="AAP1" s="2" t="s">
        <v>881</v>
      </c>
      <c r="AAQ1" s="2" t="s">
        <v>882</v>
      </c>
      <c r="AAR1" s="2" t="s">
        <v>883</v>
      </c>
      <c r="AAS1" s="2" t="s">
        <v>884</v>
      </c>
      <c r="AAT1" s="2" t="s">
        <v>885</v>
      </c>
      <c r="AAU1" s="2" t="s">
        <v>886</v>
      </c>
      <c r="AAV1" s="2" t="s">
        <v>887</v>
      </c>
      <c r="AAW1" s="2" t="s">
        <v>888</v>
      </c>
      <c r="AAX1" s="2" t="s">
        <v>889</v>
      </c>
      <c r="AAY1" s="2" t="s">
        <v>890</v>
      </c>
      <c r="AAZ1" s="2" t="s">
        <v>891</v>
      </c>
      <c r="ABA1" s="2" t="s">
        <v>892</v>
      </c>
      <c r="ABB1" s="2" t="s">
        <v>893</v>
      </c>
      <c r="ABC1" s="2" t="s">
        <v>894</v>
      </c>
      <c r="ABD1" s="2" t="s">
        <v>895</v>
      </c>
      <c r="ABE1" s="2" t="s">
        <v>896</v>
      </c>
      <c r="ABF1" s="2" t="s">
        <v>897</v>
      </c>
      <c r="ABG1" s="2" t="s">
        <v>898</v>
      </c>
      <c r="ABH1" s="2" t="s">
        <v>899</v>
      </c>
      <c r="ABI1" s="2" t="s">
        <v>900</v>
      </c>
      <c r="ABJ1" s="2" t="s">
        <v>901</v>
      </c>
      <c r="ABK1" s="2" t="s">
        <v>902</v>
      </c>
      <c r="ABL1" s="2" t="s">
        <v>903</v>
      </c>
      <c r="ABM1" s="2" t="s">
        <v>904</v>
      </c>
      <c r="ABN1" s="2" t="s">
        <v>905</v>
      </c>
      <c r="ABO1" s="2" t="s">
        <v>906</v>
      </c>
      <c r="ABP1" s="2" t="s">
        <v>907</v>
      </c>
      <c r="ABQ1" s="2" t="s">
        <v>908</v>
      </c>
      <c r="ABR1" s="2" t="s">
        <v>909</v>
      </c>
      <c r="ABS1" s="2" t="s">
        <v>910</v>
      </c>
      <c r="ABT1" s="2" t="s">
        <v>911</v>
      </c>
      <c r="ABU1" s="2" t="s">
        <v>912</v>
      </c>
      <c r="ABV1" s="2" t="s">
        <v>913</v>
      </c>
      <c r="ABW1" s="2" t="s">
        <v>914</v>
      </c>
      <c r="ABX1" s="2" t="s">
        <v>915</v>
      </c>
      <c r="ABY1" s="2" t="s">
        <v>916</v>
      </c>
      <c r="ABZ1" s="2" t="s">
        <v>917</v>
      </c>
      <c r="ACA1" s="2" t="s">
        <v>918</v>
      </c>
      <c r="ACB1" s="2" t="s">
        <v>919</v>
      </c>
      <c r="ACC1" s="2" t="s">
        <v>920</v>
      </c>
      <c r="ACD1" s="2" t="s">
        <v>921</v>
      </c>
      <c r="ACE1" s="2" t="s">
        <v>922</v>
      </c>
      <c r="ACF1" s="2" t="s">
        <v>923</v>
      </c>
      <c r="ACG1" s="2" t="s">
        <v>924</v>
      </c>
      <c r="ACH1" s="2" t="s">
        <v>925</v>
      </c>
      <c r="ACI1" s="2" t="s">
        <v>926</v>
      </c>
      <c r="ACJ1" s="2" t="s">
        <v>927</v>
      </c>
      <c r="ACK1" s="2" t="s">
        <v>928</v>
      </c>
      <c r="ACL1" s="2" t="s">
        <v>929</v>
      </c>
      <c r="ACM1" s="2" t="s">
        <v>930</v>
      </c>
      <c r="ACN1" s="2" t="s">
        <v>931</v>
      </c>
      <c r="ACO1" s="2" t="s">
        <v>932</v>
      </c>
      <c r="ACP1" s="2" t="s">
        <v>933</v>
      </c>
      <c r="ACQ1" s="2" t="s">
        <v>934</v>
      </c>
      <c r="ACR1" s="2" t="s">
        <v>935</v>
      </c>
      <c r="ACS1" s="2" t="s">
        <v>936</v>
      </c>
      <c r="ACT1" s="2" t="s">
        <v>937</v>
      </c>
      <c r="ACU1" s="2" t="s">
        <v>938</v>
      </c>
      <c r="ACV1" s="2" t="s">
        <v>939</v>
      </c>
      <c r="ACW1" s="2" t="s">
        <v>940</v>
      </c>
      <c r="ACX1" s="2" t="s">
        <v>941</v>
      </c>
      <c r="ACY1" s="2" t="s">
        <v>942</v>
      </c>
      <c r="ACZ1" s="2" t="s">
        <v>943</v>
      </c>
      <c r="ADA1" s="2" t="s">
        <v>944</v>
      </c>
      <c r="ADB1" s="2" t="s">
        <v>945</v>
      </c>
      <c r="ADC1" s="2" t="s">
        <v>946</v>
      </c>
      <c r="ADD1" s="2" t="s">
        <v>947</v>
      </c>
      <c r="ADE1" s="2" t="s">
        <v>948</v>
      </c>
      <c r="ADF1" s="2" t="s">
        <v>949</v>
      </c>
      <c r="ADG1" s="2" t="s">
        <v>950</v>
      </c>
      <c r="ADH1" s="2" t="s">
        <v>951</v>
      </c>
      <c r="ADI1" s="2" t="s">
        <v>952</v>
      </c>
      <c r="ADJ1" s="2" t="s">
        <v>953</v>
      </c>
      <c r="ADK1" s="2" t="s">
        <v>954</v>
      </c>
      <c r="ADL1" s="2" t="s">
        <v>955</v>
      </c>
      <c r="ADM1" s="2" t="s">
        <v>956</v>
      </c>
      <c r="ADN1" s="2" t="s">
        <v>957</v>
      </c>
      <c r="ADO1" s="2" t="s">
        <v>958</v>
      </c>
      <c r="ADP1" s="2" t="s">
        <v>959</v>
      </c>
      <c r="ADQ1" s="2" t="s">
        <v>960</v>
      </c>
      <c r="ADR1" s="2" t="s">
        <v>961</v>
      </c>
      <c r="ADS1" s="2" t="s">
        <v>962</v>
      </c>
      <c r="ADT1" s="2" t="s">
        <v>963</v>
      </c>
      <c r="ADU1" s="2" t="s">
        <v>964</v>
      </c>
      <c r="ADV1" s="2" t="s">
        <v>965</v>
      </c>
      <c r="ADW1" s="2" t="s">
        <v>966</v>
      </c>
      <c r="ADX1" s="2" t="s">
        <v>967</v>
      </c>
      <c r="ADY1" s="2" t="s">
        <v>968</v>
      </c>
      <c r="ADZ1" s="2" t="s">
        <v>969</v>
      </c>
      <c r="AEA1" s="2" t="s">
        <v>970</v>
      </c>
      <c r="AEB1" s="2" t="s">
        <v>971</v>
      </c>
      <c r="AEC1" s="2" t="s">
        <v>972</v>
      </c>
      <c r="AED1" s="2" t="s">
        <v>973</v>
      </c>
      <c r="AEE1" s="2" t="s">
        <v>974</v>
      </c>
      <c r="AEF1" s="2" t="s">
        <v>975</v>
      </c>
      <c r="AEG1" s="2" t="s">
        <v>976</v>
      </c>
      <c r="AEH1" s="2" t="s">
        <v>977</v>
      </c>
      <c r="AEI1" s="2" t="s">
        <v>978</v>
      </c>
      <c r="AEJ1" s="2" t="s">
        <v>979</v>
      </c>
      <c r="AEK1" s="2" t="s">
        <v>980</v>
      </c>
      <c r="AEL1" s="2" t="s">
        <v>981</v>
      </c>
      <c r="AEM1" s="2" t="s">
        <v>982</v>
      </c>
      <c r="AEN1" s="2" t="s">
        <v>983</v>
      </c>
      <c r="AEO1" s="2" t="s">
        <v>984</v>
      </c>
      <c r="AEP1" s="2" t="s">
        <v>985</v>
      </c>
      <c r="AEQ1" s="2" t="s">
        <v>986</v>
      </c>
      <c r="AER1" s="2" t="s">
        <v>987</v>
      </c>
      <c r="AES1" s="2" t="s">
        <v>988</v>
      </c>
      <c r="AET1" s="2" t="s">
        <v>989</v>
      </c>
      <c r="AEU1" s="2" t="s">
        <v>990</v>
      </c>
      <c r="AEV1" s="2" t="s">
        <v>991</v>
      </c>
      <c r="AEW1" s="2" t="s">
        <v>992</v>
      </c>
      <c r="AEX1" s="2" t="s">
        <v>993</v>
      </c>
      <c r="AEY1" s="2" t="s">
        <v>994</v>
      </c>
      <c r="AEZ1" s="2" t="s">
        <v>995</v>
      </c>
      <c r="AFA1" s="2" t="s">
        <v>996</v>
      </c>
      <c r="AFB1" s="2" t="s">
        <v>997</v>
      </c>
      <c r="AFC1" s="2" t="s">
        <v>998</v>
      </c>
      <c r="AFD1" s="2" t="s">
        <v>999</v>
      </c>
      <c r="AFE1" s="2" t="s">
        <v>1000</v>
      </c>
      <c r="AFF1" s="2" t="s">
        <v>1001</v>
      </c>
      <c r="AFG1" s="2" t="s">
        <v>1002</v>
      </c>
      <c r="AFH1" s="2" t="s">
        <v>1003</v>
      </c>
      <c r="AFI1" s="2" t="s">
        <v>1004</v>
      </c>
      <c r="AFJ1" s="2" t="s">
        <v>1005</v>
      </c>
      <c r="AFK1" s="2" t="s">
        <v>1006</v>
      </c>
      <c r="AFL1" s="2" t="s">
        <v>1007</v>
      </c>
      <c r="AFM1" s="2" t="s">
        <v>1008</v>
      </c>
      <c r="AFN1" s="2" t="s">
        <v>1009</v>
      </c>
      <c r="AFO1" s="2" t="s">
        <v>1010</v>
      </c>
      <c r="AFP1" s="2" t="s">
        <v>1011</v>
      </c>
      <c r="AFQ1" s="2" t="s">
        <v>1012</v>
      </c>
      <c r="AFR1" s="2" t="s">
        <v>1013</v>
      </c>
      <c r="AFS1" s="2" t="s">
        <v>1014</v>
      </c>
      <c r="AFT1" s="2" t="s">
        <v>1015</v>
      </c>
      <c r="AFU1" s="2" t="s">
        <v>1016</v>
      </c>
      <c r="AFV1" s="2" t="s">
        <v>1017</v>
      </c>
      <c r="AFW1" s="2" t="s">
        <v>1018</v>
      </c>
      <c r="AFX1" s="2" t="s">
        <v>1019</v>
      </c>
      <c r="AFY1" s="2" t="s">
        <v>1020</v>
      </c>
      <c r="AFZ1" s="2" t="s">
        <v>1021</v>
      </c>
      <c r="AGA1" s="2" t="s">
        <v>1022</v>
      </c>
      <c r="AGB1" s="2" t="s">
        <v>1023</v>
      </c>
      <c r="AGC1" s="2" t="s">
        <v>1024</v>
      </c>
      <c r="AGD1" s="2" t="s">
        <v>1025</v>
      </c>
      <c r="AGE1" s="2" t="s">
        <v>1026</v>
      </c>
      <c r="AGF1" s="2" t="s">
        <v>1027</v>
      </c>
      <c r="AGG1" s="2" t="s">
        <v>1028</v>
      </c>
      <c r="AGH1" s="2" t="s">
        <v>1029</v>
      </c>
      <c r="AGI1" s="2" t="s">
        <v>1030</v>
      </c>
      <c r="AGJ1" s="2" t="s">
        <v>1031</v>
      </c>
      <c r="AGK1" s="2" t="s">
        <v>1032</v>
      </c>
      <c r="AGL1" s="2" t="s">
        <v>1033</v>
      </c>
      <c r="AGM1" s="2" t="s">
        <v>1034</v>
      </c>
      <c r="AGN1" s="2" t="s">
        <v>1035</v>
      </c>
      <c r="AGO1" s="2" t="s">
        <v>1036</v>
      </c>
      <c r="AGP1" s="2" t="s">
        <v>1037</v>
      </c>
      <c r="AGQ1" s="2" t="s">
        <v>1038</v>
      </c>
      <c r="AGR1" s="2" t="s">
        <v>1039</v>
      </c>
      <c r="AGS1" s="2" t="s">
        <v>1040</v>
      </c>
      <c r="AGT1" s="2" t="s">
        <v>1041</v>
      </c>
      <c r="AGU1" s="2" t="s">
        <v>1042</v>
      </c>
      <c r="AGV1" s="2" t="s">
        <v>1043</v>
      </c>
      <c r="AGW1" s="2" t="s">
        <v>1044</v>
      </c>
      <c r="AGX1" s="2" t="s">
        <v>1045</v>
      </c>
      <c r="AGY1" s="2" t="s">
        <v>1046</v>
      </c>
      <c r="AGZ1" s="2" t="s">
        <v>1047</v>
      </c>
      <c r="AHA1" s="2" t="s">
        <v>1048</v>
      </c>
      <c r="AHB1" s="2" t="s">
        <v>1049</v>
      </c>
      <c r="AHC1" s="2" t="s">
        <v>1050</v>
      </c>
      <c r="AHD1" s="2" t="s">
        <v>1051</v>
      </c>
      <c r="AHE1" s="2" t="s">
        <v>1052</v>
      </c>
      <c r="AHF1" s="2" t="s">
        <v>1053</v>
      </c>
      <c r="AHG1" s="2" t="s">
        <v>1054</v>
      </c>
      <c r="AHH1" s="2" t="s">
        <v>1055</v>
      </c>
      <c r="AHI1" s="2" t="s">
        <v>1056</v>
      </c>
      <c r="AHJ1" s="2" t="s">
        <v>1057</v>
      </c>
      <c r="AHK1" s="2" t="s">
        <v>1058</v>
      </c>
      <c r="AHL1" s="2" t="s">
        <v>1059</v>
      </c>
      <c r="AHM1" s="2" t="s">
        <v>1060</v>
      </c>
      <c r="AHN1" s="2" t="s">
        <v>1061</v>
      </c>
      <c r="AHO1" s="2" t="s">
        <v>1062</v>
      </c>
      <c r="AHP1" s="2" t="s">
        <v>1063</v>
      </c>
      <c r="AHQ1" s="2" t="s">
        <v>1064</v>
      </c>
      <c r="AHR1" s="2" t="s">
        <v>1065</v>
      </c>
      <c r="AHS1" s="2" t="s">
        <v>1066</v>
      </c>
      <c r="AHT1" s="2" t="s">
        <v>1067</v>
      </c>
      <c r="AHU1" s="2" t="s">
        <v>1068</v>
      </c>
      <c r="AHV1" s="2" t="s">
        <v>1069</v>
      </c>
      <c r="AHW1" s="2" t="s">
        <v>1070</v>
      </c>
      <c r="AHX1" s="2" t="s">
        <v>1071</v>
      </c>
      <c r="AHY1" s="2" t="s">
        <v>1072</v>
      </c>
      <c r="AHZ1" s="2" t="s">
        <v>1073</v>
      </c>
      <c r="AIA1" s="2" t="s">
        <v>1074</v>
      </c>
      <c r="AIB1" s="2" t="s">
        <v>1075</v>
      </c>
      <c r="AIC1" s="2" t="s">
        <v>1076</v>
      </c>
      <c r="AID1" s="2" t="s">
        <v>1077</v>
      </c>
      <c r="AIE1" s="2" t="s">
        <v>1078</v>
      </c>
      <c r="AIF1" s="2" t="s">
        <v>1079</v>
      </c>
      <c r="AIG1" s="2" t="s">
        <v>1080</v>
      </c>
      <c r="AIH1" s="2" t="s">
        <v>1081</v>
      </c>
      <c r="AII1" s="2" t="s">
        <v>1082</v>
      </c>
      <c r="AIJ1" s="2" t="s">
        <v>1083</v>
      </c>
      <c r="AIK1" s="2" t="s">
        <v>1084</v>
      </c>
      <c r="AIL1" s="2" t="s">
        <v>1085</v>
      </c>
      <c r="AIM1" s="2" t="s">
        <v>1086</v>
      </c>
      <c r="AIN1" s="2" t="s">
        <v>1087</v>
      </c>
      <c r="AIO1" s="2" t="s">
        <v>1088</v>
      </c>
      <c r="AIP1" s="2" t="s">
        <v>1089</v>
      </c>
      <c r="AIQ1" s="2" t="s">
        <v>1090</v>
      </c>
      <c r="AIR1" s="2" t="s">
        <v>1091</v>
      </c>
      <c r="AIS1" s="2" t="s">
        <v>1092</v>
      </c>
      <c r="AIT1" s="2" t="s">
        <v>1093</v>
      </c>
      <c r="AIU1" s="2" t="s">
        <v>1094</v>
      </c>
      <c r="AIV1" s="2" t="s">
        <v>1095</v>
      </c>
      <c r="AIW1" s="2" t="s">
        <v>1096</v>
      </c>
      <c r="AIX1" s="2" t="s">
        <v>1097</v>
      </c>
      <c r="AIY1" s="2" t="s">
        <v>1098</v>
      </c>
      <c r="AIZ1" s="2" t="s">
        <v>1099</v>
      </c>
      <c r="AJA1" s="2" t="s">
        <v>1100</v>
      </c>
      <c r="AJB1" s="2" t="s">
        <v>1101</v>
      </c>
      <c r="AJC1" s="2" t="s">
        <v>1102</v>
      </c>
      <c r="AJD1" s="2" t="s">
        <v>1103</v>
      </c>
      <c r="AJE1" s="2" t="s">
        <v>1104</v>
      </c>
      <c r="AJF1" s="2" t="s">
        <v>1105</v>
      </c>
      <c r="AJG1" s="2" t="s">
        <v>1106</v>
      </c>
      <c r="AJH1" s="2" t="s">
        <v>1107</v>
      </c>
      <c r="AJI1" s="2" t="s">
        <v>1108</v>
      </c>
      <c r="AJJ1" s="2" t="s">
        <v>1109</v>
      </c>
      <c r="AJK1" s="2" t="s">
        <v>1110</v>
      </c>
      <c r="AJL1" s="2" t="s">
        <v>1111</v>
      </c>
      <c r="AJM1" s="2" t="s">
        <v>1112</v>
      </c>
      <c r="AJN1" s="2" t="s">
        <v>1113</v>
      </c>
      <c r="AJO1" s="2" t="s">
        <v>1114</v>
      </c>
      <c r="AJP1" s="2" t="s">
        <v>1115</v>
      </c>
      <c r="AJQ1" s="2" t="s">
        <v>1116</v>
      </c>
      <c r="AJR1" s="2" t="s">
        <v>1117</v>
      </c>
      <c r="AJS1" s="2" t="s">
        <v>1118</v>
      </c>
      <c r="AJT1" s="2" t="s">
        <v>1119</v>
      </c>
      <c r="AJU1" s="2" t="s">
        <v>1120</v>
      </c>
      <c r="AJV1" s="2" t="s">
        <v>1121</v>
      </c>
      <c r="AJW1" s="2" t="s">
        <v>1122</v>
      </c>
      <c r="AJX1" s="2" t="s">
        <v>1123</v>
      </c>
      <c r="AJY1" s="2" t="s">
        <v>1124</v>
      </c>
      <c r="AJZ1" s="2" t="s">
        <v>1125</v>
      </c>
      <c r="AKA1" s="2" t="s">
        <v>1126</v>
      </c>
      <c r="AKB1" s="2" t="s">
        <v>1127</v>
      </c>
      <c r="AKC1" s="2" t="s">
        <v>1128</v>
      </c>
      <c r="AKD1" s="2" t="s">
        <v>1129</v>
      </c>
      <c r="AKE1" s="2" t="s">
        <v>1130</v>
      </c>
      <c r="AKF1" s="2" t="s">
        <v>1131</v>
      </c>
      <c r="AKG1" s="2" t="s">
        <v>1132</v>
      </c>
      <c r="AKH1" s="2" t="s">
        <v>1133</v>
      </c>
      <c r="AKI1" s="2" t="s">
        <v>1134</v>
      </c>
      <c r="AKJ1" s="2" t="s">
        <v>1135</v>
      </c>
      <c r="AKK1" s="2" t="s">
        <v>1136</v>
      </c>
      <c r="AKL1" s="2" t="s">
        <v>1137</v>
      </c>
      <c r="AKM1" s="2" t="s">
        <v>1138</v>
      </c>
      <c r="AKN1" s="2" t="s">
        <v>1139</v>
      </c>
      <c r="AKO1" s="2" t="s">
        <v>1140</v>
      </c>
      <c r="AKP1" s="2" t="s">
        <v>1141</v>
      </c>
      <c r="AKQ1" s="2" t="s">
        <v>1142</v>
      </c>
      <c r="AKR1" s="2" t="s">
        <v>1143</v>
      </c>
      <c r="AKS1" s="2" t="s">
        <v>1144</v>
      </c>
      <c r="AKT1" s="2" t="s">
        <v>1145</v>
      </c>
      <c r="AKU1" s="2" t="s">
        <v>1146</v>
      </c>
      <c r="AKV1" s="2" t="s">
        <v>1147</v>
      </c>
      <c r="AKW1" s="2" t="s">
        <v>1148</v>
      </c>
      <c r="AKX1" s="2" t="s">
        <v>1149</v>
      </c>
      <c r="AKY1" s="2" t="s">
        <v>1150</v>
      </c>
      <c r="AKZ1" s="2" t="s">
        <v>1151</v>
      </c>
      <c r="ALA1" s="2" t="s">
        <v>1152</v>
      </c>
      <c r="ALB1" s="2" t="s">
        <v>1153</v>
      </c>
      <c r="ALC1" s="2" t="s">
        <v>1154</v>
      </c>
      <c r="ALD1" s="2" t="s">
        <v>1155</v>
      </c>
      <c r="ALE1" s="2" t="s">
        <v>1156</v>
      </c>
      <c r="ALF1" s="2" t="s">
        <v>1157</v>
      </c>
      <c r="ALG1" s="2" t="s">
        <v>1158</v>
      </c>
      <c r="ALH1" s="2" t="s">
        <v>1159</v>
      </c>
      <c r="ALI1" s="2" t="s">
        <v>1160</v>
      </c>
      <c r="ALJ1" s="2" t="s">
        <v>1161</v>
      </c>
      <c r="ALK1" s="2" t="s">
        <v>1162</v>
      </c>
      <c r="ALL1" s="2" t="s">
        <v>1163</v>
      </c>
      <c r="ALM1" s="2" t="s">
        <v>1164</v>
      </c>
      <c r="ALN1" s="2" t="s">
        <v>1165</v>
      </c>
      <c r="ALO1" s="2" t="s">
        <v>1166</v>
      </c>
      <c r="ALP1" s="2" t="s">
        <v>1167</v>
      </c>
      <c r="ALQ1" s="2" t="s">
        <v>1168</v>
      </c>
      <c r="ALR1" s="2" t="s">
        <v>1169</v>
      </c>
      <c r="ALS1" s="2" t="s">
        <v>1170</v>
      </c>
      <c r="ALT1" s="2" t="s">
        <v>1171</v>
      </c>
      <c r="ALU1" s="2" t="s">
        <v>1172</v>
      </c>
      <c r="ALV1" s="2" t="s">
        <v>1173</v>
      </c>
      <c r="ALW1" s="2" t="s">
        <v>1174</v>
      </c>
      <c r="ALX1" s="2" t="s">
        <v>1175</v>
      </c>
      <c r="ALY1" s="2" t="s">
        <v>1176</v>
      </c>
      <c r="ALZ1" s="2" t="s">
        <v>1177</v>
      </c>
      <c r="AMA1" s="2" t="s">
        <v>1178</v>
      </c>
      <c r="AMB1" s="2" t="s">
        <v>1179</v>
      </c>
      <c r="AMC1" s="2" t="s">
        <v>1180</v>
      </c>
      <c r="AMD1" s="2" t="s">
        <v>1181</v>
      </c>
      <c r="AME1" s="2" t="s">
        <v>1182</v>
      </c>
      <c r="AMF1" s="2" t="s">
        <v>1183</v>
      </c>
      <c r="AMG1" s="2" t="s">
        <v>1184</v>
      </c>
      <c r="AMH1" s="2" t="s">
        <v>1185</v>
      </c>
      <c r="AMI1" s="2" t="s">
        <v>1186</v>
      </c>
      <c r="AMJ1" s="2" t="s">
        <v>1187</v>
      </c>
      <c r="AMK1" s="2" t="s">
        <v>1188</v>
      </c>
      <c r="AML1" s="2" t="s">
        <v>1189</v>
      </c>
      <c r="AMM1" s="2" t="s">
        <v>1190</v>
      </c>
      <c r="AMN1" s="2" t="s">
        <v>1191</v>
      </c>
      <c r="AMO1" s="2" t="s">
        <v>1192</v>
      </c>
      <c r="AMP1" s="2" t="s">
        <v>1193</v>
      </c>
      <c r="AMQ1" s="2" t="s">
        <v>1194</v>
      </c>
      <c r="AMR1" s="2" t="s">
        <v>1195</v>
      </c>
      <c r="AMS1" s="2" t="s">
        <v>1196</v>
      </c>
      <c r="AMT1" s="2" t="s">
        <v>1197</v>
      </c>
      <c r="AMU1" s="2" t="s">
        <v>1198</v>
      </c>
      <c r="AMV1" s="2" t="s">
        <v>1199</v>
      </c>
      <c r="AMW1" s="2" t="s">
        <v>1200</v>
      </c>
      <c r="AMX1" s="2" t="s">
        <v>1201</v>
      </c>
      <c r="AMY1" s="2" t="s">
        <v>1202</v>
      </c>
      <c r="AMZ1" s="2" t="s">
        <v>1203</v>
      </c>
      <c r="ANA1" s="2" t="s">
        <v>1204</v>
      </c>
      <c r="ANB1" s="2" t="s">
        <v>1205</v>
      </c>
      <c r="ANC1" s="2" t="s">
        <v>1206</v>
      </c>
      <c r="AND1" s="2" t="s">
        <v>1207</v>
      </c>
      <c r="ANE1" s="2" t="s">
        <v>1208</v>
      </c>
      <c r="ANF1" s="2" t="s">
        <v>1209</v>
      </c>
      <c r="ANG1" s="2" t="s">
        <v>1210</v>
      </c>
      <c r="ANH1" s="2" t="s">
        <v>1211</v>
      </c>
      <c r="ANI1" s="2" t="s">
        <v>1212</v>
      </c>
      <c r="ANJ1" s="2" t="s">
        <v>1213</v>
      </c>
      <c r="ANK1" s="2" t="s">
        <v>1214</v>
      </c>
      <c r="ANL1" s="2" t="s">
        <v>1215</v>
      </c>
      <c r="ANM1" s="2" t="s">
        <v>1216</v>
      </c>
      <c r="ANN1" s="2" t="s">
        <v>1217</v>
      </c>
      <c r="ANO1" s="2" t="s">
        <v>1218</v>
      </c>
      <c r="ANP1" s="2" t="s">
        <v>1219</v>
      </c>
      <c r="ANQ1" s="2" t="s">
        <v>1220</v>
      </c>
      <c r="ANR1" s="2" t="s">
        <v>1221</v>
      </c>
      <c r="ANS1" s="2" t="s">
        <v>1222</v>
      </c>
      <c r="ANT1" s="2" t="s">
        <v>1223</v>
      </c>
      <c r="ANU1" s="2" t="s">
        <v>1224</v>
      </c>
      <c r="ANV1" s="2" t="s">
        <v>1225</v>
      </c>
      <c r="ANW1" s="2" t="s">
        <v>1226</v>
      </c>
      <c r="ANX1" s="2" t="s">
        <v>1227</v>
      </c>
      <c r="ANY1" s="2" t="s">
        <v>1228</v>
      </c>
      <c r="ANZ1" s="2" t="s">
        <v>1229</v>
      </c>
      <c r="AOA1" s="2" t="s">
        <v>1230</v>
      </c>
      <c r="AOB1" s="2" t="s">
        <v>1231</v>
      </c>
      <c r="AOC1" s="2" t="s">
        <v>1232</v>
      </c>
      <c r="AOD1" s="2" t="s">
        <v>1233</v>
      </c>
      <c r="AOE1" s="2" t="s">
        <v>1234</v>
      </c>
      <c r="AOF1" s="2" t="s">
        <v>1235</v>
      </c>
      <c r="AOG1" s="2" t="s">
        <v>1236</v>
      </c>
      <c r="AOH1" s="2" t="s">
        <v>1237</v>
      </c>
      <c r="AOI1" s="2" t="s">
        <v>1238</v>
      </c>
      <c r="AOJ1" s="2" t="s">
        <v>1239</v>
      </c>
      <c r="AOK1" s="2" t="s">
        <v>1240</v>
      </c>
      <c r="AOL1" s="2" t="s">
        <v>1241</v>
      </c>
      <c r="AOM1" s="2" t="s">
        <v>1242</v>
      </c>
      <c r="AON1" s="2" t="s">
        <v>1243</v>
      </c>
      <c r="AOO1" s="2" t="s">
        <v>1244</v>
      </c>
      <c r="AOP1" s="2" t="s">
        <v>1245</v>
      </c>
      <c r="AOQ1" s="2" t="s">
        <v>1246</v>
      </c>
      <c r="AOR1" s="2" t="s">
        <v>1247</v>
      </c>
      <c r="AOS1" s="2" t="s">
        <v>1248</v>
      </c>
      <c r="AOT1" s="2" t="s">
        <v>1249</v>
      </c>
      <c r="AOU1" s="2" t="s">
        <v>1250</v>
      </c>
      <c r="AOV1" s="2" t="s">
        <v>1251</v>
      </c>
      <c r="AOW1" s="2" t="s">
        <v>1252</v>
      </c>
      <c r="AOX1" s="2" t="s">
        <v>1253</v>
      </c>
      <c r="AOY1" s="2" t="s">
        <v>1254</v>
      </c>
      <c r="AOZ1" s="2" t="s">
        <v>1255</v>
      </c>
      <c r="APA1" s="2" t="s">
        <v>1256</v>
      </c>
      <c r="APB1" s="2" t="s">
        <v>1257</v>
      </c>
      <c r="APC1" s="2" t="s">
        <v>1258</v>
      </c>
      <c r="APD1" s="2" t="s">
        <v>1259</v>
      </c>
      <c r="APE1" s="2" t="s">
        <v>1260</v>
      </c>
      <c r="APF1" s="2" t="s">
        <v>1261</v>
      </c>
      <c r="APG1" s="2" t="s">
        <v>1262</v>
      </c>
      <c r="APH1" s="2" t="s">
        <v>1263</v>
      </c>
      <c r="API1" s="2" t="s">
        <v>1264</v>
      </c>
      <c r="APJ1" s="2" t="s">
        <v>1265</v>
      </c>
      <c r="APK1" s="2" t="s">
        <v>1266</v>
      </c>
      <c r="APL1" s="2" t="s">
        <v>1267</v>
      </c>
      <c r="APM1" s="2" t="s">
        <v>1268</v>
      </c>
      <c r="APN1" s="2" t="s">
        <v>1269</v>
      </c>
      <c r="APO1" s="2" t="s">
        <v>1270</v>
      </c>
      <c r="APP1" s="2" t="s">
        <v>1271</v>
      </c>
      <c r="APQ1" s="2" t="s">
        <v>1272</v>
      </c>
      <c r="APR1" s="2" t="s">
        <v>1273</v>
      </c>
      <c r="APS1" s="2" t="s">
        <v>1274</v>
      </c>
      <c r="APT1" s="2" t="s">
        <v>1275</v>
      </c>
      <c r="APU1" s="2" t="s">
        <v>1276</v>
      </c>
      <c r="APV1" s="2" t="s">
        <v>1277</v>
      </c>
      <c r="APW1" s="2" t="s">
        <v>1278</v>
      </c>
      <c r="APX1" s="2" t="s">
        <v>1279</v>
      </c>
      <c r="APY1" s="2" t="s">
        <v>1280</v>
      </c>
      <c r="APZ1" s="2" t="s">
        <v>1281</v>
      </c>
      <c r="AQA1" s="2" t="s">
        <v>1282</v>
      </c>
      <c r="AQB1" s="2" t="s">
        <v>1283</v>
      </c>
      <c r="AQC1" s="2" t="s">
        <v>1284</v>
      </c>
      <c r="AQD1" s="2" t="s">
        <v>1285</v>
      </c>
      <c r="AQE1" s="2" t="s">
        <v>1286</v>
      </c>
      <c r="AQF1" s="2" t="s">
        <v>1287</v>
      </c>
      <c r="AQG1" s="2" t="s">
        <v>1288</v>
      </c>
      <c r="AQH1" s="2" t="s">
        <v>1289</v>
      </c>
      <c r="AQI1" s="2" t="s">
        <v>1290</v>
      </c>
      <c r="AQJ1" s="2" t="s">
        <v>1291</v>
      </c>
      <c r="AQK1" s="2" t="s">
        <v>1292</v>
      </c>
      <c r="AQL1" s="2" t="s">
        <v>1293</v>
      </c>
      <c r="AQM1" s="2" t="s">
        <v>1294</v>
      </c>
      <c r="AQN1" s="2" t="s">
        <v>1295</v>
      </c>
      <c r="AQO1" s="2" t="s">
        <v>1296</v>
      </c>
      <c r="AQP1" s="2" t="s">
        <v>1297</v>
      </c>
      <c r="AQQ1" s="2" t="s">
        <v>1298</v>
      </c>
      <c r="AQR1" s="2" t="s">
        <v>1299</v>
      </c>
      <c r="AQS1" s="2" t="s">
        <v>1300</v>
      </c>
      <c r="AQT1" s="2" t="s">
        <v>1301</v>
      </c>
      <c r="AQU1" s="2" t="s">
        <v>1302</v>
      </c>
      <c r="AQV1" s="2" t="s">
        <v>1303</v>
      </c>
      <c r="AQW1" s="2" t="s">
        <v>1304</v>
      </c>
      <c r="AQX1" s="2" t="s">
        <v>1305</v>
      </c>
      <c r="AQY1" s="2" t="s">
        <v>1306</v>
      </c>
      <c r="AQZ1" s="2" t="s">
        <v>1307</v>
      </c>
      <c r="ARA1" s="2" t="s">
        <v>1308</v>
      </c>
      <c r="ARB1" s="2" t="s">
        <v>1309</v>
      </c>
      <c r="ARC1" s="2" t="s">
        <v>1310</v>
      </c>
      <c r="ARD1" s="2" t="s">
        <v>1311</v>
      </c>
      <c r="ARE1" s="2" t="s">
        <v>1312</v>
      </c>
      <c r="ARF1" s="2" t="s">
        <v>1313</v>
      </c>
      <c r="ARG1" s="2" t="s">
        <v>1314</v>
      </c>
      <c r="ARH1" s="2" t="s">
        <v>1315</v>
      </c>
      <c r="ARI1" s="2" t="s">
        <v>1316</v>
      </c>
      <c r="ARJ1" s="2" t="s">
        <v>1317</v>
      </c>
      <c r="ARK1" s="2" t="s">
        <v>1318</v>
      </c>
      <c r="ARL1" s="2" t="s">
        <v>1319</v>
      </c>
      <c r="ARM1" s="2" t="s">
        <v>1320</v>
      </c>
      <c r="ARN1" s="2" t="s">
        <v>1321</v>
      </c>
      <c r="ARO1" s="2" t="s">
        <v>1322</v>
      </c>
      <c r="ARP1" s="2" t="s">
        <v>1323</v>
      </c>
      <c r="ARQ1" s="2" t="s">
        <v>1324</v>
      </c>
      <c r="ARR1" s="2" t="s">
        <v>1325</v>
      </c>
      <c r="ARS1" s="2" t="s">
        <v>1326</v>
      </c>
      <c r="ART1" s="2" t="s">
        <v>1327</v>
      </c>
      <c r="ARU1" s="2" t="s">
        <v>1328</v>
      </c>
      <c r="ARV1" s="2" t="s">
        <v>1329</v>
      </c>
      <c r="ARW1" s="2" t="s">
        <v>1330</v>
      </c>
      <c r="ARX1" s="2" t="s">
        <v>1331</v>
      </c>
      <c r="ARY1" s="2" t="s">
        <v>1332</v>
      </c>
      <c r="ARZ1" s="2" t="s">
        <v>1333</v>
      </c>
      <c r="ASA1" s="2" t="s">
        <v>1334</v>
      </c>
      <c r="ASB1" s="2" t="s">
        <v>1335</v>
      </c>
      <c r="ASC1" s="2" t="s">
        <v>1336</v>
      </c>
      <c r="ASD1" s="2" t="s">
        <v>1337</v>
      </c>
      <c r="ASE1" s="2" t="s">
        <v>1338</v>
      </c>
      <c r="ASF1" s="2" t="s">
        <v>1339</v>
      </c>
      <c r="ASG1" s="2" t="s">
        <v>1340</v>
      </c>
      <c r="ASH1" s="2" t="s">
        <v>1341</v>
      </c>
      <c r="ASI1" s="2" t="s">
        <v>1342</v>
      </c>
      <c r="ASJ1" s="2" t="s">
        <v>1343</v>
      </c>
      <c r="ASK1" s="2" t="s">
        <v>1344</v>
      </c>
      <c r="ASL1" s="2" t="s">
        <v>1345</v>
      </c>
      <c r="ASM1" s="2" t="s">
        <v>1346</v>
      </c>
      <c r="ASN1" s="2" t="s">
        <v>1347</v>
      </c>
      <c r="ASO1" s="2" t="s">
        <v>1348</v>
      </c>
      <c r="ASP1" s="2" t="s">
        <v>1349</v>
      </c>
      <c r="ASQ1" s="2" t="s">
        <v>1350</v>
      </c>
      <c r="ASR1" s="2" t="s">
        <v>1351</v>
      </c>
      <c r="ASS1" s="2" t="s">
        <v>1352</v>
      </c>
      <c r="AST1" s="2" t="s">
        <v>1353</v>
      </c>
      <c r="ASU1" s="2" t="s">
        <v>1354</v>
      </c>
      <c r="ASV1" s="2" t="s">
        <v>1355</v>
      </c>
      <c r="ASW1" s="2" t="s">
        <v>1356</v>
      </c>
      <c r="ASX1" s="2" t="s">
        <v>1357</v>
      </c>
      <c r="ASY1" s="2" t="s">
        <v>1358</v>
      </c>
      <c r="ASZ1" s="2" t="s">
        <v>1359</v>
      </c>
      <c r="ATA1" s="2" t="s">
        <v>1360</v>
      </c>
      <c r="ATB1" s="2" t="s">
        <v>1361</v>
      </c>
      <c r="ATC1" s="2" t="s">
        <v>1362</v>
      </c>
      <c r="ATD1" s="2" t="s">
        <v>1363</v>
      </c>
      <c r="ATE1" s="2" t="s">
        <v>1364</v>
      </c>
      <c r="ATF1" s="2" t="s">
        <v>1365</v>
      </c>
      <c r="ATG1" s="2" t="s">
        <v>1366</v>
      </c>
      <c r="ATH1" s="2" t="s">
        <v>1367</v>
      </c>
      <c r="ATI1" s="2" t="s">
        <v>1368</v>
      </c>
      <c r="ATJ1" s="2" t="s">
        <v>1369</v>
      </c>
      <c r="ATK1" s="2" t="s">
        <v>1370</v>
      </c>
      <c r="ATL1" s="2" t="s">
        <v>1371</v>
      </c>
      <c r="ATM1" s="2" t="s">
        <v>1372</v>
      </c>
      <c r="ATN1" s="2" t="s">
        <v>1373</v>
      </c>
      <c r="ATO1" s="2" t="s">
        <v>1374</v>
      </c>
      <c r="ATP1" s="2" t="s">
        <v>1375</v>
      </c>
      <c r="ATQ1" s="2" t="s">
        <v>1376</v>
      </c>
      <c r="ATR1" s="2" t="s">
        <v>1377</v>
      </c>
      <c r="ATS1" s="2" t="s">
        <v>1378</v>
      </c>
      <c r="ATT1" s="2" t="s">
        <v>1379</v>
      </c>
      <c r="ATU1" s="2" t="s">
        <v>1380</v>
      </c>
      <c r="ATV1" s="2" t="s">
        <v>1381</v>
      </c>
      <c r="ATW1" s="2" t="s">
        <v>1382</v>
      </c>
      <c r="ATX1" s="2" t="s">
        <v>1383</v>
      </c>
      <c r="ATY1" s="2" t="s">
        <v>1384</v>
      </c>
      <c r="ATZ1" s="2" t="s">
        <v>1385</v>
      </c>
      <c r="AUA1" s="2" t="s">
        <v>1386</v>
      </c>
      <c r="AUB1" s="2" t="s">
        <v>1387</v>
      </c>
      <c r="AUC1" s="2" t="s">
        <v>1388</v>
      </c>
      <c r="AUD1" s="2" t="s">
        <v>1389</v>
      </c>
      <c r="AUE1" s="2" t="s">
        <v>1390</v>
      </c>
      <c r="AUF1" s="2" t="s">
        <v>1391</v>
      </c>
      <c r="AUG1" s="2" t="s">
        <v>1392</v>
      </c>
      <c r="AUH1" s="2" t="s">
        <v>1393</v>
      </c>
      <c r="AUI1" s="2" t="s">
        <v>1394</v>
      </c>
      <c r="AUJ1" s="2" t="s">
        <v>1395</v>
      </c>
      <c r="AUK1" s="2" t="s">
        <v>1396</v>
      </c>
      <c r="AUL1" s="2" t="s">
        <v>1397</v>
      </c>
      <c r="AUM1" s="2" t="s">
        <v>1398</v>
      </c>
      <c r="AUN1" s="2" t="s">
        <v>1399</v>
      </c>
      <c r="AUO1" s="2" t="s">
        <v>1400</v>
      </c>
      <c r="AUP1" s="2" t="s">
        <v>1401</v>
      </c>
      <c r="AUQ1" s="2" t="s">
        <v>1402</v>
      </c>
      <c r="AUR1" s="2" t="s">
        <v>1403</v>
      </c>
      <c r="AUS1" s="2" t="s">
        <v>1404</v>
      </c>
      <c r="AUT1" s="2" t="s">
        <v>1405</v>
      </c>
      <c r="AUU1" s="2" t="s">
        <v>1406</v>
      </c>
      <c r="AUV1" s="2" t="s">
        <v>1407</v>
      </c>
      <c r="AUW1" s="2" t="s">
        <v>1408</v>
      </c>
      <c r="AUX1" s="2" t="s">
        <v>1409</v>
      </c>
      <c r="AUY1" s="2" t="s">
        <v>1410</v>
      </c>
      <c r="AUZ1" s="2" t="s">
        <v>1411</v>
      </c>
      <c r="AVA1" s="2" t="s">
        <v>1412</v>
      </c>
      <c r="AVB1" s="2" t="s">
        <v>1413</v>
      </c>
      <c r="AVC1" s="2" t="s">
        <v>1414</v>
      </c>
      <c r="AVD1" s="2" t="s">
        <v>1415</v>
      </c>
      <c r="AVE1" s="2" t="s">
        <v>1416</v>
      </c>
      <c r="AVF1" s="2" t="s">
        <v>1417</v>
      </c>
      <c r="AVG1" s="2" t="s">
        <v>1418</v>
      </c>
      <c r="AVH1" s="2" t="s">
        <v>1419</v>
      </c>
      <c r="AVI1" s="2" t="s">
        <v>1420</v>
      </c>
      <c r="AVJ1" s="2" t="s">
        <v>1421</v>
      </c>
      <c r="AVK1" s="2" t="s">
        <v>1422</v>
      </c>
      <c r="AVL1" s="2" t="s">
        <v>1423</v>
      </c>
      <c r="AVM1" s="2" t="s">
        <v>1424</v>
      </c>
      <c r="AVN1" s="2" t="s">
        <v>1425</v>
      </c>
      <c r="AVO1" s="2" t="s">
        <v>1426</v>
      </c>
      <c r="AVP1" s="2" t="s">
        <v>1427</v>
      </c>
      <c r="AVQ1" s="2" t="s">
        <v>1428</v>
      </c>
      <c r="AVR1" s="2" t="s">
        <v>1429</v>
      </c>
      <c r="AVS1" s="2" t="s">
        <v>1430</v>
      </c>
      <c r="AVT1" s="2" t="s">
        <v>1431</v>
      </c>
      <c r="AVU1" s="2" t="s">
        <v>1432</v>
      </c>
      <c r="AVV1" s="2" t="s">
        <v>1433</v>
      </c>
      <c r="AVW1" s="2" t="s">
        <v>1434</v>
      </c>
      <c r="AVX1" s="2" t="s">
        <v>1435</v>
      </c>
      <c r="AVY1" s="2" t="s">
        <v>1436</v>
      </c>
      <c r="AVZ1" s="2" t="s">
        <v>1437</v>
      </c>
      <c r="AWA1" s="2" t="s">
        <v>1438</v>
      </c>
      <c r="AWB1" s="2" t="s">
        <v>1439</v>
      </c>
      <c r="AWC1" s="2" t="s">
        <v>1440</v>
      </c>
      <c r="AWD1" s="2" t="s">
        <v>1441</v>
      </c>
      <c r="AWE1" s="2" t="s">
        <v>1442</v>
      </c>
      <c r="AWF1" s="2" t="s">
        <v>1443</v>
      </c>
      <c r="AWG1" s="2" t="s">
        <v>1444</v>
      </c>
      <c r="AWH1" s="2" t="s">
        <v>1445</v>
      </c>
      <c r="AWI1" s="2" t="s">
        <v>1446</v>
      </c>
      <c r="AWJ1" s="2" t="s">
        <v>1447</v>
      </c>
      <c r="AWK1" s="2" t="s">
        <v>1448</v>
      </c>
      <c r="AWL1" s="2" t="s">
        <v>1449</v>
      </c>
      <c r="AWM1" s="2" t="s">
        <v>1450</v>
      </c>
      <c r="AWN1" s="2" t="s">
        <v>1451</v>
      </c>
      <c r="AWO1" s="2" t="s">
        <v>1452</v>
      </c>
      <c r="AWP1" s="2" t="s">
        <v>1453</v>
      </c>
      <c r="AWQ1" s="2" t="s">
        <v>1454</v>
      </c>
      <c r="AWR1" s="2" t="s">
        <v>1455</v>
      </c>
      <c r="AWS1" s="2" t="s">
        <v>1456</v>
      </c>
      <c r="AWT1" s="2" t="s">
        <v>1457</v>
      </c>
      <c r="AWU1" s="2" t="s">
        <v>1458</v>
      </c>
      <c r="AWV1" s="2" t="s">
        <v>1459</v>
      </c>
      <c r="AWW1" s="2" t="s">
        <v>1460</v>
      </c>
      <c r="AWX1" s="2" t="s">
        <v>1461</v>
      </c>
      <c r="AWY1" s="2" t="s">
        <v>1462</v>
      </c>
      <c r="AWZ1" s="2" t="s">
        <v>1463</v>
      </c>
      <c r="AXA1" s="2" t="s">
        <v>1464</v>
      </c>
      <c r="AXB1" s="2" t="s">
        <v>1465</v>
      </c>
      <c r="AXC1" s="2" t="s">
        <v>1466</v>
      </c>
      <c r="AXD1" s="2" t="s">
        <v>1467</v>
      </c>
      <c r="AXE1" s="2" t="s">
        <v>1468</v>
      </c>
      <c r="AXF1" s="2" t="s">
        <v>1469</v>
      </c>
      <c r="AXG1" s="2" t="s">
        <v>1470</v>
      </c>
      <c r="AXH1" s="2" t="s">
        <v>1471</v>
      </c>
      <c r="AXI1" s="2" t="s">
        <v>1472</v>
      </c>
      <c r="AXJ1" s="2" t="s">
        <v>1473</v>
      </c>
      <c r="AXK1" s="2" t="s">
        <v>1474</v>
      </c>
      <c r="AXL1" s="2" t="s">
        <v>1475</v>
      </c>
      <c r="AXM1" s="2" t="s">
        <v>1476</v>
      </c>
      <c r="AXN1" s="2" t="s">
        <v>1477</v>
      </c>
      <c r="AXO1" s="2" t="s">
        <v>1478</v>
      </c>
      <c r="AXP1" s="2" t="s">
        <v>1479</v>
      </c>
      <c r="AXQ1" s="2" t="s">
        <v>1480</v>
      </c>
      <c r="AXR1" s="2" t="s">
        <v>1481</v>
      </c>
      <c r="AXS1" s="2" t="s">
        <v>1482</v>
      </c>
      <c r="AXT1" s="2" t="s">
        <v>1483</v>
      </c>
      <c r="AXU1" s="2" t="s">
        <v>1484</v>
      </c>
      <c r="AXV1" s="2" t="s">
        <v>1485</v>
      </c>
      <c r="AXW1" s="2" t="s">
        <v>1486</v>
      </c>
      <c r="AXX1" s="2" t="s">
        <v>1487</v>
      </c>
      <c r="AXY1" s="2" t="s">
        <v>1488</v>
      </c>
      <c r="AXZ1" s="2" t="s">
        <v>1489</v>
      </c>
      <c r="AYA1" s="2" t="s">
        <v>1490</v>
      </c>
      <c r="AYB1" s="2" t="s">
        <v>1491</v>
      </c>
      <c r="AYC1" s="2" t="s">
        <v>1492</v>
      </c>
      <c r="AYD1" s="2" t="s">
        <v>1493</v>
      </c>
      <c r="AYE1" s="2" t="s">
        <v>1494</v>
      </c>
      <c r="AYF1" s="2" t="s">
        <v>1495</v>
      </c>
      <c r="AYG1" s="2" t="s">
        <v>1496</v>
      </c>
      <c r="AYH1" s="2" t="s">
        <v>1497</v>
      </c>
      <c r="AYI1" s="2" t="s">
        <v>1498</v>
      </c>
      <c r="AYJ1" s="2" t="s">
        <v>1499</v>
      </c>
      <c r="AYK1" s="2" t="s">
        <v>1500</v>
      </c>
      <c r="AYL1" s="2" t="s">
        <v>1501</v>
      </c>
      <c r="AYM1" s="2" t="s">
        <v>1502</v>
      </c>
      <c r="AYN1" s="2" t="s">
        <v>1503</v>
      </c>
      <c r="AYO1" s="2" t="s">
        <v>1504</v>
      </c>
      <c r="AYP1" s="2" t="s">
        <v>1505</v>
      </c>
      <c r="AYQ1" s="2" t="s">
        <v>1506</v>
      </c>
      <c r="AYR1" s="2" t="s">
        <v>1507</v>
      </c>
      <c r="AYS1" s="2" t="s">
        <v>1508</v>
      </c>
      <c r="AYT1" s="2" t="s">
        <v>1509</v>
      </c>
      <c r="AYU1" s="2" t="s">
        <v>1510</v>
      </c>
      <c r="AYV1" s="2" t="s">
        <v>1511</v>
      </c>
      <c r="AYW1" s="2" t="s">
        <v>1512</v>
      </c>
      <c r="AYX1" s="2" t="s">
        <v>1513</v>
      </c>
      <c r="AYY1" s="2" t="s">
        <v>1514</v>
      </c>
      <c r="AYZ1" s="2" t="s">
        <v>1515</v>
      </c>
      <c r="AZA1" s="2" t="s">
        <v>1516</v>
      </c>
      <c r="AZB1" s="2" t="s">
        <v>1517</v>
      </c>
      <c r="AZC1" s="2" t="s">
        <v>1518</v>
      </c>
      <c r="AZD1" s="2" t="s">
        <v>1519</v>
      </c>
      <c r="AZE1" s="2" t="s">
        <v>1520</v>
      </c>
      <c r="AZF1" s="2" t="s">
        <v>1521</v>
      </c>
      <c r="AZG1" s="2" t="s">
        <v>1522</v>
      </c>
      <c r="AZH1" s="2" t="s">
        <v>1523</v>
      </c>
      <c r="AZI1" s="2" t="s">
        <v>1524</v>
      </c>
      <c r="AZJ1" s="2" t="s">
        <v>1525</v>
      </c>
      <c r="AZK1" s="2" t="s">
        <v>1526</v>
      </c>
      <c r="AZL1" s="2" t="s">
        <v>1527</v>
      </c>
      <c r="AZM1" s="2" t="s">
        <v>1528</v>
      </c>
      <c r="AZN1" s="2" t="s">
        <v>1529</v>
      </c>
      <c r="AZO1" s="2" t="s">
        <v>1530</v>
      </c>
      <c r="AZP1" s="2" t="s">
        <v>1531</v>
      </c>
      <c r="AZQ1" s="2" t="s">
        <v>1532</v>
      </c>
      <c r="AZR1" s="2" t="s">
        <v>1533</v>
      </c>
      <c r="AZS1" s="2" t="s">
        <v>1534</v>
      </c>
      <c r="AZT1" s="2" t="s">
        <v>1535</v>
      </c>
      <c r="AZU1" s="2" t="s">
        <v>1536</v>
      </c>
      <c r="AZV1" s="2" t="s">
        <v>1537</v>
      </c>
      <c r="AZW1" s="2" t="s">
        <v>1538</v>
      </c>
      <c r="AZX1" s="2" t="s">
        <v>1539</v>
      </c>
      <c r="AZY1" s="2" t="s">
        <v>1540</v>
      </c>
      <c r="AZZ1" s="2" t="s">
        <v>1541</v>
      </c>
      <c r="BAA1" s="2" t="s">
        <v>1542</v>
      </c>
      <c r="BAB1" s="2" t="s">
        <v>1543</v>
      </c>
      <c r="BAC1" s="2" t="s">
        <v>1544</v>
      </c>
      <c r="BAD1" s="2" t="s">
        <v>1545</v>
      </c>
      <c r="BAE1" s="2" t="s">
        <v>1546</v>
      </c>
      <c r="BAF1" s="2" t="s">
        <v>1547</v>
      </c>
      <c r="BAG1" s="2" t="s">
        <v>1548</v>
      </c>
      <c r="BAH1" s="2" t="s">
        <v>1549</v>
      </c>
      <c r="BAI1" s="2" t="s">
        <v>1550</v>
      </c>
      <c r="BAJ1" s="2" t="s">
        <v>1551</v>
      </c>
      <c r="BAK1" s="2" t="s">
        <v>1552</v>
      </c>
      <c r="BAL1" s="2" t="s">
        <v>1553</v>
      </c>
      <c r="BAM1" s="2" t="s">
        <v>1554</v>
      </c>
      <c r="BAN1" s="2" t="s">
        <v>1555</v>
      </c>
      <c r="BAO1" s="2" t="s">
        <v>1556</v>
      </c>
      <c r="BAP1" s="2" t="s">
        <v>1557</v>
      </c>
      <c r="BAQ1" s="2" t="s">
        <v>1558</v>
      </c>
      <c r="BAR1" s="2" t="s">
        <v>1559</v>
      </c>
      <c r="BAS1" s="2" t="s">
        <v>1560</v>
      </c>
      <c r="BAT1" s="2" t="s">
        <v>1561</v>
      </c>
      <c r="BAU1" s="2" t="s">
        <v>1562</v>
      </c>
      <c r="BAV1" s="2" t="s">
        <v>1563</v>
      </c>
      <c r="BAW1" s="2" t="s">
        <v>1564</v>
      </c>
      <c r="BAX1" s="2" t="s">
        <v>1565</v>
      </c>
      <c r="BAY1" s="2" t="s">
        <v>1566</v>
      </c>
      <c r="BAZ1" s="2" t="s">
        <v>1567</v>
      </c>
      <c r="BBA1" s="2" t="s">
        <v>1568</v>
      </c>
      <c r="BBB1" s="2" t="s">
        <v>1569</v>
      </c>
      <c r="BBC1" s="2" t="s">
        <v>1570</v>
      </c>
      <c r="BBD1" s="2" t="s">
        <v>1571</v>
      </c>
      <c r="BBE1" s="2" t="s">
        <v>1572</v>
      </c>
      <c r="BBF1" s="2" t="s">
        <v>1573</v>
      </c>
      <c r="BBG1" s="2" t="s">
        <v>1574</v>
      </c>
      <c r="BBH1" s="2" t="s">
        <v>1575</v>
      </c>
      <c r="BBI1" s="2" t="s">
        <v>1576</v>
      </c>
      <c r="BBJ1" s="2" t="s">
        <v>1577</v>
      </c>
      <c r="BBK1" s="2" t="s">
        <v>1578</v>
      </c>
      <c r="BBL1" s="2" t="s">
        <v>1579</v>
      </c>
      <c r="BBM1" s="2" t="s">
        <v>1580</v>
      </c>
      <c r="BBN1" s="2" t="s">
        <v>1581</v>
      </c>
      <c r="BBO1" s="2" t="s">
        <v>1582</v>
      </c>
      <c r="BBP1" s="2" t="s">
        <v>1583</v>
      </c>
      <c r="BBQ1" s="2" t="s">
        <v>1584</v>
      </c>
      <c r="BBR1" s="2" t="s">
        <v>1585</v>
      </c>
      <c r="BBS1" s="2" t="s">
        <v>1586</v>
      </c>
      <c r="BBT1" s="2" t="s">
        <v>1587</v>
      </c>
      <c r="BBU1" s="2" t="s">
        <v>1588</v>
      </c>
      <c r="BBV1" s="2" t="s">
        <v>1589</v>
      </c>
      <c r="BBW1" s="2" t="s">
        <v>1590</v>
      </c>
      <c r="BBX1" s="2" t="s">
        <v>1591</v>
      </c>
      <c r="BBY1" s="2" t="s">
        <v>1592</v>
      </c>
      <c r="BBZ1" s="2" t="s">
        <v>1593</v>
      </c>
      <c r="BCA1" s="2" t="s">
        <v>1594</v>
      </c>
      <c r="BCB1" s="2" t="s">
        <v>1595</v>
      </c>
      <c r="BCC1" s="2" t="s">
        <v>1596</v>
      </c>
      <c r="BCD1" s="2" t="s">
        <v>1597</v>
      </c>
      <c r="BCE1" s="2" t="s">
        <v>1598</v>
      </c>
      <c r="BCF1" s="2" t="s">
        <v>1599</v>
      </c>
      <c r="BCG1" s="2" t="s">
        <v>1600</v>
      </c>
      <c r="BCH1" s="2" t="s">
        <v>1601</v>
      </c>
      <c r="BCI1" s="2" t="s">
        <v>1602</v>
      </c>
      <c r="BCJ1" s="2" t="s">
        <v>1603</v>
      </c>
      <c r="BCK1" s="2" t="s">
        <v>1604</v>
      </c>
      <c r="BCL1" s="2" t="s">
        <v>1605</v>
      </c>
      <c r="BCM1" s="2" t="s">
        <v>1606</v>
      </c>
      <c r="BCN1" s="2" t="s">
        <v>1607</v>
      </c>
      <c r="BCO1" s="2" t="s">
        <v>1608</v>
      </c>
      <c r="BCP1" s="2" t="s">
        <v>1609</v>
      </c>
      <c r="BCQ1" s="2" t="s">
        <v>1610</v>
      </c>
      <c r="BCR1" s="2" t="s">
        <v>1611</v>
      </c>
      <c r="BCS1" s="2" t="s">
        <v>1612</v>
      </c>
      <c r="BCT1" s="2" t="s">
        <v>1613</v>
      </c>
      <c r="BCU1" s="2" t="s">
        <v>1614</v>
      </c>
      <c r="BCV1" s="2" t="s">
        <v>1615</v>
      </c>
      <c r="BCW1" s="2" t="s">
        <v>1616</v>
      </c>
      <c r="BCX1" s="2" t="s">
        <v>1617</v>
      </c>
      <c r="BCY1" s="2" t="s">
        <v>1618</v>
      </c>
      <c r="BCZ1" s="2" t="s">
        <v>1619</v>
      </c>
      <c r="BDA1" s="2" t="s">
        <v>1620</v>
      </c>
      <c r="BDB1" s="2" t="s">
        <v>1621</v>
      </c>
      <c r="BDC1" s="2" t="s">
        <v>1622</v>
      </c>
      <c r="BDD1" s="2" t="s">
        <v>1623</v>
      </c>
      <c r="BDE1" s="2" t="s">
        <v>1624</v>
      </c>
      <c r="BDF1" s="2" t="s">
        <v>1625</v>
      </c>
      <c r="BDG1" s="2" t="s">
        <v>1626</v>
      </c>
      <c r="BDH1" s="2" t="s">
        <v>1627</v>
      </c>
      <c r="BDI1" s="2" t="s">
        <v>1628</v>
      </c>
      <c r="BDJ1" s="2" t="s">
        <v>1629</v>
      </c>
      <c r="BDK1" s="2" t="s">
        <v>1630</v>
      </c>
      <c r="BDL1" s="2" t="s">
        <v>1631</v>
      </c>
      <c r="BDM1" s="2" t="s">
        <v>1632</v>
      </c>
      <c r="BDN1" s="2" t="s">
        <v>1633</v>
      </c>
      <c r="BDO1" s="2" t="s">
        <v>1634</v>
      </c>
      <c r="BDP1" s="2" t="s">
        <v>1635</v>
      </c>
      <c r="BDQ1" s="2" t="s">
        <v>1636</v>
      </c>
      <c r="BDR1" s="2" t="s">
        <v>1637</v>
      </c>
      <c r="BDS1" s="2" t="s">
        <v>1638</v>
      </c>
      <c r="BDT1" s="2" t="s">
        <v>1639</v>
      </c>
      <c r="BDU1" s="2" t="s">
        <v>1640</v>
      </c>
      <c r="BDV1" s="2" t="s">
        <v>1641</v>
      </c>
      <c r="BDW1" s="2" t="s">
        <v>1642</v>
      </c>
      <c r="BDX1" s="2" t="s">
        <v>1643</v>
      </c>
      <c r="BDY1" s="2" t="s">
        <v>1644</v>
      </c>
      <c r="BDZ1" s="2" t="s">
        <v>1645</v>
      </c>
      <c r="BEA1" s="2" t="s">
        <v>1646</v>
      </c>
      <c r="BEB1" s="2" t="s">
        <v>1647</v>
      </c>
      <c r="BEC1" s="2" t="s">
        <v>1648</v>
      </c>
      <c r="BED1" s="2" t="s">
        <v>1649</v>
      </c>
      <c r="BEE1" s="2" t="s">
        <v>1650</v>
      </c>
      <c r="BEF1" s="2" t="s">
        <v>1651</v>
      </c>
      <c r="BEG1" s="2" t="s">
        <v>1652</v>
      </c>
      <c r="BEH1" s="2" t="s">
        <v>1653</v>
      </c>
      <c r="BEI1" s="2" t="s">
        <v>1654</v>
      </c>
      <c r="BEJ1" s="2" t="s">
        <v>1655</v>
      </c>
      <c r="BEK1" s="2" t="s">
        <v>1656</v>
      </c>
      <c r="BEL1" s="2" t="s">
        <v>1657</v>
      </c>
      <c r="BEM1" s="2" t="s">
        <v>1658</v>
      </c>
      <c r="BEN1" s="2" t="s">
        <v>1659</v>
      </c>
      <c r="BEO1" s="2" t="s">
        <v>1660</v>
      </c>
      <c r="BEP1" s="2" t="s">
        <v>1661</v>
      </c>
      <c r="BEQ1" s="2" t="s">
        <v>1662</v>
      </c>
      <c r="BER1" s="2" t="s">
        <v>1663</v>
      </c>
      <c r="BES1" s="2" t="s">
        <v>1664</v>
      </c>
      <c r="BET1" s="2" t="s">
        <v>1665</v>
      </c>
      <c r="BEU1" s="2" t="s">
        <v>1666</v>
      </c>
      <c r="BEV1" s="2" t="s">
        <v>1667</v>
      </c>
      <c r="BEW1" s="2" t="s">
        <v>1668</v>
      </c>
      <c r="BEX1" s="2" t="s">
        <v>1669</v>
      </c>
      <c r="BEY1" s="2" t="s">
        <v>1670</v>
      </c>
      <c r="BEZ1" s="2" t="s">
        <v>1671</v>
      </c>
      <c r="BFA1" s="2" t="s">
        <v>1672</v>
      </c>
      <c r="BFB1" s="2" t="s">
        <v>1673</v>
      </c>
      <c r="BFC1" s="2" t="s">
        <v>1674</v>
      </c>
      <c r="BFD1" s="2" t="s">
        <v>1675</v>
      </c>
      <c r="BFE1" s="2" t="s">
        <v>1676</v>
      </c>
      <c r="BFF1" s="2" t="s">
        <v>1677</v>
      </c>
      <c r="BFG1" s="2" t="s">
        <v>1678</v>
      </c>
      <c r="BFH1" s="2" t="s">
        <v>1679</v>
      </c>
      <c r="BFI1" s="2" t="s">
        <v>1680</v>
      </c>
      <c r="BFJ1" s="2" t="s">
        <v>1681</v>
      </c>
      <c r="BFK1" s="2" t="s">
        <v>1682</v>
      </c>
      <c r="BFL1" s="2" t="s">
        <v>1683</v>
      </c>
      <c r="BFM1" s="2" t="s">
        <v>1684</v>
      </c>
      <c r="BFN1" s="2" t="s">
        <v>1685</v>
      </c>
      <c r="BFO1" s="2" t="s">
        <v>1686</v>
      </c>
      <c r="BFP1" s="2" t="s">
        <v>1687</v>
      </c>
      <c r="BFQ1" s="2" t="s">
        <v>1688</v>
      </c>
      <c r="BFR1" s="2" t="s">
        <v>1689</v>
      </c>
      <c r="BFS1" s="2" t="s">
        <v>1690</v>
      </c>
      <c r="BFT1" s="2" t="s">
        <v>1691</v>
      </c>
      <c r="BFU1" s="2" t="s">
        <v>1692</v>
      </c>
      <c r="BFV1" s="2" t="s">
        <v>1693</v>
      </c>
      <c r="BFW1" s="2" t="s">
        <v>1694</v>
      </c>
      <c r="BFX1" s="2" t="s">
        <v>1695</v>
      </c>
      <c r="BFY1" s="2" t="s">
        <v>1696</v>
      </c>
      <c r="BFZ1" s="2" t="s">
        <v>1697</v>
      </c>
      <c r="BGA1" s="2" t="s">
        <v>1698</v>
      </c>
      <c r="BGB1" s="2" t="s">
        <v>1699</v>
      </c>
      <c r="BGC1" s="2" t="s">
        <v>1700</v>
      </c>
      <c r="BGD1" s="2" t="s">
        <v>1701</v>
      </c>
      <c r="BGE1" s="2" t="s">
        <v>1702</v>
      </c>
      <c r="BGF1" s="2" t="s">
        <v>1703</v>
      </c>
      <c r="BGG1" s="2" t="s">
        <v>1704</v>
      </c>
      <c r="BGH1" s="2" t="s">
        <v>1705</v>
      </c>
      <c r="BGI1" s="2" t="s">
        <v>1706</v>
      </c>
      <c r="BGJ1" s="2" t="s">
        <v>1707</v>
      </c>
      <c r="BGK1" s="2" t="s">
        <v>1708</v>
      </c>
      <c r="BGL1" s="2" t="s">
        <v>1709</v>
      </c>
      <c r="BGM1" s="2" t="s">
        <v>1710</v>
      </c>
      <c r="BGN1" s="2" t="s">
        <v>1711</v>
      </c>
      <c r="BGO1" s="2" t="s">
        <v>1712</v>
      </c>
      <c r="BGP1" s="2" t="s">
        <v>1713</v>
      </c>
      <c r="BGQ1" s="2" t="s">
        <v>1714</v>
      </c>
      <c r="BGR1" s="2" t="s">
        <v>1715</v>
      </c>
      <c r="BGS1" s="2" t="s">
        <v>1716</v>
      </c>
      <c r="BGT1" s="2" t="s">
        <v>1717</v>
      </c>
      <c r="BGU1" s="2" t="s">
        <v>1718</v>
      </c>
      <c r="BGV1" s="2" t="s">
        <v>1719</v>
      </c>
      <c r="BGW1" s="2" t="s">
        <v>1720</v>
      </c>
      <c r="BGX1" s="2" t="s">
        <v>1721</v>
      </c>
      <c r="BGY1" s="2" t="s">
        <v>1722</v>
      </c>
      <c r="BGZ1" s="2" t="s">
        <v>1723</v>
      </c>
      <c r="BHA1" s="2" t="s">
        <v>1724</v>
      </c>
      <c r="BHB1" s="2" t="s">
        <v>1725</v>
      </c>
      <c r="BHC1" s="2" t="s">
        <v>1726</v>
      </c>
      <c r="BHD1" s="2" t="s">
        <v>1727</v>
      </c>
      <c r="BHE1" s="2" t="s">
        <v>1728</v>
      </c>
      <c r="BHF1" s="2" t="s">
        <v>1729</v>
      </c>
      <c r="BHG1" s="2" t="s">
        <v>1730</v>
      </c>
      <c r="BHH1" s="2" t="s">
        <v>1731</v>
      </c>
      <c r="BHI1" s="2" t="s">
        <v>1732</v>
      </c>
      <c r="BHJ1" s="2" t="s">
        <v>1733</v>
      </c>
      <c r="BHK1" s="2" t="s">
        <v>1734</v>
      </c>
      <c r="BHL1" s="2" t="s">
        <v>1735</v>
      </c>
      <c r="BHM1" s="2" t="s">
        <v>1736</v>
      </c>
      <c r="BHN1" s="2" t="s">
        <v>1737</v>
      </c>
      <c r="BHO1" s="2" t="s">
        <v>1738</v>
      </c>
      <c r="BHP1" s="2" t="s">
        <v>1739</v>
      </c>
      <c r="BHQ1" s="2" t="s">
        <v>1740</v>
      </c>
      <c r="BHR1" s="2" t="s">
        <v>1741</v>
      </c>
      <c r="BHS1" s="2" t="s">
        <v>1742</v>
      </c>
      <c r="BHT1" s="2" t="s">
        <v>1743</v>
      </c>
      <c r="BHU1" s="2" t="s">
        <v>1744</v>
      </c>
      <c r="BHV1" s="2" t="s">
        <v>1745</v>
      </c>
      <c r="BHW1" s="2" t="s">
        <v>1746</v>
      </c>
      <c r="BHX1" s="2" t="s">
        <v>1747</v>
      </c>
      <c r="BHY1" s="2" t="s">
        <v>1748</v>
      </c>
      <c r="BHZ1" s="2" t="s">
        <v>1749</v>
      </c>
      <c r="BIA1" s="2" t="s">
        <v>1750</v>
      </c>
      <c r="BIB1" s="2" t="s">
        <v>1751</v>
      </c>
      <c r="BIC1" s="2" t="s">
        <v>1752</v>
      </c>
      <c r="BID1" s="2" t="s">
        <v>1753</v>
      </c>
      <c r="BIE1" s="2" t="s">
        <v>1754</v>
      </c>
      <c r="BIF1" s="2" t="s">
        <v>1755</v>
      </c>
      <c r="BIG1" s="2" t="s">
        <v>1756</v>
      </c>
      <c r="BIH1" s="2" t="s">
        <v>1757</v>
      </c>
      <c r="BII1" s="2" t="s">
        <v>1758</v>
      </c>
      <c r="BIJ1" s="2" t="s">
        <v>1759</v>
      </c>
      <c r="BIK1" s="2" t="s">
        <v>1760</v>
      </c>
      <c r="BIL1" s="2" t="s">
        <v>1761</v>
      </c>
      <c r="BIM1" s="2" t="s">
        <v>1762</v>
      </c>
      <c r="BIN1" s="2" t="s">
        <v>1763</v>
      </c>
      <c r="BIO1" s="2" t="s">
        <v>1764</v>
      </c>
      <c r="BIP1" s="2" t="s">
        <v>1765</v>
      </c>
      <c r="BIQ1" s="2" t="s">
        <v>1766</v>
      </c>
      <c r="BIR1" s="2" t="s">
        <v>1767</v>
      </c>
      <c r="BIS1" s="2" t="s">
        <v>1768</v>
      </c>
      <c r="BIT1" s="2" t="s">
        <v>1769</v>
      </c>
      <c r="BIU1" s="2" t="s">
        <v>1770</v>
      </c>
      <c r="BIV1" s="2" t="s">
        <v>1771</v>
      </c>
      <c r="BIW1" s="2" t="s">
        <v>1772</v>
      </c>
      <c r="BIX1" s="2" t="s">
        <v>1773</v>
      </c>
      <c r="BIY1" s="2" t="s">
        <v>1774</v>
      </c>
      <c r="BIZ1" s="2" t="s">
        <v>1775</v>
      </c>
      <c r="BJA1" s="2" t="s">
        <v>1776</v>
      </c>
      <c r="BJB1" s="2" t="s">
        <v>1777</v>
      </c>
      <c r="BJC1" s="2" t="s">
        <v>1778</v>
      </c>
      <c r="BJD1" s="2" t="s">
        <v>1779</v>
      </c>
      <c r="BJE1" s="2" t="s">
        <v>1780</v>
      </c>
      <c r="BJF1" s="2" t="s">
        <v>1781</v>
      </c>
      <c r="BJG1" s="2" t="s">
        <v>1782</v>
      </c>
      <c r="BJH1" s="2" t="s">
        <v>1783</v>
      </c>
      <c r="BJI1" s="2" t="s">
        <v>1784</v>
      </c>
      <c r="BJJ1" s="2" t="s">
        <v>1785</v>
      </c>
      <c r="BJK1" s="2" t="s">
        <v>1786</v>
      </c>
      <c r="BJL1" s="2" t="s">
        <v>1787</v>
      </c>
      <c r="BJM1" s="2" t="s">
        <v>1788</v>
      </c>
      <c r="BJN1" s="2" t="s">
        <v>1789</v>
      </c>
      <c r="BJO1" s="2" t="s">
        <v>1790</v>
      </c>
      <c r="BJP1" s="2" t="s">
        <v>1791</v>
      </c>
      <c r="BJQ1" s="2" t="s">
        <v>1792</v>
      </c>
      <c r="BJR1" s="2" t="s">
        <v>1793</v>
      </c>
      <c r="BJS1" s="2" t="s">
        <v>1794</v>
      </c>
      <c r="BJT1" s="2" t="s">
        <v>1795</v>
      </c>
      <c r="BJU1" s="2" t="s">
        <v>1796</v>
      </c>
      <c r="BJV1" s="2" t="s">
        <v>1797</v>
      </c>
      <c r="BJW1" s="2" t="s">
        <v>1798</v>
      </c>
      <c r="BJX1" s="2" t="s">
        <v>1799</v>
      </c>
      <c r="BJY1" s="2" t="s">
        <v>1800</v>
      </c>
      <c r="BJZ1" s="2" t="s">
        <v>1801</v>
      </c>
      <c r="BKA1" s="2" t="s">
        <v>1802</v>
      </c>
      <c r="BKB1" s="2" t="s">
        <v>1803</v>
      </c>
      <c r="BKC1" s="2" t="s">
        <v>1804</v>
      </c>
      <c r="BKD1" s="2" t="s">
        <v>1805</v>
      </c>
      <c r="BKE1" s="2" t="s">
        <v>1806</v>
      </c>
      <c r="BKF1" s="2" t="s">
        <v>1807</v>
      </c>
      <c r="BKG1" s="2" t="s">
        <v>1808</v>
      </c>
      <c r="BKH1" s="2" t="s">
        <v>1809</v>
      </c>
      <c r="BKI1" s="2" t="s">
        <v>1810</v>
      </c>
      <c r="BKJ1" s="2" t="s">
        <v>1811</v>
      </c>
      <c r="BKK1" s="2" t="s">
        <v>1812</v>
      </c>
      <c r="BKL1" s="2" t="s">
        <v>1813</v>
      </c>
      <c r="BKM1" s="2" t="s">
        <v>1814</v>
      </c>
      <c r="BKN1" s="2" t="s">
        <v>1815</v>
      </c>
      <c r="BKO1" s="2" t="s">
        <v>1816</v>
      </c>
      <c r="BKP1" s="2" t="s">
        <v>1817</v>
      </c>
      <c r="BKQ1" s="2" t="s">
        <v>1818</v>
      </c>
      <c r="BKR1" s="2" t="s">
        <v>1819</v>
      </c>
      <c r="BKS1" s="2" t="s">
        <v>1820</v>
      </c>
      <c r="BKT1" s="2" t="s">
        <v>1821</v>
      </c>
      <c r="BKU1" s="2" t="s">
        <v>1822</v>
      </c>
      <c r="BKV1" s="2" t="s">
        <v>1823</v>
      </c>
      <c r="BKW1" s="2" t="s">
        <v>1824</v>
      </c>
      <c r="BKX1" s="2" t="s">
        <v>1825</v>
      </c>
      <c r="BKY1" s="2" t="s">
        <v>1826</v>
      </c>
      <c r="BKZ1" s="2" t="s">
        <v>1827</v>
      </c>
      <c r="BLA1" s="2" t="s">
        <v>1828</v>
      </c>
      <c r="BLB1" s="2" t="s">
        <v>1829</v>
      </c>
      <c r="BLC1" s="2" t="s">
        <v>1830</v>
      </c>
      <c r="BLD1" s="2" t="s">
        <v>1831</v>
      </c>
      <c r="BLE1" s="2" t="s">
        <v>1832</v>
      </c>
      <c r="BLF1" s="2" t="s">
        <v>1833</v>
      </c>
      <c r="BLG1" s="2" t="s">
        <v>1834</v>
      </c>
      <c r="BLH1" s="2" t="s">
        <v>1835</v>
      </c>
      <c r="BLI1" s="2" t="s">
        <v>1836</v>
      </c>
      <c r="BLJ1" s="2" t="s">
        <v>1837</v>
      </c>
      <c r="BLK1" s="2" t="s">
        <v>1838</v>
      </c>
      <c r="BLL1" s="2" t="s">
        <v>1839</v>
      </c>
      <c r="BLM1" s="2" t="s">
        <v>1840</v>
      </c>
      <c r="BLN1" s="2" t="s">
        <v>1841</v>
      </c>
      <c r="BLO1" s="2" t="s">
        <v>1842</v>
      </c>
      <c r="BLP1" s="2" t="s">
        <v>1843</v>
      </c>
      <c r="BLQ1" s="2" t="s">
        <v>1844</v>
      </c>
      <c r="BLR1" s="2" t="s">
        <v>1845</v>
      </c>
      <c r="BLS1" s="2" t="s">
        <v>1846</v>
      </c>
      <c r="BLT1" s="2" t="s">
        <v>1847</v>
      </c>
      <c r="BLU1" s="2" t="s">
        <v>1848</v>
      </c>
      <c r="BLV1" s="2" t="s">
        <v>1849</v>
      </c>
      <c r="BLW1" s="2" t="s">
        <v>1850</v>
      </c>
      <c r="BLX1" s="2" t="s">
        <v>1851</v>
      </c>
      <c r="BLY1" s="2" t="s">
        <v>1852</v>
      </c>
      <c r="BLZ1" s="2" t="s">
        <v>1853</v>
      </c>
      <c r="BMA1" s="2" t="s">
        <v>1854</v>
      </c>
      <c r="BMB1" s="2" t="s">
        <v>1855</v>
      </c>
      <c r="BMC1" s="2" t="s">
        <v>1856</v>
      </c>
      <c r="BMD1" s="2" t="s">
        <v>1857</v>
      </c>
      <c r="BME1" s="2" t="s">
        <v>1858</v>
      </c>
      <c r="BMF1" s="2" t="s">
        <v>1859</v>
      </c>
      <c r="BMG1" s="2" t="s">
        <v>1860</v>
      </c>
      <c r="BMH1" s="2" t="s">
        <v>1861</v>
      </c>
      <c r="BMI1" s="2" t="s">
        <v>1862</v>
      </c>
      <c r="BMJ1" s="2" t="s">
        <v>1863</v>
      </c>
      <c r="BMK1" s="2" t="s">
        <v>1864</v>
      </c>
      <c r="BML1" s="2" t="s">
        <v>1865</v>
      </c>
      <c r="BMM1" s="2" t="s">
        <v>1866</v>
      </c>
      <c r="BMN1" s="2" t="s">
        <v>1867</v>
      </c>
      <c r="BMO1" s="2" t="s">
        <v>1868</v>
      </c>
      <c r="BMP1" s="2" t="s">
        <v>1869</v>
      </c>
      <c r="BMQ1" s="2" t="s">
        <v>1870</v>
      </c>
      <c r="BMR1" s="2" t="s">
        <v>1871</v>
      </c>
      <c r="BMS1" s="2" t="s">
        <v>1872</v>
      </c>
      <c r="BMT1" s="2" t="s">
        <v>1873</v>
      </c>
      <c r="BMU1" s="2" t="s">
        <v>1874</v>
      </c>
      <c r="BMV1" s="2" t="s">
        <v>1875</v>
      </c>
      <c r="BMW1" s="2" t="s">
        <v>1876</v>
      </c>
      <c r="BMX1" s="2" t="s">
        <v>1877</v>
      </c>
      <c r="BMY1" s="2" t="s">
        <v>1878</v>
      </c>
      <c r="BMZ1" s="2" t="s">
        <v>1879</v>
      </c>
      <c r="BNA1" s="2" t="s">
        <v>1880</v>
      </c>
      <c r="BNB1" s="2" t="s">
        <v>1881</v>
      </c>
      <c r="BNC1" s="2" t="s">
        <v>1882</v>
      </c>
      <c r="BND1" s="2" t="s">
        <v>1883</v>
      </c>
      <c r="BNE1" s="2" t="s">
        <v>1884</v>
      </c>
      <c r="BNF1" s="2" t="s">
        <v>1885</v>
      </c>
      <c r="BNG1" s="2" t="s">
        <v>1886</v>
      </c>
      <c r="BNH1" s="2" t="s">
        <v>1887</v>
      </c>
      <c r="BNI1" s="2" t="s">
        <v>1888</v>
      </c>
      <c r="BNJ1" s="2" t="s">
        <v>1889</v>
      </c>
      <c r="BNK1" s="2" t="s">
        <v>1890</v>
      </c>
      <c r="BNL1" s="2" t="s">
        <v>1891</v>
      </c>
      <c r="BNM1" s="2" t="s">
        <v>1892</v>
      </c>
      <c r="BNN1" s="2" t="s">
        <v>1893</v>
      </c>
      <c r="BNO1" s="2" t="s">
        <v>1894</v>
      </c>
      <c r="BNP1" s="2" t="s">
        <v>1895</v>
      </c>
      <c r="BNQ1" s="2" t="s">
        <v>1896</v>
      </c>
      <c r="BNR1" s="2" t="s">
        <v>1897</v>
      </c>
      <c r="BNS1" s="2" t="s">
        <v>1898</v>
      </c>
      <c r="BNT1" s="2" t="s">
        <v>1899</v>
      </c>
      <c r="BNU1" s="2" t="s">
        <v>1900</v>
      </c>
      <c r="BNV1" s="2" t="s">
        <v>1901</v>
      </c>
      <c r="BNW1" s="2" t="s">
        <v>1902</v>
      </c>
      <c r="BNX1" s="2" t="s">
        <v>1903</v>
      </c>
      <c r="BNY1" s="2" t="s">
        <v>1904</v>
      </c>
      <c r="BNZ1" s="2" t="s">
        <v>1905</v>
      </c>
      <c r="BOA1" s="2" t="s">
        <v>1906</v>
      </c>
      <c r="BOB1" s="2" t="s">
        <v>1907</v>
      </c>
      <c r="BOC1" s="2" t="s">
        <v>1908</v>
      </c>
      <c r="BOD1" s="2" t="s">
        <v>1909</v>
      </c>
      <c r="BOE1" s="2" t="s">
        <v>1910</v>
      </c>
      <c r="BOF1" s="2" t="s">
        <v>1911</v>
      </c>
      <c r="BOG1" s="2" t="s">
        <v>1912</v>
      </c>
      <c r="BOH1" s="2" t="s">
        <v>1913</v>
      </c>
      <c r="BOI1" s="2" t="s">
        <v>1914</v>
      </c>
      <c r="BOJ1" s="2" t="s">
        <v>1915</v>
      </c>
      <c r="BOK1" s="2" t="s">
        <v>1916</v>
      </c>
      <c r="BOL1" s="2" t="s">
        <v>1917</v>
      </c>
      <c r="BOM1" s="2" t="s">
        <v>1918</v>
      </c>
      <c r="BON1" s="2" t="s">
        <v>1919</v>
      </c>
      <c r="BOO1" s="2" t="s">
        <v>1920</v>
      </c>
      <c r="BOP1" s="2" t="s">
        <v>1921</v>
      </c>
      <c r="BOQ1" s="2" t="s">
        <v>1922</v>
      </c>
      <c r="BOR1" s="2" t="s">
        <v>1923</v>
      </c>
      <c r="BOS1" s="2" t="s">
        <v>1924</v>
      </c>
      <c r="BOT1" s="2" t="s">
        <v>1925</v>
      </c>
      <c r="BOU1" s="2" t="s">
        <v>1926</v>
      </c>
      <c r="BOV1" s="2" t="s">
        <v>1927</v>
      </c>
      <c r="BOW1" s="2" t="s">
        <v>1928</v>
      </c>
      <c r="BOX1" s="2" t="s">
        <v>1929</v>
      </c>
      <c r="BOY1" s="2" t="s">
        <v>1930</v>
      </c>
      <c r="BOZ1" s="2" t="s">
        <v>1931</v>
      </c>
      <c r="BPA1" s="2" t="s">
        <v>1932</v>
      </c>
      <c r="BPB1" s="2" t="s">
        <v>1933</v>
      </c>
      <c r="BPC1" s="2" t="s">
        <v>1934</v>
      </c>
      <c r="BPD1" s="2" t="s">
        <v>1935</v>
      </c>
      <c r="BPE1" s="2" t="s">
        <v>1936</v>
      </c>
      <c r="BPF1" s="2" t="s">
        <v>1937</v>
      </c>
      <c r="BPG1" s="2" t="s">
        <v>1938</v>
      </c>
      <c r="BPH1" s="2" t="s">
        <v>1939</v>
      </c>
      <c r="BPI1" s="2" t="s">
        <v>1940</v>
      </c>
      <c r="BPJ1" s="2" t="s">
        <v>1941</v>
      </c>
      <c r="BPK1" s="2" t="s">
        <v>1942</v>
      </c>
      <c r="BPL1" s="2" t="s">
        <v>1943</v>
      </c>
      <c r="BPM1" s="2" t="s">
        <v>1944</v>
      </c>
      <c r="BPN1" s="2" t="s">
        <v>1945</v>
      </c>
      <c r="BPO1" s="2" t="s">
        <v>1946</v>
      </c>
      <c r="BPP1" s="2" t="s">
        <v>1947</v>
      </c>
      <c r="BPQ1" s="2" t="s">
        <v>1948</v>
      </c>
      <c r="BPR1" s="2" t="s">
        <v>1949</v>
      </c>
      <c r="BPS1" s="2" t="s">
        <v>1950</v>
      </c>
      <c r="BPT1" s="2" t="s">
        <v>1951</v>
      </c>
      <c r="BPU1" s="2" t="s">
        <v>1952</v>
      </c>
      <c r="BPV1" s="2" t="s">
        <v>1953</v>
      </c>
      <c r="BPW1" s="2" t="s">
        <v>1954</v>
      </c>
      <c r="BPX1" s="2" t="s">
        <v>1955</v>
      </c>
      <c r="BPY1" s="2" t="s">
        <v>1956</v>
      </c>
      <c r="BPZ1" s="2" t="s">
        <v>1957</v>
      </c>
      <c r="BQA1" s="2" t="s">
        <v>1958</v>
      </c>
      <c r="BQB1" s="2" t="s">
        <v>1959</v>
      </c>
      <c r="BQC1" s="2" t="s">
        <v>1960</v>
      </c>
      <c r="BQD1" s="2" t="s">
        <v>1961</v>
      </c>
      <c r="BQE1" s="2" t="s">
        <v>1962</v>
      </c>
      <c r="BQF1" s="2" t="s">
        <v>1963</v>
      </c>
      <c r="BQG1" s="2" t="s">
        <v>1964</v>
      </c>
      <c r="BQH1" s="2" t="s">
        <v>1965</v>
      </c>
      <c r="BQI1" s="2" t="s">
        <v>1966</v>
      </c>
      <c r="BQJ1" s="2" t="s">
        <v>1967</v>
      </c>
      <c r="BQK1" s="2" t="s">
        <v>1968</v>
      </c>
      <c r="BQL1" s="2" t="s">
        <v>1969</v>
      </c>
      <c r="BQM1" s="2" t="s">
        <v>1970</v>
      </c>
      <c r="BQN1" s="2" t="s">
        <v>1971</v>
      </c>
      <c r="BQO1" s="2" t="s">
        <v>1972</v>
      </c>
      <c r="BQP1" s="2" t="s">
        <v>1973</v>
      </c>
      <c r="BQQ1" s="2" t="s">
        <v>1974</v>
      </c>
      <c r="BQR1" s="2" t="s">
        <v>1975</v>
      </c>
      <c r="BQS1" s="2" t="s">
        <v>1976</v>
      </c>
      <c r="BQT1" s="2" t="s">
        <v>1977</v>
      </c>
      <c r="BQU1" s="2" t="s">
        <v>1978</v>
      </c>
      <c r="BQV1" s="2" t="s">
        <v>1979</v>
      </c>
      <c r="BQW1" s="2" t="s">
        <v>1980</v>
      </c>
      <c r="BQX1" s="2" t="s">
        <v>1981</v>
      </c>
      <c r="BQY1" s="2" t="s">
        <v>1982</v>
      </c>
      <c r="BQZ1" s="2" t="s">
        <v>1983</v>
      </c>
      <c r="BRA1" s="2" t="s">
        <v>1984</v>
      </c>
      <c r="BRB1" s="2" t="s">
        <v>1985</v>
      </c>
      <c r="BRC1" s="2" t="s">
        <v>1986</v>
      </c>
      <c r="BRD1" s="2" t="s">
        <v>1987</v>
      </c>
      <c r="BRE1" s="2" t="s">
        <v>1988</v>
      </c>
      <c r="BRF1" s="2" t="s">
        <v>1989</v>
      </c>
      <c r="BRG1" s="2" t="s">
        <v>1990</v>
      </c>
      <c r="BRH1" s="2" t="s">
        <v>1991</v>
      </c>
      <c r="BRI1" s="2" t="s">
        <v>1992</v>
      </c>
      <c r="BRJ1" s="2" t="s">
        <v>1993</v>
      </c>
      <c r="BRK1" s="2" t="s">
        <v>1994</v>
      </c>
      <c r="BRL1" s="2" t="s">
        <v>1995</v>
      </c>
      <c r="BRM1" s="2" t="s">
        <v>1996</v>
      </c>
      <c r="BRN1" s="2" t="s">
        <v>1997</v>
      </c>
      <c r="BRO1" s="2" t="s">
        <v>1998</v>
      </c>
      <c r="BRP1" s="2" t="s">
        <v>1999</v>
      </c>
      <c r="BRQ1" s="2" t="s">
        <v>2000</v>
      </c>
      <c r="BRR1" s="2" t="s">
        <v>2001</v>
      </c>
      <c r="BRS1" s="2" t="s">
        <v>2002</v>
      </c>
      <c r="BRT1" s="2" t="s">
        <v>2003</v>
      </c>
      <c r="BRU1" s="2" t="s">
        <v>2004</v>
      </c>
      <c r="BRV1" s="2" t="s">
        <v>2005</v>
      </c>
      <c r="BRW1" s="2" t="s">
        <v>2006</v>
      </c>
      <c r="BRX1" s="2" t="s">
        <v>2007</v>
      </c>
      <c r="BRY1" s="2" t="s">
        <v>2008</v>
      </c>
      <c r="BRZ1" s="2" t="s">
        <v>2009</v>
      </c>
      <c r="BSA1" s="2" t="s">
        <v>2010</v>
      </c>
      <c r="BSB1" s="2" t="s">
        <v>2011</v>
      </c>
      <c r="BSC1" s="2" t="s">
        <v>2012</v>
      </c>
      <c r="BSD1" s="2" t="s">
        <v>2013</v>
      </c>
      <c r="BSE1" s="2" t="s">
        <v>2014</v>
      </c>
      <c r="BSF1" s="2" t="s">
        <v>2015</v>
      </c>
      <c r="BSG1" s="2" t="s">
        <v>2016</v>
      </c>
      <c r="BSH1" s="2" t="s">
        <v>2017</v>
      </c>
      <c r="BSI1" s="2" t="s">
        <v>2018</v>
      </c>
      <c r="BSJ1" s="2" t="s">
        <v>2019</v>
      </c>
      <c r="BSK1" s="2" t="s">
        <v>2020</v>
      </c>
      <c r="BSL1" s="2" t="s">
        <v>2021</v>
      </c>
      <c r="BSM1" s="2" t="s">
        <v>2022</v>
      </c>
      <c r="BSN1" s="2" t="s">
        <v>2023</v>
      </c>
      <c r="BSO1" s="2" t="s">
        <v>2024</v>
      </c>
      <c r="BSP1" s="2" t="s">
        <v>2025</v>
      </c>
      <c r="BSQ1" s="2" t="s">
        <v>2026</v>
      </c>
      <c r="BSR1" s="2" t="s">
        <v>2027</v>
      </c>
      <c r="BSS1" s="2" t="s">
        <v>2028</v>
      </c>
      <c r="BST1" s="2" t="s">
        <v>2029</v>
      </c>
      <c r="BSU1" s="2" t="s">
        <v>2030</v>
      </c>
      <c r="BSV1" s="2" t="s">
        <v>2031</v>
      </c>
      <c r="BSW1" s="2" t="s">
        <v>2032</v>
      </c>
      <c r="BSX1" s="2" t="s">
        <v>2033</v>
      </c>
      <c r="BSY1" s="2" t="s">
        <v>2034</v>
      </c>
      <c r="BSZ1" s="2" t="s">
        <v>2035</v>
      </c>
      <c r="BTA1" s="2" t="s">
        <v>2036</v>
      </c>
      <c r="BTB1" s="2" t="s">
        <v>2037</v>
      </c>
      <c r="BTC1" s="2" t="s">
        <v>2038</v>
      </c>
      <c r="BTD1" s="2" t="s">
        <v>2039</v>
      </c>
      <c r="BTE1" s="2" t="s">
        <v>2040</v>
      </c>
      <c r="BTF1" s="2" t="s">
        <v>2041</v>
      </c>
      <c r="BTG1" s="2" t="s">
        <v>2042</v>
      </c>
      <c r="BTH1" s="2" t="s">
        <v>2043</v>
      </c>
      <c r="BTI1" s="2" t="s">
        <v>2044</v>
      </c>
      <c r="BTJ1" s="2" t="s">
        <v>2045</v>
      </c>
      <c r="BTK1" s="2" t="s">
        <v>2046</v>
      </c>
      <c r="BTL1" s="2" t="s">
        <v>2047</v>
      </c>
      <c r="BTM1" s="2" t="s">
        <v>2048</v>
      </c>
      <c r="BTN1" s="2" t="s">
        <v>2049</v>
      </c>
      <c r="BTO1" s="2" t="s">
        <v>2050</v>
      </c>
      <c r="BTP1" s="2" t="s">
        <v>2051</v>
      </c>
      <c r="BTQ1" s="2" t="s">
        <v>2052</v>
      </c>
      <c r="BTR1" s="2" t="s">
        <v>2053</v>
      </c>
      <c r="BTS1" s="2" t="s">
        <v>2054</v>
      </c>
      <c r="BTT1" s="2" t="s">
        <v>2055</v>
      </c>
      <c r="BTU1" s="2" t="s">
        <v>2056</v>
      </c>
      <c r="BTV1" s="2" t="s">
        <v>2057</v>
      </c>
      <c r="BTW1" s="2" t="s">
        <v>2058</v>
      </c>
      <c r="BTX1" s="2" t="s">
        <v>2059</v>
      </c>
      <c r="BTY1" s="2" t="s">
        <v>2060</v>
      </c>
      <c r="BTZ1" s="2" t="s">
        <v>2061</v>
      </c>
      <c r="BUA1" s="2" t="s">
        <v>2062</v>
      </c>
      <c r="BUB1" s="2" t="s">
        <v>2063</v>
      </c>
      <c r="BUC1" s="2" t="s">
        <v>2064</v>
      </c>
      <c r="BUD1" s="2" t="s">
        <v>2065</v>
      </c>
      <c r="BUE1" s="2" t="s">
        <v>2066</v>
      </c>
      <c r="BUF1" s="2" t="s">
        <v>2067</v>
      </c>
      <c r="BUG1" s="2" t="s">
        <v>2068</v>
      </c>
      <c r="BUH1" s="2" t="s">
        <v>2069</v>
      </c>
      <c r="BUI1" s="2" t="s">
        <v>2070</v>
      </c>
      <c r="BUJ1" s="2" t="s">
        <v>2071</v>
      </c>
      <c r="BUK1" s="2" t="s">
        <v>2072</v>
      </c>
      <c r="BUL1" s="2" t="s">
        <v>2073</v>
      </c>
      <c r="BUM1" s="2" t="s">
        <v>2074</v>
      </c>
      <c r="BUN1" s="2" t="s">
        <v>2075</v>
      </c>
      <c r="BUO1" s="2" t="s">
        <v>2076</v>
      </c>
      <c r="BUP1" s="2" t="s">
        <v>2077</v>
      </c>
      <c r="BUQ1" s="2" t="s">
        <v>2078</v>
      </c>
      <c r="BUR1" s="2" t="s">
        <v>2079</v>
      </c>
      <c r="BUS1" s="2" t="s">
        <v>2080</v>
      </c>
      <c r="BUT1" s="2" t="s">
        <v>2081</v>
      </c>
      <c r="BUU1" s="2" t="s">
        <v>2082</v>
      </c>
      <c r="BUV1" s="2" t="s">
        <v>2083</v>
      </c>
      <c r="BUW1" s="2" t="s">
        <v>2084</v>
      </c>
      <c r="BUX1" s="2" t="s">
        <v>2085</v>
      </c>
      <c r="BUY1" s="2" t="s">
        <v>2086</v>
      </c>
      <c r="BUZ1" s="2" t="s">
        <v>2087</v>
      </c>
      <c r="BVA1" s="2" t="s">
        <v>2088</v>
      </c>
      <c r="BVB1" s="2" t="s">
        <v>2089</v>
      </c>
      <c r="BVC1" s="2" t="s">
        <v>2090</v>
      </c>
      <c r="BVD1" s="2" t="s">
        <v>2091</v>
      </c>
      <c r="BVE1" s="2" t="s">
        <v>2092</v>
      </c>
      <c r="BVF1" s="2" t="s">
        <v>2093</v>
      </c>
      <c r="BVG1" s="2" t="s">
        <v>2094</v>
      </c>
      <c r="BVH1" s="2" t="s">
        <v>2095</v>
      </c>
      <c r="BVI1" s="2" t="s">
        <v>2096</v>
      </c>
      <c r="BVJ1" s="2" t="s">
        <v>2097</v>
      </c>
      <c r="BVK1" s="2" t="s">
        <v>2098</v>
      </c>
      <c r="BVL1" s="2" t="s">
        <v>2099</v>
      </c>
      <c r="BVM1" s="2" t="s">
        <v>2100</v>
      </c>
      <c r="BVN1" s="2" t="s">
        <v>2101</v>
      </c>
      <c r="BVO1" s="2" t="s">
        <v>2102</v>
      </c>
      <c r="BVP1" s="2" t="s">
        <v>2103</v>
      </c>
      <c r="BVQ1" s="2" t="s">
        <v>2104</v>
      </c>
      <c r="BVR1" s="2" t="s">
        <v>2105</v>
      </c>
      <c r="BVS1" s="2" t="s">
        <v>2106</v>
      </c>
      <c r="BVT1" s="2" t="s">
        <v>2107</v>
      </c>
      <c r="BVU1" s="2" t="s">
        <v>2108</v>
      </c>
      <c r="BVV1" s="2" t="s">
        <v>2109</v>
      </c>
      <c r="BVW1" s="2" t="s">
        <v>2110</v>
      </c>
      <c r="BVX1" s="2" t="s">
        <v>2111</v>
      </c>
      <c r="BVY1" s="2" t="s">
        <v>2112</v>
      </c>
      <c r="BVZ1" s="2" t="s">
        <v>2113</v>
      </c>
      <c r="BWA1" s="2" t="s">
        <v>2114</v>
      </c>
      <c r="BWB1" s="2" t="s">
        <v>2115</v>
      </c>
      <c r="BWC1" s="2" t="s">
        <v>2116</v>
      </c>
      <c r="BWD1" s="2" t="s">
        <v>2117</v>
      </c>
      <c r="BWE1" s="2" t="s">
        <v>2118</v>
      </c>
      <c r="BWF1" s="2" t="s">
        <v>2119</v>
      </c>
      <c r="BWG1" s="2" t="s">
        <v>2120</v>
      </c>
      <c r="BWH1" s="2" t="s">
        <v>2121</v>
      </c>
      <c r="BWI1" s="2" t="s">
        <v>2122</v>
      </c>
      <c r="BWJ1" s="2" t="s">
        <v>2123</v>
      </c>
      <c r="BWK1" s="2" t="s">
        <v>2124</v>
      </c>
      <c r="BWL1" s="2" t="s">
        <v>2125</v>
      </c>
      <c r="BWM1" s="2" t="s">
        <v>2126</v>
      </c>
      <c r="BWN1" s="2" t="s">
        <v>2127</v>
      </c>
      <c r="BWO1" s="2" t="s">
        <v>2128</v>
      </c>
      <c r="BWP1" s="2" t="s">
        <v>2129</v>
      </c>
      <c r="BWQ1" s="2" t="s">
        <v>2130</v>
      </c>
      <c r="BWR1" s="2" t="s">
        <v>2131</v>
      </c>
      <c r="BWS1" s="2" t="s">
        <v>2132</v>
      </c>
      <c r="BWT1" s="2" t="s">
        <v>2133</v>
      </c>
      <c r="BWU1" s="2" t="s">
        <v>2134</v>
      </c>
      <c r="BWV1" s="2" t="s">
        <v>2135</v>
      </c>
      <c r="BWW1" s="2" t="s">
        <v>2136</v>
      </c>
      <c r="BWX1" s="2" t="s">
        <v>2137</v>
      </c>
      <c r="BWY1" s="2" t="s">
        <v>2138</v>
      </c>
      <c r="BWZ1" s="2" t="s">
        <v>2139</v>
      </c>
      <c r="BXA1" s="2" t="s">
        <v>2140</v>
      </c>
      <c r="BXB1" s="2" t="s">
        <v>2141</v>
      </c>
      <c r="BXC1" s="2" t="s">
        <v>2142</v>
      </c>
      <c r="BXD1" s="2" t="s">
        <v>2143</v>
      </c>
      <c r="BXE1" s="2" t="s">
        <v>2144</v>
      </c>
      <c r="BXF1" s="2" t="s">
        <v>2145</v>
      </c>
      <c r="BXG1" s="2" t="s">
        <v>2146</v>
      </c>
      <c r="BXH1" s="2" t="s">
        <v>2147</v>
      </c>
      <c r="BXI1" s="2" t="s">
        <v>2148</v>
      </c>
      <c r="BXJ1" s="2" t="s">
        <v>2149</v>
      </c>
      <c r="BXK1" s="2" t="s">
        <v>2150</v>
      </c>
      <c r="BXL1" s="2" t="s">
        <v>2151</v>
      </c>
      <c r="BXM1" s="2" t="s">
        <v>2152</v>
      </c>
      <c r="BXN1" s="2" t="s">
        <v>2153</v>
      </c>
      <c r="BXO1" s="2" t="s">
        <v>2154</v>
      </c>
      <c r="BXP1" s="2" t="s">
        <v>2155</v>
      </c>
      <c r="BXQ1" s="2" t="s">
        <v>2156</v>
      </c>
      <c r="BXR1" s="2" t="s">
        <v>2157</v>
      </c>
      <c r="BXS1" s="2" t="s">
        <v>2158</v>
      </c>
      <c r="BXT1" s="2" t="s">
        <v>2159</v>
      </c>
      <c r="BXU1" s="2" t="s">
        <v>2160</v>
      </c>
      <c r="BXV1" s="2" t="s">
        <v>2161</v>
      </c>
      <c r="BXW1" s="2" t="s">
        <v>2162</v>
      </c>
      <c r="BXX1" s="2" t="s">
        <v>2163</v>
      </c>
      <c r="BXY1" s="2" t="s">
        <v>2164</v>
      </c>
      <c r="BXZ1" s="2" t="s">
        <v>2165</v>
      </c>
      <c r="BYA1" s="2" t="s">
        <v>2166</v>
      </c>
      <c r="BYB1" s="2" t="s">
        <v>2167</v>
      </c>
      <c r="BYC1" s="2" t="s">
        <v>2168</v>
      </c>
      <c r="BYD1" s="2" t="s">
        <v>2169</v>
      </c>
      <c r="BYE1" s="2" t="s">
        <v>2170</v>
      </c>
      <c r="BYF1" s="2" t="s">
        <v>2171</v>
      </c>
      <c r="BYG1" s="2" t="s">
        <v>2172</v>
      </c>
      <c r="BYH1" s="2" t="s">
        <v>2173</v>
      </c>
      <c r="BYI1" s="2" t="s">
        <v>2174</v>
      </c>
      <c r="BYJ1" s="2" t="s">
        <v>2175</v>
      </c>
      <c r="BYK1" s="2" t="s">
        <v>2176</v>
      </c>
      <c r="BYL1" s="2" t="s">
        <v>2177</v>
      </c>
      <c r="BYM1" s="2" t="s">
        <v>2178</v>
      </c>
      <c r="BYN1" s="2" t="s">
        <v>2179</v>
      </c>
      <c r="BYO1" s="2" t="s">
        <v>2180</v>
      </c>
      <c r="BYP1" s="2" t="s">
        <v>2181</v>
      </c>
      <c r="BYQ1" s="2" t="s">
        <v>2182</v>
      </c>
      <c r="BYR1" s="2" t="s">
        <v>2183</v>
      </c>
      <c r="BYS1" s="2" t="s">
        <v>2184</v>
      </c>
      <c r="BYT1" s="2" t="s">
        <v>2185</v>
      </c>
      <c r="BYU1" s="2" t="s">
        <v>2186</v>
      </c>
      <c r="BYV1" s="2" t="s">
        <v>2187</v>
      </c>
      <c r="BYW1" s="2" t="s">
        <v>2188</v>
      </c>
      <c r="BYX1" s="2" t="s">
        <v>2189</v>
      </c>
      <c r="BYY1" s="2" t="s">
        <v>2190</v>
      </c>
      <c r="BYZ1" s="2" t="s">
        <v>2191</v>
      </c>
      <c r="BZA1" s="2" t="s">
        <v>2192</v>
      </c>
      <c r="BZB1" s="2" t="s">
        <v>2193</v>
      </c>
      <c r="BZC1" s="2" t="s">
        <v>2194</v>
      </c>
      <c r="BZD1" s="2" t="s">
        <v>2195</v>
      </c>
      <c r="BZE1" s="2" t="s">
        <v>2196</v>
      </c>
      <c r="BZF1" s="2" t="s">
        <v>2197</v>
      </c>
      <c r="BZG1" s="2" t="s">
        <v>2198</v>
      </c>
      <c r="BZH1" s="2" t="s">
        <v>2199</v>
      </c>
      <c r="BZI1" s="2" t="s">
        <v>2200</v>
      </c>
      <c r="BZJ1" s="2" t="s">
        <v>2201</v>
      </c>
      <c r="BZK1" s="2" t="s">
        <v>2202</v>
      </c>
      <c r="BZL1" s="2" t="s">
        <v>2203</v>
      </c>
      <c r="BZM1" s="2" t="s">
        <v>2204</v>
      </c>
      <c r="BZN1" s="2" t="s">
        <v>2205</v>
      </c>
      <c r="BZO1" s="2" t="s">
        <v>2206</v>
      </c>
      <c r="BZP1" s="2" t="s">
        <v>2207</v>
      </c>
      <c r="BZQ1" s="2" t="s">
        <v>2208</v>
      </c>
      <c r="BZR1" s="2" t="s">
        <v>2209</v>
      </c>
      <c r="BZS1" s="2" t="s">
        <v>2210</v>
      </c>
      <c r="BZT1" s="2" t="s">
        <v>2211</v>
      </c>
      <c r="BZU1" s="2" t="s">
        <v>2212</v>
      </c>
      <c r="BZV1" s="2" t="s">
        <v>2213</v>
      </c>
      <c r="BZW1" s="2" t="s">
        <v>2214</v>
      </c>
      <c r="BZX1" s="2" t="s">
        <v>2215</v>
      </c>
      <c r="BZY1" s="2" t="s">
        <v>2216</v>
      </c>
      <c r="BZZ1" s="2" t="s">
        <v>2217</v>
      </c>
      <c r="CAA1" s="2" t="s">
        <v>2218</v>
      </c>
      <c r="CAB1" s="2" t="s">
        <v>2219</v>
      </c>
      <c r="CAC1" s="2" t="s">
        <v>2220</v>
      </c>
      <c r="CAD1" s="2" t="s">
        <v>2221</v>
      </c>
      <c r="CAE1" s="2" t="s">
        <v>2222</v>
      </c>
      <c r="CAF1" s="2" t="s">
        <v>2223</v>
      </c>
      <c r="CAG1" s="2" t="s">
        <v>2224</v>
      </c>
      <c r="CAH1" s="2" t="s">
        <v>2225</v>
      </c>
      <c r="CAI1" s="2" t="s">
        <v>2226</v>
      </c>
      <c r="CAJ1" s="2" t="s">
        <v>2227</v>
      </c>
      <c r="CAK1" s="2" t="s">
        <v>2228</v>
      </c>
      <c r="CAL1" s="2" t="s">
        <v>2229</v>
      </c>
      <c r="CAM1" s="2" t="s">
        <v>2230</v>
      </c>
      <c r="CAN1" s="2" t="s">
        <v>2231</v>
      </c>
      <c r="CAO1" s="2" t="s">
        <v>2232</v>
      </c>
      <c r="CAP1" s="2" t="s">
        <v>2233</v>
      </c>
      <c r="CAQ1" s="2" t="s">
        <v>2234</v>
      </c>
      <c r="CAR1" s="2" t="s">
        <v>2235</v>
      </c>
      <c r="CAS1" s="2" t="s">
        <v>2236</v>
      </c>
      <c r="CAT1" s="2" t="s">
        <v>2237</v>
      </c>
      <c r="CAU1" s="2" t="s">
        <v>2238</v>
      </c>
      <c r="CAV1" s="2" t="s">
        <v>2239</v>
      </c>
      <c r="CAW1" s="2" t="s">
        <v>2240</v>
      </c>
      <c r="CAX1" s="2" t="s">
        <v>2241</v>
      </c>
      <c r="CAY1" s="2" t="s">
        <v>2242</v>
      </c>
      <c r="CAZ1" s="2" t="s">
        <v>2243</v>
      </c>
      <c r="CBA1" s="2" t="s">
        <v>2244</v>
      </c>
      <c r="CBB1" s="2" t="s">
        <v>2245</v>
      </c>
      <c r="CBC1" s="2" t="s">
        <v>2246</v>
      </c>
      <c r="CBD1" s="2" t="s">
        <v>2247</v>
      </c>
      <c r="CBE1" s="2" t="s">
        <v>2248</v>
      </c>
      <c r="CBF1" s="2" t="s">
        <v>2249</v>
      </c>
      <c r="CBG1" s="2" t="s">
        <v>2250</v>
      </c>
      <c r="CBH1" s="2" t="s">
        <v>2251</v>
      </c>
      <c r="CBI1" s="2" t="s">
        <v>2252</v>
      </c>
      <c r="CBJ1" s="2" t="s">
        <v>2253</v>
      </c>
      <c r="CBK1" s="2" t="s">
        <v>2254</v>
      </c>
      <c r="CBL1" s="2" t="s">
        <v>2255</v>
      </c>
      <c r="CBM1" s="2" t="s">
        <v>2256</v>
      </c>
      <c r="CBN1" s="2" t="s">
        <v>2257</v>
      </c>
      <c r="CBO1" s="2" t="s">
        <v>2258</v>
      </c>
      <c r="CBP1" s="2" t="s">
        <v>2259</v>
      </c>
      <c r="CBQ1" s="2" t="s">
        <v>2260</v>
      </c>
      <c r="CBR1" s="2" t="s">
        <v>2261</v>
      </c>
      <c r="CBS1" s="2" t="s">
        <v>2262</v>
      </c>
      <c r="CBT1" s="2" t="s">
        <v>2263</v>
      </c>
      <c r="CBU1" s="2" t="s">
        <v>2264</v>
      </c>
      <c r="CBV1" s="2" t="s">
        <v>2265</v>
      </c>
      <c r="CBW1" s="2" t="s">
        <v>2266</v>
      </c>
      <c r="CBX1" s="2" t="s">
        <v>2267</v>
      </c>
      <c r="CBY1" s="2" t="s">
        <v>2268</v>
      </c>
      <c r="CBZ1" s="2" t="s">
        <v>2269</v>
      </c>
      <c r="CCA1" s="2" t="s">
        <v>2270</v>
      </c>
      <c r="CCB1" s="2" t="s">
        <v>2271</v>
      </c>
      <c r="CCC1" s="2" t="s">
        <v>2272</v>
      </c>
      <c r="CCD1" s="2" t="s">
        <v>2273</v>
      </c>
      <c r="CCE1" s="2" t="s">
        <v>2274</v>
      </c>
      <c r="CCF1" s="2" t="s">
        <v>2275</v>
      </c>
      <c r="CCG1" s="2" t="s">
        <v>2276</v>
      </c>
      <c r="CCH1" s="2" t="s">
        <v>2277</v>
      </c>
      <c r="CCI1" s="2" t="s">
        <v>2278</v>
      </c>
      <c r="CCJ1" s="2" t="s">
        <v>2279</v>
      </c>
      <c r="CCK1" s="2" t="s">
        <v>2280</v>
      </c>
      <c r="CCL1" s="2" t="s">
        <v>2281</v>
      </c>
      <c r="CCM1" s="2" t="s">
        <v>2282</v>
      </c>
      <c r="CCN1" s="2" t="s">
        <v>2283</v>
      </c>
      <c r="CCO1" s="2" t="s">
        <v>2284</v>
      </c>
      <c r="CCP1" s="2" t="s">
        <v>2285</v>
      </c>
      <c r="CCQ1" s="2" t="s">
        <v>2286</v>
      </c>
      <c r="CCR1" s="2" t="s">
        <v>2287</v>
      </c>
      <c r="CCS1" s="2" t="s">
        <v>2288</v>
      </c>
      <c r="CCT1" s="2" t="s">
        <v>2289</v>
      </c>
      <c r="CCU1" s="2" t="s">
        <v>2290</v>
      </c>
      <c r="CCV1" s="2" t="s">
        <v>2291</v>
      </c>
      <c r="CCW1" s="2" t="s">
        <v>2292</v>
      </c>
      <c r="CCX1" s="2" t="s">
        <v>2293</v>
      </c>
      <c r="CCY1" s="2" t="s">
        <v>2294</v>
      </c>
      <c r="CCZ1" s="2" t="s">
        <v>2295</v>
      </c>
      <c r="CDA1" s="2" t="s">
        <v>2296</v>
      </c>
      <c r="CDB1" s="2" t="s">
        <v>2297</v>
      </c>
      <c r="CDC1" s="2" t="s">
        <v>2298</v>
      </c>
      <c r="CDD1" s="2" t="s">
        <v>2299</v>
      </c>
      <c r="CDE1" s="2" t="s">
        <v>2300</v>
      </c>
      <c r="CDF1" s="2" t="s">
        <v>2301</v>
      </c>
      <c r="CDG1" s="2" t="s">
        <v>2302</v>
      </c>
      <c r="CDH1" s="2" t="s">
        <v>2303</v>
      </c>
      <c r="CDI1" s="2" t="s">
        <v>2304</v>
      </c>
      <c r="CDJ1" s="2" t="s">
        <v>2305</v>
      </c>
      <c r="CDK1" s="2" t="s">
        <v>2306</v>
      </c>
      <c r="CDL1" s="2" t="s">
        <v>2307</v>
      </c>
      <c r="CDM1" s="2" t="s">
        <v>2308</v>
      </c>
      <c r="CDN1" s="2" t="s">
        <v>2309</v>
      </c>
      <c r="CDO1" s="2" t="s">
        <v>2310</v>
      </c>
      <c r="CDP1" s="2" t="s">
        <v>2311</v>
      </c>
      <c r="CDQ1" s="2" t="s">
        <v>2312</v>
      </c>
      <c r="CDR1" s="2" t="s">
        <v>2313</v>
      </c>
      <c r="CDS1" s="2" t="s">
        <v>2314</v>
      </c>
      <c r="CDT1" s="2" t="s">
        <v>2315</v>
      </c>
      <c r="CDU1" s="2" t="s">
        <v>2316</v>
      </c>
      <c r="CDV1" s="2" t="s">
        <v>2317</v>
      </c>
      <c r="CDW1" s="2" t="s">
        <v>2318</v>
      </c>
      <c r="CDX1" s="2" t="s">
        <v>2319</v>
      </c>
      <c r="CDY1" s="2" t="s">
        <v>2320</v>
      </c>
      <c r="CDZ1" s="2" t="s">
        <v>2321</v>
      </c>
      <c r="CEA1" s="2" t="s">
        <v>2322</v>
      </c>
      <c r="CEB1" s="2" t="s">
        <v>2323</v>
      </c>
      <c r="CEC1" s="2" t="s">
        <v>2324</v>
      </c>
      <c r="CED1" s="2" t="s">
        <v>2325</v>
      </c>
      <c r="CEE1" s="2" t="s">
        <v>2326</v>
      </c>
      <c r="CEF1" s="2" t="s">
        <v>2327</v>
      </c>
      <c r="CEG1" s="2" t="s">
        <v>2328</v>
      </c>
      <c r="CEH1" s="2" t="s">
        <v>2329</v>
      </c>
      <c r="CEI1" s="2" t="s">
        <v>2330</v>
      </c>
      <c r="CEJ1" s="2" t="s">
        <v>2331</v>
      </c>
      <c r="CEK1" s="2" t="s">
        <v>2332</v>
      </c>
      <c r="CEL1" s="2" t="s">
        <v>2333</v>
      </c>
      <c r="CEM1" s="2" t="s">
        <v>2334</v>
      </c>
      <c r="CEN1" s="2" t="s">
        <v>2335</v>
      </c>
      <c r="CEO1" s="2" t="s">
        <v>2336</v>
      </c>
      <c r="CEP1" s="2" t="s">
        <v>2337</v>
      </c>
      <c r="CEQ1" s="2" t="s">
        <v>2338</v>
      </c>
      <c r="CER1" s="2" t="s">
        <v>2339</v>
      </c>
      <c r="CES1" s="2" t="s">
        <v>2340</v>
      </c>
      <c r="CET1" s="2" t="s">
        <v>2341</v>
      </c>
      <c r="CEU1" s="2" t="s">
        <v>2342</v>
      </c>
      <c r="CEV1" s="2" t="s">
        <v>2343</v>
      </c>
      <c r="CEW1" s="2" t="s">
        <v>2344</v>
      </c>
      <c r="CEX1" s="2" t="s">
        <v>2345</v>
      </c>
      <c r="CEY1" s="2" t="s">
        <v>2346</v>
      </c>
      <c r="CEZ1" s="2" t="s">
        <v>2347</v>
      </c>
      <c r="CFA1" s="2" t="s">
        <v>2348</v>
      </c>
      <c r="CFB1" s="2" t="s">
        <v>2349</v>
      </c>
      <c r="CFC1" s="2" t="s">
        <v>2350</v>
      </c>
      <c r="CFD1" s="2" t="s">
        <v>2351</v>
      </c>
      <c r="CFE1" s="2" t="s">
        <v>2352</v>
      </c>
      <c r="CFF1" s="2" t="s">
        <v>2353</v>
      </c>
      <c r="CFG1" s="2" t="s">
        <v>2354</v>
      </c>
      <c r="CFH1" s="2" t="s">
        <v>2355</v>
      </c>
      <c r="CFI1" s="2" t="s">
        <v>2356</v>
      </c>
      <c r="CFJ1" s="2" t="s">
        <v>2357</v>
      </c>
      <c r="CFK1" s="2" t="s">
        <v>2358</v>
      </c>
      <c r="CFL1" s="2" t="s">
        <v>2359</v>
      </c>
      <c r="CFM1" s="2" t="s">
        <v>2360</v>
      </c>
      <c r="CFN1" s="2" t="s">
        <v>2361</v>
      </c>
      <c r="CFO1" s="2" t="s">
        <v>2362</v>
      </c>
      <c r="CFP1" s="2" t="s">
        <v>2363</v>
      </c>
      <c r="CFQ1" s="2" t="s">
        <v>2364</v>
      </c>
      <c r="CFR1" s="2" t="s">
        <v>2365</v>
      </c>
      <c r="CFS1" s="2" t="s">
        <v>2366</v>
      </c>
      <c r="CFT1" s="2" t="s">
        <v>2367</v>
      </c>
      <c r="CFU1" s="2" t="s">
        <v>2368</v>
      </c>
      <c r="CFV1" s="2" t="s">
        <v>2369</v>
      </c>
      <c r="CFW1" s="2" t="s">
        <v>2370</v>
      </c>
      <c r="CFX1" s="2" t="s">
        <v>2371</v>
      </c>
      <c r="CFY1" s="2" t="s">
        <v>2372</v>
      </c>
      <c r="CFZ1" s="2" t="s">
        <v>2373</v>
      </c>
      <c r="CGA1" s="2" t="s">
        <v>2374</v>
      </c>
      <c r="CGB1" s="2" t="s">
        <v>2375</v>
      </c>
      <c r="CGC1" s="2" t="s">
        <v>2376</v>
      </c>
      <c r="CGD1" s="2" t="s">
        <v>2377</v>
      </c>
      <c r="CGE1" s="2" t="s">
        <v>2378</v>
      </c>
      <c r="CGF1" s="2" t="s">
        <v>2379</v>
      </c>
      <c r="CGG1" s="2" t="s">
        <v>2380</v>
      </c>
      <c r="CGH1" s="2" t="s">
        <v>2381</v>
      </c>
      <c r="CGI1" s="2" t="s">
        <v>2382</v>
      </c>
      <c r="CGJ1" s="2" t="s">
        <v>2383</v>
      </c>
      <c r="CGK1" s="2" t="s">
        <v>2384</v>
      </c>
      <c r="CGL1" s="2" t="s">
        <v>2385</v>
      </c>
      <c r="CGM1" s="2" t="s">
        <v>2386</v>
      </c>
      <c r="CGN1" s="2" t="s">
        <v>2387</v>
      </c>
      <c r="CGO1" s="2" t="s">
        <v>2388</v>
      </c>
      <c r="CGP1" s="2" t="s">
        <v>2389</v>
      </c>
      <c r="CGQ1" s="2" t="s">
        <v>2390</v>
      </c>
      <c r="CGR1" s="2" t="s">
        <v>2391</v>
      </c>
      <c r="CGS1" s="2" t="s">
        <v>2392</v>
      </c>
      <c r="CGT1" s="2" t="s">
        <v>2393</v>
      </c>
      <c r="CGU1" s="2" t="s">
        <v>2394</v>
      </c>
      <c r="CGV1" s="2" t="s">
        <v>2395</v>
      </c>
      <c r="CGW1" s="2" t="s">
        <v>2396</v>
      </c>
      <c r="CGX1" s="2" t="s">
        <v>2397</v>
      </c>
      <c r="CGY1" s="2" t="s">
        <v>2398</v>
      </c>
      <c r="CGZ1" s="2" t="s">
        <v>2399</v>
      </c>
      <c r="CHA1" s="2" t="s">
        <v>2400</v>
      </c>
      <c r="CHB1" s="2" t="s">
        <v>2401</v>
      </c>
      <c r="CHC1" s="2" t="s">
        <v>2402</v>
      </c>
      <c r="CHD1" s="2" t="s">
        <v>2403</v>
      </c>
      <c r="CHE1" s="2" t="s">
        <v>2404</v>
      </c>
      <c r="CHF1" s="2" t="s">
        <v>2405</v>
      </c>
      <c r="CHG1" s="2" t="s">
        <v>2406</v>
      </c>
      <c r="CHH1" s="2" t="s">
        <v>2407</v>
      </c>
      <c r="CHI1" s="2" t="s">
        <v>2408</v>
      </c>
      <c r="CHJ1" s="2" t="s">
        <v>2409</v>
      </c>
      <c r="CHK1" s="2" t="s">
        <v>2410</v>
      </c>
      <c r="CHL1" s="2" t="s">
        <v>2411</v>
      </c>
      <c r="CHM1" s="2" t="s">
        <v>2412</v>
      </c>
      <c r="CHN1" s="2" t="s">
        <v>2413</v>
      </c>
      <c r="CHO1" s="2" t="s">
        <v>2414</v>
      </c>
      <c r="CHP1" s="2" t="s">
        <v>2415</v>
      </c>
      <c r="CHQ1" s="2" t="s">
        <v>2416</v>
      </c>
      <c r="CHR1" s="2" t="s">
        <v>2417</v>
      </c>
      <c r="CHS1" s="2" t="s">
        <v>2418</v>
      </c>
      <c r="CHT1" s="2" t="s">
        <v>2419</v>
      </c>
      <c r="CHU1" s="2" t="s">
        <v>2420</v>
      </c>
      <c r="CHV1" s="2" t="s">
        <v>2421</v>
      </c>
      <c r="CHW1" s="2" t="s">
        <v>2422</v>
      </c>
      <c r="CHX1" s="2" t="s">
        <v>2423</v>
      </c>
      <c r="CHY1" s="2" t="s">
        <v>2424</v>
      </c>
      <c r="CHZ1" s="2" t="s">
        <v>2425</v>
      </c>
      <c r="CIA1" s="2" t="s">
        <v>2426</v>
      </c>
      <c r="CIB1" s="2" t="s">
        <v>2427</v>
      </c>
      <c r="CIC1" s="2" t="s">
        <v>2428</v>
      </c>
      <c r="CID1" s="2" t="s">
        <v>2429</v>
      </c>
      <c r="CIE1" s="2" t="s">
        <v>2430</v>
      </c>
      <c r="CIF1" s="2" t="s">
        <v>2431</v>
      </c>
      <c r="CIG1" s="2" t="s">
        <v>2432</v>
      </c>
      <c r="CIH1" s="2" t="s">
        <v>2433</v>
      </c>
      <c r="CII1" s="2" t="s">
        <v>2434</v>
      </c>
      <c r="CIJ1" s="2" t="s">
        <v>2435</v>
      </c>
      <c r="CIK1" s="2" t="s">
        <v>2436</v>
      </c>
      <c r="CIL1" s="2" t="s">
        <v>2437</v>
      </c>
      <c r="CIM1" s="2" t="s">
        <v>2438</v>
      </c>
      <c r="CIN1" s="2" t="s">
        <v>2439</v>
      </c>
      <c r="CIO1" s="2" t="s">
        <v>2440</v>
      </c>
      <c r="CIP1" s="2" t="s">
        <v>2441</v>
      </c>
      <c r="CIQ1" s="2" t="s">
        <v>2442</v>
      </c>
      <c r="CIR1" s="2" t="s">
        <v>2443</v>
      </c>
      <c r="CIS1" s="2" t="s">
        <v>2444</v>
      </c>
      <c r="CIT1" s="2" t="s">
        <v>2445</v>
      </c>
      <c r="CIU1" s="2" t="s">
        <v>2446</v>
      </c>
      <c r="CIV1" s="2" t="s">
        <v>2447</v>
      </c>
      <c r="CIW1" s="2" t="s">
        <v>2448</v>
      </c>
      <c r="CIX1" s="2" t="s">
        <v>2449</v>
      </c>
      <c r="CIY1" s="2" t="s">
        <v>2450</v>
      </c>
      <c r="CIZ1" s="2" t="s">
        <v>2451</v>
      </c>
      <c r="CJA1" s="2" t="s">
        <v>2452</v>
      </c>
      <c r="CJB1" s="2" t="s">
        <v>2453</v>
      </c>
      <c r="CJC1" s="2" t="s">
        <v>2454</v>
      </c>
      <c r="CJD1" s="2" t="s">
        <v>2455</v>
      </c>
      <c r="CJE1" s="2" t="s">
        <v>2456</v>
      </c>
      <c r="CJF1" s="2" t="s">
        <v>2457</v>
      </c>
      <c r="CJG1" s="2" t="s">
        <v>2458</v>
      </c>
      <c r="CJH1" s="2" t="s">
        <v>2459</v>
      </c>
      <c r="CJI1" s="2" t="s">
        <v>2460</v>
      </c>
      <c r="CJJ1" s="2" t="s">
        <v>2461</v>
      </c>
      <c r="CJK1" s="2" t="s">
        <v>2462</v>
      </c>
      <c r="CJL1" s="2" t="s">
        <v>2463</v>
      </c>
      <c r="CJM1" s="2" t="s">
        <v>2464</v>
      </c>
      <c r="CJN1" s="2" t="s">
        <v>2465</v>
      </c>
      <c r="CJO1" s="2" t="s">
        <v>2466</v>
      </c>
      <c r="CJP1" s="2" t="s">
        <v>2467</v>
      </c>
      <c r="CJQ1" s="2" t="s">
        <v>2468</v>
      </c>
      <c r="CJR1" s="2" t="s">
        <v>2469</v>
      </c>
      <c r="CJS1" s="2" t="s">
        <v>2470</v>
      </c>
      <c r="CJT1" s="2" t="s">
        <v>2471</v>
      </c>
      <c r="CJU1" s="2" t="s">
        <v>2472</v>
      </c>
      <c r="CJV1" s="2" t="s">
        <v>2473</v>
      </c>
      <c r="CJW1" s="2" t="s">
        <v>2474</v>
      </c>
      <c r="CJX1" s="2" t="s">
        <v>2475</v>
      </c>
      <c r="CJY1" s="2" t="s">
        <v>2476</v>
      </c>
      <c r="CJZ1" s="2" t="s">
        <v>2477</v>
      </c>
      <c r="CKA1" s="2" t="s">
        <v>2478</v>
      </c>
      <c r="CKB1" s="2" t="s">
        <v>2479</v>
      </c>
      <c r="CKC1" s="2" t="s">
        <v>2480</v>
      </c>
      <c r="CKD1" s="2" t="s">
        <v>2481</v>
      </c>
      <c r="CKE1" s="2" t="s">
        <v>2482</v>
      </c>
      <c r="CKF1" s="2" t="s">
        <v>2483</v>
      </c>
      <c r="CKG1" s="2" t="s">
        <v>2484</v>
      </c>
      <c r="CKH1" s="2" t="s">
        <v>2485</v>
      </c>
      <c r="CKI1" s="2" t="s">
        <v>2486</v>
      </c>
      <c r="CKJ1" s="2" t="s">
        <v>2487</v>
      </c>
      <c r="CKK1" s="2" t="s">
        <v>2488</v>
      </c>
      <c r="CKL1" s="2" t="s">
        <v>2489</v>
      </c>
      <c r="CKM1" s="2" t="s">
        <v>2490</v>
      </c>
      <c r="CKN1" s="2" t="s">
        <v>2491</v>
      </c>
      <c r="CKO1" s="2" t="s">
        <v>2492</v>
      </c>
      <c r="CKP1" s="2" t="s">
        <v>2493</v>
      </c>
      <c r="CKQ1" s="2" t="s">
        <v>2494</v>
      </c>
      <c r="CKR1" s="2" t="s">
        <v>2495</v>
      </c>
      <c r="CKS1" s="2" t="s">
        <v>2496</v>
      </c>
      <c r="CKT1" s="2" t="s">
        <v>2497</v>
      </c>
      <c r="CKU1" s="2" t="s">
        <v>2498</v>
      </c>
      <c r="CKV1" s="2" t="s">
        <v>2499</v>
      </c>
      <c r="CKW1" s="2" t="s">
        <v>2500</v>
      </c>
      <c r="CKX1" s="2" t="s">
        <v>2501</v>
      </c>
      <c r="CKY1" s="2" t="s">
        <v>2502</v>
      </c>
      <c r="CKZ1" s="2" t="s">
        <v>2503</v>
      </c>
      <c r="CLA1" s="2" t="s">
        <v>2504</v>
      </c>
      <c r="CLB1" s="2" t="s">
        <v>2505</v>
      </c>
      <c r="CLC1" s="2" t="s">
        <v>2506</v>
      </c>
      <c r="CLD1" s="2" t="s">
        <v>2507</v>
      </c>
      <c r="CLE1" s="2" t="s">
        <v>2508</v>
      </c>
      <c r="CLF1" s="2" t="s">
        <v>2509</v>
      </c>
      <c r="CLG1" s="2" t="s">
        <v>2510</v>
      </c>
      <c r="CLH1" s="2" t="s">
        <v>2511</v>
      </c>
      <c r="CLI1" s="2" t="s">
        <v>2512</v>
      </c>
      <c r="CLJ1" s="2" t="s">
        <v>2513</v>
      </c>
      <c r="CLK1" s="2" t="s">
        <v>2514</v>
      </c>
      <c r="CLL1" s="2" t="s">
        <v>2515</v>
      </c>
      <c r="CLM1" s="2" t="s">
        <v>2516</v>
      </c>
      <c r="CLN1" s="2" t="s">
        <v>2517</v>
      </c>
      <c r="CLO1" s="2" t="s">
        <v>2518</v>
      </c>
      <c r="CLP1" s="2" t="s">
        <v>2519</v>
      </c>
      <c r="CLQ1" s="2" t="s">
        <v>2520</v>
      </c>
      <c r="CLR1" s="2" t="s">
        <v>2521</v>
      </c>
      <c r="CLS1" s="2" t="s">
        <v>2522</v>
      </c>
      <c r="CLT1" s="2" t="s">
        <v>2523</v>
      </c>
      <c r="CLU1" s="2" t="s">
        <v>2524</v>
      </c>
      <c r="CLV1" s="2" t="s">
        <v>2525</v>
      </c>
      <c r="CLW1" s="2" t="s">
        <v>2526</v>
      </c>
      <c r="CLX1" s="2" t="s">
        <v>2527</v>
      </c>
      <c r="CLY1" s="2" t="s">
        <v>2528</v>
      </c>
      <c r="CLZ1" s="2" t="s">
        <v>2529</v>
      </c>
      <c r="CMA1" s="2" t="s">
        <v>2530</v>
      </c>
      <c r="CMB1" s="2" t="s">
        <v>2531</v>
      </c>
      <c r="CMC1" s="2" t="s">
        <v>2532</v>
      </c>
      <c r="CMD1" s="2" t="s">
        <v>2533</v>
      </c>
      <c r="CME1" s="2" t="s">
        <v>2534</v>
      </c>
      <c r="CMF1" s="2" t="s">
        <v>2535</v>
      </c>
      <c r="CMG1" s="2" t="s">
        <v>2536</v>
      </c>
      <c r="CMH1" s="2" t="s">
        <v>2537</v>
      </c>
      <c r="CMI1" s="2" t="s">
        <v>2538</v>
      </c>
      <c r="CMJ1" s="2" t="s">
        <v>2539</v>
      </c>
      <c r="CMK1" s="2" t="s">
        <v>2540</v>
      </c>
      <c r="CML1" s="2" t="s">
        <v>2541</v>
      </c>
      <c r="CMM1" s="2" t="s">
        <v>2542</v>
      </c>
      <c r="CMN1" s="2" t="s">
        <v>2543</v>
      </c>
      <c r="CMO1" s="2" t="s">
        <v>2544</v>
      </c>
      <c r="CMP1" s="2" t="s">
        <v>2545</v>
      </c>
      <c r="CMQ1" s="2" t="s">
        <v>2546</v>
      </c>
      <c r="CMR1" s="2" t="s">
        <v>2547</v>
      </c>
      <c r="CMS1" s="2" t="s">
        <v>2548</v>
      </c>
      <c r="CMT1" s="2" t="s">
        <v>2549</v>
      </c>
      <c r="CMU1" s="2" t="s">
        <v>2550</v>
      </c>
      <c r="CMV1" s="2" t="s">
        <v>2551</v>
      </c>
      <c r="CMW1" s="2" t="s">
        <v>2552</v>
      </c>
      <c r="CMX1" s="2" t="s">
        <v>2553</v>
      </c>
      <c r="CMY1" s="2" t="s">
        <v>2554</v>
      </c>
      <c r="CMZ1" s="2" t="s">
        <v>2555</v>
      </c>
      <c r="CNA1" s="2" t="s">
        <v>2556</v>
      </c>
      <c r="CNB1" s="2" t="s">
        <v>2557</v>
      </c>
      <c r="CNC1" s="2" t="s">
        <v>2558</v>
      </c>
      <c r="CND1" s="2" t="s">
        <v>2559</v>
      </c>
      <c r="CNE1" s="2" t="s">
        <v>2560</v>
      </c>
      <c r="CNF1" s="2" t="s">
        <v>2561</v>
      </c>
      <c r="CNG1" s="2" t="s">
        <v>2562</v>
      </c>
      <c r="CNH1" s="2" t="s">
        <v>2563</v>
      </c>
      <c r="CNI1" s="2" t="s">
        <v>2564</v>
      </c>
      <c r="CNJ1" s="2" t="s">
        <v>2565</v>
      </c>
      <c r="CNK1" s="2" t="s">
        <v>2566</v>
      </c>
      <c r="CNL1" s="2" t="s">
        <v>2567</v>
      </c>
      <c r="CNM1" s="2" t="s">
        <v>2568</v>
      </c>
      <c r="CNN1" s="2" t="s">
        <v>2569</v>
      </c>
      <c r="CNO1" s="2" t="s">
        <v>2570</v>
      </c>
      <c r="CNP1" s="2" t="s">
        <v>2571</v>
      </c>
      <c r="CNQ1" s="2" t="s">
        <v>2572</v>
      </c>
      <c r="CNR1" s="2" t="s">
        <v>2573</v>
      </c>
      <c r="CNS1" s="2" t="s">
        <v>2574</v>
      </c>
      <c r="CNT1" s="2" t="s">
        <v>2575</v>
      </c>
      <c r="CNU1" s="2" t="s">
        <v>2576</v>
      </c>
      <c r="CNV1" s="2" t="s">
        <v>2577</v>
      </c>
      <c r="CNW1" s="2" t="s">
        <v>2578</v>
      </c>
      <c r="CNX1" s="2" t="s">
        <v>2579</v>
      </c>
      <c r="CNY1" s="2" t="s">
        <v>2580</v>
      </c>
      <c r="CNZ1" s="2" t="s">
        <v>2581</v>
      </c>
      <c r="COA1" s="2" t="s">
        <v>2582</v>
      </c>
      <c r="COB1" s="2" t="s">
        <v>2583</v>
      </c>
      <c r="COC1" s="2" t="s">
        <v>2584</v>
      </c>
      <c r="COD1" s="2" t="s">
        <v>2585</v>
      </c>
      <c r="COE1" s="2" t="s">
        <v>2586</v>
      </c>
      <c r="COF1" s="2" t="s">
        <v>2587</v>
      </c>
      <c r="COG1" s="2" t="s">
        <v>2588</v>
      </c>
      <c r="COH1" s="2" t="s">
        <v>2589</v>
      </c>
      <c r="COI1" s="2" t="s">
        <v>2590</v>
      </c>
      <c r="COJ1" s="2" t="s">
        <v>2591</v>
      </c>
      <c r="COK1" s="2" t="s">
        <v>2592</v>
      </c>
      <c r="COL1" s="2" t="s">
        <v>2593</v>
      </c>
      <c r="COM1" s="2" t="s">
        <v>2594</v>
      </c>
      <c r="CON1" s="2" t="s">
        <v>2595</v>
      </c>
      <c r="COO1" s="2" t="s">
        <v>2596</v>
      </c>
      <c r="COP1" s="2" t="s">
        <v>2597</v>
      </c>
      <c r="COQ1" s="2" t="s">
        <v>2598</v>
      </c>
      <c r="COR1" s="2" t="s">
        <v>2599</v>
      </c>
      <c r="COS1" s="2" t="s">
        <v>2600</v>
      </c>
      <c r="COT1" s="2" t="s">
        <v>2601</v>
      </c>
      <c r="COU1" s="2" t="s">
        <v>2602</v>
      </c>
      <c r="COV1" s="2" t="s">
        <v>2603</v>
      </c>
      <c r="COW1" s="2" t="s">
        <v>2604</v>
      </c>
      <c r="COX1" s="2" t="s">
        <v>2605</v>
      </c>
      <c r="COY1" s="2" t="s">
        <v>2606</v>
      </c>
      <c r="COZ1" s="2" t="s">
        <v>2607</v>
      </c>
      <c r="CPA1" s="2" t="s">
        <v>2608</v>
      </c>
      <c r="CPB1" s="2" t="s">
        <v>2609</v>
      </c>
      <c r="CPC1" s="2" t="s">
        <v>2610</v>
      </c>
      <c r="CPD1" s="2" t="s">
        <v>2611</v>
      </c>
      <c r="CPE1" s="2" t="s">
        <v>2612</v>
      </c>
      <c r="CPF1" s="2" t="s">
        <v>2613</v>
      </c>
      <c r="CPG1" s="2" t="s">
        <v>2614</v>
      </c>
      <c r="CPH1" s="2" t="s">
        <v>2615</v>
      </c>
      <c r="CPI1" s="2" t="s">
        <v>2616</v>
      </c>
      <c r="CPJ1" s="2" t="s">
        <v>2617</v>
      </c>
      <c r="CPK1" s="2" t="s">
        <v>2618</v>
      </c>
      <c r="CPL1" s="2" t="s">
        <v>2619</v>
      </c>
      <c r="CPM1" s="2" t="s">
        <v>2620</v>
      </c>
      <c r="CPN1" s="2" t="s">
        <v>2621</v>
      </c>
      <c r="CPO1" s="2" t="s">
        <v>2622</v>
      </c>
      <c r="CPP1" s="2" t="s">
        <v>2623</v>
      </c>
      <c r="CPQ1" s="2" t="s">
        <v>2624</v>
      </c>
      <c r="CPR1" s="2" t="s">
        <v>2625</v>
      </c>
      <c r="CPS1" s="2" t="s">
        <v>2626</v>
      </c>
      <c r="CPT1" s="2" t="s">
        <v>2627</v>
      </c>
      <c r="CPU1" s="2" t="s">
        <v>2628</v>
      </c>
      <c r="CPV1" s="2" t="s">
        <v>2629</v>
      </c>
      <c r="CPW1" s="2" t="s">
        <v>2630</v>
      </c>
      <c r="CPX1" s="2" t="s">
        <v>2631</v>
      </c>
      <c r="CPY1" s="2" t="s">
        <v>2632</v>
      </c>
      <c r="CPZ1" s="2" t="s">
        <v>2633</v>
      </c>
      <c r="CQA1" s="2" t="s">
        <v>2634</v>
      </c>
      <c r="CQB1" s="2" t="s">
        <v>2635</v>
      </c>
      <c r="CQC1" s="2" t="s">
        <v>2636</v>
      </c>
      <c r="CQD1" s="2" t="s">
        <v>2637</v>
      </c>
      <c r="CQE1" s="2" t="s">
        <v>2638</v>
      </c>
      <c r="CQF1" s="2" t="s">
        <v>2639</v>
      </c>
      <c r="CQG1" s="2" t="s">
        <v>2640</v>
      </c>
      <c r="CQH1" s="2" t="s">
        <v>2641</v>
      </c>
      <c r="CQI1" s="2" t="s">
        <v>2642</v>
      </c>
      <c r="CQJ1" s="2" t="s">
        <v>2643</v>
      </c>
      <c r="CQK1" s="2" t="s">
        <v>2644</v>
      </c>
      <c r="CQL1" s="2" t="s">
        <v>2645</v>
      </c>
      <c r="CQM1" s="2" t="s">
        <v>2646</v>
      </c>
      <c r="CQN1" s="2" t="s">
        <v>2647</v>
      </c>
      <c r="CQO1" s="2" t="s">
        <v>2648</v>
      </c>
      <c r="CQP1" s="2" t="s">
        <v>2649</v>
      </c>
      <c r="CQQ1" s="2" t="s">
        <v>2650</v>
      </c>
      <c r="CQR1" s="2" t="s">
        <v>2651</v>
      </c>
      <c r="CQS1" s="2" t="s">
        <v>2652</v>
      </c>
      <c r="CQT1" s="2" t="s">
        <v>2653</v>
      </c>
      <c r="CQU1" s="2" t="s">
        <v>2654</v>
      </c>
      <c r="CQV1" s="2" t="s">
        <v>2655</v>
      </c>
      <c r="CQW1" s="2" t="s">
        <v>2656</v>
      </c>
      <c r="CQX1" s="2" t="s">
        <v>2657</v>
      </c>
      <c r="CQY1" s="2" t="s">
        <v>2658</v>
      </c>
      <c r="CQZ1" s="2" t="s">
        <v>2659</v>
      </c>
      <c r="CRA1" s="2" t="s">
        <v>2660</v>
      </c>
      <c r="CRB1" s="2" t="s">
        <v>2661</v>
      </c>
      <c r="CRC1" s="2" t="s">
        <v>2662</v>
      </c>
      <c r="CRD1" s="2" t="s">
        <v>2663</v>
      </c>
      <c r="CRE1" s="2" t="s">
        <v>2664</v>
      </c>
      <c r="CRF1" s="2" t="s">
        <v>2665</v>
      </c>
      <c r="CRG1" s="2" t="s">
        <v>2666</v>
      </c>
      <c r="CRH1" s="2" t="s">
        <v>2667</v>
      </c>
      <c r="CRI1" s="2" t="s">
        <v>2668</v>
      </c>
      <c r="CRJ1" s="2" t="s">
        <v>2669</v>
      </c>
      <c r="CRK1" s="2" t="s">
        <v>2670</v>
      </c>
      <c r="CRL1" s="2" t="s">
        <v>2671</v>
      </c>
      <c r="CRM1" s="2" t="s">
        <v>2672</v>
      </c>
      <c r="CRN1" s="2" t="s">
        <v>2673</v>
      </c>
      <c r="CRO1" s="2" t="s">
        <v>2674</v>
      </c>
      <c r="CRP1" s="2" t="s">
        <v>2675</v>
      </c>
      <c r="CRQ1" s="2" t="s">
        <v>2676</v>
      </c>
      <c r="CRR1" s="2" t="s">
        <v>2677</v>
      </c>
      <c r="CRS1" s="2" t="s">
        <v>2678</v>
      </c>
      <c r="CRT1" s="2" t="s">
        <v>2679</v>
      </c>
      <c r="CRU1" s="2" t="s">
        <v>2680</v>
      </c>
      <c r="CRV1" s="2" t="s">
        <v>2681</v>
      </c>
      <c r="CRW1" s="2" t="s">
        <v>2682</v>
      </c>
      <c r="CRX1" s="2" t="s">
        <v>2683</v>
      </c>
      <c r="CRY1" s="2" t="s">
        <v>2684</v>
      </c>
      <c r="CRZ1" s="2" t="s">
        <v>2685</v>
      </c>
      <c r="CSA1" s="2" t="s">
        <v>2686</v>
      </c>
      <c r="CSB1" s="2" t="s">
        <v>2687</v>
      </c>
      <c r="CSC1" s="2" t="s">
        <v>2688</v>
      </c>
      <c r="CSD1" s="2" t="s">
        <v>2689</v>
      </c>
      <c r="CSE1" s="2" t="s">
        <v>2690</v>
      </c>
      <c r="CSF1" s="2" t="s">
        <v>2691</v>
      </c>
      <c r="CSG1" s="2" t="s">
        <v>2692</v>
      </c>
      <c r="CSH1" s="2" t="s">
        <v>2693</v>
      </c>
      <c r="CSI1" s="2" t="s">
        <v>2694</v>
      </c>
      <c r="CSJ1" s="2" t="s">
        <v>2695</v>
      </c>
      <c r="CSK1" s="2" t="s">
        <v>2696</v>
      </c>
      <c r="CSL1" s="2" t="s">
        <v>2697</v>
      </c>
      <c r="CSM1" s="2" t="s">
        <v>2698</v>
      </c>
      <c r="CSN1" s="2" t="s">
        <v>2699</v>
      </c>
      <c r="CSO1" s="2" t="s">
        <v>2700</v>
      </c>
      <c r="CSP1" s="2" t="s">
        <v>2701</v>
      </c>
      <c r="CSQ1" s="2" t="s">
        <v>2702</v>
      </c>
      <c r="CSR1" s="2" t="s">
        <v>2703</v>
      </c>
      <c r="CSS1" s="2" t="s">
        <v>2704</v>
      </c>
      <c r="CST1" s="2" t="s">
        <v>2705</v>
      </c>
      <c r="CSU1" s="2" t="s">
        <v>2706</v>
      </c>
      <c r="CSV1" s="2" t="s">
        <v>2707</v>
      </c>
      <c r="CSW1" s="2" t="s">
        <v>2708</v>
      </c>
      <c r="CSX1" s="2" t="s">
        <v>2709</v>
      </c>
      <c r="CSY1" s="2" t="s">
        <v>2710</v>
      </c>
      <c r="CSZ1" s="2" t="s">
        <v>2711</v>
      </c>
      <c r="CTA1" s="2" t="s">
        <v>2712</v>
      </c>
      <c r="CTB1" s="2" t="s">
        <v>2713</v>
      </c>
      <c r="CTC1" s="2" t="s">
        <v>2714</v>
      </c>
      <c r="CTD1" s="2" t="s">
        <v>2715</v>
      </c>
      <c r="CTE1" s="2" t="s">
        <v>2716</v>
      </c>
      <c r="CTF1" s="2" t="s">
        <v>2717</v>
      </c>
      <c r="CTG1" s="2" t="s">
        <v>2718</v>
      </c>
      <c r="CTH1" s="2" t="s">
        <v>2719</v>
      </c>
      <c r="CTI1" s="2" t="s">
        <v>2720</v>
      </c>
      <c r="CTJ1" s="2" t="s">
        <v>2721</v>
      </c>
      <c r="CTK1" s="2" t="s">
        <v>2722</v>
      </c>
      <c r="CTL1" s="2" t="s">
        <v>2723</v>
      </c>
      <c r="CTM1" s="2" t="s">
        <v>2724</v>
      </c>
      <c r="CTN1" s="2" t="s">
        <v>2725</v>
      </c>
      <c r="CTO1" s="2" t="s">
        <v>2726</v>
      </c>
      <c r="CTP1" s="2" t="s">
        <v>2727</v>
      </c>
      <c r="CTQ1" s="2" t="s">
        <v>2728</v>
      </c>
      <c r="CTR1" s="2" t="s">
        <v>2729</v>
      </c>
      <c r="CTS1" s="2" t="s">
        <v>2730</v>
      </c>
      <c r="CTT1" s="2" t="s">
        <v>2731</v>
      </c>
      <c r="CTU1" s="2" t="s">
        <v>2732</v>
      </c>
      <c r="CTV1" s="2" t="s">
        <v>2733</v>
      </c>
      <c r="CTW1" s="2" t="s">
        <v>2734</v>
      </c>
      <c r="CTX1" s="2" t="s">
        <v>2735</v>
      </c>
      <c r="CTY1" s="2" t="s">
        <v>2736</v>
      </c>
      <c r="CTZ1" s="2" t="s">
        <v>2737</v>
      </c>
      <c r="CUA1" s="2" t="s">
        <v>2738</v>
      </c>
      <c r="CUB1" s="2" t="s">
        <v>2739</v>
      </c>
      <c r="CUC1" s="2" t="s">
        <v>2740</v>
      </c>
      <c r="CUD1" s="2" t="s">
        <v>2741</v>
      </c>
      <c r="CUE1" s="2" t="s">
        <v>2742</v>
      </c>
      <c r="CUF1" s="2" t="s">
        <v>2743</v>
      </c>
      <c r="CUG1" s="2" t="s">
        <v>2744</v>
      </c>
      <c r="CUH1" s="2" t="s">
        <v>2745</v>
      </c>
      <c r="CUI1" s="2" t="s">
        <v>2746</v>
      </c>
      <c r="CUJ1" s="2" t="s">
        <v>2747</v>
      </c>
      <c r="CUK1" s="2" t="s">
        <v>2748</v>
      </c>
      <c r="CUL1" s="2" t="s">
        <v>2749</v>
      </c>
      <c r="CUM1" s="2" t="s">
        <v>2750</v>
      </c>
      <c r="CUN1" s="2" t="s">
        <v>2751</v>
      </c>
      <c r="CUO1" s="2" t="s">
        <v>2752</v>
      </c>
      <c r="CUP1" s="2" t="s">
        <v>2753</v>
      </c>
      <c r="CUQ1" s="2" t="s">
        <v>2754</v>
      </c>
      <c r="CUR1" s="2" t="s">
        <v>2755</v>
      </c>
      <c r="CUS1" s="2" t="s">
        <v>2756</v>
      </c>
      <c r="CUT1" s="2" t="s">
        <v>2757</v>
      </c>
      <c r="CUU1" s="2" t="s">
        <v>2758</v>
      </c>
      <c r="CUV1" s="2" t="s">
        <v>2759</v>
      </c>
      <c r="CUW1" s="2" t="s">
        <v>2760</v>
      </c>
      <c r="CUX1" s="2" t="s">
        <v>2761</v>
      </c>
      <c r="CUY1" s="2" t="s">
        <v>2762</v>
      </c>
      <c r="CUZ1" s="2" t="s">
        <v>2763</v>
      </c>
      <c r="CVA1" s="2" t="s">
        <v>2764</v>
      </c>
      <c r="CVB1" s="2" t="s">
        <v>2765</v>
      </c>
      <c r="CVC1" s="2" t="s">
        <v>2766</v>
      </c>
      <c r="CVD1" s="2" t="s">
        <v>2767</v>
      </c>
      <c r="CVE1" s="2" t="s">
        <v>2768</v>
      </c>
      <c r="CVF1" s="2" t="s">
        <v>2769</v>
      </c>
      <c r="CVG1" s="2" t="s">
        <v>2770</v>
      </c>
      <c r="CVH1" s="2" t="s">
        <v>2771</v>
      </c>
      <c r="CVI1" s="2" t="s">
        <v>2772</v>
      </c>
      <c r="CVJ1" s="2" t="s">
        <v>2773</v>
      </c>
      <c r="CVK1" s="2" t="s">
        <v>2774</v>
      </c>
      <c r="CVL1" s="2" t="s">
        <v>2775</v>
      </c>
      <c r="CVM1" s="2" t="s">
        <v>2776</v>
      </c>
      <c r="CVN1" s="2" t="s">
        <v>2777</v>
      </c>
      <c r="CVO1" s="2" t="s">
        <v>2778</v>
      </c>
      <c r="CVP1" s="2" t="s">
        <v>2779</v>
      </c>
      <c r="CVQ1" s="2" t="s">
        <v>2780</v>
      </c>
      <c r="CVR1" s="2" t="s">
        <v>2781</v>
      </c>
      <c r="CVS1" s="2" t="s">
        <v>2782</v>
      </c>
      <c r="CVT1" s="2" t="s">
        <v>2783</v>
      </c>
      <c r="CVU1" s="2" t="s">
        <v>2784</v>
      </c>
      <c r="CVV1" s="2" t="s">
        <v>2785</v>
      </c>
      <c r="CVW1" s="2" t="s">
        <v>2786</v>
      </c>
      <c r="CVX1" s="2" t="s">
        <v>2787</v>
      </c>
      <c r="CVY1" s="2" t="s">
        <v>2788</v>
      </c>
      <c r="CVZ1" s="2" t="s">
        <v>2789</v>
      </c>
      <c r="CWA1" s="2" t="s">
        <v>2790</v>
      </c>
      <c r="CWB1" s="2" t="s">
        <v>2791</v>
      </c>
      <c r="CWC1" s="2" t="s">
        <v>2792</v>
      </c>
      <c r="CWD1" s="2" t="s">
        <v>2793</v>
      </c>
      <c r="CWE1" s="2" t="s">
        <v>2794</v>
      </c>
      <c r="CWF1" s="2" t="s">
        <v>2795</v>
      </c>
      <c r="CWG1" s="2" t="s">
        <v>2796</v>
      </c>
      <c r="CWH1" s="2" t="s">
        <v>2797</v>
      </c>
      <c r="CWI1" s="2" t="s">
        <v>2798</v>
      </c>
      <c r="CWJ1" s="2" t="s">
        <v>2799</v>
      </c>
      <c r="CWK1" s="2" t="s">
        <v>2800</v>
      </c>
      <c r="CWL1" s="2" t="s">
        <v>2801</v>
      </c>
      <c r="CWM1" s="2" t="s">
        <v>2802</v>
      </c>
      <c r="CWN1" s="2" t="s">
        <v>2803</v>
      </c>
      <c r="CWO1" s="2" t="s">
        <v>2804</v>
      </c>
      <c r="CWP1" s="2" t="s">
        <v>2805</v>
      </c>
      <c r="CWQ1" s="2" t="s">
        <v>2806</v>
      </c>
      <c r="CWR1" s="2" t="s">
        <v>2807</v>
      </c>
      <c r="CWS1" s="2" t="s">
        <v>2808</v>
      </c>
      <c r="CWT1" s="2" t="s">
        <v>2809</v>
      </c>
      <c r="CWU1" s="2" t="s">
        <v>2810</v>
      </c>
      <c r="CWV1" s="2" t="s">
        <v>2811</v>
      </c>
      <c r="CWW1" s="2" t="s">
        <v>2812</v>
      </c>
      <c r="CWX1" s="2" t="s">
        <v>2813</v>
      </c>
      <c r="CWY1" s="2" t="s">
        <v>2814</v>
      </c>
      <c r="CWZ1" s="2" t="s">
        <v>2815</v>
      </c>
      <c r="CXA1" s="2" t="s">
        <v>2816</v>
      </c>
      <c r="CXB1" s="2" t="s">
        <v>2817</v>
      </c>
      <c r="CXC1" s="2" t="s">
        <v>2818</v>
      </c>
      <c r="CXD1" s="2" t="s">
        <v>2819</v>
      </c>
      <c r="CXE1" s="2" t="s">
        <v>2820</v>
      </c>
      <c r="CXF1" s="2" t="s">
        <v>2821</v>
      </c>
      <c r="CXG1" s="2" t="s">
        <v>2822</v>
      </c>
      <c r="CXH1" s="2" t="s">
        <v>2823</v>
      </c>
      <c r="CXI1" s="2" t="s">
        <v>2824</v>
      </c>
      <c r="CXJ1" s="2" t="s">
        <v>2825</v>
      </c>
      <c r="CXK1" s="2" t="s">
        <v>2826</v>
      </c>
      <c r="CXL1" s="2" t="s">
        <v>2827</v>
      </c>
      <c r="CXM1" s="2" t="s">
        <v>2828</v>
      </c>
      <c r="CXN1" s="2" t="s">
        <v>2829</v>
      </c>
      <c r="CXO1" s="2" t="s">
        <v>2830</v>
      </c>
      <c r="CXP1" s="2" t="s">
        <v>2831</v>
      </c>
      <c r="CXQ1" s="2" t="s">
        <v>2832</v>
      </c>
      <c r="CXR1" s="2" t="s">
        <v>2833</v>
      </c>
      <c r="CXS1" s="2" t="s">
        <v>2834</v>
      </c>
      <c r="CXT1" s="2" t="s">
        <v>2835</v>
      </c>
      <c r="CXU1" s="2" t="s">
        <v>2836</v>
      </c>
      <c r="CXV1" s="2" t="s">
        <v>2837</v>
      </c>
      <c r="CXW1" s="2" t="s">
        <v>2838</v>
      </c>
      <c r="CXX1" s="2" t="s">
        <v>2839</v>
      </c>
      <c r="CXY1" s="2" t="s">
        <v>2840</v>
      </c>
      <c r="CXZ1" s="2" t="s">
        <v>2841</v>
      </c>
      <c r="CYA1" s="2" t="s">
        <v>2842</v>
      </c>
      <c r="CYB1" s="2" t="s">
        <v>2843</v>
      </c>
      <c r="CYC1" s="2" t="s">
        <v>2844</v>
      </c>
      <c r="CYD1" s="2" t="s">
        <v>2845</v>
      </c>
      <c r="CYE1" s="2" t="s">
        <v>2846</v>
      </c>
      <c r="CYF1" s="2" t="s">
        <v>2847</v>
      </c>
      <c r="CYG1" s="2" t="s">
        <v>2848</v>
      </c>
      <c r="CYH1" s="2" t="s">
        <v>2849</v>
      </c>
      <c r="CYI1" s="2" t="s">
        <v>2850</v>
      </c>
      <c r="CYJ1" s="2" t="s">
        <v>2851</v>
      </c>
      <c r="CYK1" s="2" t="s">
        <v>2852</v>
      </c>
      <c r="CYL1" s="2" t="s">
        <v>2853</v>
      </c>
      <c r="CYM1" s="2" t="s">
        <v>2854</v>
      </c>
      <c r="CYN1" s="2" t="s">
        <v>2855</v>
      </c>
      <c r="CYO1" s="2" t="s">
        <v>2856</v>
      </c>
      <c r="CYP1" s="2" t="s">
        <v>2857</v>
      </c>
      <c r="CYQ1" s="2" t="s">
        <v>2858</v>
      </c>
      <c r="CYR1" s="2" t="s">
        <v>2859</v>
      </c>
      <c r="CYS1" s="2" t="s">
        <v>2860</v>
      </c>
      <c r="CYT1" s="2" t="s">
        <v>2861</v>
      </c>
      <c r="CYU1" s="2" t="s">
        <v>2862</v>
      </c>
      <c r="CYV1" s="2" t="s">
        <v>2863</v>
      </c>
      <c r="CYW1" s="2" t="s">
        <v>2864</v>
      </c>
      <c r="CYX1" s="2" t="s">
        <v>2865</v>
      </c>
      <c r="CYY1" s="2" t="s">
        <v>2866</v>
      </c>
      <c r="CYZ1" s="2" t="s">
        <v>2867</v>
      </c>
      <c r="CZA1" s="2" t="s">
        <v>2868</v>
      </c>
      <c r="CZB1" s="2" t="s">
        <v>2869</v>
      </c>
      <c r="CZC1" s="2" t="s">
        <v>2870</v>
      </c>
      <c r="CZD1" s="2" t="s">
        <v>2871</v>
      </c>
      <c r="CZE1" s="2" t="s">
        <v>2872</v>
      </c>
      <c r="CZF1" s="2" t="s">
        <v>2873</v>
      </c>
      <c r="CZG1" s="2" t="s">
        <v>2874</v>
      </c>
      <c r="CZH1" s="2" t="s">
        <v>2875</v>
      </c>
      <c r="CZI1" s="2" t="s">
        <v>2876</v>
      </c>
      <c r="CZJ1" s="2" t="s">
        <v>2877</v>
      </c>
      <c r="CZK1" s="2" t="s">
        <v>2878</v>
      </c>
      <c r="CZL1" s="2" t="s">
        <v>2879</v>
      </c>
      <c r="CZM1" s="2" t="s">
        <v>2880</v>
      </c>
      <c r="CZN1" s="2" t="s">
        <v>2881</v>
      </c>
      <c r="CZO1" s="2" t="s">
        <v>2882</v>
      </c>
      <c r="CZP1" s="2" t="s">
        <v>2883</v>
      </c>
      <c r="CZQ1" s="2" t="s">
        <v>2884</v>
      </c>
      <c r="CZR1" s="2" t="s">
        <v>2885</v>
      </c>
      <c r="CZS1" s="2" t="s">
        <v>2886</v>
      </c>
      <c r="CZT1" s="2" t="s">
        <v>2887</v>
      </c>
      <c r="CZU1" s="2" t="s">
        <v>2888</v>
      </c>
      <c r="CZV1" s="2" t="s">
        <v>2889</v>
      </c>
      <c r="CZW1" s="2" t="s">
        <v>2890</v>
      </c>
      <c r="CZX1" s="2" t="s">
        <v>2891</v>
      </c>
      <c r="CZY1" s="2" t="s">
        <v>2892</v>
      </c>
      <c r="CZZ1" s="2" t="s">
        <v>2893</v>
      </c>
      <c r="DAA1" s="2" t="s">
        <v>2894</v>
      </c>
      <c r="DAB1" s="2" t="s">
        <v>2895</v>
      </c>
      <c r="DAC1" s="2" t="s">
        <v>2896</v>
      </c>
      <c r="DAD1" s="2" t="s">
        <v>2897</v>
      </c>
      <c r="DAE1" s="2" t="s">
        <v>2898</v>
      </c>
      <c r="DAF1" s="2" t="s">
        <v>2899</v>
      </c>
      <c r="DAG1" s="2" t="s">
        <v>2900</v>
      </c>
      <c r="DAH1" s="2" t="s">
        <v>2901</v>
      </c>
      <c r="DAI1" s="2" t="s">
        <v>2902</v>
      </c>
      <c r="DAJ1" s="2" t="s">
        <v>2903</v>
      </c>
      <c r="DAK1" s="2" t="s">
        <v>2904</v>
      </c>
      <c r="DAL1" s="2" t="s">
        <v>2905</v>
      </c>
      <c r="DAM1" s="2" t="s">
        <v>2906</v>
      </c>
      <c r="DAN1" s="2" t="s">
        <v>2907</v>
      </c>
      <c r="DAO1" s="2" t="s">
        <v>2908</v>
      </c>
      <c r="DAP1" s="2" t="s">
        <v>2909</v>
      </c>
      <c r="DAQ1" s="2" t="s">
        <v>2910</v>
      </c>
      <c r="DAR1" s="2" t="s">
        <v>2911</v>
      </c>
      <c r="DAS1" s="2" t="s">
        <v>2912</v>
      </c>
      <c r="DAT1" s="2" t="s">
        <v>2913</v>
      </c>
      <c r="DAU1" s="2" t="s">
        <v>2914</v>
      </c>
      <c r="DAV1" s="2" t="s">
        <v>2915</v>
      </c>
      <c r="DAW1" s="2" t="s">
        <v>2916</v>
      </c>
      <c r="DAX1" s="2" t="s">
        <v>2917</v>
      </c>
      <c r="DAY1" s="2" t="s">
        <v>2918</v>
      </c>
      <c r="DAZ1" s="2" t="s">
        <v>2919</v>
      </c>
      <c r="DBA1" s="2" t="s">
        <v>2920</v>
      </c>
      <c r="DBB1" s="2" t="s">
        <v>2921</v>
      </c>
      <c r="DBC1" s="2" t="s">
        <v>2922</v>
      </c>
      <c r="DBD1" s="2" t="s">
        <v>2923</v>
      </c>
      <c r="DBE1" s="2" t="s">
        <v>2924</v>
      </c>
      <c r="DBF1" s="2" t="s">
        <v>2925</v>
      </c>
      <c r="DBG1" s="2" t="s">
        <v>2926</v>
      </c>
      <c r="DBH1" s="2" t="s">
        <v>2927</v>
      </c>
      <c r="DBI1" s="2" t="s">
        <v>2928</v>
      </c>
      <c r="DBJ1" s="2" t="s">
        <v>2929</v>
      </c>
      <c r="DBK1" s="2" t="s">
        <v>2930</v>
      </c>
      <c r="DBL1" s="2" t="s">
        <v>2931</v>
      </c>
      <c r="DBM1" s="2" t="s">
        <v>2932</v>
      </c>
      <c r="DBN1" s="2" t="s">
        <v>2933</v>
      </c>
      <c r="DBO1" s="2" t="s">
        <v>2934</v>
      </c>
      <c r="DBP1" s="2" t="s">
        <v>2935</v>
      </c>
      <c r="DBQ1" s="2" t="s">
        <v>2936</v>
      </c>
      <c r="DBR1" s="2" t="s">
        <v>2937</v>
      </c>
      <c r="DBS1" s="2" t="s">
        <v>2938</v>
      </c>
      <c r="DBT1" s="2" t="s">
        <v>2939</v>
      </c>
      <c r="DBU1" s="2" t="s">
        <v>2940</v>
      </c>
      <c r="DBV1" s="2" t="s">
        <v>2941</v>
      </c>
      <c r="DBW1" s="2" t="s">
        <v>2942</v>
      </c>
      <c r="DBX1" s="2" t="s">
        <v>2943</v>
      </c>
      <c r="DBY1" s="2" t="s">
        <v>2944</v>
      </c>
      <c r="DBZ1" s="2" t="s">
        <v>2945</v>
      </c>
      <c r="DCA1" s="2" t="s">
        <v>2946</v>
      </c>
      <c r="DCB1" s="2" t="s">
        <v>2947</v>
      </c>
      <c r="DCC1" s="2" t="s">
        <v>2948</v>
      </c>
      <c r="DCD1" s="2" t="s">
        <v>2949</v>
      </c>
      <c r="DCE1" s="2" t="s">
        <v>2950</v>
      </c>
      <c r="DCF1" s="2" t="s">
        <v>2951</v>
      </c>
      <c r="DCG1" s="2" t="s">
        <v>2952</v>
      </c>
      <c r="DCH1" s="2" t="s">
        <v>2953</v>
      </c>
      <c r="DCI1" s="2" t="s">
        <v>2954</v>
      </c>
      <c r="DCJ1" s="2" t="s">
        <v>2955</v>
      </c>
      <c r="DCK1" s="2" t="s">
        <v>2956</v>
      </c>
      <c r="DCL1" s="2" t="s">
        <v>2957</v>
      </c>
      <c r="DCM1" s="2" t="s">
        <v>2958</v>
      </c>
      <c r="DCN1" s="2" t="s">
        <v>2959</v>
      </c>
      <c r="DCO1" s="2" t="s">
        <v>2960</v>
      </c>
      <c r="DCP1" s="2" t="s">
        <v>2961</v>
      </c>
      <c r="DCQ1" s="2" t="s">
        <v>2962</v>
      </c>
      <c r="DCR1" s="2" t="s">
        <v>2963</v>
      </c>
      <c r="DCS1" s="2" t="s">
        <v>2964</v>
      </c>
      <c r="DCT1" s="2" t="s">
        <v>2965</v>
      </c>
      <c r="DCU1" s="2" t="s">
        <v>2966</v>
      </c>
      <c r="DCV1" s="2" t="s">
        <v>2967</v>
      </c>
      <c r="DCW1" s="2" t="s">
        <v>2968</v>
      </c>
      <c r="DCX1" s="2" t="s">
        <v>2969</v>
      </c>
      <c r="DCY1" s="2" t="s">
        <v>2970</v>
      </c>
      <c r="DCZ1" s="2" t="s">
        <v>2971</v>
      </c>
      <c r="DDA1" s="2" t="s">
        <v>2972</v>
      </c>
      <c r="DDB1" s="2" t="s">
        <v>2973</v>
      </c>
      <c r="DDC1" s="2" t="s">
        <v>2974</v>
      </c>
      <c r="DDD1" s="2" t="s">
        <v>2975</v>
      </c>
      <c r="DDE1" s="2" t="s">
        <v>2976</v>
      </c>
      <c r="DDF1" s="2" t="s">
        <v>2977</v>
      </c>
      <c r="DDG1" s="2" t="s">
        <v>2978</v>
      </c>
      <c r="DDH1" s="2" t="s">
        <v>2979</v>
      </c>
      <c r="DDI1" s="2" t="s">
        <v>2980</v>
      </c>
      <c r="DDJ1" s="2" t="s">
        <v>2981</v>
      </c>
      <c r="DDK1" s="2" t="s">
        <v>2982</v>
      </c>
      <c r="DDL1" s="2" t="s">
        <v>2983</v>
      </c>
      <c r="DDM1" s="2" t="s">
        <v>2984</v>
      </c>
      <c r="DDN1" s="2" t="s">
        <v>2985</v>
      </c>
      <c r="DDO1" s="2" t="s">
        <v>2986</v>
      </c>
      <c r="DDP1" s="2" t="s">
        <v>2987</v>
      </c>
      <c r="DDQ1" s="2" t="s">
        <v>2988</v>
      </c>
      <c r="DDR1" s="2" t="s">
        <v>2989</v>
      </c>
      <c r="DDS1" s="2" t="s">
        <v>2990</v>
      </c>
      <c r="DDT1" s="2" t="s">
        <v>2991</v>
      </c>
      <c r="DDU1" s="2" t="s">
        <v>2992</v>
      </c>
      <c r="DDV1" s="2" t="s">
        <v>2993</v>
      </c>
      <c r="DDW1" s="2" t="s">
        <v>2994</v>
      </c>
      <c r="DDX1" s="2" t="s">
        <v>2995</v>
      </c>
      <c r="DDY1" s="2" t="s">
        <v>2996</v>
      </c>
      <c r="DDZ1" s="2" t="s">
        <v>2997</v>
      </c>
      <c r="DEA1" s="2" t="s">
        <v>2998</v>
      </c>
      <c r="DEB1" s="2" t="s">
        <v>2999</v>
      </c>
      <c r="DEC1" s="2" t="s">
        <v>3000</v>
      </c>
      <c r="DED1" s="2" t="s">
        <v>3001</v>
      </c>
      <c r="DEE1" s="2" t="s">
        <v>3002</v>
      </c>
      <c r="DEF1" s="2" t="s">
        <v>3003</v>
      </c>
      <c r="DEG1" s="2" t="s">
        <v>3004</v>
      </c>
      <c r="DEH1" s="2" t="s">
        <v>3005</v>
      </c>
      <c r="DEI1" s="2" t="s">
        <v>3006</v>
      </c>
      <c r="DEJ1" s="2" t="s">
        <v>3007</v>
      </c>
      <c r="DEK1" s="2" t="s">
        <v>3008</v>
      </c>
      <c r="DEL1" s="2" t="s">
        <v>3009</v>
      </c>
      <c r="DEM1" s="2" t="s">
        <v>3010</v>
      </c>
      <c r="DEN1" s="2" t="s">
        <v>3011</v>
      </c>
      <c r="DEO1" s="2" t="s">
        <v>3012</v>
      </c>
      <c r="DEP1" s="2" t="s">
        <v>3013</v>
      </c>
      <c r="DEQ1" s="2" t="s">
        <v>3014</v>
      </c>
      <c r="DER1" s="2" t="s">
        <v>3015</v>
      </c>
      <c r="DES1" s="2" t="s">
        <v>3016</v>
      </c>
      <c r="DET1" s="2" t="s">
        <v>3017</v>
      </c>
      <c r="DEU1" s="2" t="s">
        <v>3018</v>
      </c>
      <c r="DEV1" s="2" t="s">
        <v>3019</v>
      </c>
      <c r="DEW1" s="2" t="s">
        <v>3020</v>
      </c>
      <c r="DEX1" s="2" t="s">
        <v>3021</v>
      </c>
      <c r="DEY1" s="2" t="s">
        <v>3022</v>
      </c>
      <c r="DEZ1" s="2" t="s">
        <v>3023</v>
      </c>
      <c r="DFA1" s="2" t="s">
        <v>3024</v>
      </c>
      <c r="DFB1" s="2" t="s">
        <v>3025</v>
      </c>
      <c r="DFC1" s="2" t="s">
        <v>3026</v>
      </c>
      <c r="DFD1" s="2" t="s">
        <v>3027</v>
      </c>
      <c r="DFE1" s="2" t="s">
        <v>3028</v>
      </c>
      <c r="DFF1" s="2" t="s">
        <v>3029</v>
      </c>
      <c r="DFG1" s="2" t="s">
        <v>3030</v>
      </c>
      <c r="DFH1" s="2" t="s">
        <v>3031</v>
      </c>
      <c r="DFI1" s="2" t="s">
        <v>3032</v>
      </c>
      <c r="DFJ1" s="2" t="s">
        <v>3033</v>
      </c>
      <c r="DFK1" s="2" t="s">
        <v>3034</v>
      </c>
      <c r="DFL1" s="2" t="s">
        <v>3035</v>
      </c>
      <c r="DFM1" s="2" t="s">
        <v>3036</v>
      </c>
      <c r="DFN1" s="2" t="s">
        <v>3037</v>
      </c>
      <c r="DFO1" s="2" t="s">
        <v>3038</v>
      </c>
      <c r="DFP1" s="2" t="s">
        <v>3039</v>
      </c>
      <c r="DFQ1" s="2" t="s">
        <v>3040</v>
      </c>
      <c r="DFR1" s="2" t="s">
        <v>3041</v>
      </c>
      <c r="DFS1" s="2" t="s">
        <v>3042</v>
      </c>
      <c r="DFT1" s="2" t="s">
        <v>3043</v>
      </c>
      <c r="DFU1" s="2" t="s">
        <v>3044</v>
      </c>
      <c r="DFV1" s="2" t="s">
        <v>3045</v>
      </c>
      <c r="DFW1" s="2" t="s">
        <v>3046</v>
      </c>
      <c r="DFX1" s="2" t="s">
        <v>3047</v>
      </c>
      <c r="DFY1" s="2" t="s">
        <v>3048</v>
      </c>
      <c r="DFZ1" s="2" t="s">
        <v>3049</v>
      </c>
      <c r="DGA1" s="2" t="s">
        <v>3050</v>
      </c>
      <c r="DGB1" s="2" t="s">
        <v>3051</v>
      </c>
      <c r="DGC1" s="2" t="s">
        <v>3052</v>
      </c>
      <c r="DGD1" s="2" t="s">
        <v>3053</v>
      </c>
      <c r="DGE1" s="2" t="s">
        <v>3054</v>
      </c>
      <c r="DGF1" s="2" t="s">
        <v>3055</v>
      </c>
      <c r="DGG1" s="2" t="s">
        <v>3056</v>
      </c>
      <c r="DGH1" s="2" t="s">
        <v>3057</v>
      </c>
      <c r="DGI1" s="2" t="s">
        <v>3058</v>
      </c>
      <c r="DGJ1" s="2" t="s">
        <v>3059</v>
      </c>
      <c r="DGK1" s="2" t="s">
        <v>3060</v>
      </c>
      <c r="DGL1" s="2" t="s">
        <v>3061</v>
      </c>
      <c r="DGM1" s="2" t="s">
        <v>3062</v>
      </c>
      <c r="DGN1" s="2" t="s">
        <v>3063</v>
      </c>
      <c r="DGO1" s="2" t="s">
        <v>3064</v>
      </c>
      <c r="DGP1" s="2" t="s">
        <v>3065</v>
      </c>
      <c r="DGQ1" s="2" t="s">
        <v>3066</v>
      </c>
      <c r="DGR1" s="2" t="s">
        <v>3067</v>
      </c>
      <c r="DGS1" s="2" t="s">
        <v>3068</v>
      </c>
      <c r="DGT1" s="2" t="s">
        <v>3069</v>
      </c>
      <c r="DGU1" s="2" t="s">
        <v>3070</v>
      </c>
      <c r="DGV1" s="2" t="s">
        <v>3071</v>
      </c>
      <c r="DGW1" s="2" t="s">
        <v>3072</v>
      </c>
      <c r="DGX1" s="2" t="s">
        <v>3073</v>
      </c>
      <c r="DGY1" s="2" t="s">
        <v>3074</v>
      </c>
      <c r="DGZ1" s="2" t="s">
        <v>3075</v>
      </c>
      <c r="DHA1" s="2" t="s">
        <v>3076</v>
      </c>
      <c r="DHB1" s="2" t="s">
        <v>3077</v>
      </c>
      <c r="DHC1" s="2" t="s">
        <v>3078</v>
      </c>
      <c r="DHD1" s="2" t="s">
        <v>3079</v>
      </c>
      <c r="DHE1" s="2" t="s">
        <v>3080</v>
      </c>
      <c r="DHF1" s="2" t="s">
        <v>3081</v>
      </c>
      <c r="DHG1" s="2" t="s">
        <v>3082</v>
      </c>
      <c r="DHH1" s="2" t="s">
        <v>3083</v>
      </c>
      <c r="DHI1" s="2" t="s">
        <v>3084</v>
      </c>
      <c r="DHJ1" s="2" t="s">
        <v>3085</v>
      </c>
      <c r="DHK1" s="2" t="s">
        <v>3086</v>
      </c>
      <c r="DHL1" s="2" t="s">
        <v>3087</v>
      </c>
      <c r="DHM1" s="2" t="s">
        <v>3088</v>
      </c>
      <c r="DHN1" s="2" t="s">
        <v>3089</v>
      </c>
      <c r="DHO1" s="2" t="s">
        <v>3090</v>
      </c>
      <c r="DHP1" s="2" t="s">
        <v>3091</v>
      </c>
      <c r="DHQ1" s="2" t="s">
        <v>3092</v>
      </c>
      <c r="DHR1" s="2" t="s">
        <v>3093</v>
      </c>
      <c r="DHS1" s="2" t="s">
        <v>3094</v>
      </c>
      <c r="DHT1" s="2" t="s">
        <v>3095</v>
      </c>
      <c r="DHU1" s="2" t="s">
        <v>3096</v>
      </c>
      <c r="DHV1" s="2" t="s">
        <v>3097</v>
      </c>
      <c r="DHW1" s="2" t="s">
        <v>3098</v>
      </c>
      <c r="DHX1" s="2" t="s">
        <v>3099</v>
      </c>
      <c r="DHY1" s="2" t="s">
        <v>3100</v>
      </c>
      <c r="DHZ1" s="2" t="s">
        <v>3101</v>
      </c>
      <c r="DIA1" s="2" t="s">
        <v>3102</v>
      </c>
      <c r="DIB1" s="2" t="s">
        <v>3103</v>
      </c>
      <c r="DIC1" s="2" t="s">
        <v>3104</v>
      </c>
      <c r="DID1" s="2" t="s">
        <v>3105</v>
      </c>
      <c r="DIE1" s="2" t="s">
        <v>3106</v>
      </c>
      <c r="DIF1" s="2" t="s">
        <v>3107</v>
      </c>
      <c r="DIG1" s="2" t="s">
        <v>3108</v>
      </c>
      <c r="DIH1" s="2" t="s">
        <v>3109</v>
      </c>
      <c r="DII1" s="2" t="s">
        <v>3110</v>
      </c>
      <c r="DIJ1" s="2" t="s">
        <v>3111</v>
      </c>
      <c r="DIK1" s="2" t="s">
        <v>3112</v>
      </c>
      <c r="DIL1" s="2" t="s">
        <v>3113</v>
      </c>
      <c r="DIM1" s="2" t="s">
        <v>3114</v>
      </c>
      <c r="DIN1" s="2" t="s">
        <v>3115</v>
      </c>
      <c r="DIO1" s="2" t="s">
        <v>3116</v>
      </c>
      <c r="DIP1" s="2" t="s">
        <v>3117</v>
      </c>
      <c r="DIQ1" s="2" t="s">
        <v>3118</v>
      </c>
      <c r="DIR1" s="2" t="s">
        <v>3119</v>
      </c>
      <c r="DIS1" s="2" t="s">
        <v>3120</v>
      </c>
      <c r="DIT1" s="2" t="s">
        <v>3121</v>
      </c>
      <c r="DIU1" s="2" t="s">
        <v>3122</v>
      </c>
      <c r="DIV1" s="2" t="s">
        <v>3123</v>
      </c>
      <c r="DIW1" s="2" t="s">
        <v>3124</v>
      </c>
      <c r="DIX1" s="2" t="s">
        <v>3125</v>
      </c>
      <c r="DIY1" s="2" t="s">
        <v>3126</v>
      </c>
      <c r="DIZ1" s="2" t="s">
        <v>3127</v>
      </c>
      <c r="DJA1" s="2" t="s">
        <v>3128</v>
      </c>
      <c r="DJB1" s="2" t="s">
        <v>3129</v>
      </c>
      <c r="DJC1" s="2" t="s">
        <v>3130</v>
      </c>
      <c r="DJD1" s="2" t="s">
        <v>3131</v>
      </c>
      <c r="DJE1" s="2" t="s">
        <v>3132</v>
      </c>
      <c r="DJF1" s="2" t="s">
        <v>3133</v>
      </c>
      <c r="DJG1" s="2" t="s">
        <v>3134</v>
      </c>
      <c r="DJH1" s="2" t="s">
        <v>3135</v>
      </c>
      <c r="DJI1" s="2" t="s">
        <v>3136</v>
      </c>
      <c r="DJJ1" s="2" t="s">
        <v>3137</v>
      </c>
      <c r="DJK1" s="2" t="s">
        <v>3138</v>
      </c>
      <c r="DJL1" s="2" t="s">
        <v>3139</v>
      </c>
      <c r="DJM1" s="2" t="s">
        <v>3140</v>
      </c>
      <c r="DJN1" s="2" t="s">
        <v>3141</v>
      </c>
      <c r="DJO1" s="2" t="s">
        <v>3142</v>
      </c>
      <c r="DJP1" s="2" t="s">
        <v>3143</v>
      </c>
      <c r="DJQ1" s="2" t="s">
        <v>3144</v>
      </c>
      <c r="DJR1" s="2" t="s">
        <v>3145</v>
      </c>
      <c r="DJS1" s="2" t="s">
        <v>3146</v>
      </c>
      <c r="DJT1" s="2" t="s">
        <v>3147</v>
      </c>
      <c r="DJU1" s="2" t="s">
        <v>3148</v>
      </c>
      <c r="DJV1" s="2" t="s">
        <v>3149</v>
      </c>
      <c r="DJW1" s="2" t="s">
        <v>3150</v>
      </c>
      <c r="DJX1" s="2" t="s">
        <v>3151</v>
      </c>
      <c r="DJY1" s="2" t="s">
        <v>3152</v>
      </c>
      <c r="DJZ1" s="2" t="s">
        <v>3153</v>
      </c>
      <c r="DKA1" s="2" t="s">
        <v>3154</v>
      </c>
      <c r="DKB1" s="2" t="s">
        <v>3155</v>
      </c>
      <c r="DKC1" s="2" t="s">
        <v>3156</v>
      </c>
      <c r="DKD1" s="2" t="s">
        <v>3157</v>
      </c>
      <c r="DKE1" s="2" t="s">
        <v>3158</v>
      </c>
      <c r="DKF1" s="2" t="s">
        <v>3159</v>
      </c>
      <c r="DKG1" s="2" t="s">
        <v>3160</v>
      </c>
      <c r="DKH1" s="2" t="s">
        <v>3161</v>
      </c>
      <c r="DKI1" s="2" t="s">
        <v>3162</v>
      </c>
      <c r="DKJ1" s="2" t="s">
        <v>3163</v>
      </c>
      <c r="DKK1" s="2" t="s">
        <v>3164</v>
      </c>
      <c r="DKL1" s="2" t="s">
        <v>3165</v>
      </c>
      <c r="DKM1" s="2" t="s">
        <v>3166</v>
      </c>
      <c r="DKN1" s="2" t="s">
        <v>3167</v>
      </c>
      <c r="DKO1" s="2" t="s">
        <v>3168</v>
      </c>
      <c r="DKP1" s="2" t="s">
        <v>3169</v>
      </c>
      <c r="DKQ1" s="2" t="s">
        <v>3170</v>
      </c>
      <c r="DKR1" s="2" t="s">
        <v>3171</v>
      </c>
      <c r="DKS1" s="2" t="s">
        <v>3172</v>
      </c>
      <c r="DKT1" s="2" t="s">
        <v>3173</v>
      </c>
      <c r="DKU1" s="2" t="s">
        <v>3174</v>
      </c>
      <c r="DKV1" s="2" t="s">
        <v>3175</v>
      </c>
      <c r="DKW1" s="2" t="s">
        <v>3176</v>
      </c>
      <c r="DKX1" s="2" t="s">
        <v>3177</v>
      </c>
      <c r="DKY1" s="2" t="s">
        <v>3178</v>
      </c>
      <c r="DKZ1" s="2" t="s">
        <v>3179</v>
      </c>
      <c r="DLA1" s="2" t="s">
        <v>3180</v>
      </c>
      <c r="DLB1" s="2" t="s">
        <v>3181</v>
      </c>
      <c r="DLC1" s="2" t="s">
        <v>3182</v>
      </c>
      <c r="DLD1" s="2" t="s">
        <v>3183</v>
      </c>
      <c r="DLE1" s="2" t="s">
        <v>3184</v>
      </c>
      <c r="DLF1" s="2" t="s">
        <v>3185</v>
      </c>
      <c r="DLG1" s="2" t="s">
        <v>3186</v>
      </c>
      <c r="DLH1" s="2" t="s">
        <v>3187</v>
      </c>
      <c r="DLI1" s="2" t="s">
        <v>3188</v>
      </c>
      <c r="DLJ1" s="2" t="s">
        <v>3189</v>
      </c>
      <c r="DLK1" s="2" t="s">
        <v>3190</v>
      </c>
      <c r="DLL1" s="2" t="s">
        <v>3191</v>
      </c>
      <c r="DLM1" s="2" t="s">
        <v>3192</v>
      </c>
      <c r="DLN1" s="2" t="s">
        <v>3193</v>
      </c>
      <c r="DLO1" s="2" t="s">
        <v>3194</v>
      </c>
      <c r="DLP1" s="2" t="s">
        <v>3195</v>
      </c>
      <c r="DLQ1" s="2" t="s">
        <v>3196</v>
      </c>
      <c r="DLR1" s="2" t="s">
        <v>3197</v>
      </c>
      <c r="DLS1" s="2" t="s">
        <v>3198</v>
      </c>
      <c r="DLT1" s="2" t="s">
        <v>3199</v>
      </c>
      <c r="DLU1" s="2" t="s">
        <v>3200</v>
      </c>
      <c r="DLV1" s="2" t="s">
        <v>3201</v>
      </c>
      <c r="DLW1" s="2" t="s">
        <v>3202</v>
      </c>
      <c r="DLX1" s="2" t="s">
        <v>3203</v>
      </c>
      <c r="DLY1" s="2" t="s">
        <v>3204</v>
      </c>
      <c r="DLZ1" s="2" t="s">
        <v>3205</v>
      </c>
      <c r="DMA1" s="2" t="s">
        <v>3206</v>
      </c>
      <c r="DMB1" s="2" t="s">
        <v>3207</v>
      </c>
      <c r="DMC1" s="2" t="s">
        <v>3208</v>
      </c>
      <c r="DMD1" s="2" t="s">
        <v>3209</v>
      </c>
      <c r="DME1" s="2" t="s">
        <v>3210</v>
      </c>
      <c r="DMF1" s="2" t="s">
        <v>3211</v>
      </c>
      <c r="DMG1" s="2" t="s">
        <v>3212</v>
      </c>
      <c r="DMH1" s="2" t="s">
        <v>3213</v>
      </c>
      <c r="DMI1" s="2" t="s">
        <v>3214</v>
      </c>
      <c r="DMJ1" s="2" t="s">
        <v>3215</v>
      </c>
      <c r="DMK1" s="2" t="s">
        <v>3216</v>
      </c>
      <c r="DML1" s="2" t="s">
        <v>3217</v>
      </c>
      <c r="DMM1" s="2" t="s">
        <v>3218</v>
      </c>
      <c r="DMN1" s="2" t="s">
        <v>3219</v>
      </c>
      <c r="DMO1" s="2" t="s">
        <v>3220</v>
      </c>
      <c r="DMP1" s="2" t="s">
        <v>3221</v>
      </c>
      <c r="DMQ1" s="2" t="s">
        <v>3222</v>
      </c>
      <c r="DMR1" s="2" t="s">
        <v>3223</v>
      </c>
      <c r="DMS1" s="2" t="s">
        <v>3224</v>
      </c>
      <c r="DMT1" s="2" t="s">
        <v>3225</v>
      </c>
      <c r="DMU1" s="2" t="s">
        <v>3226</v>
      </c>
      <c r="DMV1" s="2" t="s">
        <v>3227</v>
      </c>
      <c r="DMW1" s="2" t="s">
        <v>3228</v>
      </c>
      <c r="DMX1" s="2" t="s">
        <v>3229</v>
      </c>
      <c r="DMY1" s="2" t="s">
        <v>3230</v>
      </c>
      <c r="DMZ1" s="2" t="s">
        <v>3231</v>
      </c>
      <c r="DNA1" s="2" t="s">
        <v>3232</v>
      </c>
      <c r="DNB1" s="2" t="s">
        <v>3233</v>
      </c>
      <c r="DNC1" s="2" t="s">
        <v>3234</v>
      </c>
      <c r="DND1" s="2" t="s">
        <v>3235</v>
      </c>
      <c r="DNE1" s="2" t="s">
        <v>3236</v>
      </c>
      <c r="DNF1" s="2" t="s">
        <v>3237</v>
      </c>
      <c r="DNG1" s="2" t="s">
        <v>3238</v>
      </c>
      <c r="DNH1" s="2" t="s">
        <v>3239</v>
      </c>
      <c r="DNI1" s="2" t="s">
        <v>3240</v>
      </c>
      <c r="DNJ1" s="2" t="s">
        <v>3241</v>
      </c>
      <c r="DNK1" s="2" t="s">
        <v>3242</v>
      </c>
      <c r="DNL1" s="2" t="s">
        <v>3243</v>
      </c>
      <c r="DNM1" s="2" t="s">
        <v>3244</v>
      </c>
      <c r="DNN1" s="2" t="s">
        <v>3245</v>
      </c>
      <c r="DNO1" s="2" t="s">
        <v>3246</v>
      </c>
      <c r="DNP1" s="2" t="s">
        <v>3247</v>
      </c>
      <c r="DNQ1" s="2" t="s">
        <v>3248</v>
      </c>
      <c r="DNR1" s="2" t="s">
        <v>3249</v>
      </c>
      <c r="DNS1" s="2" t="s">
        <v>3250</v>
      </c>
      <c r="DNT1" s="2" t="s">
        <v>3251</v>
      </c>
      <c r="DNU1" s="2" t="s">
        <v>3252</v>
      </c>
      <c r="DNV1" s="2" t="s">
        <v>3253</v>
      </c>
      <c r="DNW1" s="2" t="s">
        <v>3254</v>
      </c>
      <c r="DNX1" s="2" t="s">
        <v>3255</v>
      </c>
      <c r="DNY1" s="2" t="s">
        <v>3256</v>
      </c>
      <c r="DNZ1" s="2" t="s">
        <v>3257</v>
      </c>
      <c r="DOA1" s="2" t="s">
        <v>3258</v>
      </c>
      <c r="DOB1" s="2" t="s">
        <v>3259</v>
      </c>
      <c r="DOC1" s="2" t="s">
        <v>3260</v>
      </c>
      <c r="DOD1" s="2" t="s">
        <v>3261</v>
      </c>
      <c r="DOE1" s="2" t="s">
        <v>3262</v>
      </c>
      <c r="DOF1" s="2" t="s">
        <v>3263</v>
      </c>
      <c r="DOG1" s="2" t="s">
        <v>3264</v>
      </c>
      <c r="DOH1" s="2" t="s">
        <v>3265</v>
      </c>
      <c r="DOI1" s="2" t="s">
        <v>3266</v>
      </c>
      <c r="DOJ1" s="2" t="s">
        <v>3267</v>
      </c>
      <c r="DOK1" s="2" t="s">
        <v>3268</v>
      </c>
      <c r="DOL1" s="2" t="s">
        <v>3269</v>
      </c>
      <c r="DOM1" s="2" t="s">
        <v>3270</v>
      </c>
      <c r="DON1" s="2" t="s">
        <v>3271</v>
      </c>
      <c r="DOO1" s="2" t="s">
        <v>3272</v>
      </c>
      <c r="DOP1" s="2" t="s">
        <v>3273</v>
      </c>
      <c r="DOQ1" s="2" t="s">
        <v>3274</v>
      </c>
      <c r="DOR1" s="2" t="s">
        <v>3275</v>
      </c>
      <c r="DOS1" s="2" t="s">
        <v>3276</v>
      </c>
      <c r="DOT1" s="2" t="s">
        <v>3277</v>
      </c>
      <c r="DOU1" s="2" t="s">
        <v>3278</v>
      </c>
      <c r="DOV1" s="2" t="s">
        <v>3279</v>
      </c>
      <c r="DOW1" s="2" t="s">
        <v>3280</v>
      </c>
      <c r="DOX1" s="2" t="s">
        <v>3281</v>
      </c>
      <c r="DOY1" s="2" t="s">
        <v>3282</v>
      </c>
      <c r="DOZ1" s="2" t="s">
        <v>3283</v>
      </c>
      <c r="DPA1" s="2" t="s">
        <v>3284</v>
      </c>
      <c r="DPB1" s="2" t="s">
        <v>3285</v>
      </c>
      <c r="DPC1" s="2" t="s">
        <v>3286</v>
      </c>
      <c r="DPD1" s="2" t="s">
        <v>3287</v>
      </c>
      <c r="DPE1" s="2" t="s">
        <v>3288</v>
      </c>
      <c r="DPF1" s="2" t="s">
        <v>3289</v>
      </c>
      <c r="DPG1" s="2" t="s">
        <v>3290</v>
      </c>
      <c r="DPH1" s="2" t="s">
        <v>3291</v>
      </c>
      <c r="DPI1" s="2" t="s">
        <v>3292</v>
      </c>
      <c r="DPJ1" s="2" t="s">
        <v>3293</v>
      </c>
      <c r="DPK1" s="2" t="s">
        <v>3294</v>
      </c>
      <c r="DPL1" s="2" t="s">
        <v>3295</v>
      </c>
      <c r="DPM1" s="2" t="s">
        <v>3296</v>
      </c>
      <c r="DPN1" s="2" t="s">
        <v>3297</v>
      </c>
      <c r="DPO1" s="2" t="s">
        <v>3298</v>
      </c>
      <c r="DPP1" s="2" t="s">
        <v>3299</v>
      </c>
      <c r="DPQ1" s="2" t="s">
        <v>3300</v>
      </c>
      <c r="DPR1" s="2" t="s">
        <v>3301</v>
      </c>
      <c r="DPS1" s="2" t="s">
        <v>3302</v>
      </c>
      <c r="DPT1" s="2" t="s">
        <v>3303</v>
      </c>
      <c r="DPU1" s="2" t="s">
        <v>3304</v>
      </c>
      <c r="DPV1" s="2" t="s">
        <v>3305</v>
      </c>
      <c r="DPW1" s="2" t="s">
        <v>3306</v>
      </c>
      <c r="DPX1" s="2" t="s">
        <v>3307</v>
      </c>
      <c r="DPY1" s="2" t="s">
        <v>3308</v>
      </c>
      <c r="DPZ1" s="2" t="s">
        <v>3309</v>
      </c>
      <c r="DQA1" s="2" t="s">
        <v>3310</v>
      </c>
      <c r="DQB1" s="2" t="s">
        <v>3311</v>
      </c>
      <c r="DQC1" s="2" t="s">
        <v>3312</v>
      </c>
      <c r="DQD1" s="2" t="s">
        <v>3313</v>
      </c>
      <c r="DQE1" s="2" t="s">
        <v>3314</v>
      </c>
      <c r="DQF1" s="2" t="s">
        <v>3315</v>
      </c>
      <c r="DQG1" s="2" t="s">
        <v>3316</v>
      </c>
      <c r="DQH1" s="2" t="s">
        <v>3317</v>
      </c>
      <c r="DQI1" s="2" t="s">
        <v>3318</v>
      </c>
      <c r="DQJ1" s="2" t="s">
        <v>3319</v>
      </c>
      <c r="DQK1" s="2" t="s">
        <v>3320</v>
      </c>
      <c r="DQL1" s="2" t="s">
        <v>3321</v>
      </c>
      <c r="DQM1" s="2" t="s">
        <v>3322</v>
      </c>
      <c r="DQN1" s="2" t="s">
        <v>3323</v>
      </c>
      <c r="DQO1" s="2" t="s">
        <v>3324</v>
      </c>
      <c r="DQP1" s="2" t="s">
        <v>3325</v>
      </c>
      <c r="DQQ1" s="2" t="s">
        <v>3326</v>
      </c>
      <c r="DQR1" s="2" t="s">
        <v>3327</v>
      </c>
      <c r="DQS1" s="2" t="s">
        <v>3328</v>
      </c>
      <c r="DQT1" s="2" t="s">
        <v>3329</v>
      </c>
      <c r="DQU1" s="2" t="s">
        <v>3330</v>
      </c>
      <c r="DQV1" s="2" t="s">
        <v>3331</v>
      </c>
      <c r="DQW1" s="2" t="s">
        <v>3332</v>
      </c>
      <c r="DQX1" s="2" t="s">
        <v>3333</v>
      </c>
      <c r="DQY1" s="2" t="s">
        <v>3334</v>
      </c>
      <c r="DQZ1" s="2" t="s">
        <v>3335</v>
      </c>
      <c r="DRA1" s="2" t="s">
        <v>3336</v>
      </c>
      <c r="DRB1" s="2" t="s">
        <v>3337</v>
      </c>
      <c r="DRC1" s="2" t="s">
        <v>3338</v>
      </c>
      <c r="DRD1" s="2" t="s">
        <v>3339</v>
      </c>
      <c r="DRE1" s="2" t="s">
        <v>3340</v>
      </c>
      <c r="DRF1" s="2" t="s">
        <v>3341</v>
      </c>
      <c r="DRG1" s="2" t="s">
        <v>3342</v>
      </c>
      <c r="DRH1" s="2" t="s">
        <v>3343</v>
      </c>
      <c r="DRI1" s="2" t="s">
        <v>3344</v>
      </c>
      <c r="DRJ1" s="2" t="s">
        <v>3345</v>
      </c>
      <c r="DRK1" s="2" t="s">
        <v>3346</v>
      </c>
      <c r="DRL1" s="2" t="s">
        <v>3347</v>
      </c>
      <c r="DRM1" s="2" t="s">
        <v>3348</v>
      </c>
      <c r="DRN1" s="2" t="s">
        <v>3349</v>
      </c>
      <c r="DRO1" s="2" t="s">
        <v>3350</v>
      </c>
      <c r="DRP1" s="2" t="s">
        <v>3351</v>
      </c>
      <c r="DRQ1" s="2" t="s">
        <v>3352</v>
      </c>
      <c r="DRR1" s="2" t="s">
        <v>3353</v>
      </c>
      <c r="DRS1" s="2" t="s">
        <v>3354</v>
      </c>
      <c r="DRT1" s="2" t="s">
        <v>3355</v>
      </c>
      <c r="DRU1" s="2" t="s">
        <v>3356</v>
      </c>
      <c r="DRV1" s="2" t="s">
        <v>3357</v>
      </c>
      <c r="DRW1" s="2" t="s">
        <v>3358</v>
      </c>
      <c r="DRX1" s="2" t="s">
        <v>3359</v>
      </c>
      <c r="DRY1" s="2" t="s">
        <v>3360</v>
      </c>
      <c r="DRZ1" s="2" t="s">
        <v>3361</v>
      </c>
      <c r="DSA1" s="2" t="s">
        <v>3362</v>
      </c>
      <c r="DSB1" s="2" t="s">
        <v>3363</v>
      </c>
      <c r="DSC1" s="2" t="s">
        <v>3364</v>
      </c>
      <c r="DSD1" s="2" t="s">
        <v>3365</v>
      </c>
      <c r="DSE1" s="2" t="s">
        <v>3366</v>
      </c>
      <c r="DSF1" s="2" t="s">
        <v>3367</v>
      </c>
      <c r="DSG1" s="2" t="s">
        <v>3368</v>
      </c>
      <c r="DSH1" s="2" t="s">
        <v>3369</v>
      </c>
      <c r="DSI1" s="2" t="s">
        <v>3370</v>
      </c>
      <c r="DSJ1" s="2" t="s">
        <v>3371</v>
      </c>
      <c r="DSK1" s="2" t="s">
        <v>3372</v>
      </c>
      <c r="DSL1" s="2" t="s">
        <v>3373</v>
      </c>
      <c r="DSM1" s="2" t="s">
        <v>3374</v>
      </c>
      <c r="DSN1" s="2" t="s">
        <v>3375</v>
      </c>
      <c r="DSO1" s="2" t="s">
        <v>3376</v>
      </c>
      <c r="DSP1" s="2" t="s">
        <v>3377</v>
      </c>
      <c r="DSQ1" s="2" t="s">
        <v>3378</v>
      </c>
      <c r="DSR1" s="2" t="s">
        <v>3379</v>
      </c>
      <c r="DSS1" s="2" t="s">
        <v>3380</v>
      </c>
      <c r="DST1" s="2" t="s">
        <v>3381</v>
      </c>
      <c r="DSU1" s="2" t="s">
        <v>3382</v>
      </c>
      <c r="DSV1" s="2" t="s">
        <v>3383</v>
      </c>
      <c r="DSW1" s="2" t="s">
        <v>3384</v>
      </c>
      <c r="DSX1" s="2" t="s">
        <v>3385</v>
      </c>
      <c r="DSY1" s="2" t="s">
        <v>3386</v>
      </c>
      <c r="DSZ1" s="2" t="s">
        <v>3387</v>
      </c>
      <c r="DTA1" s="2" t="s">
        <v>3388</v>
      </c>
      <c r="DTB1" s="2" t="s">
        <v>3389</v>
      </c>
      <c r="DTC1" s="2" t="s">
        <v>3390</v>
      </c>
      <c r="DTD1" s="2" t="s">
        <v>3391</v>
      </c>
      <c r="DTE1" s="2" t="s">
        <v>3392</v>
      </c>
      <c r="DTF1" s="2" t="s">
        <v>3393</v>
      </c>
      <c r="DTG1" s="2" t="s">
        <v>3394</v>
      </c>
      <c r="DTH1" s="2" t="s">
        <v>3395</v>
      </c>
      <c r="DTI1" s="2" t="s">
        <v>3396</v>
      </c>
      <c r="DTJ1" s="2" t="s">
        <v>3397</v>
      </c>
      <c r="DTK1" s="2" t="s">
        <v>3398</v>
      </c>
      <c r="DTL1" s="2" t="s">
        <v>3399</v>
      </c>
      <c r="DTM1" s="2" t="s">
        <v>3400</v>
      </c>
      <c r="DTN1" s="2" t="s">
        <v>3401</v>
      </c>
      <c r="DTO1" s="2" t="s">
        <v>3402</v>
      </c>
      <c r="DTP1" s="2" t="s">
        <v>3403</v>
      </c>
      <c r="DTQ1" s="2" t="s">
        <v>3404</v>
      </c>
      <c r="DTR1" s="2" t="s">
        <v>3405</v>
      </c>
      <c r="DTS1" s="2" t="s">
        <v>3406</v>
      </c>
      <c r="DTT1" s="2" t="s">
        <v>3407</v>
      </c>
      <c r="DTU1" s="2" t="s">
        <v>3408</v>
      </c>
      <c r="DTV1" s="2" t="s">
        <v>3409</v>
      </c>
      <c r="DTW1" s="2" t="s">
        <v>3410</v>
      </c>
      <c r="DTX1" s="2" t="s">
        <v>3411</v>
      </c>
      <c r="DTY1" s="2" t="s">
        <v>3412</v>
      </c>
      <c r="DTZ1" s="2" t="s">
        <v>3413</v>
      </c>
      <c r="DUA1" s="2" t="s">
        <v>3414</v>
      </c>
      <c r="DUB1" s="2" t="s">
        <v>3415</v>
      </c>
      <c r="DUC1" s="2" t="s">
        <v>3416</v>
      </c>
      <c r="DUD1" s="2" t="s">
        <v>3417</v>
      </c>
      <c r="DUE1" s="2" t="s">
        <v>3418</v>
      </c>
      <c r="DUF1" s="2" t="s">
        <v>3419</v>
      </c>
      <c r="DUG1" s="2" t="s">
        <v>3420</v>
      </c>
      <c r="DUH1" s="2" t="s">
        <v>3421</v>
      </c>
      <c r="DUI1" s="2" t="s">
        <v>3422</v>
      </c>
      <c r="DUJ1" s="2" t="s">
        <v>3423</v>
      </c>
      <c r="DUK1" s="2" t="s">
        <v>3424</v>
      </c>
      <c r="DUL1" s="2" t="s">
        <v>3425</v>
      </c>
      <c r="DUM1" s="2" t="s">
        <v>3426</v>
      </c>
      <c r="DUN1" s="2" t="s">
        <v>3427</v>
      </c>
      <c r="DUO1" s="2" t="s">
        <v>3428</v>
      </c>
      <c r="DUP1" s="2" t="s">
        <v>3429</v>
      </c>
      <c r="DUQ1" s="2" t="s">
        <v>3430</v>
      </c>
      <c r="DUR1" s="2" t="s">
        <v>3431</v>
      </c>
      <c r="DUS1" s="2" t="s">
        <v>3432</v>
      </c>
      <c r="DUT1" s="2" t="s">
        <v>3433</v>
      </c>
      <c r="DUU1" s="2" t="s">
        <v>3434</v>
      </c>
      <c r="DUV1" s="2" t="s">
        <v>3435</v>
      </c>
      <c r="DUW1" s="2" t="s">
        <v>3436</v>
      </c>
      <c r="DUX1" s="2" t="s">
        <v>3437</v>
      </c>
      <c r="DUY1" s="2" t="s">
        <v>3438</v>
      </c>
      <c r="DUZ1" s="2" t="s">
        <v>3439</v>
      </c>
      <c r="DVA1" s="2" t="s">
        <v>3440</v>
      </c>
      <c r="DVB1" s="2" t="s">
        <v>3441</v>
      </c>
      <c r="DVC1" s="2" t="s">
        <v>3442</v>
      </c>
      <c r="DVD1" s="2" t="s">
        <v>3443</v>
      </c>
      <c r="DVE1" s="2" t="s">
        <v>3444</v>
      </c>
      <c r="DVF1" s="2" t="s">
        <v>3445</v>
      </c>
      <c r="DVG1" s="2" t="s">
        <v>3446</v>
      </c>
      <c r="DVH1" s="2" t="s">
        <v>3447</v>
      </c>
      <c r="DVI1" s="2" t="s">
        <v>3448</v>
      </c>
      <c r="DVJ1" s="2" t="s">
        <v>3449</v>
      </c>
      <c r="DVK1" s="2" t="s">
        <v>3450</v>
      </c>
      <c r="DVL1" s="2" t="s">
        <v>3451</v>
      </c>
      <c r="DVM1" s="2" t="s">
        <v>3452</v>
      </c>
      <c r="DVN1" s="2" t="s">
        <v>3453</v>
      </c>
      <c r="DVO1" s="2" t="s">
        <v>3454</v>
      </c>
      <c r="DVP1" s="2" t="s">
        <v>3455</v>
      </c>
      <c r="DVQ1" s="2" t="s">
        <v>3456</v>
      </c>
      <c r="DVR1" s="2" t="s">
        <v>3457</v>
      </c>
      <c r="DVS1" s="2" t="s">
        <v>3458</v>
      </c>
      <c r="DVT1" s="2" t="s">
        <v>3459</v>
      </c>
      <c r="DVU1" s="2" t="s">
        <v>3460</v>
      </c>
      <c r="DVV1" s="2" t="s">
        <v>3461</v>
      </c>
      <c r="DVW1" s="2" t="s">
        <v>3462</v>
      </c>
      <c r="DVX1" s="2" t="s">
        <v>3463</v>
      </c>
      <c r="DVY1" s="2" t="s">
        <v>3464</v>
      </c>
      <c r="DVZ1" s="2" t="s">
        <v>3465</v>
      </c>
      <c r="DWA1" s="2" t="s">
        <v>3466</v>
      </c>
      <c r="DWB1" s="2" t="s">
        <v>3467</v>
      </c>
      <c r="DWC1" s="2" t="s">
        <v>3468</v>
      </c>
      <c r="DWD1" s="2" t="s">
        <v>3469</v>
      </c>
      <c r="DWE1" s="2" t="s">
        <v>3470</v>
      </c>
      <c r="DWF1" s="2" t="s">
        <v>3471</v>
      </c>
      <c r="DWG1" s="2" t="s">
        <v>3472</v>
      </c>
      <c r="DWH1" s="2" t="s">
        <v>3473</v>
      </c>
      <c r="DWI1" s="2" t="s">
        <v>3474</v>
      </c>
      <c r="DWJ1" s="2" t="s">
        <v>3475</v>
      </c>
      <c r="DWK1" s="2" t="s">
        <v>3476</v>
      </c>
      <c r="DWL1" s="2" t="s">
        <v>3477</v>
      </c>
      <c r="DWM1" s="2" t="s">
        <v>3478</v>
      </c>
      <c r="DWN1" s="2" t="s">
        <v>3479</v>
      </c>
      <c r="DWO1" s="2" t="s">
        <v>3480</v>
      </c>
      <c r="DWP1" s="2" t="s">
        <v>3481</v>
      </c>
      <c r="DWQ1" s="2" t="s">
        <v>3482</v>
      </c>
      <c r="DWR1" s="2" t="s">
        <v>3483</v>
      </c>
      <c r="DWS1" s="2" t="s">
        <v>3484</v>
      </c>
      <c r="DWT1" s="2" t="s">
        <v>3485</v>
      </c>
      <c r="DWU1" s="2" t="s">
        <v>3486</v>
      </c>
      <c r="DWV1" s="2" t="s">
        <v>3487</v>
      </c>
      <c r="DWW1" s="2" t="s">
        <v>3488</v>
      </c>
      <c r="DWX1" s="2" t="s">
        <v>3489</v>
      </c>
      <c r="DWY1" s="2" t="s">
        <v>3490</v>
      </c>
      <c r="DWZ1" s="2" t="s">
        <v>3491</v>
      </c>
      <c r="DXA1" s="2" t="s">
        <v>3492</v>
      </c>
      <c r="DXB1" s="2" t="s">
        <v>3493</v>
      </c>
      <c r="DXC1" s="2" t="s">
        <v>3494</v>
      </c>
      <c r="DXD1" s="2" t="s">
        <v>3495</v>
      </c>
      <c r="DXE1" s="2" t="s">
        <v>3496</v>
      </c>
      <c r="DXF1" s="2" t="s">
        <v>3497</v>
      </c>
      <c r="DXG1" s="2" t="s">
        <v>3498</v>
      </c>
      <c r="DXH1" s="2" t="s">
        <v>3499</v>
      </c>
      <c r="DXI1" s="2" t="s">
        <v>3500</v>
      </c>
      <c r="DXJ1" s="2" t="s">
        <v>3501</v>
      </c>
      <c r="DXK1" s="2" t="s">
        <v>3502</v>
      </c>
      <c r="DXL1" s="2" t="s">
        <v>3503</v>
      </c>
      <c r="DXM1" s="2" t="s">
        <v>3504</v>
      </c>
      <c r="DXN1" s="2" t="s">
        <v>3505</v>
      </c>
      <c r="DXO1" s="2" t="s">
        <v>3506</v>
      </c>
      <c r="DXP1" s="2" t="s">
        <v>3507</v>
      </c>
      <c r="DXQ1" s="2" t="s">
        <v>3508</v>
      </c>
      <c r="DXR1" s="2" t="s">
        <v>3509</v>
      </c>
      <c r="DXS1" s="2" t="s">
        <v>3510</v>
      </c>
      <c r="DXT1" s="2" t="s">
        <v>3511</v>
      </c>
      <c r="DXU1" s="2" t="s">
        <v>3512</v>
      </c>
      <c r="DXV1" s="2" t="s">
        <v>3513</v>
      </c>
      <c r="DXW1" s="2" t="s">
        <v>3514</v>
      </c>
      <c r="DXX1" s="2" t="s">
        <v>3515</v>
      </c>
      <c r="DXY1" s="2" t="s">
        <v>3516</v>
      </c>
      <c r="DXZ1" s="2" t="s">
        <v>3517</v>
      </c>
      <c r="DYA1" s="2" t="s">
        <v>3518</v>
      </c>
      <c r="DYB1" s="2" t="s">
        <v>3519</v>
      </c>
      <c r="DYC1" s="2" t="s">
        <v>3520</v>
      </c>
      <c r="DYD1" s="2" t="s">
        <v>3521</v>
      </c>
      <c r="DYE1" s="2" t="s">
        <v>3522</v>
      </c>
      <c r="DYF1" s="2" t="s">
        <v>3523</v>
      </c>
      <c r="DYG1" s="2" t="s">
        <v>3524</v>
      </c>
      <c r="DYH1" s="2" t="s">
        <v>3525</v>
      </c>
      <c r="DYI1" s="2" t="s">
        <v>3526</v>
      </c>
      <c r="DYJ1" s="2" t="s">
        <v>3527</v>
      </c>
      <c r="DYK1" s="2" t="s">
        <v>3528</v>
      </c>
      <c r="DYL1" s="2" t="s">
        <v>3529</v>
      </c>
      <c r="DYM1" s="2" t="s">
        <v>3530</v>
      </c>
      <c r="DYN1" s="2" t="s">
        <v>3531</v>
      </c>
      <c r="DYO1" s="2" t="s">
        <v>3532</v>
      </c>
      <c r="DYP1" s="2" t="s">
        <v>3533</v>
      </c>
      <c r="DYQ1" s="2" t="s">
        <v>3534</v>
      </c>
      <c r="DYR1" s="2" t="s">
        <v>3535</v>
      </c>
      <c r="DYS1" s="2" t="s">
        <v>3536</v>
      </c>
      <c r="DYT1" s="2" t="s">
        <v>3537</v>
      </c>
      <c r="DYU1" s="2" t="s">
        <v>3538</v>
      </c>
      <c r="DYV1" s="2" t="s">
        <v>3539</v>
      </c>
      <c r="DYW1" s="2" t="s">
        <v>3540</v>
      </c>
      <c r="DYX1" s="2" t="s">
        <v>3541</v>
      </c>
      <c r="DYY1" s="2" t="s">
        <v>3542</v>
      </c>
      <c r="DYZ1" s="2" t="s">
        <v>3543</v>
      </c>
      <c r="DZA1" s="2" t="s">
        <v>3544</v>
      </c>
      <c r="DZB1" s="2" t="s">
        <v>3545</v>
      </c>
      <c r="DZC1" s="2" t="s">
        <v>3546</v>
      </c>
      <c r="DZD1" s="2" t="s">
        <v>3547</v>
      </c>
      <c r="DZE1" s="2" t="s">
        <v>3548</v>
      </c>
      <c r="DZF1" s="2" t="s">
        <v>3549</v>
      </c>
      <c r="DZG1" s="2" t="s">
        <v>3550</v>
      </c>
      <c r="DZH1" s="2" t="s">
        <v>3551</v>
      </c>
      <c r="DZI1" s="2" t="s">
        <v>3552</v>
      </c>
      <c r="DZJ1" s="2" t="s">
        <v>3553</v>
      </c>
      <c r="DZK1" s="2" t="s">
        <v>3554</v>
      </c>
      <c r="DZL1" s="2" t="s">
        <v>3555</v>
      </c>
      <c r="DZM1" s="2" t="s">
        <v>3556</v>
      </c>
      <c r="DZN1" s="2" t="s">
        <v>3557</v>
      </c>
      <c r="DZO1" s="2" t="s">
        <v>3558</v>
      </c>
      <c r="DZP1" s="2" t="s">
        <v>3559</v>
      </c>
      <c r="DZQ1" s="2" t="s">
        <v>3560</v>
      </c>
      <c r="DZR1" s="2" t="s">
        <v>3561</v>
      </c>
      <c r="DZS1" s="2" t="s">
        <v>3562</v>
      </c>
      <c r="DZT1" s="2" t="s">
        <v>3563</v>
      </c>
      <c r="DZU1" s="2" t="s">
        <v>3564</v>
      </c>
      <c r="DZV1" s="2" t="s">
        <v>3565</v>
      </c>
      <c r="DZW1" s="2" t="s">
        <v>3566</v>
      </c>
      <c r="DZX1" s="2" t="s">
        <v>3567</v>
      </c>
      <c r="DZY1" s="2" t="s">
        <v>3568</v>
      </c>
      <c r="DZZ1" s="2" t="s">
        <v>3569</v>
      </c>
      <c r="EAA1" s="2" t="s">
        <v>3570</v>
      </c>
      <c r="EAB1" s="2" t="s">
        <v>3571</v>
      </c>
      <c r="EAC1" s="2" t="s">
        <v>3572</v>
      </c>
      <c r="EAD1" s="2" t="s">
        <v>3573</v>
      </c>
      <c r="EAE1" s="2" t="s">
        <v>3574</v>
      </c>
      <c r="EAF1" s="2" t="s">
        <v>3575</v>
      </c>
      <c r="EAG1" s="2" t="s">
        <v>3576</v>
      </c>
      <c r="EAH1" s="2" t="s">
        <v>3577</v>
      </c>
      <c r="EAI1" s="2" t="s">
        <v>3578</v>
      </c>
      <c r="EAJ1" s="2" t="s">
        <v>3579</v>
      </c>
      <c r="EAK1" s="2" t="s">
        <v>3580</v>
      </c>
      <c r="EAL1" s="2" t="s">
        <v>3581</v>
      </c>
      <c r="EAM1" s="2" t="s">
        <v>3582</v>
      </c>
      <c r="EAN1" s="2" t="s">
        <v>3583</v>
      </c>
      <c r="EAO1" s="2" t="s">
        <v>3584</v>
      </c>
      <c r="EAP1" s="2" t="s">
        <v>3585</v>
      </c>
      <c r="EAQ1" s="2" t="s">
        <v>3586</v>
      </c>
      <c r="EAR1" s="2" t="s">
        <v>3587</v>
      </c>
      <c r="EAS1" s="2" t="s">
        <v>3588</v>
      </c>
      <c r="EAT1" s="2" t="s">
        <v>3589</v>
      </c>
      <c r="EAU1" s="2" t="s">
        <v>3590</v>
      </c>
      <c r="EAV1" s="2" t="s">
        <v>3591</v>
      </c>
      <c r="EAW1" s="2" t="s">
        <v>3592</v>
      </c>
      <c r="EAX1" s="2" t="s">
        <v>3593</v>
      </c>
      <c r="EAY1" s="2" t="s">
        <v>3594</v>
      </c>
      <c r="EAZ1" s="2" t="s">
        <v>3595</v>
      </c>
      <c r="EBA1" s="2" t="s">
        <v>3596</v>
      </c>
      <c r="EBB1" s="2" t="s">
        <v>3597</v>
      </c>
      <c r="EBC1" s="2" t="s">
        <v>3598</v>
      </c>
      <c r="EBD1" s="2" t="s">
        <v>3599</v>
      </c>
      <c r="EBE1" s="2" t="s">
        <v>3600</v>
      </c>
      <c r="EBF1" s="2" t="s">
        <v>3601</v>
      </c>
      <c r="EBG1" s="2" t="s">
        <v>3602</v>
      </c>
      <c r="EBH1" s="2" t="s">
        <v>3603</v>
      </c>
      <c r="EBI1" s="2" t="s">
        <v>3604</v>
      </c>
      <c r="EBJ1" s="2" t="s">
        <v>3605</v>
      </c>
      <c r="EBK1" s="2" t="s">
        <v>3606</v>
      </c>
      <c r="EBL1" s="2" t="s">
        <v>3607</v>
      </c>
      <c r="EBM1" s="2" t="s">
        <v>3608</v>
      </c>
      <c r="EBN1" s="2" t="s">
        <v>3609</v>
      </c>
      <c r="EBO1" s="2" t="s">
        <v>3610</v>
      </c>
      <c r="EBP1" s="2" t="s">
        <v>3611</v>
      </c>
      <c r="EBQ1" s="2" t="s">
        <v>3612</v>
      </c>
      <c r="EBR1" s="2" t="s">
        <v>3613</v>
      </c>
      <c r="EBS1" s="2" t="s">
        <v>3614</v>
      </c>
      <c r="EBT1" s="2" t="s">
        <v>3615</v>
      </c>
      <c r="EBU1" s="2" t="s">
        <v>3616</v>
      </c>
      <c r="EBV1" s="2" t="s">
        <v>3617</v>
      </c>
      <c r="EBW1" s="2" t="s">
        <v>3618</v>
      </c>
      <c r="EBX1" s="2" t="s">
        <v>3619</v>
      </c>
      <c r="EBY1" s="2" t="s">
        <v>3620</v>
      </c>
      <c r="EBZ1" s="2" t="s">
        <v>3621</v>
      </c>
      <c r="ECA1" s="2" t="s">
        <v>3622</v>
      </c>
      <c r="ECB1" s="2" t="s">
        <v>3623</v>
      </c>
      <c r="ECC1" s="2" t="s">
        <v>3624</v>
      </c>
      <c r="ECD1" s="2" t="s">
        <v>3625</v>
      </c>
      <c r="ECE1" s="2" t="s">
        <v>3626</v>
      </c>
      <c r="ECF1" s="2" t="s">
        <v>3627</v>
      </c>
      <c r="ECG1" s="2" t="s">
        <v>3628</v>
      </c>
      <c r="ECH1" s="2" t="s">
        <v>3629</v>
      </c>
      <c r="ECI1" s="2" t="s">
        <v>3630</v>
      </c>
      <c r="ECJ1" s="2" t="s">
        <v>3631</v>
      </c>
      <c r="ECK1" s="2" t="s">
        <v>3632</v>
      </c>
      <c r="ECL1" s="2" t="s">
        <v>3633</v>
      </c>
      <c r="ECM1" s="2" t="s">
        <v>3634</v>
      </c>
      <c r="ECN1" s="2" t="s">
        <v>3635</v>
      </c>
      <c r="ECO1" s="2" t="s">
        <v>3636</v>
      </c>
      <c r="ECP1" s="2" t="s">
        <v>3637</v>
      </c>
      <c r="ECQ1" s="2" t="s">
        <v>3638</v>
      </c>
      <c r="ECR1" s="2" t="s">
        <v>3639</v>
      </c>
      <c r="ECS1" s="2" t="s">
        <v>3640</v>
      </c>
      <c r="ECT1" s="2" t="s">
        <v>3641</v>
      </c>
      <c r="ECU1" s="2" t="s">
        <v>3642</v>
      </c>
      <c r="ECV1" s="2" t="s">
        <v>3643</v>
      </c>
      <c r="ECW1" s="2" t="s">
        <v>3644</v>
      </c>
      <c r="ECX1" s="2" t="s">
        <v>3645</v>
      </c>
      <c r="ECY1" s="2" t="s">
        <v>3646</v>
      </c>
      <c r="ECZ1" s="2" t="s">
        <v>3647</v>
      </c>
      <c r="EDA1" s="2" t="s">
        <v>3648</v>
      </c>
      <c r="EDB1" s="2" t="s">
        <v>3649</v>
      </c>
      <c r="EDC1" s="2" t="s">
        <v>3650</v>
      </c>
      <c r="EDD1" s="2" t="s">
        <v>3651</v>
      </c>
      <c r="EDE1" s="2" t="s">
        <v>3652</v>
      </c>
      <c r="EDF1" s="2" t="s">
        <v>3653</v>
      </c>
      <c r="EDG1" s="2" t="s">
        <v>3654</v>
      </c>
      <c r="EDH1" s="2" t="s">
        <v>3655</v>
      </c>
      <c r="EDI1" s="2" t="s">
        <v>3656</v>
      </c>
      <c r="EDJ1" s="2" t="s">
        <v>3657</v>
      </c>
      <c r="EDK1" s="2" t="s">
        <v>3658</v>
      </c>
      <c r="EDL1" s="2" t="s">
        <v>3659</v>
      </c>
      <c r="EDM1" s="2" t="s">
        <v>3660</v>
      </c>
      <c r="EDN1" s="2" t="s">
        <v>3661</v>
      </c>
      <c r="EDO1" s="2" t="s">
        <v>3662</v>
      </c>
      <c r="EDP1" s="2" t="s">
        <v>3663</v>
      </c>
      <c r="EDQ1" s="2" t="s">
        <v>3664</v>
      </c>
      <c r="EDR1" s="2" t="s">
        <v>3665</v>
      </c>
      <c r="EDS1" s="2" t="s">
        <v>3666</v>
      </c>
      <c r="EDT1" s="2" t="s">
        <v>3667</v>
      </c>
      <c r="EDU1" s="2" t="s">
        <v>3668</v>
      </c>
      <c r="EDV1" s="2" t="s">
        <v>3669</v>
      </c>
      <c r="EDW1" s="2" t="s">
        <v>3670</v>
      </c>
      <c r="EDX1" s="2" t="s">
        <v>3671</v>
      </c>
      <c r="EDY1" s="2" t="s">
        <v>3672</v>
      </c>
      <c r="EDZ1" s="2" t="s">
        <v>3673</v>
      </c>
      <c r="EEA1" s="2" t="s">
        <v>3674</v>
      </c>
      <c r="EEB1" s="2" t="s">
        <v>3675</v>
      </c>
      <c r="EEC1" s="2" t="s">
        <v>3676</v>
      </c>
      <c r="EED1" s="2" t="s">
        <v>3677</v>
      </c>
      <c r="EEE1" s="2" t="s">
        <v>3678</v>
      </c>
      <c r="EEF1" s="2" t="s">
        <v>3679</v>
      </c>
      <c r="EEG1" s="2" t="s">
        <v>3680</v>
      </c>
      <c r="EEH1" s="2" t="s">
        <v>3681</v>
      </c>
      <c r="EEI1" s="2" t="s">
        <v>3682</v>
      </c>
      <c r="EEJ1" s="2" t="s">
        <v>3683</v>
      </c>
      <c r="EEK1" s="2" t="s">
        <v>3684</v>
      </c>
      <c r="EEL1" s="2" t="s">
        <v>3685</v>
      </c>
      <c r="EEM1" s="2" t="s">
        <v>3686</v>
      </c>
      <c r="EEN1" s="2" t="s">
        <v>3687</v>
      </c>
      <c r="EEO1" s="2" t="s">
        <v>3688</v>
      </c>
      <c r="EEP1" s="2" t="s">
        <v>3689</v>
      </c>
      <c r="EEQ1" s="2" t="s">
        <v>3690</v>
      </c>
      <c r="EER1" s="2" t="s">
        <v>3691</v>
      </c>
      <c r="EES1" s="2" t="s">
        <v>3692</v>
      </c>
      <c r="EET1" s="2" t="s">
        <v>3693</v>
      </c>
      <c r="EEU1" s="2" t="s">
        <v>3694</v>
      </c>
      <c r="EEV1" s="2" t="s">
        <v>3695</v>
      </c>
      <c r="EEW1" s="2" t="s">
        <v>3696</v>
      </c>
      <c r="EEX1" s="2" t="s">
        <v>3697</v>
      </c>
      <c r="EEY1" s="2" t="s">
        <v>3698</v>
      </c>
      <c r="EEZ1" s="2" t="s">
        <v>3699</v>
      </c>
      <c r="EFA1" s="2" t="s">
        <v>3700</v>
      </c>
      <c r="EFB1" s="2" t="s">
        <v>3701</v>
      </c>
      <c r="EFC1" s="2" t="s">
        <v>3702</v>
      </c>
      <c r="EFD1" s="2" t="s">
        <v>3703</v>
      </c>
      <c r="EFE1" s="2" t="s">
        <v>3704</v>
      </c>
      <c r="EFF1" s="2" t="s">
        <v>3705</v>
      </c>
      <c r="EFG1" s="2" t="s">
        <v>3706</v>
      </c>
      <c r="EFH1" s="2" t="s">
        <v>3707</v>
      </c>
      <c r="EFI1" s="2" t="s">
        <v>3708</v>
      </c>
      <c r="EFJ1" s="2" t="s">
        <v>3709</v>
      </c>
      <c r="EFK1" s="2" t="s">
        <v>3710</v>
      </c>
      <c r="EFL1" s="2" t="s">
        <v>3711</v>
      </c>
      <c r="EFM1" s="2" t="s">
        <v>3712</v>
      </c>
      <c r="EFN1" s="2" t="s">
        <v>3713</v>
      </c>
      <c r="EFO1" s="2" t="s">
        <v>3714</v>
      </c>
      <c r="EFP1" s="2" t="s">
        <v>3715</v>
      </c>
      <c r="EFQ1" s="2" t="s">
        <v>3716</v>
      </c>
      <c r="EFR1" s="2" t="s">
        <v>3717</v>
      </c>
      <c r="EFS1" s="2" t="s">
        <v>3718</v>
      </c>
      <c r="EFT1" s="2" t="s">
        <v>3719</v>
      </c>
      <c r="EFU1" s="2" t="s">
        <v>3720</v>
      </c>
      <c r="EFV1" s="2" t="s">
        <v>3721</v>
      </c>
      <c r="EFW1" s="2" t="s">
        <v>3722</v>
      </c>
      <c r="EFX1" s="2" t="s">
        <v>3723</v>
      </c>
      <c r="EFY1" s="2" t="s">
        <v>3724</v>
      </c>
      <c r="EFZ1" s="2" t="s">
        <v>3725</v>
      </c>
      <c r="EGA1" s="2" t="s">
        <v>3726</v>
      </c>
      <c r="EGB1" s="2" t="s">
        <v>3727</v>
      </c>
      <c r="EGC1" s="2" t="s">
        <v>3728</v>
      </c>
      <c r="EGD1" s="2" t="s">
        <v>3729</v>
      </c>
      <c r="EGE1" s="2" t="s">
        <v>3730</v>
      </c>
      <c r="EGF1" s="2" t="s">
        <v>3731</v>
      </c>
      <c r="EGG1" s="2" t="s">
        <v>3732</v>
      </c>
      <c r="EGH1" s="2" t="s">
        <v>3733</v>
      </c>
      <c r="EGI1" s="2" t="s">
        <v>3734</v>
      </c>
      <c r="EGJ1" s="2" t="s">
        <v>3735</v>
      </c>
      <c r="EGK1" s="2" t="s">
        <v>3736</v>
      </c>
      <c r="EGL1" s="2" t="s">
        <v>3737</v>
      </c>
      <c r="EGM1" s="2" t="s">
        <v>3738</v>
      </c>
      <c r="EGN1" s="2" t="s">
        <v>3739</v>
      </c>
      <c r="EGO1" s="2" t="s">
        <v>3740</v>
      </c>
      <c r="EGP1" s="2" t="s">
        <v>3741</v>
      </c>
      <c r="EGQ1" s="2" t="s">
        <v>3742</v>
      </c>
      <c r="EGR1" s="2" t="s">
        <v>3743</v>
      </c>
      <c r="EGS1" s="2" t="s">
        <v>3744</v>
      </c>
      <c r="EGT1" s="2" t="s">
        <v>3745</v>
      </c>
      <c r="EGU1" s="2" t="s">
        <v>3746</v>
      </c>
      <c r="EGV1" s="2" t="s">
        <v>3747</v>
      </c>
      <c r="EGW1" s="2" t="s">
        <v>3748</v>
      </c>
      <c r="EGX1" s="2" t="s">
        <v>3749</v>
      </c>
      <c r="EGY1" s="2" t="s">
        <v>3750</v>
      </c>
      <c r="EGZ1" s="2" t="s">
        <v>3751</v>
      </c>
      <c r="EHA1" s="2" t="s">
        <v>3752</v>
      </c>
      <c r="EHB1" s="2" t="s">
        <v>3753</v>
      </c>
      <c r="EHC1" s="2" t="s">
        <v>3754</v>
      </c>
      <c r="EHD1" s="2" t="s">
        <v>3755</v>
      </c>
      <c r="EHE1" s="2" t="s">
        <v>3756</v>
      </c>
      <c r="EHF1" s="2" t="s">
        <v>3757</v>
      </c>
      <c r="EHG1" s="2" t="s">
        <v>3758</v>
      </c>
      <c r="EHH1" s="2" t="s">
        <v>3759</v>
      </c>
      <c r="EHI1" s="2" t="s">
        <v>3760</v>
      </c>
      <c r="EHJ1" s="2" t="s">
        <v>3761</v>
      </c>
      <c r="EHK1" s="2" t="s">
        <v>3762</v>
      </c>
      <c r="EHL1" s="2" t="s">
        <v>3763</v>
      </c>
      <c r="EHM1" s="2" t="s">
        <v>3764</v>
      </c>
      <c r="EHN1" s="2" t="s">
        <v>3765</v>
      </c>
      <c r="EHO1" s="2" t="s">
        <v>3766</v>
      </c>
      <c r="EHP1" s="2" t="s">
        <v>3767</v>
      </c>
      <c r="EHQ1" s="2" t="s">
        <v>3768</v>
      </c>
      <c r="EHR1" s="2" t="s">
        <v>3769</v>
      </c>
      <c r="EHS1" s="2" t="s">
        <v>3770</v>
      </c>
      <c r="EHT1" s="2" t="s">
        <v>3771</v>
      </c>
      <c r="EHU1" s="2" t="s">
        <v>3772</v>
      </c>
      <c r="EHV1" s="2" t="s">
        <v>3773</v>
      </c>
      <c r="EHW1" s="2" t="s">
        <v>3774</v>
      </c>
      <c r="EHX1" s="2" t="s">
        <v>3775</v>
      </c>
      <c r="EHY1" s="2" t="s">
        <v>3776</v>
      </c>
      <c r="EHZ1" s="2" t="s">
        <v>3777</v>
      </c>
      <c r="EIA1" s="2" t="s">
        <v>3778</v>
      </c>
      <c r="EIB1" s="2" t="s">
        <v>3779</v>
      </c>
      <c r="EIC1" s="2" t="s">
        <v>3780</v>
      </c>
      <c r="EID1" s="2" t="s">
        <v>3781</v>
      </c>
      <c r="EIE1" s="2" t="s">
        <v>3782</v>
      </c>
      <c r="EIF1" s="2" t="s">
        <v>3783</v>
      </c>
      <c r="EIG1" s="2" t="s">
        <v>3784</v>
      </c>
      <c r="EIH1" s="2" t="s">
        <v>3785</v>
      </c>
      <c r="EII1" s="2" t="s">
        <v>3786</v>
      </c>
      <c r="EIJ1" s="2" t="s">
        <v>3787</v>
      </c>
      <c r="EIK1" s="2" t="s">
        <v>3788</v>
      </c>
      <c r="EIL1" s="2" t="s">
        <v>3789</v>
      </c>
      <c r="EIM1" s="2" t="s">
        <v>3790</v>
      </c>
      <c r="EIN1" s="2" t="s">
        <v>3791</v>
      </c>
      <c r="EIO1" s="2" t="s">
        <v>3792</v>
      </c>
      <c r="EIP1" s="2" t="s">
        <v>3793</v>
      </c>
      <c r="EIQ1" s="2" t="s">
        <v>3794</v>
      </c>
      <c r="EIR1" s="2" t="s">
        <v>3795</v>
      </c>
      <c r="EIS1" s="2" t="s">
        <v>3796</v>
      </c>
      <c r="EIT1" s="2" t="s">
        <v>3797</v>
      </c>
      <c r="EIU1" s="2" t="s">
        <v>3798</v>
      </c>
      <c r="EIV1" s="2" t="s">
        <v>3799</v>
      </c>
      <c r="EIW1" s="2" t="s">
        <v>3800</v>
      </c>
      <c r="EIX1" s="2" t="s">
        <v>3801</v>
      </c>
      <c r="EIY1" s="2" t="s">
        <v>3802</v>
      </c>
      <c r="EIZ1" s="2" t="s">
        <v>3803</v>
      </c>
      <c r="EJA1" s="2" t="s">
        <v>3804</v>
      </c>
      <c r="EJB1" s="2" t="s">
        <v>3805</v>
      </c>
      <c r="EJC1" s="2" t="s">
        <v>3806</v>
      </c>
      <c r="EJD1" s="2" t="s">
        <v>3807</v>
      </c>
      <c r="EJE1" s="2" t="s">
        <v>3808</v>
      </c>
      <c r="EJF1" s="2" t="s">
        <v>3809</v>
      </c>
      <c r="EJG1" s="2" t="s">
        <v>3810</v>
      </c>
      <c r="EJH1" s="2" t="s">
        <v>3811</v>
      </c>
      <c r="EJI1" s="2" t="s">
        <v>3812</v>
      </c>
      <c r="EJJ1" s="2" t="s">
        <v>3813</v>
      </c>
      <c r="EJK1" s="2" t="s">
        <v>3814</v>
      </c>
      <c r="EJL1" s="2" t="s">
        <v>3815</v>
      </c>
      <c r="EJM1" s="2" t="s">
        <v>3816</v>
      </c>
      <c r="EJN1" s="2" t="s">
        <v>3817</v>
      </c>
      <c r="EJO1" s="2" t="s">
        <v>3818</v>
      </c>
      <c r="EJP1" s="2" t="s">
        <v>3819</v>
      </c>
      <c r="EJQ1" s="2" t="s">
        <v>3820</v>
      </c>
      <c r="EJR1" s="2" t="s">
        <v>3821</v>
      </c>
      <c r="EJS1" s="2" t="s">
        <v>3822</v>
      </c>
      <c r="EJT1" s="2" t="s">
        <v>3823</v>
      </c>
      <c r="EJU1" s="2" t="s">
        <v>3824</v>
      </c>
      <c r="EJV1" s="2" t="s">
        <v>3825</v>
      </c>
      <c r="EJW1" s="2" t="s">
        <v>3826</v>
      </c>
      <c r="EJX1" s="2" t="s">
        <v>3827</v>
      </c>
      <c r="EJY1" s="2" t="s">
        <v>3828</v>
      </c>
      <c r="EJZ1" s="2" t="s">
        <v>3829</v>
      </c>
      <c r="EKA1" s="2" t="s">
        <v>3830</v>
      </c>
      <c r="EKB1" s="2" t="s">
        <v>3831</v>
      </c>
      <c r="EKC1" s="2" t="s">
        <v>3832</v>
      </c>
      <c r="EKD1" s="2" t="s">
        <v>3833</v>
      </c>
      <c r="EKE1" s="2" t="s">
        <v>3834</v>
      </c>
      <c r="EKF1" s="2" t="s">
        <v>3835</v>
      </c>
      <c r="EKG1" s="2" t="s">
        <v>3836</v>
      </c>
      <c r="EKH1" s="2" t="s">
        <v>3837</v>
      </c>
      <c r="EKI1" s="2" t="s">
        <v>3838</v>
      </c>
      <c r="EKJ1" s="2" t="s">
        <v>3839</v>
      </c>
      <c r="EKK1" s="2" t="s">
        <v>3840</v>
      </c>
      <c r="EKL1" s="2" t="s">
        <v>3841</v>
      </c>
      <c r="EKM1" s="2" t="s">
        <v>3842</v>
      </c>
      <c r="EKN1" s="2" t="s">
        <v>3843</v>
      </c>
      <c r="EKO1" s="2" t="s">
        <v>3844</v>
      </c>
      <c r="EKP1" s="2" t="s">
        <v>3845</v>
      </c>
      <c r="EKQ1" s="2" t="s">
        <v>3846</v>
      </c>
      <c r="EKR1" s="2" t="s">
        <v>3847</v>
      </c>
      <c r="EKS1" s="2" t="s">
        <v>3848</v>
      </c>
      <c r="EKT1" s="2" t="s">
        <v>3849</v>
      </c>
      <c r="EKU1" s="2" t="s">
        <v>3850</v>
      </c>
      <c r="EKV1" s="2" t="s">
        <v>3851</v>
      </c>
      <c r="EKW1" s="2" t="s">
        <v>3852</v>
      </c>
      <c r="EKX1" s="2" t="s">
        <v>3853</v>
      </c>
      <c r="EKY1" s="2" t="s">
        <v>3854</v>
      </c>
      <c r="EKZ1" s="2" t="s">
        <v>3855</v>
      </c>
      <c r="ELA1" s="2" t="s">
        <v>3856</v>
      </c>
      <c r="ELB1" s="2" t="s">
        <v>3857</v>
      </c>
      <c r="ELC1" s="2" t="s">
        <v>3858</v>
      </c>
      <c r="ELD1" s="2" t="s">
        <v>3859</v>
      </c>
      <c r="ELE1" s="2" t="s">
        <v>3860</v>
      </c>
      <c r="ELF1" s="2" t="s">
        <v>3861</v>
      </c>
      <c r="ELG1" s="2" t="s">
        <v>3862</v>
      </c>
      <c r="ELH1" s="2" t="s">
        <v>3863</v>
      </c>
      <c r="ELI1" s="2" t="s">
        <v>3864</v>
      </c>
      <c r="ELJ1" s="2" t="s">
        <v>3865</v>
      </c>
      <c r="ELK1" s="2" t="s">
        <v>3866</v>
      </c>
      <c r="ELL1" s="2" t="s">
        <v>3867</v>
      </c>
      <c r="ELM1" s="2" t="s">
        <v>3868</v>
      </c>
      <c r="ELN1" s="2" t="s">
        <v>3869</v>
      </c>
      <c r="ELO1" s="2" t="s">
        <v>3870</v>
      </c>
      <c r="ELP1" s="2" t="s">
        <v>3871</v>
      </c>
      <c r="ELQ1" s="2" t="s">
        <v>3872</v>
      </c>
      <c r="ELR1" s="2" t="s">
        <v>3873</v>
      </c>
      <c r="ELS1" s="2" t="s">
        <v>3874</v>
      </c>
      <c r="ELT1" s="2" t="s">
        <v>3875</v>
      </c>
      <c r="ELU1" s="2" t="s">
        <v>3876</v>
      </c>
      <c r="ELV1" s="2" t="s">
        <v>3877</v>
      </c>
      <c r="ELW1" s="2" t="s">
        <v>3878</v>
      </c>
      <c r="ELX1" s="2" t="s">
        <v>3879</v>
      </c>
      <c r="ELY1" s="2" t="s">
        <v>3880</v>
      </c>
      <c r="ELZ1" s="2" t="s">
        <v>3881</v>
      </c>
      <c r="EMA1" s="2" t="s">
        <v>3882</v>
      </c>
      <c r="EMB1" s="2" t="s">
        <v>3883</v>
      </c>
      <c r="EMC1" s="2" t="s">
        <v>3884</v>
      </c>
      <c r="EMD1" s="2" t="s">
        <v>3885</v>
      </c>
      <c r="EME1" s="2" t="s">
        <v>3886</v>
      </c>
      <c r="EMF1" s="2" t="s">
        <v>3887</v>
      </c>
      <c r="EMG1" s="2" t="s">
        <v>3888</v>
      </c>
      <c r="EMH1" s="2" t="s">
        <v>3889</v>
      </c>
      <c r="EMI1" s="2" t="s">
        <v>3890</v>
      </c>
      <c r="EMJ1" s="2" t="s">
        <v>3891</v>
      </c>
      <c r="EMK1" s="2" t="s">
        <v>3892</v>
      </c>
      <c r="EML1" s="2" t="s">
        <v>3893</v>
      </c>
      <c r="EMM1" s="2" t="s">
        <v>3894</v>
      </c>
      <c r="EMN1" s="2" t="s">
        <v>3895</v>
      </c>
      <c r="EMO1" s="2" t="s">
        <v>3896</v>
      </c>
      <c r="EMP1" s="2" t="s">
        <v>3897</v>
      </c>
      <c r="EMQ1" s="2" t="s">
        <v>3898</v>
      </c>
      <c r="EMR1" s="2" t="s">
        <v>3899</v>
      </c>
      <c r="EMS1" s="2" t="s">
        <v>3900</v>
      </c>
      <c r="EMT1" s="2" t="s">
        <v>3901</v>
      </c>
      <c r="EMU1" s="2" t="s">
        <v>3902</v>
      </c>
      <c r="EMV1" s="2" t="s">
        <v>3903</v>
      </c>
      <c r="EMW1" s="2" t="s">
        <v>3904</v>
      </c>
      <c r="EMX1" s="2" t="s">
        <v>3905</v>
      </c>
      <c r="EMY1" s="2" t="s">
        <v>3906</v>
      </c>
      <c r="EMZ1" s="2" t="s">
        <v>3907</v>
      </c>
      <c r="ENA1" s="2" t="s">
        <v>3908</v>
      </c>
      <c r="ENB1" s="2" t="s">
        <v>3909</v>
      </c>
      <c r="ENC1" s="2" t="s">
        <v>3910</v>
      </c>
      <c r="END1" s="2" t="s">
        <v>3911</v>
      </c>
      <c r="ENE1" s="2" t="s">
        <v>3912</v>
      </c>
      <c r="ENF1" s="2" t="s">
        <v>3913</v>
      </c>
      <c r="ENG1" s="2" t="s">
        <v>3914</v>
      </c>
      <c r="ENH1" s="2" t="s">
        <v>3915</v>
      </c>
      <c r="ENI1" s="2" t="s">
        <v>3916</v>
      </c>
      <c r="ENJ1" s="2" t="s">
        <v>3917</v>
      </c>
      <c r="ENK1" s="2" t="s">
        <v>3918</v>
      </c>
      <c r="ENL1" s="2" t="s">
        <v>3919</v>
      </c>
      <c r="ENM1" s="2" t="s">
        <v>3920</v>
      </c>
      <c r="ENN1" s="2" t="s">
        <v>3921</v>
      </c>
      <c r="ENO1" s="2" t="s">
        <v>3922</v>
      </c>
      <c r="ENP1" s="2" t="s">
        <v>3923</v>
      </c>
      <c r="ENQ1" s="2" t="s">
        <v>3924</v>
      </c>
      <c r="ENR1" s="2" t="s">
        <v>3925</v>
      </c>
      <c r="ENS1" s="2" t="s">
        <v>3926</v>
      </c>
      <c r="ENT1" s="2" t="s">
        <v>3927</v>
      </c>
      <c r="ENU1" s="2" t="s">
        <v>3928</v>
      </c>
      <c r="ENV1" s="2" t="s">
        <v>3929</v>
      </c>
      <c r="ENW1" s="2" t="s">
        <v>3930</v>
      </c>
      <c r="ENX1" s="2" t="s">
        <v>3931</v>
      </c>
      <c r="ENY1" s="2" t="s">
        <v>3932</v>
      </c>
      <c r="ENZ1" s="2" t="s">
        <v>3933</v>
      </c>
      <c r="EOA1" s="2" t="s">
        <v>3934</v>
      </c>
      <c r="EOB1" s="2" t="s">
        <v>3935</v>
      </c>
      <c r="EOC1" s="2" t="s">
        <v>3936</v>
      </c>
      <c r="EOD1" s="2" t="s">
        <v>3937</v>
      </c>
      <c r="EOE1" s="2" t="s">
        <v>3938</v>
      </c>
      <c r="EOF1" s="2" t="s">
        <v>3939</v>
      </c>
      <c r="EOG1" s="2" t="s">
        <v>3940</v>
      </c>
      <c r="EOH1" s="2" t="s">
        <v>3941</v>
      </c>
      <c r="EOI1" s="2" t="s">
        <v>3942</v>
      </c>
      <c r="EOJ1" s="2" t="s">
        <v>3943</v>
      </c>
      <c r="EOK1" s="2" t="s">
        <v>3944</v>
      </c>
      <c r="EOL1" s="2" t="s">
        <v>3945</v>
      </c>
      <c r="EOM1" s="2" t="s">
        <v>3946</v>
      </c>
      <c r="EON1" s="2" t="s">
        <v>3947</v>
      </c>
      <c r="EOO1" s="2" t="s">
        <v>3948</v>
      </c>
      <c r="EOP1" s="2" t="s">
        <v>3949</v>
      </c>
      <c r="EOQ1" s="2" t="s">
        <v>3950</v>
      </c>
      <c r="EOR1" s="2" t="s">
        <v>3951</v>
      </c>
      <c r="EOS1" s="2" t="s">
        <v>3952</v>
      </c>
      <c r="EOT1" s="2" t="s">
        <v>3953</v>
      </c>
      <c r="EOU1" s="2" t="s">
        <v>3954</v>
      </c>
      <c r="EOV1" s="2" t="s">
        <v>3955</v>
      </c>
      <c r="EOW1" s="2" t="s">
        <v>3956</v>
      </c>
      <c r="EOX1" s="2" t="s">
        <v>3957</v>
      </c>
      <c r="EOY1" s="2" t="s">
        <v>3958</v>
      </c>
      <c r="EOZ1" s="2" t="s">
        <v>3959</v>
      </c>
      <c r="EPA1" s="2" t="s">
        <v>3960</v>
      </c>
      <c r="EPB1" s="2" t="s">
        <v>3961</v>
      </c>
      <c r="EPC1" s="2" t="s">
        <v>3962</v>
      </c>
      <c r="EPD1" s="2" t="s">
        <v>3963</v>
      </c>
      <c r="EPE1" s="2" t="s">
        <v>3964</v>
      </c>
      <c r="EPF1" s="2" t="s">
        <v>3965</v>
      </c>
      <c r="EPG1" s="2" t="s">
        <v>3966</v>
      </c>
      <c r="EPH1" s="2" t="s">
        <v>3967</v>
      </c>
      <c r="EPI1" s="2" t="s">
        <v>3968</v>
      </c>
      <c r="EPJ1" s="2" t="s">
        <v>3969</v>
      </c>
      <c r="EPK1" s="2" t="s">
        <v>3970</v>
      </c>
      <c r="EPL1" s="2" t="s">
        <v>3971</v>
      </c>
      <c r="EPM1" s="2" t="s">
        <v>3972</v>
      </c>
      <c r="EPN1" s="2" t="s">
        <v>3973</v>
      </c>
      <c r="EPO1" s="2" t="s">
        <v>3974</v>
      </c>
      <c r="EPP1" s="2" t="s">
        <v>3975</v>
      </c>
      <c r="EPQ1" s="2" t="s">
        <v>3976</v>
      </c>
      <c r="EPR1" s="2" t="s">
        <v>3977</v>
      </c>
      <c r="EPS1" s="2" t="s">
        <v>3978</v>
      </c>
      <c r="EPT1" s="2" t="s">
        <v>3979</v>
      </c>
      <c r="EPU1" s="2" t="s">
        <v>3980</v>
      </c>
      <c r="EPV1" s="2" t="s">
        <v>3981</v>
      </c>
      <c r="EPW1" s="2" t="s">
        <v>3982</v>
      </c>
      <c r="EPX1" s="2" t="s">
        <v>3983</v>
      </c>
      <c r="EPY1" s="2" t="s">
        <v>3984</v>
      </c>
      <c r="EPZ1" s="2" t="s">
        <v>3985</v>
      </c>
      <c r="EQA1" s="2" t="s">
        <v>3986</v>
      </c>
      <c r="EQB1" s="2" t="s">
        <v>3987</v>
      </c>
      <c r="EQC1" s="2" t="s">
        <v>3988</v>
      </c>
      <c r="EQD1" s="2" t="s">
        <v>3989</v>
      </c>
      <c r="EQE1" s="2" t="s">
        <v>3990</v>
      </c>
      <c r="EQF1" s="2" t="s">
        <v>3991</v>
      </c>
      <c r="EQG1" s="2" t="s">
        <v>3992</v>
      </c>
      <c r="EQH1" s="2" t="s">
        <v>3993</v>
      </c>
      <c r="EQI1" s="2" t="s">
        <v>3994</v>
      </c>
      <c r="EQJ1" s="2" t="s">
        <v>3995</v>
      </c>
      <c r="EQK1" s="2" t="s">
        <v>3996</v>
      </c>
      <c r="EQL1" s="2" t="s">
        <v>3997</v>
      </c>
      <c r="EQM1" s="2" t="s">
        <v>3998</v>
      </c>
      <c r="EQN1" s="2" t="s">
        <v>3999</v>
      </c>
      <c r="EQO1" s="2" t="s">
        <v>4000</v>
      </c>
      <c r="EQP1" s="2" t="s">
        <v>4001</v>
      </c>
      <c r="EQQ1" s="2" t="s">
        <v>4002</v>
      </c>
      <c r="EQR1" s="2" t="s">
        <v>4003</v>
      </c>
      <c r="EQS1" s="2" t="s">
        <v>4004</v>
      </c>
      <c r="EQT1" s="2" t="s">
        <v>4005</v>
      </c>
      <c r="EQU1" s="2" t="s">
        <v>4006</v>
      </c>
      <c r="EQV1" s="2" t="s">
        <v>4007</v>
      </c>
      <c r="EQW1" s="2" t="s">
        <v>4008</v>
      </c>
      <c r="EQX1" s="2" t="s">
        <v>4009</v>
      </c>
      <c r="EQY1" s="2" t="s">
        <v>4010</v>
      </c>
      <c r="EQZ1" s="2" t="s">
        <v>4011</v>
      </c>
      <c r="ERA1" s="2" t="s">
        <v>4012</v>
      </c>
      <c r="ERB1" s="2" t="s">
        <v>4013</v>
      </c>
      <c r="ERC1" s="2" t="s">
        <v>4014</v>
      </c>
      <c r="ERD1" s="2" t="s">
        <v>4015</v>
      </c>
      <c r="ERE1" s="2" t="s">
        <v>4016</v>
      </c>
      <c r="ERF1" s="2" t="s">
        <v>4017</v>
      </c>
      <c r="ERG1" s="2" t="s">
        <v>4018</v>
      </c>
      <c r="ERH1" s="2" t="s">
        <v>4019</v>
      </c>
      <c r="ERI1" s="2" t="s">
        <v>4020</v>
      </c>
      <c r="ERJ1" s="2" t="s">
        <v>4021</v>
      </c>
      <c r="ERK1" s="2" t="s">
        <v>4022</v>
      </c>
      <c r="ERL1" s="2" t="s">
        <v>4023</v>
      </c>
      <c r="ERM1" s="2" t="s">
        <v>4024</v>
      </c>
      <c r="ERN1" s="2" t="s">
        <v>4025</v>
      </c>
      <c r="ERO1" s="2" t="s">
        <v>4026</v>
      </c>
      <c r="ERP1" s="2" t="s">
        <v>4027</v>
      </c>
      <c r="ERQ1" s="2" t="s">
        <v>4028</v>
      </c>
      <c r="ERR1" s="2" t="s">
        <v>4029</v>
      </c>
      <c r="ERS1" s="2" t="s">
        <v>4030</v>
      </c>
      <c r="ERT1" s="2" t="s">
        <v>4031</v>
      </c>
      <c r="ERU1" s="2" t="s">
        <v>4032</v>
      </c>
      <c r="ERV1" s="2" t="s">
        <v>4033</v>
      </c>
      <c r="ERW1" s="2" t="s">
        <v>4034</v>
      </c>
      <c r="ERX1" s="2" t="s">
        <v>4035</v>
      </c>
      <c r="ERY1" s="2" t="s">
        <v>4036</v>
      </c>
      <c r="ERZ1" s="2" t="s">
        <v>4037</v>
      </c>
      <c r="ESA1" s="2" t="s">
        <v>4038</v>
      </c>
      <c r="ESB1" s="2" t="s">
        <v>4039</v>
      </c>
      <c r="ESC1" s="2" t="s">
        <v>4040</v>
      </c>
      <c r="ESD1" s="2" t="s">
        <v>4041</v>
      </c>
      <c r="ESE1" s="2" t="s">
        <v>4042</v>
      </c>
      <c r="ESF1" s="2" t="s">
        <v>4043</v>
      </c>
      <c r="ESG1" s="2" t="s">
        <v>4044</v>
      </c>
      <c r="ESH1" s="2" t="s">
        <v>4045</v>
      </c>
      <c r="ESI1" s="2" t="s">
        <v>4046</v>
      </c>
      <c r="ESJ1" s="2" t="s">
        <v>4047</v>
      </c>
      <c r="ESK1" s="2" t="s">
        <v>4048</v>
      </c>
      <c r="ESL1" s="2" t="s">
        <v>4049</v>
      </c>
      <c r="ESM1" s="2" t="s">
        <v>4050</v>
      </c>
      <c r="ESN1" s="2" t="s">
        <v>4051</v>
      </c>
      <c r="ESO1" s="2" t="s">
        <v>4052</v>
      </c>
      <c r="ESP1" s="2" t="s">
        <v>4053</v>
      </c>
      <c r="ESQ1" s="2" t="s">
        <v>4054</v>
      </c>
      <c r="ESR1" s="2" t="s">
        <v>4055</v>
      </c>
      <c r="ESS1" s="2" t="s">
        <v>4056</v>
      </c>
      <c r="EST1" s="2" t="s">
        <v>4057</v>
      </c>
      <c r="ESU1" s="2" t="s">
        <v>4058</v>
      </c>
      <c r="ESV1" s="2" t="s">
        <v>4059</v>
      </c>
      <c r="ESW1" s="2" t="s">
        <v>4060</v>
      </c>
      <c r="ESX1" s="2" t="s">
        <v>4061</v>
      </c>
      <c r="ESY1" s="2" t="s">
        <v>4062</v>
      </c>
      <c r="ESZ1" s="2" t="s">
        <v>4063</v>
      </c>
      <c r="ETA1" s="2" t="s">
        <v>4064</v>
      </c>
      <c r="ETB1" s="2" t="s">
        <v>4065</v>
      </c>
      <c r="ETC1" s="2" t="s">
        <v>4066</v>
      </c>
      <c r="ETD1" s="2" t="s">
        <v>4067</v>
      </c>
      <c r="ETE1" s="2" t="s">
        <v>4068</v>
      </c>
      <c r="ETF1" s="2" t="s">
        <v>4069</v>
      </c>
      <c r="ETG1" s="2" t="s">
        <v>4070</v>
      </c>
      <c r="ETH1" s="2" t="s">
        <v>4071</v>
      </c>
      <c r="ETI1" s="2" t="s">
        <v>4072</v>
      </c>
      <c r="ETJ1" s="2" t="s">
        <v>4073</v>
      </c>
      <c r="ETK1" s="2" t="s">
        <v>4074</v>
      </c>
      <c r="ETL1" s="2" t="s">
        <v>4075</v>
      </c>
      <c r="ETM1" s="2" t="s">
        <v>4076</v>
      </c>
      <c r="ETN1" s="2" t="s">
        <v>4077</v>
      </c>
      <c r="ETO1" s="2" t="s">
        <v>4078</v>
      </c>
      <c r="ETP1" s="2" t="s">
        <v>4079</v>
      </c>
      <c r="ETQ1" s="2" t="s">
        <v>4080</v>
      </c>
      <c r="ETR1" s="2" t="s">
        <v>4081</v>
      </c>
      <c r="ETS1" s="2" t="s">
        <v>4082</v>
      </c>
      <c r="ETT1" s="2" t="s">
        <v>4083</v>
      </c>
      <c r="ETU1" s="2" t="s">
        <v>4084</v>
      </c>
      <c r="ETV1" s="2" t="s">
        <v>4085</v>
      </c>
      <c r="ETW1" s="2" t="s">
        <v>4086</v>
      </c>
      <c r="ETX1" s="2" t="s">
        <v>4087</v>
      </c>
      <c r="ETY1" s="2" t="s">
        <v>4088</v>
      </c>
      <c r="ETZ1" s="2" t="s">
        <v>4089</v>
      </c>
      <c r="EUA1" s="2" t="s">
        <v>4090</v>
      </c>
      <c r="EUB1" s="2" t="s">
        <v>4091</v>
      </c>
      <c r="EUC1" s="2" t="s">
        <v>4092</v>
      </c>
      <c r="EUD1" s="2" t="s">
        <v>4093</v>
      </c>
      <c r="EUE1" s="2" t="s">
        <v>4094</v>
      </c>
      <c r="EUF1" s="2" t="s">
        <v>4095</v>
      </c>
      <c r="EUG1" s="2" t="s">
        <v>4096</v>
      </c>
      <c r="EUH1" s="2" t="s">
        <v>4097</v>
      </c>
      <c r="EUI1" s="2" t="s">
        <v>4098</v>
      </c>
      <c r="EUJ1" s="2" t="s">
        <v>4099</v>
      </c>
      <c r="EUK1" s="2" t="s">
        <v>4100</v>
      </c>
      <c r="EUL1" s="2" t="s">
        <v>4101</v>
      </c>
      <c r="EUM1" s="2" t="s">
        <v>4102</v>
      </c>
      <c r="EUN1" s="2" t="s">
        <v>4103</v>
      </c>
      <c r="EUO1" s="2" t="s">
        <v>4104</v>
      </c>
      <c r="EUP1" s="2" t="s">
        <v>4105</v>
      </c>
      <c r="EUQ1" s="2" t="s">
        <v>4106</v>
      </c>
      <c r="EUR1" s="2" t="s">
        <v>4107</v>
      </c>
      <c r="EUS1" s="2" t="s">
        <v>4108</v>
      </c>
      <c r="EUT1" s="2" t="s">
        <v>4109</v>
      </c>
      <c r="EUU1" s="2" t="s">
        <v>4110</v>
      </c>
      <c r="EUV1" s="2" t="s">
        <v>4111</v>
      </c>
      <c r="EUW1" s="2" t="s">
        <v>4112</v>
      </c>
      <c r="EUX1" s="2" t="s">
        <v>4113</v>
      </c>
      <c r="EUY1" s="2" t="s">
        <v>4114</v>
      </c>
      <c r="EUZ1" s="2" t="s">
        <v>4115</v>
      </c>
      <c r="EVA1" s="2" t="s">
        <v>4116</v>
      </c>
      <c r="EVB1" s="2" t="s">
        <v>4117</v>
      </c>
      <c r="EVC1" s="2" t="s">
        <v>4118</v>
      </c>
      <c r="EVD1" s="2" t="s">
        <v>4119</v>
      </c>
      <c r="EVE1" s="2" t="s">
        <v>4120</v>
      </c>
      <c r="EVF1" s="2" t="s">
        <v>4121</v>
      </c>
      <c r="EVG1" s="2" t="s">
        <v>4122</v>
      </c>
      <c r="EVH1" s="2" t="s">
        <v>4123</v>
      </c>
      <c r="EVI1" s="2" t="s">
        <v>4124</v>
      </c>
      <c r="EVJ1" s="2" t="s">
        <v>4125</v>
      </c>
      <c r="EVK1" s="2" t="s">
        <v>4126</v>
      </c>
      <c r="EVL1" s="2" t="s">
        <v>4127</v>
      </c>
      <c r="EVM1" s="2" t="s">
        <v>4128</v>
      </c>
      <c r="EVN1" s="2" t="s">
        <v>4129</v>
      </c>
      <c r="EVO1" s="2" t="s">
        <v>4130</v>
      </c>
      <c r="EVP1" s="2" t="s">
        <v>4131</v>
      </c>
      <c r="EVQ1" s="2" t="s">
        <v>4132</v>
      </c>
      <c r="EVR1" s="2" t="s">
        <v>4133</v>
      </c>
      <c r="EVS1" s="2" t="s">
        <v>4134</v>
      </c>
      <c r="EVT1" s="2" t="s">
        <v>4135</v>
      </c>
      <c r="EVU1" s="2" t="s">
        <v>4136</v>
      </c>
      <c r="EVV1" s="2" t="s">
        <v>4137</v>
      </c>
      <c r="EVW1" s="2" t="s">
        <v>4138</v>
      </c>
      <c r="EVX1" s="2" t="s">
        <v>4139</v>
      </c>
      <c r="EVY1" s="2" t="s">
        <v>4140</v>
      </c>
      <c r="EVZ1" s="2" t="s">
        <v>4141</v>
      </c>
      <c r="EWA1" s="2" t="s">
        <v>4142</v>
      </c>
      <c r="EWB1" s="2" t="s">
        <v>4143</v>
      </c>
      <c r="EWC1" s="2" t="s">
        <v>4144</v>
      </c>
      <c r="EWD1" s="2" t="s">
        <v>4145</v>
      </c>
      <c r="EWE1" s="2" t="s">
        <v>4146</v>
      </c>
      <c r="EWF1" s="2" t="s">
        <v>4147</v>
      </c>
      <c r="EWG1" s="2" t="s">
        <v>4148</v>
      </c>
      <c r="EWH1" s="2" t="s">
        <v>4149</v>
      </c>
      <c r="EWI1" s="2" t="s">
        <v>4150</v>
      </c>
      <c r="EWJ1" s="2" t="s">
        <v>4151</v>
      </c>
      <c r="EWK1" s="2" t="s">
        <v>4152</v>
      </c>
      <c r="EWL1" s="2" t="s">
        <v>4153</v>
      </c>
      <c r="EWM1" s="2" t="s">
        <v>4154</v>
      </c>
      <c r="EWN1" s="2" t="s">
        <v>4155</v>
      </c>
      <c r="EWO1" s="2" t="s">
        <v>4156</v>
      </c>
      <c r="EWP1" s="2" t="s">
        <v>4157</v>
      </c>
      <c r="EWQ1" s="2" t="s">
        <v>4158</v>
      </c>
      <c r="EWR1" s="2" t="s">
        <v>4159</v>
      </c>
      <c r="EWS1" s="2" t="s">
        <v>4160</v>
      </c>
      <c r="EWT1" s="2" t="s">
        <v>4161</v>
      </c>
      <c r="EWU1" s="2" t="s">
        <v>4162</v>
      </c>
      <c r="EWV1" s="2" t="s">
        <v>4163</v>
      </c>
      <c r="EWW1" s="2" t="s">
        <v>4164</v>
      </c>
      <c r="EWX1" s="2" t="s">
        <v>4165</v>
      </c>
      <c r="EWY1" s="2" t="s">
        <v>4166</v>
      </c>
      <c r="EWZ1" s="2" t="s">
        <v>4167</v>
      </c>
      <c r="EXA1" s="2" t="s">
        <v>4168</v>
      </c>
      <c r="EXB1" s="2" t="s">
        <v>4169</v>
      </c>
      <c r="EXC1" s="2" t="s">
        <v>4170</v>
      </c>
      <c r="EXD1" s="2" t="s">
        <v>4171</v>
      </c>
      <c r="EXE1" s="2" t="s">
        <v>4172</v>
      </c>
      <c r="EXF1" s="2" t="s">
        <v>4173</v>
      </c>
      <c r="EXG1" s="2" t="s">
        <v>4174</v>
      </c>
      <c r="EXH1" s="2" t="s">
        <v>4175</v>
      </c>
      <c r="EXI1" s="2" t="s">
        <v>4176</v>
      </c>
      <c r="EXJ1" s="2" t="s">
        <v>4177</v>
      </c>
      <c r="EXK1" s="2" t="s">
        <v>4178</v>
      </c>
      <c r="EXL1" s="2" t="s">
        <v>4179</v>
      </c>
      <c r="EXM1" s="2" t="s">
        <v>4180</v>
      </c>
      <c r="EXN1" s="2" t="s">
        <v>4181</v>
      </c>
      <c r="EXO1" s="2" t="s">
        <v>4182</v>
      </c>
      <c r="EXP1" s="2" t="s">
        <v>4183</v>
      </c>
      <c r="EXQ1" s="2" t="s">
        <v>4184</v>
      </c>
      <c r="EXR1" s="2" t="s">
        <v>4185</v>
      </c>
      <c r="EXS1" s="2" t="s">
        <v>4186</v>
      </c>
      <c r="EXT1" s="2" t="s">
        <v>4187</v>
      </c>
      <c r="EXU1" s="2" t="s">
        <v>4188</v>
      </c>
      <c r="EXV1" s="2" t="s">
        <v>4189</v>
      </c>
      <c r="EXW1" s="2" t="s">
        <v>4190</v>
      </c>
      <c r="EXX1" s="2" t="s">
        <v>4191</v>
      </c>
      <c r="EXY1" s="2" t="s">
        <v>4192</v>
      </c>
      <c r="EXZ1" s="2" t="s">
        <v>4193</v>
      </c>
      <c r="EYA1" s="2" t="s">
        <v>4194</v>
      </c>
      <c r="EYB1" s="2" t="s">
        <v>4195</v>
      </c>
      <c r="EYC1" s="2" t="s">
        <v>4196</v>
      </c>
      <c r="EYD1" s="2" t="s">
        <v>4197</v>
      </c>
      <c r="EYE1" s="2" t="s">
        <v>4198</v>
      </c>
      <c r="EYF1" s="2" t="s">
        <v>4199</v>
      </c>
      <c r="EYG1" s="2" t="s">
        <v>4200</v>
      </c>
      <c r="EYH1" s="2" t="s">
        <v>4201</v>
      </c>
      <c r="EYI1" s="2" t="s">
        <v>4202</v>
      </c>
      <c r="EYJ1" s="2" t="s">
        <v>4203</v>
      </c>
      <c r="EYK1" s="2" t="s">
        <v>4204</v>
      </c>
      <c r="EYL1" s="2" t="s">
        <v>4205</v>
      </c>
      <c r="EYM1" s="2" t="s">
        <v>4206</v>
      </c>
      <c r="EYN1" s="2" t="s">
        <v>4207</v>
      </c>
      <c r="EYO1" s="2" t="s">
        <v>4208</v>
      </c>
      <c r="EYP1" s="2" t="s">
        <v>4209</v>
      </c>
      <c r="EYQ1" s="2" t="s">
        <v>4210</v>
      </c>
      <c r="EYR1" s="2" t="s">
        <v>4211</v>
      </c>
      <c r="EYS1" s="2" t="s">
        <v>4212</v>
      </c>
      <c r="EYT1" s="2" t="s">
        <v>4213</v>
      </c>
      <c r="EYU1" s="2" t="s">
        <v>4214</v>
      </c>
      <c r="EYV1" s="2" t="s">
        <v>4215</v>
      </c>
      <c r="EYW1" s="2" t="s">
        <v>4216</v>
      </c>
      <c r="EYX1" s="2" t="s">
        <v>4217</v>
      </c>
      <c r="EYY1" s="2" t="s">
        <v>4218</v>
      </c>
      <c r="EYZ1" s="2" t="s">
        <v>4219</v>
      </c>
      <c r="EZA1" s="2" t="s">
        <v>4220</v>
      </c>
      <c r="EZB1" s="2" t="s">
        <v>4221</v>
      </c>
      <c r="EZC1" s="2" t="s">
        <v>4222</v>
      </c>
      <c r="EZD1" s="2" t="s">
        <v>4223</v>
      </c>
      <c r="EZE1" s="2" t="s">
        <v>4224</v>
      </c>
      <c r="EZF1" s="2" t="s">
        <v>4225</v>
      </c>
      <c r="EZG1" s="2" t="s">
        <v>4226</v>
      </c>
      <c r="EZH1" s="2" t="s">
        <v>4227</v>
      </c>
      <c r="EZI1" s="2" t="s">
        <v>4228</v>
      </c>
      <c r="EZJ1" s="2" t="s">
        <v>4229</v>
      </c>
      <c r="EZK1" s="2" t="s">
        <v>4230</v>
      </c>
      <c r="EZL1" s="2" t="s">
        <v>4231</v>
      </c>
      <c r="EZM1" s="2" t="s">
        <v>4232</v>
      </c>
      <c r="EZN1" s="2" t="s">
        <v>4233</v>
      </c>
      <c r="EZO1" s="2" t="s">
        <v>4234</v>
      </c>
      <c r="EZP1" s="2" t="s">
        <v>4235</v>
      </c>
      <c r="EZQ1" s="2" t="s">
        <v>4236</v>
      </c>
      <c r="EZR1" s="2" t="s">
        <v>4237</v>
      </c>
      <c r="EZS1" s="2" t="s">
        <v>4238</v>
      </c>
      <c r="EZT1" s="2" t="s">
        <v>4239</v>
      </c>
      <c r="EZU1" s="2" t="s">
        <v>4240</v>
      </c>
      <c r="EZV1" s="2" t="s">
        <v>4241</v>
      </c>
      <c r="EZW1" s="2" t="s">
        <v>4242</v>
      </c>
      <c r="EZX1" s="2" t="s">
        <v>4243</v>
      </c>
      <c r="EZY1" s="2" t="s">
        <v>4244</v>
      </c>
      <c r="EZZ1" s="2" t="s">
        <v>4245</v>
      </c>
      <c r="FAA1" s="2" t="s">
        <v>4246</v>
      </c>
      <c r="FAB1" s="2" t="s">
        <v>4247</v>
      </c>
      <c r="FAC1" s="2" t="s">
        <v>4248</v>
      </c>
      <c r="FAD1" s="2" t="s">
        <v>4249</v>
      </c>
      <c r="FAE1" s="2" t="s">
        <v>4250</v>
      </c>
      <c r="FAF1" s="2" t="s">
        <v>4251</v>
      </c>
      <c r="FAG1" s="2" t="s">
        <v>4252</v>
      </c>
      <c r="FAH1" s="2" t="s">
        <v>4253</v>
      </c>
      <c r="FAI1" s="2" t="s">
        <v>4254</v>
      </c>
      <c r="FAJ1" s="2" t="s">
        <v>4255</v>
      </c>
      <c r="FAK1" s="2" t="s">
        <v>4256</v>
      </c>
      <c r="FAL1" s="2" t="s">
        <v>4257</v>
      </c>
      <c r="FAM1" s="2" t="s">
        <v>4258</v>
      </c>
      <c r="FAN1" s="2" t="s">
        <v>4259</v>
      </c>
      <c r="FAO1" s="2" t="s">
        <v>4260</v>
      </c>
      <c r="FAP1" s="2" t="s">
        <v>4261</v>
      </c>
      <c r="FAQ1" s="2" t="s">
        <v>4262</v>
      </c>
      <c r="FAR1" s="2" t="s">
        <v>4263</v>
      </c>
      <c r="FAS1" s="2" t="s">
        <v>4264</v>
      </c>
      <c r="FAT1" s="2" t="s">
        <v>4265</v>
      </c>
      <c r="FAU1" s="2" t="s">
        <v>4266</v>
      </c>
      <c r="FAV1" s="2" t="s">
        <v>4267</v>
      </c>
      <c r="FAW1" s="2" t="s">
        <v>4268</v>
      </c>
      <c r="FAX1" s="2" t="s">
        <v>4269</v>
      </c>
      <c r="FAY1" s="2" t="s">
        <v>4270</v>
      </c>
      <c r="FAZ1" s="2" t="s">
        <v>4271</v>
      </c>
      <c r="FBA1" s="2" t="s">
        <v>4272</v>
      </c>
      <c r="FBB1" s="2" t="s">
        <v>4273</v>
      </c>
      <c r="FBC1" s="2" t="s">
        <v>4274</v>
      </c>
      <c r="FBD1" s="2" t="s">
        <v>4275</v>
      </c>
      <c r="FBE1" s="2" t="s">
        <v>4276</v>
      </c>
      <c r="FBF1" s="2" t="s">
        <v>4277</v>
      </c>
      <c r="FBG1" s="2" t="s">
        <v>4278</v>
      </c>
      <c r="FBH1" s="2" t="s">
        <v>4279</v>
      </c>
      <c r="FBI1" s="2" t="s">
        <v>4280</v>
      </c>
      <c r="FBJ1" s="2" t="s">
        <v>4281</v>
      </c>
      <c r="FBK1" s="2" t="s">
        <v>4282</v>
      </c>
      <c r="FBL1" s="2" t="s">
        <v>4283</v>
      </c>
      <c r="FBM1" s="2" t="s">
        <v>4284</v>
      </c>
      <c r="FBN1" s="2" t="s">
        <v>4285</v>
      </c>
      <c r="FBO1" s="2" t="s">
        <v>4286</v>
      </c>
      <c r="FBP1" s="2" t="s">
        <v>4287</v>
      </c>
      <c r="FBQ1" s="2" t="s">
        <v>4288</v>
      </c>
      <c r="FBR1" s="2" t="s">
        <v>4289</v>
      </c>
      <c r="FBS1" s="2" t="s">
        <v>4290</v>
      </c>
      <c r="FBT1" s="2" t="s">
        <v>4291</v>
      </c>
      <c r="FBU1" s="2" t="s">
        <v>4292</v>
      </c>
      <c r="FBV1" s="2" t="s">
        <v>4293</v>
      </c>
      <c r="FBW1" s="2" t="s">
        <v>4294</v>
      </c>
      <c r="FBX1" s="2" t="s">
        <v>4295</v>
      </c>
      <c r="FBY1" s="2" t="s">
        <v>4296</v>
      </c>
      <c r="FBZ1" s="2" t="s">
        <v>4297</v>
      </c>
      <c r="FCA1" s="2" t="s">
        <v>4298</v>
      </c>
      <c r="FCB1" s="2" t="s">
        <v>4299</v>
      </c>
      <c r="FCC1" s="2" t="s">
        <v>4300</v>
      </c>
      <c r="FCD1" s="2" t="s">
        <v>4301</v>
      </c>
      <c r="FCE1" s="2" t="s">
        <v>4302</v>
      </c>
      <c r="FCF1" s="2" t="s">
        <v>4303</v>
      </c>
      <c r="FCG1" s="2" t="s">
        <v>4304</v>
      </c>
      <c r="FCH1" s="2" t="s">
        <v>4305</v>
      </c>
      <c r="FCI1" s="2" t="s">
        <v>4306</v>
      </c>
      <c r="FCJ1" s="2" t="s">
        <v>4307</v>
      </c>
      <c r="FCK1" s="2" t="s">
        <v>4308</v>
      </c>
      <c r="FCL1" s="2" t="s">
        <v>4309</v>
      </c>
      <c r="FCM1" s="2" t="s">
        <v>4310</v>
      </c>
      <c r="FCN1" s="2" t="s">
        <v>4311</v>
      </c>
      <c r="FCO1" s="2" t="s">
        <v>4312</v>
      </c>
      <c r="FCP1" s="2" t="s">
        <v>4313</v>
      </c>
      <c r="FCQ1" s="2" t="s">
        <v>4314</v>
      </c>
      <c r="FCR1" s="2" t="s">
        <v>4315</v>
      </c>
      <c r="FCS1" s="2" t="s">
        <v>4316</v>
      </c>
      <c r="FCT1" s="2" t="s">
        <v>4317</v>
      </c>
      <c r="FCU1" s="2" t="s">
        <v>4318</v>
      </c>
      <c r="FCV1" s="2" t="s">
        <v>4319</v>
      </c>
      <c r="FCW1" s="2" t="s">
        <v>4320</v>
      </c>
      <c r="FCX1" s="2" t="s">
        <v>4321</v>
      </c>
      <c r="FCY1" s="2" t="s">
        <v>4322</v>
      </c>
      <c r="FCZ1" s="2" t="s">
        <v>4323</v>
      </c>
      <c r="FDA1" s="2" t="s">
        <v>4324</v>
      </c>
      <c r="FDB1" s="2" t="s">
        <v>4325</v>
      </c>
      <c r="FDC1" s="2" t="s">
        <v>4326</v>
      </c>
      <c r="FDD1" s="2" t="s">
        <v>4327</v>
      </c>
      <c r="FDE1" s="2" t="s">
        <v>4328</v>
      </c>
      <c r="FDF1" s="2" t="s">
        <v>4329</v>
      </c>
      <c r="FDG1" s="2" t="s">
        <v>4330</v>
      </c>
      <c r="FDH1" s="2" t="s">
        <v>4331</v>
      </c>
      <c r="FDI1" s="2" t="s">
        <v>4332</v>
      </c>
      <c r="FDJ1" s="2" t="s">
        <v>4333</v>
      </c>
      <c r="FDK1" s="2" t="s">
        <v>4334</v>
      </c>
      <c r="FDL1" s="2" t="s">
        <v>4335</v>
      </c>
      <c r="FDM1" s="2" t="s">
        <v>4336</v>
      </c>
      <c r="FDN1" s="2" t="s">
        <v>4337</v>
      </c>
      <c r="FDO1" s="2" t="s">
        <v>4338</v>
      </c>
      <c r="FDP1" s="2" t="s">
        <v>4339</v>
      </c>
      <c r="FDQ1" s="2" t="s">
        <v>4340</v>
      </c>
      <c r="FDR1" s="2" t="s">
        <v>4341</v>
      </c>
      <c r="FDS1" s="2" t="s">
        <v>4342</v>
      </c>
      <c r="FDT1" s="2" t="s">
        <v>4343</v>
      </c>
      <c r="FDU1" s="2" t="s">
        <v>4344</v>
      </c>
      <c r="FDV1" s="2" t="s">
        <v>4345</v>
      </c>
      <c r="FDW1" s="2" t="s">
        <v>4346</v>
      </c>
      <c r="FDX1" s="2" t="s">
        <v>4347</v>
      </c>
      <c r="FDY1" s="2" t="s">
        <v>4348</v>
      </c>
      <c r="FDZ1" s="2" t="s">
        <v>4349</v>
      </c>
      <c r="FEA1" s="2" t="s">
        <v>4350</v>
      </c>
      <c r="FEB1" s="2" t="s">
        <v>4351</v>
      </c>
      <c r="FEC1" s="2" t="s">
        <v>4352</v>
      </c>
      <c r="FED1" s="2" t="s">
        <v>4353</v>
      </c>
      <c r="FEE1" s="2" t="s">
        <v>4354</v>
      </c>
      <c r="FEF1" s="2" t="s">
        <v>4355</v>
      </c>
      <c r="FEG1" s="2" t="s">
        <v>4356</v>
      </c>
      <c r="FEH1" s="2" t="s">
        <v>4357</v>
      </c>
      <c r="FEI1" s="2" t="s">
        <v>4358</v>
      </c>
      <c r="FEJ1" s="2" t="s">
        <v>4359</v>
      </c>
      <c r="FEK1" s="2" t="s">
        <v>4360</v>
      </c>
      <c r="FEL1" s="2" t="s">
        <v>4361</v>
      </c>
      <c r="FEM1" s="2" t="s">
        <v>4362</v>
      </c>
      <c r="FEN1" s="2" t="s">
        <v>4363</v>
      </c>
      <c r="FEO1" s="2" t="s">
        <v>4364</v>
      </c>
      <c r="FEP1" s="2" t="s">
        <v>4365</v>
      </c>
      <c r="FEQ1" s="2" t="s">
        <v>4366</v>
      </c>
      <c r="FER1" s="2" t="s">
        <v>4367</v>
      </c>
      <c r="FES1" s="2" t="s">
        <v>4368</v>
      </c>
      <c r="FET1" s="2" t="s">
        <v>4369</v>
      </c>
      <c r="FEU1" s="2" t="s">
        <v>4370</v>
      </c>
      <c r="FEV1" s="2" t="s">
        <v>4371</v>
      </c>
      <c r="FEW1" s="2" t="s">
        <v>4372</v>
      </c>
      <c r="FEX1" s="2" t="s">
        <v>4373</v>
      </c>
      <c r="FEY1" s="2" t="s">
        <v>4374</v>
      </c>
      <c r="FEZ1" s="2" t="s">
        <v>4375</v>
      </c>
      <c r="FFA1" s="2" t="s">
        <v>4376</v>
      </c>
      <c r="FFB1" s="2" t="s">
        <v>4377</v>
      </c>
      <c r="FFC1" s="2" t="s">
        <v>4378</v>
      </c>
      <c r="FFD1" s="2" t="s">
        <v>4379</v>
      </c>
      <c r="FFE1" s="2" t="s">
        <v>4380</v>
      </c>
      <c r="FFF1" s="2" t="s">
        <v>4381</v>
      </c>
      <c r="FFG1" s="2" t="s">
        <v>4382</v>
      </c>
      <c r="FFH1" s="2" t="s">
        <v>4383</v>
      </c>
      <c r="FFI1" s="2" t="s">
        <v>4384</v>
      </c>
      <c r="FFJ1" s="2" t="s">
        <v>4385</v>
      </c>
      <c r="FFK1" s="2" t="s">
        <v>4386</v>
      </c>
      <c r="FFL1" s="2" t="s">
        <v>4387</v>
      </c>
      <c r="FFM1" s="2" t="s">
        <v>4388</v>
      </c>
      <c r="FFN1" s="2" t="s">
        <v>4389</v>
      </c>
      <c r="FFO1" s="2" t="s">
        <v>4390</v>
      </c>
      <c r="FFP1" s="2" t="s">
        <v>4391</v>
      </c>
      <c r="FFQ1" s="2" t="s">
        <v>4392</v>
      </c>
      <c r="FFR1" s="2" t="s">
        <v>4393</v>
      </c>
      <c r="FFS1" s="2" t="s">
        <v>4394</v>
      </c>
      <c r="FFT1" s="2" t="s">
        <v>4395</v>
      </c>
      <c r="FFU1" s="2" t="s">
        <v>4396</v>
      </c>
      <c r="FFV1" s="2" t="s">
        <v>4397</v>
      </c>
      <c r="FFW1" s="2" t="s">
        <v>4398</v>
      </c>
      <c r="FFX1" s="2" t="s">
        <v>4399</v>
      </c>
      <c r="FFY1" s="2" t="s">
        <v>4400</v>
      </c>
      <c r="FFZ1" s="2" t="s">
        <v>4401</v>
      </c>
      <c r="FGA1" s="2" t="s">
        <v>4402</v>
      </c>
      <c r="FGB1" s="2" t="s">
        <v>4403</v>
      </c>
      <c r="FGC1" s="2" t="s">
        <v>4404</v>
      </c>
      <c r="FGD1" s="2" t="s">
        <v>4405</v>
      </c>
      <c r="FGE1" s="2" t="s">
        <v>4406</v>
      </c>
      <c r="FGF1" s="2" t="s">
        <v>4407</v>
      </c>
      <c r="FGG1" s="2" t="s">
        <v>4408</v>
      </c>
      <c r="FGH1" s="2" t="s">
        <v>4409</v>
      </c>
      <c r="FGI1" s="2" t="s">
        <v>4410</v>
      </c>
      <c r="FGJ1" s="2" t="s">
        <v>4411</v>
      </c>
      <c r="FGK1" s="2" t="s">
        <v>4412</v>
      </c>
      <c r="FGL1" s="2" t="s">
        <v>4413</v>
      </c>
      <c r="FGM1" s="2" t="s">
        <v>4414</v>
      </c>
      <c r="FGN1" s="2" t="s">
        <v>4415</v>
      </c>
      <c r="FGO1" s="2" t="s">
        <v>4416</v>
      </c>
      <c r="FGP1" s="2" t="s">
        <v>4417</v>
      </c>
      <c r="FGQ1" s="2" t="s">
        <v>4418</v>
      </c>
      <c r="FGR1" s="2" t="s">
        <v>4419</v>
      </c>
      <c r="FGS1" s="2" t="s">
        <v>4420</v>
      </c>
      <c r="FGT1" s="2" t="s">
        <v>4421</v>
      </c>
      <c r="FGU1" s="2" t="s">
        <v>4422</v>
      </c>
      <c r="FGV1" s="2" t="s">
        <v>4423</v>
      </c>
      <c r="FGW1" s="2" t="s">
        <v>4424</v>
      </c>
      <c r="FGX1" s="2" t="s">
        <v>4425</v>
      </c>
      <c r="FGY1" s="2" t="s">
        <v>4426</v>
      </c>
      <c r="FGZ1" s="2" t="s">
        <v>4427</v>
      </c>
      <c r="FHA1" s="2" t="s">
        <v>4428</v>
      </c>
      <c r="FHB1" s="2" t="s">
        <v>4429</v>
      </c>
      <c r="FHC1" s="2" t="s">
        <v>4430</v>
      </c>
      <c r="FHD1" s="2" t="s">
        <v>4431</v>
      </c>
      <c r="FHE1" s="2" t="s">
        <v>4432</v>
      </c>
      <c r="FHF1" s="2" t="s">
        <v>4433</v>
      </c>
      <c r="FHG1" s="2" t="s">
        <v>4434</v>
      </c>
      <c r="FHH1" s="2" t="s">
        <v>4435</v>
      </c>
      <c r="FHI1" s="2" t="s">
        <v>4436</v>
      </c>
      <c r="FHJ1" s="2" t="s">
        <v>4437</v>
      </c>
      <c r="FHK1" s="2" t="s">
        <v>4438</v>
      </c>
      <c r="FHL1" s="2" t="s">
        <v>4439</v>
      </c>
      <c r="FHM1" s="2" t="s">
        <v>4440</v>
      </c>
      <c r="FHN1" s="2" t="s">
        <v>4441</v>
      </c>
      <c r="FHO1" s="2" t="s">
        <v>4442</v>
      </c>
      <c r="FHP1" s="2" t="s">
        <v>4443</v>
      </c>
      <c r="FHQ1" s="2" t="s">
        <v>4444</v>
      </c>
      <c r="FHR1" s="2" t="s">
        <v>4445</v>
      </c>
      <c r="FHS1" s="2" t="s">
        <v>4446</v>
      </c>
      <c r="FHT1" s="2" t="s">
        <v>4447</v>
      </c>
      <c r="FHU1" s="2" t="s">
        <v>4448</v>
      </c>
      <c r="FHV1" s="2" t="s">
        <v>4449</v>
      </c>
      <c r="FHW1" s="2" t="s">
        <v>4450</v>
      </c>
      <c r="FHX1" s="2" t="s">
        <v>4451</v>
      </c>
      <c r="FHY1" s="2" t="s">
        <v>4452</v>
      </c>
      <c r="FHZ1" s="2" t="s">
        <v>4453</v>
      </c>
      <c r="FIA1" s="2" t="s">
        <v>4454</v>
      </c>
      <c r="FIB1" s="2" t="s">
        <v>4455</v>
      </c>
      <c r="FIC1" s="2" t="s">
        <v>4456</v>
      </c>
      <c r="FID1" s="2" t="s">
        <v>4457</v>
      </c>
      <c r="FIE1" s="2" t="s">
        <v>4458</v>
      </c>
      <c r="FIF1" s="2" t="s">
        <v>4459</v>
      </c>
      <c r="FIG1" s="2" t="s">
        <v>4460</v>
      </c>
      <c r="FIH1" s="2" t="s">
        <v>4461</v>
      </c>
      <c r="FII1" s="2" t="s">
        <v>4462</v>
      </c>
      <c r="FIJ1" s="2" t="s">
        <v>4463</v>
      </c>
      <c r="FIK1" s="2" t="s">
        <v>4464</v>
      </c>
      <c r="FIL1" s="2" t="s">
        <v>4465</v>
      </c>
      <c r="FIM1" s="2" t="s">
        <v>4466</v>
      </c>
      <c r="FIN1" s="2" t="s">
        <v>4467</v>
      </c>
      <c r="FIO1" s="2" t="s">
        <v>4468</v>
      </c>
      <c r="FIP1" s="2" t="s">
        <v>4469</v>
      </c>
      <c r="FIQ1" s="2" t="s">
        <v>4470</v>
      </c>
      <c r="FIR1" s="2" t="s">
        <v>4471</v>
      </c>
      <c r="FIS1" s="2" t="s">
        <v>4472</v>
      </c>
      <c r="FIT1" s="2" t="s">
        <v>4473</v>
      </c>
      <c r="FIU1" s="2" t="s">
        <v>4474</v>
      </c>
      <c r="FIV1" s="2" t="s">
        <v>4475</v>
      </c>
      <c r="FIW1" s="2" t="s">
        <v>4476</v>
      </c>
      <c r="FIX1" s="2" t="s">
        <v>4477</v>
      </c>
      <c r="FIY1" s="2" t="s">
        <v>4478</v>
      </c>
      <c r="FIZ1" s="2" t="s">
        <v>4479</v>
      </c>
      <c r="FJA1" s="2" t="s">
        <v>4480</v>
      </c>
      <c r="FJB1" s="2" t="s">
        <v>4481</v>
      </c>
      <c r="FJC1" s="2" t="s">
        <v>4482</v>
      </c>
      <c r="FJD1" s="2" t="s">
        <v>4483</v>
      </c>
      <c r="FJE1" s="2" t="s">
        <v>4484</v>
      </c>
      <c r="FJF1" s="2" t="s">
        <v>4485</v>
      </c>
      <c r="FJG1" s="2" t="s">
        <v>4486</v>
      </c>
      <c r="FJH1" s="2" t="s">
        <v>4487</v>
      </c>
      <c r="FJI1" s="2" t="s">
        <v>4488</v>
      </c>
      <c r="FJJ1" s="2" t="s">
        <v>4489</v>
      </c>
      <c r="FJK1" s="2" t="s">
        <v>4490</v>
      </c>
      <c r="FJL1" s="2" t="s">
        <v>4491</v>
      </c>
      <c r="FJM1" s="2" t="s">
        <v>4492</v>
      </c>
      <c r="FJN1" s="2" t="s">
        <v>4493</v>
      </c>
      <c r="FJO1" s="2" t="s">
        <v>4494</v>
      </c>
      <c r="FJP1" s="2" t="s">
        <v>4495</v>
      </c>
      <c r="FJQ1" s="2" t="s">
        <v>4496</v>
      </c>
      <c r="FJR1" s="2" t="s">
        <v>4497</v>
      </c>
      <c r="FJS1" s="2" t="s">
        <v>4498</v>
      </c>
      <c r="FJT1" s="2" t="s">
        <v>4499</v>
      </c>
      <c r="FJU1" s="2" t="s">
        <v>4500</v>
      </c>
      <c r="FJV1" s="2" t="s">
        <v>4501</v>
      </c>
      <c r="FJW1" s="2" t="s">
        <v>4502</v>
      </c>
      <c r="FJX1" s="2" t="s">
        <v>4503</v>
      </c>
      <c r="FJY1" s="2" t="s">
        <v>4504</v>
      </c>
      <c r="FJZ1" s="2" t="s">
        <v>4505</v>
      </c>
      <c r="FKA1" s="2" t="s">
        <v>4506</v>
      </c>
      <c r="FKB1" s="2" t="s">
        <v>4507</v>
      </c>
      <c r="FKC1" s="2" t="s">
        <v>4508</v>
      </c>
      <c r="FKD1" s="2" t="s">
        <v>4509</v>
      </c>
      <c r="FKE1" s="2" t="s">
        <v>4510</v>
      </c>
      <c r="FKF1" s="2" t="s">
        <v>4511</v>
      </c>
      <c r="FKG1" s="2" t="s">
        <v>4512</v>
      </c>
      <c r="FKH1" s="2" t="s">
        <v>4513</v>
      </c>
      <c r="FKI1" s="2" t="s">
        <v>4514</v>
      </c>
      <c r="FKJ1" s="2" t="s">
        <v>4515</v>
      </c>
      <c r="FKK1" s="2" t="s">
        <v>4516</v>
      </c>
      <c r="FKL1" s="2" t="s">
        <v>4517</v>
      </c>
      <c r="FKM1" s="2" t="s">
        <v>4518</v>
      </c>
      <c r="FKN1" s="2" t="s">
        <v>4519</v>
      </c>
      <c r="FKO1" s="2" t="s">
        <v>4520</v>
      </c>
      <c r="FKP1" s="2" t="s">
        <v>4521</v>
      </c>
      <c r="FKQ1" s="2" t="s">
        <v>4522</v>
      </c>
      <c r="FKR1" s="2" t="s">
        <v>4523</v>
      </c>
      <c r="FKS1" s="2" t="s">
        <v>4524</v>
      </c>
      <c r="FKT1" s="2" t="s">
        <v>4525</v>
      </c>
      <c r="FKU1" s="2" t="s">
        <v>4526</v>
      </c>
      <c r="FKV1" s="2" t="s">
        <v>4527</v>
      </c>
      <c r="FKW1" s="2" t="s">
        <v>4528</v>
      </c>
      <c r="FKX1" s="2" t="s">
        <v>4529</v>
      </c>
      <c r="FKY1" s="2" t="s">
        <v>4530</v>
      </c>
      <c r="FKZ1" s="2" t="s">
        <v>4531</v>
      </c>
      <c r="FLA1" s="2" t="s">
        <v>4532</v>
      </c>
      <c r="FLB1" s="2" t="s">
        <v>4533</v>
      </c>
      <c r="FLC1" s="2" t="s">
        <v>4534</v>
      </c>
      <c r="FLD1" s="2" t="s">
        <v>4535</v>
      </c>
      <c r="FLE1" s="2" t="s">
        <v>4536</v>
      </c>
      <c r="FLF1" s="2" t="s">
        <v>4537</v>
      </c>
      <c r="FLG1" s="2" t="s">
        <v>4538</v>
      </c>
      <c r="FLH1" s="2" t="s">
        <v>4539</v>
      </c>
      <c r="FLI1" s="2" t="s">
        <v>4540</v>
      </c>
      <c r="FLJ1" s="2" t="s">
        <v>4541</v>
      </c>
      <c r="FLK1" s="2" t="s">
        <v>4542</v>
      </c>
      <c r="FLL1" s="2" t="s">
        <v>4543</v>
      </c>
      <c r="FLM1" s="2" t="s">
        <v>4544</v>
      </c>
      <c r="FLN1" s="2" t="s">
        <v>4545</v>
      </c>
      <c r="FLO1" s="2" t="s">
        <v>4546</v>
      </c>
      <c r="FLP1" s="2" t="s">
        <v>4547</v>
      </c>
      <c r="FLQ1" s="2" t="s">
        <v>4548</v>
      </c>
      <c r="FLR1" s="2" t="s">
        <v>4549</v>
      </c>
      <c r="FLS1" s="2" t="s">
        <v>4550</v>
      </c>
      <c r="FLT1" s="2" t="s">
        <v>4551</v>
      </c>
      <c r="FLU1" s="2" t="s">
        <v>4552</v>
      </c>
      <c r="FLV1" s="2" t="s">
        <v>4553</v>
      </c>
      <c r="FLW1" s="2" t="s">
        <v>4554</v>
      </c>
      <c r="FLX1" s="2" t="s">
        <v>4555</v>
      </c>
      <c r="FLY1" s="2" t="s">
        <v>4556</v>
      </c>
      <c r="FLZ1" s="2" t="s">
        <v>4557</v>
      </c>
      <c r="FMA1" s="2" t="s">
        <v>4558</v>
      </c>
      <c r="FMB1" s="2" t="s">
        <v>4559</v>
      </c>
      <c r="FMC1" s="2" t="s">
        <v>4560</v>
      </c>
      <c r="FMD1" s="2" t="s">
        <v>4561</v>
      </c>
      <c r="FME1" s="2" t="s">
        <v>4562</v>
      </c>
      <c r="FMF1" s="2" t="s">
        <v>4563</v>
      </c>
      <c r="FMG1" s="2" t="s">
        <v>4564</v>
      </c>
      <c r="FMH1" s="2" t="s">
        <v>4565</v>
      </c>
      <c r="FMI1" s="2" t="s">
        <v>4566</v>
      </c>
      <c r="FMJ1" s="2" t="s">
        <v>4567</v>
      </c>
      <c r="FMK1" s="2" t="s">
        <v>4568</v>
      </c>
      <c r="FML1" s="2" t="s">
        <v>4569</v>
      </c>
      <c r="FMM1" s="2" t="s">
        <v>4570</v>
      </c>
      <c r="FMN1" s="2" t="s">
        <v>4571</v>
      </c>
      <c r="FMO1" s="2" t="s">
        <v>4572</v>
      </c>
      <c r="FMP1" s="2" t="s">
        <v>4573</v>
      </c>
      <c r="FMQ1" s="2" t="s">
        <v>4574</v>
      </c>
      <c r="FMR1" s="2" t="s">
        <v>4575</v>
      </c>
      <c r="FMS1" s="2" t="s">
        <v>4576</v>
      </c>
      <c r="FMT1" s="2" t="s">
        <v>4577</v>
      </c>
      <c r="FMU1" s="2" t="s">
        <v>4578</v>
      </c>
      <c r="FMV1" s="2" t="s">
        <v>4579</v>
      </c>
      <c r="FMW1" s="2" t="s">
        <v>4580</v>
      </c>
      <c r="FMX1" s="2" t="s">
        <v>4581</v>
      </c>
      <c r="FMY1" s="2" t="s">
        <v>4582</v>
      </c>
      <c r="FMZ1" s="2" t="s">
        <v>4583</v>
      </c>
      <c r="FNA1" s="2" t="s">
        <v>4584</v>
      </c>
      <c r="FNB1" s="2" t="s">
        <v>4585</v>
      </c>
      <c r="FNC1" s="2" t="s">
        <v>4586</v>
      </c>
      <c r="FND1" s="2" t="s">
        <v>4587</v>
      </c>
      <c r="FNE1" s="2" t="s">
        <v>4588</v>
      </c>
      <c r="FNF1" s="2" t="s">
        <v>4589</v>
      </c>
      <c r="FNG1" s="2" t="s">
        <v>4590</v>
      </c>
      <c r="FNH1" s="2" t="s">
        <v>4591</v>
      </c>
      <c r="FNI1" s="2" t="s">
        <v>4592</v>
      </c>
      <c r="FNJ1" s="2" t="s">
        <v>4593</v>
      </c>
      <c r="FNK1" s="2" t="s">
        <v>4594</v>
      </c>
      <c r="FNL1" s="2" t="s">
        <v>4595</v>
      </c>
      <c r="FNM1" s="2" t="s">
        <v>4596</v>
      </c>
      <c r="FNN1" s="2" t="s">
        <v>4597</v>
      </c>
      <c r="FNO1" s="2" t="s">
        <v>4598</v>
      </c>
      <c r="FNP1" s="2" t="s">
        <v>4599</v>
      </c>
      <c r="FNQ1" s="2" t="s">
        <v>4600</v>
      </c>
      <c r="FNR1" s="2" t="s">
        <v>4601</v>
      </c>
      <c r="FNS1" s="2" t="s">
        <v>4602</v>
      </c>
      <c r="FNT1" s="2" t="s">
        <v>4603</v>
      </c>
      <c r="FNU1" s="2" t="s">
        <v>4604</v>
      </c>
      <c r="FNV1" s="2" t="s">
        <v>4605</v>
      </c>
      <c r="FNW1" s="2" t="s">
        <v>4606</v>
      </c>
      <c r="FNX1" s="2" t="s">
        <v>4607</v>
      </c>
      <c r="FNY1" s="2" t="s">
        <v>4608</v>
      </c>
      <c r="FNZ1" s="2" t="s">
        <v>4609</v>
      </c>
      <c r="FOA1" s="2" t="s">
        <v>4610</v>
      </c>
      <c r="FOB1" s="2" t="s">
        <v>4611</v>
      </c>
      <c r="FOC1" s="2" t="s">
        <v>4612</v>
      </c>
      <c r="FOD1" s="2" t="s">
        <v>4613</v>
      </c>
      <c r="FOE1" s="2" t="s">
        <v>4614</v>
      </c>
      <c r="FOF1" s="2" t="s">
        <v>4615</v>
      </c>
      <c r="FOG1" s="2" t="s">
        <v>4616</v>
      </c>
      <c r="FOH1" s="2" t="s">
        <v>4617</v>
      </c>
      <c r="FOI1" s="2" t="s">
        <v>4618</v>
      </c>
      <c r="FOJ1" s="2" t="s">
        <v>4619</v>
      </c>
      <c r="FOK1" s="2" t="s">
        <v>4620</v>
      </c>
      <c r="FOL1" s="2" t="s">
        <v>4621</v>
      </c>
      <c r="FOM1" s="2" t="s">
        <v>4622</v>
      </c>
      <c r="FON1" s="2" t="s">
        <v>4623</v>
      </c>
      <c r="FOO1" s="2" t="s">
        <v>4624</v>
      </c>
      <c r="FOP1" s="2" t="s">
        <v>4625</v>
      </c>
      <c r="FOQ1" s="2" t="s">
        <v>4626</v>
      </c>
      <c r="FOR1" s="2" t="s">
        <v>4627</v>
      </c>
      <c r="FOS1" s="2" t="s">
        <v>4628</v>
      </c>
      <c r="FOT1" s="2" t="s">
        <v>4629</v>
      </c>
      <c r="FOU1" s="2" t="s">
        <v>4630</v>
      </c>
      <c r="FOV1" s="2" t="s">
        <v>4631</v>
      </c>
      <c r="FOW1" s="2" t="s">
        <v>4632</v>
      </c>
      <c r="FOX1" s="2" t="s">
        <v>4633</v>
      </c>
      <c r="FOY1" s="2" t="s">
        <v>4634</v>
      </c>
      <c r="FOZ1" s="2" t="s">
        <v>4635</v>
      </c>
      <c r="FPA1" s="2" t="s">
        <v>4636</v>
      </c>
      <c r="FPB1" s="2" t="s">
        <v>4637</v>
      </c>
      <c r="FPC1" s="2" t="s">
        <v>4638</v>
      </c>
      <c r="FPD1" s="2" t="s">
        <v>4639</v>
      </c>
      <c r="FPE1" s="2" t="s">
        <v>4640</v>
      </c>
      <c r="FPF1" s="2" t="s">
        <v>4641</v>
      </c>
      <c r="FPG1" s="2" t="s">
        <v>4642</v>
      </c>
      <c r="FPH1" s="2" t="s">
        <v>4643</v>
      </c>
      <c r="FPI1" s="2" t="s">
        <v>4644</v>
      </c>
      <c r="FPJ1" s="2" t="s">
        <v>4645</v>
      </c>
      <c r="FPK1" s="2" t="s">
        <v>4646</v>
      </c>
      <c r="FPL1" s="2" t="s">
        <v>4647</v>
      </c>
      <c r="FPM1" s="2" t="s">
        <v>4648</v>
      </c>
      <c r="FPN1" s="2" t="s">
        <v>4649</v>
      </c>
      <c r="FPO1" s="2" t="s">
        <v>4650</v>
      </c>
      <c r="FPP1" s="2" t="s">
        <v>4651</v>
      </c>
      <c r="FPQ1" s="2" t="s">
        <v>4652</v>
      </c>
      <c r="FPR1" s="2" t="s">
        <v>4653</v>
      </c>
      <c r="FPS1" s="2" t="s">
        <v>4654</v>
      </c>
      <c r="FPT1" s="2" t="s">
        <v>4655</v>
      </c>
      <c r="FPU1" s="2" t="s">
        <v>4656</v>
      </c>
      <c r="FPV1" s="2" t="s">
        <v>4657</v>
      </c>
      <c r="FPW1" s="2" t="s">
        <v>4658</v>
      </c>
      <c r="FPX1" s="2" t="s">
        <v>4659</v>
      </c>
      <c r="FPY1" s="2" t="s">
        <v>4660</v>
      </c>
      <c r="FPZ1" s="2" t="s">
        <v>4661</v>
      </c>
      <c r="FQA1" s="2" t="s">
        <v>4662</v>
      </c>
      <c r="FQB1" s="2" t="s">
        <v>4663</v>
      </c>
      <c r="FQC1" s="2" t="s">
        <v>4664</v>
      </c>
      <c r="FQD1" s="2" t="s">
        <v>4665</v>
      </c>
      <c r="FQE1" s="2" t="s">
        <v>4666</v>
      </c>
      <c r="FQF1" s="2" t="s">
        <v>4667</v>
      </c>
      <c r="FQG1" s="2" t="s">
        <v>4668</v>
      </c>
      <c r="FQH1" s="2" t="s">
        <v>4669</v>
      </c>
      <c r="FQI1" s="2" t="s">
        <v>4670</v>
      </c>
      <c r="FQJ1" s="2" t="s">
        <v>4671</v>
      </c>
      <c r="FQK1" s="2" t="s">
        <v>4672</v>
      </c>
      <c r="FQL1" s="2" t="s">
        <v>4673</v>
      </c>
      <c r="FQM1" s="2" t="s">
        <v>4674</v>
      </c>
      <c r="FQN1" s="2" t="s">
        <v>4675</v>
      </c>
      <c r="FQO1" s="2" t="s">
        <v>4676</v>
      </c>
      <c r="FQP1" s="2" t="s">
        <v>4677</v>
      </c>
      <c r="FQQ1" s="2" t="s">
        <v>4678</v>
      </c>
      <c r="FQR1" s="2" t="s">
        <v>4679</v>
      </c>
      <c r="FQS1" s="2" t="s">
        <v>4680</v>
      </c>
      <c r="FQT1" s="2" t="s">
        <v>4681</v>
      </c>
      <c r="FQU1" s="2" t="s">
        <v>4682</v>
      </c>
      <c r="FQV1" s="2" t="s">
        <v>4683</v>
      </c>
      <c r="FQW1" s="2" t="s">
        <v>4684</v>
      </c>
      <c r="FQX1" s="2" t="s">
        <v>4685</v>
      </c>
      <c r="FQY1" s="2" t="s">
        <v>4686</v>
      </c>
      <c r="FQZ1" s="2" t="s">
        <v>4687</v>
      </c>
      <c r="FRA1" s="2" t="s">
        <v>4688</v>
      </c>
      <c r="FRB1" s="2" t="s">
        <v>4689</v>
      </c>
      <c r="FRC1" s="2" t="s">
        <v>4690</v>
      </c>
      <c r="FRD1" s="2" t="s">
        <v>4691</v>
      </c>
      <c r="FRE1" s="2" t="s">
        <v>4692</v>
      </c>
      <c r="FRF1" s="2" t="s">
        <v>4693</v>
      </c>
      <c r="FRG1" s="2" t="s">
        <v>4694</v>
      </c>
      <c r="FRH1" s="2" t="s">
        <v>4695</v>
      </c>
      <c r="FRI1" s="2" t="s">
        <v>4696</v>
      </c>
      <c r="FRJ1" s="2" t="s">
        <v>4697</v>
      </c>
      <c r="FRK1" s="2" t="s">
        <v>4698</v>
      </c>
      <c r="FRL1" s="2" t="s">
        <v>4699</v>
      </c>
      <c r="FRM1" s="2" t="s">
        <v>4700</v>
      </c>
      <c r="FRN1" s="2" t="s">
        <v>4701</v>
      </c>
      <c r="FRO1" s="2" t="s">
        <v>4702</v>
      </c>
      <c r="FRP1" s="2" t="s">
        <v>4703</v>
      </c>
      <c r="FRQ1" s="2" t="s">
        <v>4704</v>
      </c>
      <c r="FRR1" s="2" t="s">
        <v>4705</v>
      </c>
      <c r="FRS1" s="2" t="s">
        <v>4706</v>
      </c>
      <c r="FRT1" s="2" t="s">
        <v>4707</v>
      </c>
      <c r="FRU1" s="2" t="s">
        <v>4708</v>
      </c>
      <c r="FRV1" s="2" t="s">
        <v>4709</v>
      </c>
      <c r="FRW1" s="2" t="s">
        <v>4710</v>
      </c>
      <c r="FRX1" s="2" t="s">
        <v>4711</v>
      </c>
      <c r="FRY1" s="2" t="s">
        <v>4712</v>
      </c>
      <c r="FRZ1" s="2" t="s">
        <v>4713</v>
      </c>
      <c r="FSA1" s="2" t="s">
        <v>4714</v>
      </c>
      <c r="FSB1" s="2" t="s">
        <v>4715</v>
      </c>
      <c r="FSC1" s="2" t="s">
        <v>4716</v>
      </c>
      <c r="FSD1" s="2" t="s">
        <v>4717</v>
      </c>
      <c r="FSE1" s="2" t="s">
        <v>4718</v>
      </c>
      <c r="FSF1" s="2" t="s">
        <v>4719</v>
      </c>
      <c r="FSG1" s="2" t="s">
        <v>4720</v>
      </c>
      <c r="FSH1" s="2" t="s">
        <v>4721</v>
      </c>
      <c r="FSI1" s="2" t="s">
        <v>4722</v>
      </c>
      <c r="FSJ1" s="2" t="s">
        <v>4723</v>
      </c>
      <c r="FSK1" s="2" t="s">
        <v>4724</v>
      </c>
      <c r="FSL1" s="2" t="s">
        <v>4725</v>
      </c>
      <c r="FSM1" s="2" t="s">
        <v>4726</v>
      </c>
      <c r="FSN1" s="2" t="s">
        <v>4727</v>
      </c>
      <c r="FSO1" s="2" t="s">
        <v>4728</v>
      </c>
      <c r="FSP1" s="2" t="s">
        <v>4729</v>
      </c>
      <c r="FSQ1" s="2" t="s">
        <v>4730</v>
      </c>
      <c r="FSR1" s="2" t="s">
        <v>4731</v>
      </c>
      <c r="FSS1" s="2" t="s">
        <v>4732</v>
      </c>
      <c r="FST1" s="2" t="s">
        <v>4733</v>
      </c>
      <c r="FSU1" s="2" t="s">
        <v>4734</v>
      </c>
      <c r="FSV1" s="2" t="s">
        <v>4735</v>
      </c>
      <c r="FSW1" s="2" t="s">
        <v>4736</v>
      </c>
      <c r="FSX1" s="2" t="s">
        <v>4737</v>
      </c>
      <c r="FSY1" s="2" t="s">
        <v>4738</v>
      </c>
      <c r="FSZ1" s="2" t="s">
        <v>4739</v>
      </c>
      <c r="FTA1" s="2" t="s">
        <v>4740</v>
      </c>
      <c r="FTB1" s="2" t="s">
        <v>4741</v>
      </c>
      <c r="FTC1" s="2" t="s">
        <v>4742</v>
      </c>
      <c r="FTD1" s="2" t="s">
        <v>4743</v>
      </c>
      <c r="FTE1" s="2" t="s">
        <v>4744</v>
      </c>
      <c r="FTF1" s="2" t="s">
        <v>4745</v>
      </c>
      <c r="FTG1" s="2" t="s">
        <v>4746</v>
      </c>
      <c r="FTH1" s="2" t="s">
        <v>4747</v>
      </c>
      <c r="FTI1" s="2" t="s">
        <v>4748</v>
      </c>
      <c r="FTJ1" s="2" t="s">
        <v>4749</v>
      </c>
      <c r="FTK1" s="2" t="s">
        <v>4750</v>
      </c>
      <c r="FTL1" s="2" t="s">
        <v>4751</v>
      </c>
      <c r="FTM1" s="2" t="s">
        <v>4752</v>
      </c>
      <c r="FTN1" s="2" t="s">
        <v>4753</v>
      </c>
      <c r="FTO1" s="2" t="s">
        <v>4754</v>
      </c>
      <c r="FTP1" s="2" t="s">
        <v>4755</v>
      </c>
      <c r="FTQ1" s="2" t="s">
        <v>4756</v>
      </c>
      <c r="FTR1" s="2" t="s">
        <v>4757</v>
      </c>
      <c r="FTS1" s="2" t="s">
        <v>4758</v>
      </c>
      <c r="FTT1" s="2" t="s">
        <v>4759</v>
      </c>
      <c r="FTU1" s="2" t="s">
        <v>4760</v>
      </c>
      <c r="FTV1" s="2" t="s">
        <v>4761</v>
      </c>
      <c r="FTW1" s="2" t="s">
        <v>4762</v>
      </c>
      <c r="FTX1" s="2" t="s">
        <v>4763</v>
      </c>
      <c r="FTY1" s="2" t="s">
        <v>4764</v>
      </c>
      <c r="FTZ1" s="2" t="s">
        <v>4765</v>
      </c>
      <c r="FUA1" s="2" t="s">
        <v>4766</v>
      </c>
      <c r="FUB1" s="2" t="s">
        <v>4767</v>
      </c>
      <c r="FUC1" s="2" t="s">
        <v>4768</v>
      </c>
      <c r="FUD1" s="2" t="s">
        <v>4769</v>
      </c>
      <c r="FUE1" s="2" t="s">
        <v>4770</v>
      </c>
      <c r="FUF1" s="2" t="s">
        <v>4771</v>
      </c>
      <c r="FUG1" s="2" t="s">
        <v>4772</v>
      </c>
      <c r="FUH1" s="2" t="s">
        <v>4773</v>
      </c>
      <c r="FUI1" s="2" t="s">
        <v>4774</v>
      </c>
      <c r="FUJ1" s="2" t="s">
        <v>4775</v>
      </c>
      <c r="FUK1" s="2" t="s">
        <v>4776</v>
      </c>
      <c r="FUL1" s="2" t="s">
        <v>4777</v>
      </c>
      <c r="FUM1" s="2" t="s">
        <v>4778</v>
      </c>
      <c r="FUN1" s="2" t="s">
        <v>4779</v>
      </c>
      <c r="FUO1" s="2" t="s">
        <v>4780</v>
      </c>
      <c r="FUP1" s="2" t="s">
        <v>4781</v>
      </c>
      <c r="FUQ1" s="2" t="s">
        <v>4782</v>
      </c>
      <c r="FUR1" s="2" t="s">
        <v>4783</v>
      </c>
      <c r="FUS1" s="2" t="s">
        <v>4784</v>
      </c>
      <c r="FUT1" s="2" t="s">
        <v>4785</v>
      </c>
      <c r="FUU1" s="2" t="s">
        <v>4786</v>
      </c>
      <c r="FUV1" s="2" t="s">
        <v>4787</v>
      </c>
      <c r="FUW1" s="2" t="s">
        <v>4788</v>
      </c>
      <c r="FUX1" s="2" t="s">
        <v>4789</v>
      </c>
      <c r="FUY1" s="2" t="s">
        <v>4790</v>
      </c>
      <c r="FUZ1" s="2" t="s">
        <v>4791</v>
      </c>
      <c r="FVA1" s="2" t="s">
        <v>4792</v>
      </c>
      <c r="FVB1" s="2" t="s">
        <v>4793</v>
      </c>
      <c r="FVC1" s="2" t="s">
        <v>4794</v>
      </c>
      <c r="FVD1" s="2" t="s">
        <v>4795</v>
      </c>
      <c r="FVE1" s="2" t="s">
        <v>4796</v>
      </c>
      <c r="FVF1" s="2" t="s">
        <v>4797</v>
      </c>
      <c r="FVG1" s="2" t="s">
        <v>4798</v>
      </c>
      <c r="FVH1" s="2" t="s">
        <v>4799</v>
      </c>
      <c r="FVI1" s="2" t="s">
        <v>4800</v>
      </c>
      <c r="FVJ1" s="2" t="s">
        <v>4801</v>
      </c>
      <c r="FVK1" s="2" t="s">
        <v>4802</v>
      </c>
      <c r="FVL1" s="2" t="s">
        <v>4803</v>
      </c>
      <c r="FVM1" s="2" t="s">
        <v>4804</v>
      </c>
      <c r="FVN1" s="2" t="s">
        <v>4805</v>
      </c>
      <c r="FVO1" s="2" t="s">
        <v>4806</v>
      </c>
      <c r="FVP1" s="2" t="s">
        <v>4807</v>
      </c>
      <c r="FVQ1" s="2" t="s">
        <v>4808</v>
      </c>
      <c r="FVR1" s="2" t="s">
        <v>4809</v>
      </c>
      <c r="FVS1" s="2" t="s">
        <v>4810</v>
      </c>
      <c r="FVT1" s="2" t="s">
        <v>4811</v>
      </c>
      <c r="FVU1" s="2" t="s">
        <v>4812</v>
      </c>
      <c r="FVV1" s="2" t="s">
        <v>4813</v>
      </c>
      <c r="FVW1" s="2" t="s">
        <v>4814</v>
      </c>
      <c r="FVX1" s="2" t="s">
        <v>4815</v>
      </c>
      <c r="FVY1" s="2" t="s">
        <v>4816</v>
      </c>
      <c r="FVZ1" s="2" t="s">
        <v>4817</v>
      </c>
      <c r="FWA1" s="2" t="s">
        <v>4818</v>
      </c>
      <c r="FWB1" s="2" t="s">
        <v>4819</v>
      </c>
      <c r="FWC1" s="2" t="s">
        <v>4820</v>
      </c>
      <c r="FWD1" s="2" t="s">
        <v>4821</v>
      </c>
      <c r="FWE1" s="2" t="s">
        <v>4822</v>
      </c>
      <c r="FWF1" s="2" t="s">
        <v>4823</v>
      </c>
      <c r="FWG1" s="2" t="s">
        <v>4824</v>
      </c>
      <c r="FWH1" s="2" t="s">
        <v>4825</v>
      </c>
      <c r="FWI1" s="2" t="s">
        <v>4826</v>
      </c>
      <c r="FWJ1" s="2" t="s">
        <v>4827</v>
      </c>
      <c r="FWK1" s="2" t="s">
        <v>4828</v>
      </c>
      <c r="FWL1" s="2" t="s">
        <v>4829</v>
      </c>
      <c r="FWM1" s="2" t="s">
        <v>4830</v>
      </c>
      <c r="FWN1" s="2" t="s">
        <v>4831</v>
      </c>
      <c r="FWO1" s="2" t="s">
        <v>4832</v>
      </c>
      <c r="FWP1" s="2" t="s">
        <v>4833</v>
      </c>
      <c r="FWQ1" s="2" t="s">
        <v>4834</v>
      </c>
      <c r="FWR1" s="2" t="s">
        <v>4835</v>
      </c>
      <c r="FWS1" s="2" t="s">
        <v>4836</v>
      </c>
      <c r="FWT1" s="2" t="s">
        <v>4837</v>
      </c>
      <c r="FWU1" s="2" t="s">
        <v>4838</v>
      </c>
      <c r="FWV1" s="2" t="s">
        <v>4839</v>
      </c>
      <c r="FWW1" s="2" t="s">
        <v>4840</v>
      </c>
      <c r="FWX1" s="2" t="s">
        <v>4841</v>
      </c>
      <c r="FWY1" s="2" t="s">
        <v>4842</v>
      </c>
      <c r="FWZ1" s="2" t="s">
        <v>4843</v>
      </c>
      <c r="FXA1" s="2" t="s">
        <v>4844</v>
      </c>
      <c r="FXB1" s="2" t="s">
        <v>4845</v>
      </c>
      <c r="FXC1" s="2" t="s">
        <v>4846</v>
      </c>
      <c r="FXD1" s="2" t="s">
        <v>4847</v>
      </c>
      <c r="FXE1" s="2" t="s">
        <v>4848</v>
      </c>
      <c r="FXF1" s="2" t="s">
        <v>4849</v>
      </c>
      <c r="FXG1" s="2" t="s">
        <v>4850</v>
      </c>
      <c r="FXH1" s="2" t="s">
        <v>4851</v>
      </c>
      <c r="FXI1" s="2" t="s">
        <v>4852</v>
      </c>
      <c r="FXJ1" s="2" t="s">
        <v>4853</v>
      </c>
      <c r="FXK1" s="2" t="s">
        <v>4854</v>
      </c>
      <c r="FXL1" s="2" t="s">
        <v>4855</v>
      </c>
      <c r="FXM1" s="2" t="s">
        <v>4856</v>
      </c>
      <c r="FXN1" s="2" t="s">
        <v>4857</v>
      </c>
      <c r="FXO1" s="2" t="s">
        <v>4858</v>
      </c>
      <c r="FXP1" s="2" t="s">
        <v>4859</v>
      </c>
      <c r="FXQ1" s="2" t="s">
        <v>4860</v>
      </c>
      <c r="FXR1" s="2" t="s">
        <v>4861</v>
      </c>
      <c r="FXS1" s="2" t="s">
        <v>4862</v>
      </c>
      <c r="FXT1" s="2" t="s">
        <v>4863</v>
      </c>
      <c r="FXU1" s="2" t="s">
        <v>4864</v>
      </c>
      <c r="FXV1" s="2" t="s">
        <v>4865</v>
      </c>
      <c r="FXW1" s="2" t="s">
        <v>4866</v>
      </c>
      <c r="FXX1" s="2" t="s">
        <v>4867</v>
      </c>
      <c r="FXY1" s="2" t="s">
        <v>4868</v>
      </c>
      <c r="FXZ1" s="2" t="s">
        <v>4869</v>
      </c>
      <c r="FYA1" s="2" t="s">
        <v>4870</v>
      </c>
      <c r="FYB1" s="2" t="s">
        <v>4871</v>
      </c>
      <c r="FYC1" s="2" t="s">
        <v>4872</v>
      </c>
      <c r="FYD1" s="2" t="s">
        <v>4873</v>
      </c>
      <c r="FYE1" s="2" t="s">
        <v>4874</v>
      </c>
      <c r="FYF1" s="2" t="s">
        <v>4875</v>
      </c>
      <c r="FYG1" s="2" t="s">
        <v>4876</v>
      </c>
      <c r="FYH1" s="2" t="s">
        <v>4877</v>
      </c>
      <c r="FYI1" s="2" t="s">
        <v>4878</v>
      </c>
      <c r="FYJ1" s="2" t="s">
        <v>4879</v>
      </c>
      <c r="FYK1" s="2" t="s">
        <v>4880</v>
      </c>
      <c r="FYL1" s="2" t="s">
        <v>4881</v>
      </c>
      <c r="FYM1" s="2" t="s">
        <v>4882</v>
      </c>
      <c r="FYN1" s="2" t="s">
        <v>4883</v>
      </c>
      <c r="FYO1" s="2" t="s">
        <v>4884</v>
      </c>
      <c r="FYP1" s="2" t="s">
        <v>4885</v>
      </c>
      <c r="FYQ1" s="2" t="s">
        <v>4886</v>
      </c>
      <c r="FYR1" s="2" t="s">
        <v>4887</v>
      </c>
      <c r="FYS1" s="2" t="s">
        <v>4888</v>
      </c>
      <c r="FYT1" s="2" t="s">
        <v>4889</v>
      </c>
      <c r="FYU1" s="2" t="s">
        <v>4890</v>
      </c>
      <c r="FYV1" s="2" t="s">
        <v>4891</v>
      </c>
      <c r="FYW1" s="2" t="s">
        <v>4892</v>
      </c>
      <c r="FYX1" s="2" t="s">
        <v>4893</v>
      </c>
      <c r="FYY1" s="2" t="s">
        <v>4894</v>
      </c>
      <c r="FYZ1" s="2" t="s">
        <v>4895</v>
      </c>
      <c r="FZA1" s="2" t="s">
        <v>4896</v>
      </c>
      <c r="FZB1" s="2" t="s">
        <v>4897</v>
      </c>
      <c r="FZC1" s="2" t="s">
        <v>4898</v>
      </c>
      <c r="FZD1" s="2" t="s">
        <v>4899</v>
      </c>
      <c r="FZE1" s="2" t="s">
        <v>4900</v>
      </c>
      <c r="FZF1" s="2" t="s">
        <v>4901</v>
      </c>
      <c r="FZG1" s="2" t="s">
        <v>4902</v>
      </c>
      <c r="FZH1" s="2" t="s">
        <v>4903</v>
      </c>
      <c r="FZI1" s="2" t="s">
        <v>4904</v>
      </c>
      <c r="FZJ1" s="2" t="s">
        <v>4905</v>
      </c>
      <c r="FZK1" s="2" t="s">
        <v>4906</v>
      </c>
      <c r="FZL1" s="2" t="s">
        <v>4907</v>
      </c>
      <c r="FZM1" s="2" t="s">
        <v>4908</v>
      </c>
      <c r="FZN1" s="2" t="s">
        <v>4909</v>
      </c>
      <c r="FZO1" s="2" t="s">
        <v>4910</v>
      </c>
      <c r="FZP1" s="2" t="s">
        <v>4911</v>
      </c>
      <c r="FZQ1" s="2" t="s">
        <v>4912</v>
      </c>
      <c r="FZR1" s="2" t="s">
        <v>4913</v>
      </c>
      <c r="FZS1" s="2" t="s">
        <v>4914</v>
      </c>
      <c r="FZT1" s="2" t="s">
        <v>4915</v>
      </c>
      <c r="FZU1" s="2" t="s">
        <v>4916</v>
      </c>
      <c r="FZV1" s="2" t="s">
        <v>4917</v>
      </c>
      <c r="FZW1" s="2" t="s">
        <v>4918</v>
      </c>
      <c r="FZX1" s="2" t="s">
        <v>4919</v>
      </c>
      <c r="FZY1" s="2" t="s">
        <v>4920</v>
      </c>
      <c r="FZZ1" s="2" t="s">
        <v>4921</v>
      </c>
      <c r="GAA1" s="2" t="s">
        <v>4922</v>
      </c>
      <c r="GAB1" s="2" t="s">
        <v>4923</v>
      </c>
      <c r="GAC1" s="2" t="s">
        <v>4924</v>
      </c>
      <c r="GAD1" s="2" t="s">
        <v>4925</v>
      </c>
      <c r="GAE1" s="2" t="s">
        <v>4926</v>
      </c>
      <c r="GAF1" s="2" t="s">
        <v>4927</v>
      </c>
      <c r="GAG1" s="2" t="s">
        <v>4928</v>
      </c>
      <c r="GAH1" s="2" t="s">
        <v>4929</v>
      </c>
      <c r="GAI1" s="2" t="s">
        <v>4930</v>
      </c>
      <c r="GAJ1" s="2" t="s">
        <v>4931</v>
      </c>
      <c r="GAK1" s="2" t="s">
        <v>4932</v>
      </c>
      <c r="GAL1" s="2" t="s">
        <v>4933</v>
      </c>
      <c r="GAM1" s="2" t="s">
        <v>4934</v>
      </c>
      <c r="GAN1" s="2" t="s">
        <v>4935</v>
      </c>
      <c r="GAO1" s="2" t="s">
        <v>4936</v>
      </c>
      <c r="GAP1" s="2" t="s">
        <v>4937</v>
      </c>
      <c r="GAQ1" s="2" t="s">
        <v>4938</v>
      </c>
      <c r="GAR1" s="2" t="s">
        <v>4939</v>
      </c>
      <c r="GAS1" s="2" t="s">
        <v>4940</v>
      </c>
      <c r="GAT1" s="2" t="s">
        <v>4941</v>
      </c>
      <c r="GAU1" s="2" t="s">
        <v>4942</v>
      </c>
      <c r="GAV1" s="2" t="s">
        <v>4943</v>
      </c>
      <c r="GAW1" s="2" t="s">
        <v>4944</v>
      </c>
      <c r="GAX1" s="2" t="s">
        <v>4945</v>
      </c>
      <c r="GAY1" s="2" t="s">
        <v>4946</v>
      </c>
      <c r="GAZ1" s="2" t="s">
        <v>4947</v>
      </c>
      <c r="GBA1" s="2" t="s">
        <v>4948</v>
      </c>
      <c r="GBB1" s="2" t="s">
        <v>4949</v>
      </c>
      <c r="GBC1" s="2" t="s">
        <v>4950</v>
      </c>
      <c r="GBD1" s="2" t="s">
        <v>4951</v>
      </c>
      <c r="GBE1" s="2" t="s">
        <v>4952</v>
      </c>
      <c r="GBF1" s="2" t="s">
        <v>4953</v>
      </c>
      <c r="GBG1" s="2" t="s">
        <v>4954</v>
      </c>
      <c r="GBH1" s="2" t="s">
        <v>4955</v>
      </c>
      <c r="GBI1" s="2" t="s">
        <v>4956</v>
      </c>
      <c r="GBJ1" s="2" t="s">
        <v>4957</v>
      </c>
      <c r="GBK1" s="2" t="s">
        <v>4958</v>
      </c>
      <c r="GBL1" s="2" t="s">
        <v>4959</v>
      </c>
      <c r="GBM1" s="2" t="s">
        <v>4960</v>
      </c>
      <c r="GBN1" s="2" t="s">
        <v>4961</v>
      </c>
      <c r="GBO1" s="2" t="s">
        <v>4962</v>
      </c>
      <c r="GBP1" s="2" t="s">
        <v>4963</v>
      </c>
      <c r="GBQ1" s="2" t="s">
        <v>4964</v>
      </c>
      <c r="GBR1" s="2" t="s">
        <v>4965</v>
      </c>
      <c r="GBS1" s="2" t="s">
        <v>4966</v>
      </c>
      <c r="GBT1" s="2" t="s">
        <v>4967</v>
      </c>
      <c r="GBU1" s="2" t="s">
        <v>4968</v>
      </c>
      <c r="GBV1" s="2" t="s">
        <v>4969</v>
      </c>
      <c r="GBW1" s="2" t="s">
        <v>4970</v>
      </c>
      <c r="GBX1" s="2" t="s">
        <v>4971</v>
      </c>
      <c r="GBY1" s="2" t="s">
        <v>4972</v>
      </c>
      <c r="GBZ1" s="2" t="s">
        <v>4973</v>
      </c>
      <c r="GCA1" s="2" t="s">
        <v>4974</v>
      </c>
      <c r="GCB1" s="2" t="s">
        <v>4975</v>
      </c>
      <c r="GCC1" s="2" t="s">
        <v>4976</v>
      </c>
      <c r="GCD1" s="2" t="s">
        <v>4977</v>
      </c>
      <c r="GCE1" s="2" t="s">
        <v>4978</v>
      </c>
      <c r="GCF1" s="2" t="s">
        <v>4979</v>
      </c>
      <c r="GCG1" s="2" t="s">
        <v>4980</v>
      </c>
      <c r="GCH1" s="2" t="s">
        <v>4981</v>
      </c>
      <c r="GCI1" s="2" t="s">
        <v>4982</v>
      </c>
      <c r="GCJ1" s="2" t="s">
        <v>4983</v>
      </c>
      <c r="GCK1" s="2" t="s">
        <v>4984</v>
      </c>
      <c r="GCL1" s="2" t="s">
        <v>4985</v>
      </c>
      <c r="GCM1" s="2" t="s">
        <v>4986</v>
      </c>
      <c r="GCN1" s="2" t="s">
        <v>4987</v>
      </c>
      <c r="GCO1" s="2" t="s">
        <v>4988</v>
      </c>
      <c r="GCP1" s="2" t="s">
        <v>4989</v>
      </c>
      <c r="GCQ1" s="2" t="s">
        <v>4990</v>
      </c>
      <c r="GCR1" s="2" t="s">
        <v>4991</v>
      </c>
      <c r="GCS1" s="2" t="s">
        <v>4992</v>
      </c>
      <c r="GCT1" s="2" t="s">
        <v>4993</v>
      </c>
      <c r="GCU1" s="2" t="s">
        <v>4994</v>
      </c>
      <c r="GCV1" s="2" t="s">
        <v>4995</v>
      </c>
      <c r="GCW1" s="2" t="s">
        <v>4996</v>
      </c>
      <c r="GCX1" s="2" t="s">
        <v>4997</v>
      </c>
      <c r="GCY1" s="2" t="s">
        <v>4998</v>
      </c>
      <c r="GCZ1" s="2" t="s">
        <v>4999</v>
      </c>
      <c r="GDA1" s="2" t="s">
        <v>5000</v>
      </c>
      <c r="GDB1" s="2" t="s">
        <v>5001</v>
      </c>
      <c r="GDC1" s="2" t="s">
        <v>5002</v>
      </c>
      <c r="GDD1" s="2" t="s">
        <v>5003</v>
      </c>
      <c r="GDE1" s="2" t="s">
        <v>5004</v>
      </c>
      <c r="GDF1" s="2" t="s">
        <v>5005</v>
      </c>
      <c r="GDG1" s="2" t="s">
        <v>5006</v>
      </c>
      <c r="GDH1" s="2" t="s">
        <v>5007</v>
      </c>
      <c r="GDI1" s="2" t="s">
        <v>5008</v>
      </c>
      <c r="GDJ1" s="2" t="s">
        <v>5009</v>
      </c>
      <c r="GDK1" s="2" t="s">
        <v>5010</v>
      </c>
      <c r="GDL1" s="2" t="s">
        <v>5011</v>
      </c>
      <c r="GDM1" s="2" t="s">
        <v>5012</v>
      </c>
      <c r="GDN1" s="2" t="s">
        <v>5013</v>
      </c>
      <c r="GDO1" s="2" t="s">
        <v>5014</v>
      </c>
      <c r="GDP1" s="2" t="s">
        <v>5015</v>
      </c>
      <c r="GDQ1" s="2" t="s">
        <v>5016</v>
      </c>
      <c r="GDR1" s="2" t="s">
        <v>5017</v>
      </c>
      <c r="GDS1" s="2" t="s">
        <v>5018</v>
      </c>
      <c r="GDT1" s="2" t="s">
        <v>5019</v>
      </c>
      <c r="GDU1" s="2" t="s">
        <v>5020</v>
      </c>
      <c r="GDV1" s="2" t="s">
        <v>5021</v>
      </c>
      <c r="GDW1" s="2" t="s">
        <v>5022</v>
      </c>
      <c r="GDX1" s="2" t="s">
        <v>5023</v>
      </c>
      <c r="GDY1" s="2" t="s">
        <v>5024</v>
      </c>
      <c r="GDZ1" s="2" t="s">
        <v>5025</v>
      </c>
      <c r="GEA1" s="2" t="s">
        <v>5026</v>
      </c>
      <c r="GEB1" s="2" t="s">
        <v>5027</v>
      </c>
      <c r="GEC1" s="2" t="s">
        <v>5028</v>
      </c>
      <c r="GED1" s="2" t="s">
        <v>5029</v>
      </c>
      <c r="GEE1" s="2" t="s">
        <v>5030</v>
      </c>
      <c r="GEF1" s="2" t="s">
        <v>5031</v>
      </c>
      <c r="GEG1" s="2" t="s">
        <v>5032</v>
      </c>
      <c r="GEH1" s="2" t="s">
        <v>5033</v>
      </c>
      <c r="GEI1" s="2" t="s">
        <v>5034</v>
      </c>
      <c r="GEJ1" s="2" t="s">
        <v>5035</v>
      </c>
      <c r="GEK1" s="2" t="s">
        <v>5036</v>
      </c>
      <c r="GEL1" s="2" t="s">
        <v>5037</v>
      </c>
      <c r="GEM1" s="2" t="s">
        <v>5038</v>
      </c>
      <c r="GEN1" s="2" t="s">
        <v>5039</v>
      </c>
      <c r="GEO1" s="2" t="s">
        <v>5040</v>
      </c>
      <c r="GEP1" s="2" t="s">
        <v>5041</v>
      </c>
      <c r="GEQ1" s="2" t="s">
        <v>5042</v>
      </c>
      <c r="GER1" s="2" t="s">
        <v>5043</v>
      </c>
      <c r="GES1" s="2" t="s">
        <v>5044</v>
      </c>
      <c r="GET1" s="2" t="s">
        <v>5045</v>
      </c>
      <c r="GEU1" s="2" t="s">
        <v>5046</v>
      </c>
      <c r="GEV1" s="2" t="s">
        <v>5047</v>
      </c>
      <c r="GEW1" s="2" t="s">
        <v>5048</v>
      </c>
      <c r="GEX1" s="2" t="s">
        <v>5049</v>
      </c>
      <c r="GEY1" s="2" t="s">
        <v>5050</v>
      </c>
      <c r="GEZ1" s="2" t="s">
        <v>5051</v>
      </c>
      <c r="GFA1" s="2" t="s">
        <v>5052</v>
      </c>
      <c r="GFB1" s="2" t="s">
        <v>5053</v>
      </c>
      <c r="GFC1" s="2" t="s">
        <v>5054</v>
      </c>
      <c r="GFD1" s="2" t="s">
        <v>5055</v>
      </c>
      <c r="GFE1" s="2" t="s">
        <v>5056</v>
      </c>
      <c r="GFF1" s="2" t="s">
        <v>5057</v>
      </c>
      <c r="GFG1" s="2" t="s">
        <v>5058</v>
      </c>
      <c r="GFH1" s="2" t="s">
        <v>5059</v>
      </c>
      <c r="GFI1" s="2" t="s">
        <v>5060</v>
      </c>
      <c r="GFJ1" s="2" t="s">
        <v>5061</v>
      </c>
      <c r="GFK1" s="2" t="s">
        <v>5062</v>
      </c>
      <c r="GFL1" s="2" t="s">
        <v>5063</v>
      </c>
      <c r="GFM1" s="2" t="s">
        <v>5064</v>
      </c>
      <c r="GFN1" s="2" t="s">
        <v>5065</v>
      </c>
      <c r="GFO1" s="2" t="s">
        <v>5066</v>
      </c>
      <c r="GFP1" s="2" t="s">
        <v>5067</v>
      </c>
      <c r="GFQ1" s="2" t="s">
        <v>5068</v>
      </c>
      <c r="GFR1" s="2" t="s">
        <v>5069</v>
      </c>
      <c r="GFS1" s="2" t="s">
        <v>5070</v>
      </c>
      <c r="GFT1" s="2" t="s">
        <v>5071</v>
      </c>
      <c r="GFU1" s="2" t="s">
        <v>5072</v>
      </c>
      <c r="GFV1" s="2" t="s">
        <v>5073</v>
      </c>
      <c r="GFW1" s="2" t="s">
        <v>5074</v>
      </c>
      <c r="GFX1" s="2" t="s">
        <v>5075</v>
      </c>
      <c r="GFY1" s="2" t="s">
        <v>5076</v>
      </c>
      <c r="GFZ1" s="2" t="s">
        <v>5077</v>
      </c>
      <c r="GGA1" s="2" t="s">
        <v>5078</v>
      </c>
      <c r="GGB1" s="2" t="s">
        <v>5079</v>
      </c>
      <c r="GGC1" s="2" t="s">
        <v>5080</v>
      </c>
      <c r="GGD1" s="2" t="s">
        <v>5081</v>
      </c>
      <c r="GGE1" s="2" t="s">
        <v>5082</v>
      </c>
      <c r="GGF1" s="2" t="s">
        <v>5083</v>
      </c>
      <c r="GGG1" s="2" t="s">
        <v>5084</v>
      </c>
      <c r="GGH1" s="2" t="s">
        <v>5085</v>
      </c>
      <c r="GGI1" s="2" t="s">
        <v>5086</v>
      </c>
      <c r="GGJ1" s="2" t="s">
        <v>5087</v>
      </c>
      <c r="GGK1" s="2" t="s">
        <v>5088</v>
      </c>
      <c r="GGL1" s="2" t="s">
        <v>5089</v>
      </c>
      <c r="GGM1" s="2" t="s">
        <v>5090</v>
      </c>
      <c r="GGN1" s="2" t="s">
        <v>5091</v>
      </c>
      <c r="GGO1" s="2" t="s">
        <v>5092</v>
      </c>
      <c r="GGP1" s="2" t="s">
        <v>5093</v>
      </c>
      <c r="GGQ1" s="2" t="s">
        <v>5094</v>
      </c>
      <c r="GGR1" s="2" t="s">
        <v>5095</v>
      </c>
      <c r="GGS1" s="2" t="s">
        <v>5096</v>
      </c>
      <c r="GGT1" s="2" t="s">
        <v>5097</v>
      </c>
      <c r="GGU1" s="2" t="s">
        <v>5098</v>
      </c>
      <c r="GGV1" s="2" t="s">
        <v>5099</v>
      </c>
      <c r="GGW1" s="2" t="s">
        <v>5100</v>
      </c>
      <c r="GGX1" s="2" t="s">
        <v>5101</v>
      </c>
      <c r="GGY1" s="2" t="s">
        <v>5102</v>
      </c>
      <c r="GGZ1" s="2" t="s">
        <v>5103</v>
      </c>
      <c r="GHA1" s="2" t="s">
        <v>5104</v>
      </c>
      <c r="GHB1" s="2" t="s">
        <v>5105</v>
      </c>
      <c r="GHC1" s="2" t="s">
        <v>5106</v>
      </c>
      <c r="GHD1" s="2" t="s">
        <v>5107</v>
      </c>
      <c r="GHE1" s="2" t="s">
        <v>5108</v>
      </c>
      <c r="GHF1" s="2" t="s">
        <v>5109</v>
      </c>
      <c r="GHG1" s="2" t="s">
        <v>5110</v>
      </c>
      <c r="GHH1" s="2" t="s">
        <v>5111</v>
      </c>
      <c r="GHI1" s="2" t="s">
        <v>5112</v>
      </c>
      <c r="GHJ1" s="2" t="s">
        <v>5113</v>
      </c>
      <c r="GHK1" s="2" t="s">
        <v>5114</v>
      </c>
      <c r="GHL1" s="2" t="s">
        <v>5115</v>
      </c>
      <c r="GHM1" s="2" t="s">
        <v>5116</v>
      </c>
      <c r="GHN1" s="2" t="s">
        <v>5117</v>
      </c>
      <c r="GHO1" s="2" t="s">
        <v>5118</v>
      </c>
      <c r="GHP1" s="2" t="s">
        <v>5119</v>
      </c>
      <c r="GHQ1" s="2" t="s">
        <v>5120</v>
      </c>
      <c r="GHR1" s="2" t="s">
        <v>5121</v>
      </c>
      <c r="GHS1" s="2" t="s">
        <v>5122</v>
      </c>
      <c r="GHT1" s="2" t="s">
        <v>5123</v>
      </c>
      <c r="GHU1" s="2" t="s">
        <v>5124</v>
      </c>
      <c r="GHV1" s="2" t="s">
        <v>5125</v>
      </c>
      <c r="GHW1" s="2" t="s">
        <v>5126</v>
      </c>
      <c r="GHX1" s="2" t="s">
        <v>5127</v>
      </c>
      <c r="GHY1" s="2" t="s">
        <v>5128</v>
      </c>
      <c r="GHZ1" s="2" t="s">
        <v>5129</v>
      </c>
      <c r="GIA1" s="2" t="s">
        <v>5130</v>
      </c>
      <c r="GIB1" s="2" t="s">
        <v>5131</v>
      </c>
      <c r="GIC1" s="2" t="s">
        <v>5132</v>
      </c>
      <c r="GID1" s="2" t="s">
        <v>5133</v>
      </c>
      <c r="GIE1" s="2" t="s">
        <v>5134</v>
      </c>
      <c r="GIF1" s="2" t="s">
        <v>5135</v>
      </c>
      <c r="GIG1" s="2" t="s">
        <v>5136</v>
      </c>
      <c r="GIH1" s="2" t="s">
        <v>5137</v>
      </c>
      <c r="GII1" s="2" t="s">
        <v>5138</v>
      </c>
      <c r="GIJ1" s="2" t="s">
        <v>5139</v>
      </c>
      <c r="GIK1" s="2" t="s">
        <v>5140</v>
      </c>
      <c r="GIL1" s="2" t="s">
        <v>5141</v>
      </c>
      <c r="GIM1" s="2" t="s">
        <v>5142</v>
      </c>
      <c r="GIN1" s="2" t="s">
        <v>5143</v>
      </c>
      <c r="GIO1" s="2" t="s">
        <v>5144</v>
      </c>
      <c r="GIP1" s="2" t="s">
        <v>5145</v>
      </c>
      <c r="GIQ1" s="2" t="s">
        <v>5146</v>
      </c>
      <c r="GIR1" s="2" t="s">
        <v>5147</v>
      </c>
      <c r="GIS1" s="2" t="s">
        <v>5148</v>
      </c>
      <c r="GIT1" s="2" t="s">
        <v>5149</v>
      </c>
      <c r="GIU1" s="2" t="s">
        <v>5150</v>
      </c>
      <c r="GIV1" s="2" t="s">
        <v>5151</v>
      </c>
      <c r="GIW1" s="2" t="s">
        <v>5152</v>
      </c>
      <c r="GIX1" s="2" t="s">
        <v>5153</v>
      </c>
      <c r="GIY1" s="2" t="s">
        <v>5154</v>
      </c>
      <c r="GIZ1" s="2" t="s">
        <v>5155</v>
      </c>
      <c r="GJA1" s="2" t="s">
        <v>5156</v>
      </c>
      <c r="GJB1" s="2" t="s">
        <v>5157</v>
      </c>
      <c r="GJC1" s="2" t="s">
        <v>5158</v>
      </c>
      <c r="GJD1" s="2" t="s">
        <v>5159</v>
      </c>
      <c r="GJE1" s="2" t="s">
        <v>5160</v>
      </c>
      <c r="GJF1" s="2" t="s">
        <v>5161</v>
      </c>
      <c r="GJG1" s="2" t="s">
        <v>5162</v>
      </c>
      <c r="GJH1" s="2" t="s">
        <v>5163</v>
      </c>
      <c r="GJI1" s="2" t="s">
        <v>5164</v>
      </c>
      <c r="GJJ1" s="2" t="s">
        <v>5165</v>
      </c>
      <c r="GJK1" s="2" t="s">
        <v>5166</v>
      </c>
      <c r="GJL1" s="2" t="s">
        <v>5167</v>
      </c>
      <c r="GJM1" s="2" t="s">
        <v>5168</v>
      </c>
      <c r="GJN1" s="2" t="s">
        <v>5169</v>
      </c>
      <c r="GJO1" s="2" t="s">
        <v>5170</v>
      </c>
      <c r="GJP1" s="2" t="s">
        <v>5171</v>
      </c>
      <c r="GJQ1" s="2" t="s">
        <v>5172</v>
      </c>
      <c r="GJR1" s="2" t="s">
        <v>5173</v>
      </c>
      <c r="GJS1" s="2" t="s">
        <v>5174</v>
      </c>
      <c r="GJT1" s="2" t="s">
        <v>5175</v>
      </c>
      <c r="GJU1" s="2" t="s">
        <v>5176</v>
      </c>
      <c r="GJV1" s="2" t="s">
        <v>5177</v>
      </c>
      <c r="GJW1" s="2" t="s">
        <v>5178</v>
      </c>
      <c r="GJX1" s="2" t="s">
        <v>5179</v>
      </c>
      <c r="GJY1" s="2" t="s">
        <v>5180</v>
      </c>
      <c r="GJZ1" s="2" t="s">
        <v>5181</v>
      </c>
      <c r="GKA1" s="2" t="s">
        <v>5182</v>
      </c>
      <c r="GKB1" s="2" t="s">
        <v>5183</v>
      </c>
      <c r="GKC1" s="2" t="s">
        <v>5184</v>
      </c>
      <c r="GKD1" s="2" t="s">
        <v>5185</v>
      </c>
      <c r="GKE1" s="2" t="s">
        <v>5186</v>
      </c>
      <c r="GKF1" s="2" t="s">
        <v>5187</v>
      </c>
      <c r="GKG1" s="2" t="s">
        <v>5188</v>
      </c>
      <c r="GKH1" s="2" t="s">
        <v>5189</v>
      </c>
      <c r="GKI1" s="2" t="s">
        <v>5190</v>
      </c>
      <c r="GKJ1" s="2" t="s">
        <v>5191</v>
      </c>
      <c r="GKK1" s="2" t="s">
        <v>5192</v>
      </c>
      <c r="GKL1" s="2" t="s">
        <v>5193</v>
      </c>
      <c r="GKM1" s="2" t="s">
        <v>5194</v>
      </c>
      <c r="GKN1" s="2" t="s">
        <v>5195</v>
      </c>
      <c r="GKO1" s="2" t="s">
        <v>5196</v>
      </c>
      <c r="GKP1" s="2" t="s">
        <v>5197</v>
      </c>
      <c r="GKQ1" s="2" t="s">
        <v>5198</v>
      </c>
      <c r="GKR1" s="2" t="s">
        <v>5199</v>
      </c>
      <c r="GKS1" s="2" t="s">
        <v>5200</v>
      </c>
      <c r="GKT1" s="2" t="s">
        <v>5201</v>
      </c>
      <c r="GKU1" s="2" t="s">
        <v>5202</v>
      </c>
      <c r="GKV1" s="2" t="s">
        <v>5203</v>
      </c>
      <c r="GKW1" s="2" t="s">
        <v>5204</v>
      </c>
      <c r="GKX1" s="2" t="s">
        <v>5205</v>
      </c>
      <c r="GKY1" s="2" t="s">
        <v>5206</v>
      </c>
      <c r="GKZ1" s="2" t="s">
        <v>5207</v>
      </c>
      <c r="GLA1" s="2" t="s">
        <v>5208</v>
      </c>
      <c r="GLB1" s="2" t="s">
        <v>5209</v>
      </c>
      <c r="GLC1" s="2" t="s">
        <v>5210</v>
      </c>
      <c r="GLD1" s="2" t="s">
        <v>5211</v>
      </c>
      <c r="GLE1" s="2" t="s">
        <v>5212</v>
      </c>
      <c r="GLF1" s="2" t="s">
        <v>5213</v>
      </c>
      <c r="GLG1" s="2" t="s">
        <v>5214</v>
      </c>
      <c r="GLH1" s="2" t="s">
        <v>5215</v>
      </c>
      <c r="GLI1" s="2" t="s">
        <v>5216</v>
      </c>
      <c r="GLJ1" s="2" t="s">
        <v>5217</v>
      </c>
      <c r="GLK1" s="2" t="s">
        <v>5218</v>
      </c>
      <c r="GLL1" s="2" t="s">
        <v>5219</v>
      </c>
      <c r="GLM1" s="2" t="s">
        <v>5220</v>
      </c>
      <c r="GLN1" s="2" t="s">
        <v>5221</v>
      </c>
      <c r="GLO1" s="2" t="s">
        <v>5222</v>
      </c>
      <c r="GLP1" s="2" t="s">
        <v>5223</v>
      </c>
      <c r="GLQ1" s="2" t="s">
        <v>5224</v>
      </c>
      <c r="GLR1" s="2" t="s">
        <v>5225</v>
      </c>
      <c r="GLS1" s="2" t="s">
        <v>5226</v>
      </c>
      <c r="GLT1" s="2" t="s">
        <v>5227</v>
      </c>
      <c r="GLU1" s="2" t="s">
        <v>5228</v>
      </c>
      <c r="GLV1" s="2" t="s">
        <v>5229</v>
      </c>
      <c r="GLW1" s="2" t="s">
        <v>5230</v>
      </c>
      <c r="GLX1" s="2" t="s">
        <v>5231</v>
      </c>
      <c r="GLY1" s="2" t="s">
        <v>5232</v>
      </c>
      <c r="GLZ1" s="2" t="s">
        <v>5233</v>
      </c>
      <c r="GMA1" s="2" t="s">
        <v>5234</v>
      </c>
      <c r="GMB1" s="2" t="s">
        <v>5235</v>
      </c>
      <c r="GMC1" s="2" t="s">
        <v>5236</v>
      </c>
      <c r="GMD1" s="2" t="s">
        <v>5237</v>
      </c>
      <c r="GME1" s="2" t="s">
        <v>5238</v>
      </c>
      <c r="GMF1" s="2" t="s">
        <v>5239</v>
      </c>
      <c r="GMG1" s="2" t="s">
        <v>5240</v>
      </c>
      <c r="GMH1" s="2" t="s">
        <v>5241</v>
      </c>
      <c r="GMI1" s="2" t="s">
        <v>5242</v>
      </c>
      <c r="GMJ1" s="2" t="s">
        <v>5243</v>
      </c>
      <c r="GMK1" s="2" t="s">
        <v>5244</v>
      </c>
      <c r="GML1" s="2" t="s">
        <v>5245</v>
      </c>
      <c r="GMM1" s="2" t="s">
        <v>5246</v>
      </c>
      <c r="GMN1" s="2" t="s">
        <v>5247</v>
      </c>
      <c r="GMO1" s="2" t="s">
        <v>5248</v>
      </c>
      <c r="GMP1" s="2" t="s">
        <v>5249</v>
      </c>
      <c r="GMQ1" s="2" t="s">
        <v>5250</v>
      </c>
      <c r="GMR1" s="2" t="s">
        <v>5251</v>
      </c>
      <c r="GMS1" s="2" t="s">
        <v>5252</v>
      </c>
      <c r="GMT1" s="2" t="s">
        <v>5253</v>
      </c>
      <c r="GMU1" s="2" t="s">
        <v>5254</v>
      </c>
      <c r="GMV1" s="2" t="s">
        <v>5255</v>
      </c>
      <c r="GMW1" s="2" t="s">
        <v>5256</v>
      </c>
      <c r="GMX1" s="2" t="s">
        <v>5257</v>
      </c>
      <c r="GMY1" s="2" t="s">
        <v>5258</v>
      </c>
      <c r="GMZ1" s="2" t="s">
        <v>5259</v>
      </c>
      <c r="GNA1" s="2" t="s">
        <v>5260</v>
      </c>
      <c r="GNB1" s="2" t="s">
        <v>5261</v>
      </c>
      <c r="GNC1" s="2" t="s">
        <v>5262</v>
      </c>
      <c r="GND1" s="2" t="s">
        <v>5263</v>
      </c>
      <c r="GNE1" s="2" t="s">
        <v>5264</v>
      </c>
      <c r="GNF1" s="2" t="s">
        <v>5265</v>
      </c>
      <c r="GNG1" s="2" t="s">
        <v>5266</v>
      </c>
      <c r="GNH1" s="2" t="s">
        <v>5267</v>
      </c>
      <c r="GNI1" s="2" t="s">
        <v>5268</v>
      </c>
      <c r="GNJ1" s="2" t="s">
        <v>5269</v>
      </c>
      <c r="GNK1" s="2" t="s">
        <v>5270</v>
      </c>
      <c r="GNL1" s="2" t="s">
        <v>5271</v>
      </c>
      <c r="GNM1" s="2" t="s">
        <v>5272</v>
      </c>
      <c r="GNN1" s="2" t="s">
        <v>5273</v>
      </c>
      <c r="GNO1" s="2" t="s">
        <v>5274</v>
      </c>
      <c r="GNP1" s="2" t="s">
        <v>5275</v>
      </c>
      <c r="GNQ1" s="2" t="s">
        <v>5276</v>
      </c>
      <c r="GNR1" s="2" t="s">
        <v>5277</v>
      </c>
      <c r="GNS1" s="2" t="s">
        <v>5278</v>
      </c>
      <c r="GNT1" s="2" t="s">
        <v>5279</v>
      </c>
      <c r="GNU1" s="2" t="s">
        <v>5280</v>
      </c>
      <c r="GNV1" s="2" t="s">
        <v>5281</v>
      </c>
      <c r="GNW1" s="2" t="s">
        <v>5282</v>
      </c>
      <c r="GNX1" s="2" t="s">
        <v>5283</v>
      </c>
      <c r="GNY1" s="2" t="s">
        <v>5284</v>
      </c>
      <c r="GNZ1" s="2" t="s">
        <v>5285</v>
      </c>
      <c r="GOA1" s="2" t="s">
        <v>5286</v>
      </c>
      <c r="GOB1" s="2" t="s">
        <v>5287</v>
      </c>
      <c r="GOC1" s="2" t="s">
        <v>5288</v>
      </c>
      <c r="GOD1" s="2" t="s">
        <v>5289</v>
      </c>
      <c r="GOE1" s="2" t="s">
        <v>5290</v>
      </c>
      <c r="GOF1" s="2" t="s">
        <v>5291</v>
      </c>
      <c r="GOG1" s="2" t="s">
        <v>5292</v>
      </c>
      <c r="GOH1" s="2" t="s">
        <v>5293</v>
      </c>
      <c r="GOI1" s="2" t="s">
        <v>5294</v>
      </c>
      <c r="GOJ1" s="2" t="s">
        <v>5295</v>
      </c>
      <c r="GOK1" s="2" t="s">
        <v>5296</v>
      </c>
      <c r="GOL1" s="2" t="s">
        <v>5297</v>
      </c>
      <c r="GOM1" s="2" t="s">
        <v>5298</v>
      </c>
      <c r="GON1" s="2" t="s">
        <v>5299</v>
      </c>
      <c r="GOO1" s="2" t="s">
        <v>5300</v>
      </c>
      <c r="GOP1" s="2" t="s">
        <v>5301</v>
      </c>
      <c r="GOQ1" s="2" t="s">
        <v>5302</v>
      </c>
      <c r="GOR1" s="2" t="s">
        <v>5303</v>
      </c>
      <c r="GOS1" s="2" t="s">
        <v>5304</v>
      </c>
      <c r="GOT1" s="2" t="s">
        <v>5305</v>
      </c>
      <c r="GOU1" s="2" t="s">
        <v>5306</v>
      </c>
      <c r="GOV1" s="2" t="s">
        <v>5307</v>
      </c>
      <c r="GOW1" s="2" t="s">
        <v>5308</v>
      </c>
      <c r="GOX1" s="2" t="s">
        <v>5309</v>
      </c>
      <c r="GOY1" s="2" t="s">
        <v>5310</v>
      </c>
      <c r="GOZ1" s="2" t="s">
        <v>5311</v>
      </c>
      <c r="GPA1" s="2" t="s">
        <v>5312</v>
      </c>
      <c r="GPB1" s="2" t="s">
        <v>5313</v>
      </c>
      <c r="GPC1" s="2" t="s">
        <v>5314</v>
      </c>
      <c r="GPD1" s="2" t="s">
        <v>5315</v>
      </c>
      <c r="GPE1" s="2" t="s">
        <v>5316</v>
      </c>
      <c r="GPF1" s="2" t="s">
        <v>5317</v>
      </c>
      <c r="GPG1" s="2" t="s">
        <v>5318</v>
      </c>
      <c r="GPH1" s="2" t="s">
        <v>5319</v>
      </c>
      <c r="GPI1" s="2" t="s">
        <v>5320</v>
      </c>
      <c r="GPJ1" s="2" t="s">
        <v>5321</v>
      </c>
      <c r="GPK1" s="2" t="s">
        <v>5322</v>
      </c>
      <c r="GPL1" s="2" t="s">
        <v>5323</v>
      </c>
      <c r="GPM1" s="2" t="s">
        <v>5324</v>
      </c>
      <c r="GPN1" s="2" t="s">
        <v>5325</v>
      </c>
      <c r="GPO1" s="2" t="s">
        <v>5326</v>
      </c>
      <c r="GPP1" s="2" t="s">
        <v>5327</v>
      </c>
      <c r="GPQ1" s="2" t="s">
        <v>5328</v>
      </c>
      <c r="GPR1" s="2" t="s">
        <v>5329</v>
      </c>
      <c r="GPS1" s="2" t="s">
        <v>5330</v>
      </c>
      <c r="GPT1" s="2" t="s">
        <v>5331</v>
      </c>
      <c r="GPU1" s="2" t="s">
        <v>5332</v>
      </c>
      <c r="GPV1" s="2" t="s">
        <v>5333</v>
      </c>
      <c r="GPW1" s="2" t="s">
        <v>5334</v>
      </c>
      <c r="GPX1" s="2" t="s">
        <v>5335</v>
      </c>
      <c r="GPY1" s="2" t="s">
        <v>5336</v>
      </c>
      <c r="GPZ1" s="2" t="s">
        <v>5337</v>
      </c>
      <c r="GQA1" s="2" t="s">
        <v>5338</v>
      </c>
      <c r="GQB1" s="2" t="s">
        <v>5339</v>
      </c>
      <c r="GQC1" s="2" t="s">
        <v>5340</v>
      </c>
      <c r="GQD1" s="2" t="s">
        <v>5341</v>
      </c>
      <c r="GQE1" s="2" t="s">
        <v>5342</v>
      </c>
      <c r="GQF1" s="2" t="s">
        <v>5343</v>
      </c>
      <c r="GQG1" s="2" t="s">
        <v>5344</v>
      </c>
      <c r="GQH1" s="2" t="s">
        <v>5345</v>
      </c>
      <c r="GQI1" s="2" t="s">
        <v>5346</v>
      </c>
      <c r="GQJ1" s="2" t="s">
        <v>5347</v>
      </c>
      <c r="GQK1" s="2" t="s">
        <v>5348</v>
      </c>
      <c r="GQL1" s="2" t="s">
        <v>5349</v>
      </c>
      <c r="GQM1" s="2" t="s">
        <v>5350</v>
      </c>
      <c r="GQN1" s="2" t="s">
        <v>5351</v>
      </c>
      <c r="GQO1" s="2" t="s">
        <v>5352</v>
      </c>
      <c r="GQP1" s="2" t="s">
        <v>5353</v>
      </c>
      <c r="GQQ1" s="2" t="s">
        <v>5354</v>
      </c>
      <c r="GQR1" s="2" t="s">
        <v>5355</v>
      </c>
      <c r="GQS1" s="2" t="s">
        <v>5356</v>
      </c>
      <c r="GQT1" s="2" t="s">
        <v>5357</v>
      </c>
      <c r="GQU1" s="2" t="s">
        <v>5358</v>
      </c>
      <c r="GQV1" s="2" t="s">
        <v>5359</v>
      </c>
      <c r="GQW1" s="2" t="s">
        <v>5360</v>
      </c>
      <c r="GQX1" s="2" t="s">
        <v>5361</v>
      </c>
      <c r="GQY1" s="2" t="s">
        <v>5362</v>
      </c>
      <c r="GQZ1" s="2" t="s">
        <v>5363</v>
      </c>
      <c r="GRA1" s="2" t="s">
        <v>5364</v>
      </c>
      <c r="GRB1" s="2" t="s">
        <v>5365</v>
      </c>
      <c r="GRC1" s="2" t="s">
        <v>5366</v>
      </c>
      <c r="GRD1" s="2" t="s">
        <v>5367</v>
      </c>
      <c r="GRE1" s="2" t="s">
        <v>5368</v>
      </c>
      <c r="GRF1" s="2" t="s">
        <v>5369</v>
      </c>
      <c r="GRG1" s="2" t="s">
        <v>5370</v>
      </c>
      <c r="GRH1" s="2" t="s">
        <v>5371</v>
      </c>
      <c r="GRI1" s="2" t="s">
        <v>5372</v>
      </c>
      <c r="GRJ1" s="2" t="s">
        <v>5373</v>
      </c>
      <c r="GRK1" s="2" t="s">
        <v>5374</v>
      </c>
      <c r="GRL1" s="2" t="s">
        <v>5375</v>
      </c>
      <c r="GRM1" s="2" t="s">
        <v>5376</v>
      </c>
      <c r="GRN1" s="2" t="s">
        <v>5377</v>
      </c>
      <c r="GRO1" s="2" t="s">
        <v>5378</v>
      </c>
      <c r="GRP1" s="2" t="s">
        <v>5379</v>
      </c>
      <c r="GRQ1" s="2" t="s">
        <v>5380</v>
      </c>
      <c r="GRR1" s="2" t="s">
        <v>5381</v>
      </c>
      <c r="GRS1" s="2" t="s">
        <v>5382</v>
      </c>
      <c r="GRT1" s="2" t="s">
        <v>5383</v>
      </c>
      <c r="GRU1" s="2" t="s">
        <v>5384</v>
      </c>
      <c r="GRV1" s="2" t="s">
        <v>5385</v>
      </c>
      <c r="GRW1" s="2" t="s">
        <v>5386</v>
      </c>
      <c r="GRX1" s="2" t="s">
        <v>5387</v>
      </c>
      <c r="GRY1" s="2" t="s">
        <v>5388</v>
      </c>
      <c r="GRZ1" s="2" t="s">
        <v>5389</v>
      </c>
      <c r="GSA1" s="2" t="s">
        <v>5390</v>
      </c>
      <c r="GSB1" s="2" t="s">
        <v>5391</v>
      </c>
      <c r="GSC1" s="2" t="s">
        <v>5392</v>
      </c>
      <c r="GSD1" s="2" t="s">
        <v>5393</v>
      </c>
      <c r="GSE1" s="2" t="s">
        <v>5394</v>
      </c>
      <c r="GSF1" s="2" t="s">
        <v>5395</v>
      </c>
      <c r="GSG1" s="2" t="s">
        <v>5396</v>
      </c>
      <c r="GSH1" s="2" t="s">
        <v>5397</v>
      </c>
      <c r="GSI1" s="2" t="s">
        <v>5398</v>
      </c>
      <c r="GSJ1" s="2" t="s">
        <v>5399</v>
      </c>
      <c r="GSK1" s="2" t="s">
        <v>5400</v>
      </c>
      <c r="GSL1" s="2" t="s">
        <v>5401</v>
      </c>
      <c r="GSM1" s="2" t="s">
        <v>5402</v>
      </c>
      <c r="GSN1" s="2" t="s">
        <v>5403</v>
      </c>
      <c r="GSO1" s="2" t="s">
        <v>5404</v>
      </c>
      <c r="GSP1" s="2" t="s">
        <v>5405</v>
      </c>
      <c r="GSQ1" s="2" t="s">
        <v>5406</v>
      </c>
      <c r="GSR1" s="2" t="s">
        <v>5407</v>
      </c>
      <c r="GSS1" s="2" t="s">
        <v>5408</v>
      </c>
      <c r="GST1" s="2" t="s">
        <v>5409</v>
      </c>
      <c r="GSU1" s="2" t="s">
        <v>5410</v>
      </c>
      <c r="GSV1" s="2" t="s">
        <v>5411</v>
      </c>
      <c r="GSW1" s="2" t="s">
        <v>5412</v>
      </c>
      <c r="GSX1" s="2" t="s">
        <v>5413</v>
      </c>
      <c r="GSY1" s="2" t="s">
        <v>5414</v>
      </c>
      <c r="GSZ1" s="2" t="s">
        <v>5415</v>
      </c>
      <c r="GTA1" s="2" t="s">
        <v>5416</v>
      </c>
      <c r="GTB1" s="2" t="s">
        <v>5417</v>
      </c>
      <c r="GTC1" s="2" t="s">
        <v>5418</v>
      </c>
      <c r="GTD1" s="2" t="s">
        <v>5419</v>
      </c>
      <c r="GTE1" s="2" t="s">
        <v>5420</v>
      </c>
      <c r="GTF1" s="2" t="s">
        <v>5421</v>
      </c>
      <c r="GTG1" s="2" t="s">
        <v>5422</v>
      </c>
      <c r="GTH1" s="2" t="s">
        <v>5423</v>
      </c>
      <c r="GTI1" s="2" t="s">
        <v>5424</v>
      </c>
      <c r="GTJ1" s="2" t="s">
        <v>5425</v>
      </c>
      <c r="GTK1" s="2" t="s">
        <v>5426</v>
      </c>
      <c r="GTL1" s="2" t="s">
        <v>5427</v>
      </c>
      <c r="GTM1" s="2" t="s">
        <v>5428</v>
      </c>
      <c r="GTN1" s="2" t="s">
        <v>5429</v>
      </c>
      <c r="GTO1" s="2" t="s">
        <v>5430</v>
      </c>
      <c r="GTP1" s="2" t="s">
        <v>5431</v>
      </c>
      <c r="GTQ1" s="2" t="s">
        <v>5432</v>
      </c>
      <c r="GTR1" s="2" t="s">
        <v>5433</v>
      </c>
      <c r="GTS1" s="2" t="s">
        <v>5434</v>
      </c>
      <c r="GTT1" s="2" t="s">
        <v>5435</v>
      </c>
      <c r="GTU1" s="2" t="s">
        <v>5436</v>
      </c>
      <c r="GTV1" s="2" t="s">
        <v>5437</v>
      </c>
      <c r="GTW1" s="2" t="s">
        <v>5438</v>
      </c>
      <c r="GTX1" s="2" t="s">
        <v>5439</v>
      </c>
      <c r="GTY1" s="2" t="s">
        <v>5440</v>
      </c>
      <c r="GTZ1" s="2" t="s">
        <v>5441</v>
      </c>
      <c r="GUA1" s="2" t="s">
        <v>5442</v>
      </c>
      <c r="GUB1" s="2" t="s">
        <v>5443</v>
      </c>
      <c r="GUC1" s="2" t="s">
        <v>5444</v>
      </c>
      <c r="GUD1" s="2" t="s">
        <v>5445</v>
      </c>
      <c r="GUE1" s="2" t="s">
        <v>5446</v>
      </c>
      <c r="GUF1" s="2" t="s">
        <v>5447</v>
      </c>
      <c r="GUG1" s="2" t="s">
        <v>5448</v>
      </c>
      <c r="GUH1" s="2" t="s">
        <v>5449</v>
      </c>
      <c r="GUI1" s="2" t="s">
        <v>5450</v>
      </c>
      <c r="GUJ1" s="2" t="s">
        <v>5451</v>
      </c>
      <c r="GUK1" s="2" t="s">
        <v>5452</v>
      </c>
      <c r="GUL1" s="2" t="s">
        <v>5453</v>
      </c>
      <c r="GUM1" s="2" t="s">
        <v>5454</v>
      </c>
      <c r="GUN1" s="2" t="s">
        <v>5455</v>
      </c>
      <c r="GUO1" s="2" t="s">
        <v>5456</v>
      </c>
      <c r="GUP1" s="2" t="s">
        <v>5457</v>
      </c>
      <c r="GUQ1" s="2" t="s">
        <v>5458</v>
      </c>
      <c r="GUR1" s="2" t="s">
        <v>5459</v>
      </c>
      <c r="GUS1" s="2" t="s">
        <v>5460</v>
      </c>
      <c r="GUT1" s="2" t="s">
        <v>5461</v>
      </c>
      <c r="GUU1" s="2" t="s">
        <v>5462</v>
      </c>
      <c r="GUV1" s="2" t="s">
        <v>5463</v>
      </c>
      <c r="GUW1" s="2" t="s">
        <v>5464</v>
      </c>
      <c r="GUX1" s="2" t="s">
        <v>5465</v>
      </c>
      <c r="GUY1" s="2" t="s">
        <v>5466</v>
      </c>
      <c r="GUZ1" s="2" t="s">
        <v>5467</v>
      </c>
      <c r="GVA1" s="2" t="s">
        <v>5468</v>
      </c>
      <c r="GVB1" s="2" t="s">
        <v>5469</v>
      </c>
      <c r="GVC1" s="2" t="s">
        <v>5470</v>
      </c>
      <c r="GVD1" s="2" t="s">
        <v>5471</v>
      </c>
      <c r="GVE1" s="2" t="s">
        <v>5472</v>
      </c>
      <c r="GVF1" s="2" t="s">
        <v>5473</v>
      </c>
      <c r="GVG1" s="2" t="s">
        <v>5474</v>
      </c>
      <c r="GVH1" s="2" t="s">
        <v>5475</v>
      </c>
      <c r="GVI1" s="2" t="s">
        <v>5476</v>
      </c>
      <c r="GVJ1" s="2" t="s">
        <v>5477</v>
      </c>
      <c r="GVK1" s="2" t="s">
        <v>5478</v>
      </c>
      <c r="GVL1" s="2" t="s">
        <v>5479</v>
      </c>
      <c r="GVM1" s="2" t="s">
        <v>5480</v>
      </c>
      <c r="GVN1" s="2" t="s">
        <v>5481</v>
      </c>
      <c r="GVO1" s="2" t="s">
        <v>5482</v>
      </c>
      <c r="GVP1" s="2" t="s">
        <v>5483</v>
      </c>
      <c r="GVQ1" s="2" t="s">
        <v>5484</v>
      </c>
      <c r="GVR1" s="2" t="s">
        <v>5485</v>
      </c>
      <c r="GVS1" s="2" t="s">
        <v>5486</v>
      </c>
      <c r="GVT1" s="2" t="s">
        <v>5487</v>
      </c>
      <c r="GVU1" s="2" t="s">
        <v>5488</v>
      </c>
      <c r="GVV1" s="2" t="s">
        <v>5489</v>
      </c>
      <c r="GVW1" s="2" t="s">
        <v>5490</v>
      </c>
      <c r="GVX1" s="2" t="s">
        <v>5491</v>
      </c>
      <c r="GVY1" s="2" t="s">
        <v>5492</v>
      </c>
      <c r="GVZ1" s="2" t="s">
        <v>5493</v>
      </c>
      <c r="GWA1" s="2" t="s">
        <v>5494</v>
      </c>
      <c r="GWB1" s="2" t="s">
        <v>5495</v>
      </c>
      <c r="GWC1" s="2" t="s">
        <v>5496</v>
      </c>
      <c r="GWD1" s="2" t="s">
        <v>5497</v>
      </c>
      <c r="GWE1" s="2" t="s">
        <v>5498</v>
      </c>
      <c r="GWF1" s="2" t="s">
        <v>5499</v>
      </c>
      <c r="GWG1" s="2" t="s">
        <v>5500</v>
      </c>
      <c r="GWH1" s="2" t="s">
        <v>5501</v>
      </c>
      <c r="GWI1" s="2" t="s">
        <v>5502</v>
      </c>
      <c r="GWJ1" s="2" t="s">
        <v>5503</v>
      </c>
      <c r="GWK1" s="2" t="s">
        <v>5504</v>
      </c>
      <c r="GWL1" s="2" t="s">
        <v>5505</v>
      </c>
      <c r="GWM1" s="2" t="s">
        <v>5506</v>
      </c>
      <c r="GWN1" s="2" t="s">
        <v>5507</v>
      </c>
      <c r="GWO1" s="2" t="s">
        <v>5508</v>
      </c>
      <c r="GWP1" s="2" t="s">
        <v>5509</v>
      </c>
      <c r="GWQ1" s="2" t="s">
        <v>5510</v>
      </c>
      <c r="GWR1" s="2" t="s">
        <v>5511</v>
      </c>
      <c r="GWS1" s="2" t="s">
        <v>5512</v>
      </c>
      <c r="GWT1" s="2" t="s">
        <v>5513</v>
      </c>
      <c r="GWU1" s="2" t="s">
        <v>5514</v>
      </c>
      <c r="GWV1" s="2" t="s">
        <v>5515</v>
      </c>
      <c r="GWW1" s="2" t="s">
        <v>5516</v>
      </c>
      <c r="GWX1" s="2" t="s">
        <v>5517</v>
      </c>
      <c r="GWY1" s="2" t="s">
        <v>5518</v>
      </c>
      <c r="GWZ1" s="2" t="s">
        <v>5519</v>
      </c>
      <c r="GXA1" s="2" t="s">
        <v>5520</v>
      </c>
      <c r="GXB1" s="2" t="s">
        <v>5521</v>
      </c>
      <c r="GXC1" s="2" t="s">
        <v>5522</v>
      </c>
      <c r="GXD1" s="2" t="s">
        <v>5523</v>
      </c>
      <c r="GXE1" s="2" t="s">
        <v>5524</v>
      </c>
      <c r="GXF1" s="2" t="s">
        <v>5525</v>
      </c>
      <c r="GXG1" s="2" t="s">
        <v>5526</v>
      </c>
      <c r="GXH1" s="2" t="s">
        <v>5527</v>
      </c>
      <c r="GXI1" s="2" t="s">
        <v>5528</v>
      </c>
      <c r="GXJ1" s="2" t="s">
        <v>5529</v>
      </c>
      <c r="GXK1" s="2" t="s">
        <v>5530</v>
      </c>
      <c r="GXL1" s="2" t="s">
        <v>5531</v>
      </c>
      <c r="GXM1" s="2" t="s">
        <v>5532</v>
      </c>
      <c r="GXN1" s="2" t="s">
        <v>5533</v>
      </c>
      <c r="GXO1" s="2" t="s">
        <v>5534</v>
      </c>
      <c r="GXP1" s="2" t="s">
        <v>5535</v>
      </c>
      <c r="GXQ1" s="2" t="s">
        <v>5536</v>
      </c>
      <c r="GXR1" s="2" t="s">
        <v>5537</v>
      </c>
      <c r="GXS1" s="2" t="s">
        <v>5538</v>
      </c>
      <c r="GXT1" s="2" t="s">
        <v>5539</v>
      </c>
      <c r="GXU1" s="2" t="s">
        <v>5540</v>
      </c>
      <c r="GXV1" s="2" t="s">
        <v>5541</v>
      </c>
      <c r="GXW1" s="2" t="s">
        <v>5542</v>
      </c>
      <c r="GXX1" s="2" t="s">
        <v>5543</v>
      </c>
      <c r="GXY1" s="2" t="s">
        <v>5544</v>
      </c>
      <c r="GXZ1" s="2" t="s">
        <v>5545</v>
      </c>
      <c r="GYA1" s="2" t="s">
        <v>5546</v>
      </c>
      <c r="GYB1" s="2" t="s">
        <v>5547</v>
      </c>
      <c r="GYC1" s="2" t="s">
        <v>5548</v>
      </c>
      <c r="GYD1" s="2" t="s">
        <v>5549</v>
      </c>
      <c r="GYE1" s="2" t="s">
        <v>5550</v>
      </c>
      <c r="GYF1" s="2" t="s">
        <v>5551</v>
      </c>
      <c r="GYG1" s="2" t="s">
        <v>5552</v>
      </c>
      <c r="GYH1" s="2" t="s">
        <v>5553</v>
      </c>
      <c r="GYI1" s="2" t="s">
        <v>5554</v>
      </c>
      <c r="GYJ1" s="2" t="s">
        <v>5555</v>
      </c>
      <c r="GYK1" s="2" t="s">
        <v>5556</v>
      </c>
      <c r="GYL1" s="2" t="s">
        <v>5557</v>
      </c>
      <c r="GYM1" s="2" t="s">
        <v>5558</v>
      </c>
      <c r="GYN1" s="2" t="s">
        <v>5559</v>
      </c>
      <c r="GYO1" s="2" t="s">
        <v>5560</v>
      </c>
      <c r="GYP1" s="2" t="s">
        <v>5561</v>
      </c>
      <c r="GYQ1" s="2" t="s">
        <v>5562</v>
      </c>
      <c r="GYR1" s="2" t="s">
        <v>5563</v>
      </c>
      <c r="GYS1" s="2" t="s">
        <v>5564</v>
      </c>
      <c r="GYT1" s="2" t="s">
        <v>5565</v>
      </c>
      <c r="GYU1" s="2" t="s">
        <v>5566</v>
      </c>
      <c r="GYV1" s="2" t="s">
        <v>5567</v>
      </c>
      <c r="GYW1" s="2" t="s">
        <v>5568</v>
      </c>
      <c r="GYX1" s="2" t="s">
        <v>5569</v>
      </c>
      <c r="GYY1" s="2" t="s">
        <v>5570</v>
      </c>
      <c r="GYZ1" s="2" t="s">
        <v>5571</v>
      </c>
      <c r="GZA1" s="2" t="s">
        <v>5572</v>
      </c>
      <c r="GZB1" s="2" t="s">
        <v>5573</v>
      </c>
      <c r="GZC1" s="2" t="s">
        <v>5574</v>
      </c>
      <c r="GZD1" s="2" t="s">
        <v>5575</v>
      </c>
      <c r="GZE1" s="2" t="s">
        <v>5576</v>
      </c>
      <c r="GZF1" s="2" t="s">
        <v>5577</v>
      </c>
      <c r="GZG1" s="2" t="s">
        <v>5578</v>
      </c>
      <c r="GZH1" s="2" t="s">
        <v>5579</v>
      </c>
      <c r="GZI1" s="2" t="s">
        <v>5580</v>
      </c>
      <c r="GZJ1" s="2" t="s">
        <v>5581</v>
      </c>
      <c r="GZK1" s="2" t="s">
        <v>5582</v>
      </c>
      <c r="GZL1" s="2" t="s">
        <v>5583</v>
      </c>
      <c r="GZM1" s="2" t="s">
        <v>5584</v>
      </c>
      <c r="GZN1" s="2" t="s">
        <v>5585</v>
      </c>
      <c r="GZO1" s="2" t="s">
        <v>5586</v>
      </c>
      <c r="GZP1" s="2" t="s">
        <v>5587</v>
      </c>
      <c r="GZQ1" s="2" t="s">
        <v>5588</v>
      </c>
      <c r="GZR1" s="2" t="s">
        <v>5589</v>
      </c>
      <c r="GZS1" s="2" t="s">
        <v>5590</v>
      </c>
      <c r="GZT1" s="2" t="s">
        <v>5591</v>
      </c>
      <c r="GZU1" s="2" t="s">
        <v>5592</v>
      </c>
      <c r="GZV1" s="2" t="s">
        <v>5593</v>
      </c>
      <c r="GZW1" s="2" t="s">
        <v>5594</v>
      </c>
      <c r="GZX1" s="2" t="s">
        <v>5595</v>
      </c>
      <c r="GZY1" s="2" t="s">
        <v>5596</v>
      </c>
      <c r="GZZ1" s="2" t="s">
        <v>5597</v>
      </c>
      <c r="HAA1" s="2" t="s">
        <v>5598</v>
      </c>
      <c r="HAB1" s="2" t="s">
        <v>5599</v>
      </c>
      <c r="HAC1" s="2" t="s">
        <v>5600</v>
      </c>
      <c r="HAD1" s="2" t="s">
        <v>5601</v>
      </c>
      <c r="HAE1" s="2" t="s">
        <v>5602</v>
      </c>
      <c r="HAF1" s="2" t="s">
        <v>5603</v>
      </c>
      <c r="HAG1" s="2" t="s">
        <v>5604</v>
      </c>
      <c r="HAH1" s="2" t="s">
        <v>5605</v>
      </c>
      <c r="HAI1" s="2" t="s">
        <v>5606</v>
      </c>
      <c r="HAJ1" s="2" t="s">
        <v>5607</v>
      </c>
      <c r="HAK1" s="2" t="s">
        <v>5608</v>
      </c>
      <c r="HAL1" s="2" t="s">
        <v>5609</v>
      </c>
      <c r="HAM1" s="2" t="s">
        <v>5610</v>
      </c>
      <c r="HAN1" s="2" t="s">
        <v>5611</v>
      </c>
      <c r="HAO1" s="2" t="s">
        <v>5612</v>
      </c>
      <c r="HAP1" s="2" t="s">
        <v>5613</v>
      </c>
      <c r="HAQ1" s="2" t="s">
        <v>5614</v>
      </c>
      <c r="HAR1" s="2" t="s">
        <v>5615</v>
      </c>
      <c r="HAS1" s="2" t="s">
        <v>5616</v>
      </c>
      <c r="HAT1" s="2" t="s">
        <v>5617</v>
      </c>
      <c r="HAU1" s="2" t="s">
        <v>5618</v>
      </c>
      <c r="HAV1" s="2" t="s">
        <v>5619</v>
      </c>
      <c r="HAW1" s="2" t="s">
        <v>5620</v>
      </c>
      <c r="HAX1" s="2" t="s">
        <v>5621</v>
      </c>
      <c r="HAY1" s="2" t="s">
        <v>5622</v>
      </c>
      <c r="HAZ1" s="2" t="s">
        <v>5623</v>
      </c>
      <c r="HBA1" s="2" t="s">
        <v>5624</v>
      </c>
      <c r="HBB1" s="2" t="s">
        <v>5625</v>
      </c>
      <c r="HBC1" s="2" t="s">
        <v>5626</v>
      </c>
      <c r="HBD1" s="2" t="s">
        <v>5627</v>
      </c>
      <c r="HBE1" s="2" t="s">
        <v>5628</v>
      </c>
      <c r="HBF1" s="2" t="s">
        <v>5629</v>
      </c>
      <c r="HBG1" s="2" t="s">
        <v>5630</v>
      </c>
      <c r="HBH1" s="2" t="s">
        <v>5631</v>
      </c>
      <c r="HBI1" s="2" t="s">
        <v>5632</v>
      </c>
      <c r="HBJ1" s="2" t="s">
        <v>5633</v>
      </c>
      <c r="HBK1" s="2" t="s">
        <v>5634</v>
      </c>
      <c r="HBL1" s="2" t="s">
        <v>5635</v>
      </c>
      <c r="HBM1" s="2" t="s">
        <v>5636</v>
      </c>
      <c r="HBN1" s="2" t="s">
        <v>5637</v>
      </c>
      <c r="HBO1" s="2" t="s">
        <v>5638</v>
      </c>
      <c r="HBP1" s="2" t="s">
        <v>5639</v>
      </c>
      <c r="HBQ1" s="2" t="s">
        <v>5640</v>
      </c>
      <c r="HBR1" s="2" t="s">
        <v>5641</v>
      </c>
      <c r="HBS1" s="2" t="s">
        <v>5642</v>
      </c>
      <c r="HBT1" s="2" t="s">
        <v>5643</v>
      </c>
      <c r="HBU1" s="2" t="s">
        <v>5644</v>
      </c>
      <c r="HBV1" s="2" t="s">
        <v>5645</v>
      </c>
      <c r="HBW1" s="2" t="s">
        <v>5646</v>
      </c>
      <c r="HBX1" s="2" t="s">
        <v>5647</v>
      </c>
      <c r="HBY1" s="2" t="s">
        <v>5648</v>
      </c>
      <c r="HBZ1" s="2" t="s">
        <v>5649</v>
      </c>
      <c r="HCA1" s="2" t="s">
        <v>5650</v>
      </c>
      <c r="HCB1" s="2" t="s">
        <v>5651</v>
      </c>
      <c r="HCC1" s="2" t="s">
        <v>5652</v>
      </c>
      <c r="HCD1" s="2" t="s">
        <v>5653</v>
      </c>
      <c r="HCE1" s="2" t="s">
        <v>5654</v>
      </c>
      <c r="HCF1" s="2" t="s">
        <v>5655</v>
      </c>
      <c r="HCG1" s="2" t="s">
        <v>5656</v>
      </c>
      <c r="HCH1" s="2" t="s">
        <v>5657</v>
      </c>
      <c r="HCI1" s="2" t="s">
        <v>5658</v>
      </c>
      <c r="HCJ1" s="2" t="s">
        <v>5659</v>
      </c>
      <c r="HCK1" s="2" t="s">
        <v>5660</v>
      </c>
      <c r="HCL1" s="2" t="s">
        <v>5661</v>
      </c>
      <c r="HCM1" s="2" t="s">
        <v>5662</v>
      </c>
      <c r="HCN1" s="2" t="s">
        <v>5663</v>
      </c>
      <c r="HCO1" s="2" t="s">
        <v>5664</v>
      </c>
      <c r="HCP1" s="2" t="s">
        <v>5665</v>
      </c>
      <c r="HCQ1" s="2" t="s">
        <v>5666</v>
      </c>
      <c r="HCR1" s="2" t="s">
        <v>5667</v>
      </c>
      <c r="HCS1" s="2" t="s">
        <v>5668</v>
      </c>
      <c r="HCT1" s="2" t="s">
        <v>5669</v>
      </c>
      <c r="HCU1" s="2" t="s">
        <v>5670</v>
      </c>
      <c r="HCV1" s="2" t="s">
        <v>5671</v>
      </c>
      <c r="HCW1" s="2" t="s">
        <v>5672</v>
      </c>
      <c r="HCX1" s="2" t="s">
        <v>5673</v>
      </c>
      <c r="HCY1" s="2" t="s">
        <v>5674</v>
      </c>
      <c r="HCZ1" s="2" t="s">
        <v>5675</v>
      </c>
      <c r="HDA1" s="2" t="s">
        <v>5676</v>
      </c>
      <c r="HDB1" s="2" t="s">
        <v>5677</v>
      </c>
      <c r="HDC1" s="2" t="s">
        <v>5678</v>
      </c>
      <c r="HDD1" s="2" t="s">
        <v>5679</v>
      </c>
      <c r="HDE1" s="2" t="s">
        <v>5680</v>
      </c>
      <c r="HDF1" s="2" t="s">
        <v>5681</v>
      </c>
      <c r="HDG1" s="2" t="s">
        <v>5682</v>
      </c>
      <c r="HDH1" s="2" t="s">
        <v>5683</v>
      </c>
      <c r="HDI1" s="2" t="s">
        <v>5684</v>
      </c>
      <c r="HDJ1" s="2" t="s">
        <v>5685</v>
      </c>
      <c r="HDK1" s="2" t="s">
        <v>5686</v>
      </c>
      <c r="HDL1" s="2" t="s">
        <v>5687</v>
      </c>
      <c r="HDM1" s="2" t="s">
        <v>5688</v>
      </c>
      <c r="HDN1" s="2" t="s">
        <v>5689</v>
      </c>
      <c r="HDO1" s="2" t="s">
        <v>5690</v>
      </c>
      <c r="HDP1" s="2" t="s">
        <v>5691</v>
      </c>
      <c r="HDQ1" s="2" t="s">
        <v>5692</v>
      </c>
      <c r="HDR1" s="2" t="s">
        <v>5693</v>
      </c>
      <c r="HDS1" s="2" t="s">
        <v>5694</v>
      </c>
      <c r="HDT1" s="2" t="s">
        <v>5695</v>
      </c>
      <c r="HDU1" s="2" t="s">
        <v>5696</v>
      </c>
      <c r="HDV1" s="2" t="s">
        <v>5697</v>
      </c>
      <c r="HDW1" s="2" t="s">
        <v>5698</v>
      </c>
      <c r="HDX1" s="2" t="s">
        <v>5699</v>
      </c>
      <c r="HDY1" s="2" t="s">
        <v>5700</v>
      </c>
      <c r="HDZ1" s="2" t="s">
        <v>5701</v>
      </c>
      <c r="HEA1" s="2" t="s">
        <v>5702</v>
      </c>
      <c r="HEB1" s="2" t="s">
        <v>5703</v>
      </c>
      <c r="HEC1" s="2" t="s">
        <v>5704</v>
      </c>
      <c r="HED1" s="2" t="s">
        <v>5705</v>
      </c>
      <c r="HEE1" s="2" t="s">
        <v>5706</v>
      </c>
      <c r="HEF1" s="2" t="s">
        <v>5707</v>
      </c>
      <c r="HEG1" s="2" t="s">
        <v>5708</v>
      </c>
      <c r="HEH1" s="2" t="s">
        <v>5709</v>
      </c>
      <c r="HEI1" s="2" t="s">
        <v>5710</v>
      </c>
      <c r="HEJ1" s="2" t="s">
        <v>5711</v>
      </c>
      <c r="HEK1" s="2" t="s">
        <v>5712</v>
      </c>
      <c r="HEL1" s="2" t="s">
        <v>5713</v>
      </c>
      <c r="HEM1" s="2" t="s">
        <v>5714</v>
      </c>
      <c r="HEN1" s="2" t="s">
        <v>5715</v>
      </c>
      <c r="HEO1" s="2" t="s">
        <v>5716</v>
      </c>
      <c r="HEP1" s="2" t="s">
        <v>5717</v>
      </c>
      <c r="HEQ1" s="2" t="s">
        <v>5718</v>
      </c>
      <c r="HER1" s="2" t="s">
        <v>5719</v>
      </c>
      <c r="HES1" s="2" t="s">
        <v>5720</v>
      </c>
      <c r="HET1" s="2" t="s">
        <v>5721</v>
      </c>
      <c r="HEU1" s="2" t="s">
        <v>5722</v>
      </c>
      <c r="HEV1" s="2" t="s">
        <v>5723</v>
      </c>
      <c r="HEW1" s="2" t="s">
        <v>5724</v>
      </c>
      <c r="HEX1" s="2" t="s">
        <v>5725</v>
      </c>
      <c r="HEY1" s="2" t="s">
        <v>5726</v>
      </c>
      <c r="HEZ1" s="2" t="s">
        <v>5727</v>
      </c>
      <c r="HFA1" s="2" t="s">
        <v>5728</v>
      </c>
      <c r="HFB1" s="2" t="s">
        <v>5729</v>
      </c>
      <c r="HFC1" s="2" t="s">
        <v>5730</v>
      </c>
      <c r="HFD1" s="2" t="s">
        <v>5731</v>
      </c>
      <c r="HFE1" s="2" t="s">
        <v>5732</v>
      </c>
      <c r="HFF1" s="2" t="s">
        <v>5733</v>
      </c>
      <c r="HFG1" s="2" t="s">
        <v>5734</v>
      </c>
      <c r="HFH1" s="2" t="s">
        <v>5735</v>
      </c>
      <c r="HFI1" s="2" t="s">
        <v>5736</v>
      </c>
      <c r="HFJ1" s="2" t="s">
        <v>5737</v>
      </c>
      <c r="HFK1" s="2" t="s">
        <v>5738</v>
      </c>
      <c r="HFL1" s="2" t="s">
        <v>5739</v>
      </c>
      <c r="HFM1" s="2" t="s">
        <v>5740</v>
      </c>
      <c r="HFN1" s="2" t="s">
        <v>5741</v>
      </c>
      <c r="HFO1" s="2" t="s">
        <v>5742</v>
      </c>
      <c r="HFP1" s="2" t="s">
        <v>5743</v>
      </c>
      <c r="HFQ1" s="2" t="s">
        <v>5744</v>
      </c>
      <c r="HFR1" s="2" t="s">
        <v>5745</v>
      </c>
      <c r="HFS1" s="2" t="s">
        <v>5746</v>
      </c>
      <c r="HFT1" s="2" t="s">
        <v>5747</v>
      </c>
      <c r="HFU1" s="2" t="s">
        <v>5748</v>
      </c>
      <c r="HFV1" s="2" t="s">
        <v>5749</v>
      </c>
      <c r="HFW1" s="2" t="s">
        <v>5750</v>
      </c>
      <c r="HFX1" s="2" t="s">
        <v>5751</v>
      </c>
      <c r="HFY1" s="2" t="s">
        <v>5752</v>
      </c>
      <c r="HFZ1" s="2" t="s">
        <v>5753</v>
      </c>
      <c r="HGA1" s="2" t="s">
        <v>5754</v>
      </c>
      <c r="HGB1" s="2" t="s">
        <v>5755</v>
      </c>
      <c r="HGC1" s="2" t="s">
        <v>5756</v>
      </c>
      <c r="HGD1" s="2" t="s">
        <v>5757</v>
      </c>
      <c r="HGE1" s="2" t="s">
        <v>5758</v>
      </c>
      <c r="HGF1" s="2" t="s">
        <v>5759</v>
      </c>
      <c r="HGG1" s="2" t="s">
        <v>5760</v>
      </c>
      <c r="HGH1" s="2" t="s">
        <v>5761</v>
      </c>
      <c r="HGI1" s="2" t="s">
        <v>5762</v>
      </c>
      <c r="HGJ1" s="2" t="s">
        <v>5763</v>
      </c>
      <c r="HGK1" s="2" t="s">
        <v>5764</v>
      </c>
      <c r="HGL1" s="2" t="s">
        <v>5765</v>
      </c>
      <c r="HGM1" s="2" t="s">
        <v>5766</v>
      </c>
      <c r="HGN1" s="2" t="s">
        <v>5767</v>
      </c>
      <c r="HGO1" s="2" t="s">
        <v>5768</v>
      </c>
      <c r="HGP1" s="2" t="s">
        <v>5769</v>
      </c>
      <c r="HGQ1" s="2" t="s">
        <v>5770</v>
      </c>
      <c r="HGR1" s="2" t="s">
        <v>5771</v>
      </c>
      <c r="HGS1" s="2" t="s">
        <v>5772</v>
      </c>
      <c r="HGT1" s="2" t="s">
        <v>5773</v>
      </c>
      <c r="HGU1" s="2" t="s">
        <v>5774</v>
      </c>
      <c r="HGV1" s="2" t="s">
        <v>5775</v>
      </c>
      <c r="HGW1" s="2" t="s">
        <v>5776</v>
      </c>
      <c r="HGX1" s="2" t="s">
        <v>5777</v>
      </c>
      <c r="HGY1" s="2" t="s">
        <v>5778</v>
      </c>
      <c r="HGZ1" s="2" t="s">
        <v>5779</v>
      </c>
      <c r="HHA1" s="2" t="s">
        <v>5780</v>
      </c>
      <c r="HHB1" s="2" t="s">
        <v>5781</v>
      </c>
      <c r="HHC1" s="2" t="s">
        <v>5782</v>
      </c>
      <c r="HHD1" s="2" t="s">
        <v>5783</v>
      </c>
      <c r="HHE1" s="2" t="s">
        <v>5784</v>
      </c>
      <c r="HHF1" s="2" t="s">
        <v>5785</v>
      </c>
      <c r="HHG1" s="2" t="s">
        <v>5786</v>
      </c>
      <c r="HHH1" s="2" t="s">
        <v>5787</v>
      </c>
      <c r="HHI1" s="2" t="s">
        <v>5788</v>
      </c>
      <c r="HHJ1" s="2" t="s">
        <v>5789</v>
      </c>
      <c r="HHK1" s="2" t="s">
        <v>5790</v>
      </c>
      <c r="HHL1" s="2" t="s">
        <v>5791</v>
      </c>
      <c r="HHM1" s="2" t="s">
        <v>5792</v>
      </c>
      <c r="HHN1" s="2" t="s">
        <v>5793</v>
      </c>
      <c r="HHO1" s="2" t="s">
        <v>5794</v>
      </c>
      <c r="HHP1" s="2" t="s">
        <v>5795</v>
      </c>
      <c r="HHQ1" s="2" t="s">
        <v>5796</v>
      </c>
      <c r="HHR1" s="2" t="s">
        <v>5797</v>
      </c>
      <c r="HHS1" s="2" t="s">
        <v>5798</v>
      </c>
      <c r="HHT1" s="2" t="s">
        <v>5799</v>
      </c>
      <c r="HHU1" s="2" t="s">
        <v>5800</v>
      </c>
      <c r="HHV1" s="2" t="s">
        <v>5801</v>
      </c>
      <c r="HHW1" s="2" t="s">
        <v>5802</v>
      </c>
      <c r="HHX1" s="2" t="s">
        <v>5803</v>
      </c>
      <c r="HHY1" s="2" t="s">
        <v>5804</v>
      </c>
      <c r="HHZ1" s="2" t="s">
        <v>5805</v>
      </c>
      <c r="HIA1" s="2" t="s">
        <v>5806</v>
      </c>
      <c r="HIB1" s="2" t="s">
        <v>5807</v>
      </c>
      <c r="HIC1" s="2" t="s">
        <v>5808</v>
      </c>
      <c r="HID1" s="2" t="s">
        <v>5809</v>
      </c>
      <c r="HIE1" s="2" t="s">
        <v>5810</v>
      </c>
      <c r="HIF1" s="2" t="s">
        <v>5811</v>
      </c>
      <c r="HIG1" s="2" t="s">
        <v>5812</v>
      </c>
      <c r="HIH1" s="2" t="s">
        <v>5813</v>
      </c>
      <c r="HII1" s="2" t="s">
        <v>5814</v>
      </c>
      <c r="HIJ1" s="2" t="s">
        <v>5815</v>
      </c>
      <c r="HIK1" s="2" t="s">
        <v>5816</v>
      </c>
      <c r="HIL1" s="2" t="s">
        <v>5817</v>
      </c>
      <c r="HIM1" s="2" t="s">
        <v>5818</v>
      </c>
      <c r="HIN1" s="2" t="s">
        <v>5819</v>
      </c>
      <c r="HIO1" s="2" t="s">
        <v>5820</v>
      </c>
      <c r="HIP1" s="2" t="s">
        <v>5821</v>
      </c>
      <c r="HIQ1" s="2" t="s">
        <v>5822</v>
      </c>
      <c r="HIR1" s="2" t="s">
        <v>5823</v>
      </c>
      <c r="HIS1" s="2" t="s">
        <v>5824</v>
      </c>
      <c r="HIT1" s="2" t="s">
        <v>5825</v>
      </c>
      <c r="HIU1" s="2" t="s">
        <v>5826</v>
      </c>
      <c r="HIV1" s="2" t="s">
        <v>5827</v>
      </c>
      <c r="HIW1" s="2" t="s">
        <v>5828</v>
      </c>
      <c r="HIX1" s="2" t="s">
        <v>5829</v>
      </c>
      <c r="HIY1" s="2" t="s">
        <v>5830</v>
      </c>
      <c r="HIZ1" s="2" t="s">
        <v>5831</v>
      </c>
      <c r="HJA1" s="2" t="s">
        <v>5832</v>
      </c>
      <c r="HJB1" s="2" t="s">
        <v>5833</v>
      </c>
      <c r="HJC1" s="2" t="s">
        <v>5834</v>
      </c>
      <c r="HJD1" s="2" t="s">
        <v>5835</v>
      </c>
      <c r="HJE1" s="2" t="s">
        <v>5836</v>
      </c>
      <c r="HJF1" s="2" t="s">
        <v>5837</v>
      </c>
      <c r="HJG1" s="2" t="s">
        <v>5838</v>
      </c>
      <c r="HJH1" s="2" t="s">
        <v>5839</v>
      </c>
      <c r="HJI1" s="2" t="s">
        <v>5840</v>
      </c>
      <c r="HJJ1" s="2" t="s">
        <v>5841</v>
      </c>
      <c r="HJK1" s="2" t="s">
        <v>5842</v>
      </c>
      <c r="HJL1" s="2" t="s">
        <v>5843</v>
      </c>
      <c r="HJM1" s="2" t="s">
        <v>5844</v>
      </c>
      <c r="HJN1" s="2" t="s">
        <v>5845</v>
      </c>
      <c r="HJO1" s="2" t="s">
        <v>5846</v>
      </c>
      <c r="HJP1" s="2" t="s">
        <v>5847</v>
      </c>
      <c r="HJQ1" s="2" t="s">
        <v>5848</v>
      </c>
      <c r="HJR1" s="2" t="s">
        <v>5849</v>
      </c>
      <c r="HJS1" s="2" t="s">
        <v>5850</v>
      </c>
      <c r="HJT1" s="2" t="s">
        <v>5851</v>
      </c>
      <c r="HJU1" s="2" t="s">
        <v>5852</v>
      </c>
      <c r="HJV1" s="2" t="s">
        <v>5853</v>
      </c>
      <c r="HJW1" s="2" t="s">
        <v>5854</v>
      </c>
      <c r="HJX1" s="2" t="s">
        <v>5855</v>
      </c>
      <c r="HJY1" s="2" t="s">
        <v>5856</v>
      </c>
      <c r="HJZ1" s="2" t="s">
        <v>5857</v>
      </c>
      <c r="HKA1" s="2" t="s">
        <v>5858</v>
      </c>
      <c r="HKB1" s="2" t="s">
        <v>5859</v>
      </c>
      <c r="HKC1" s="2" t="s">
        <v>5860</v>
      </c>
      <c r="HKD1" s="2" t="s">
        <v>5861</v>
      </c>
      <c r="HKE1" s="2" t="s">
        <v>5862</v>
      </c>
      <c r="HKF1" s="2" t="s">
        <v>5863</v>
      </c>
      <c r="HKG1" s="2" t="s">
        <v>5864</v>
      </c>
      <c r="HKH1" s="2" t="s">
        <v>5865</v>
      </c>
      <c r="HKI1" s="2" t="s">
        <v>5866</v>
      </c>
      <c r="HKJ1" s="2" t="s">
        <v>5867</v>
      </c>
      <c r="HKK1" s="2" t="s">
        <v>5868</v>
      </c>
      <c r="HKL1" s="2" t="s">
        <v>5869</v>
      </c>
      <c r="HKM1" s="2" t="s">
        <v>5870</v>
      </c>
      <c r="HKN1" s="2" t="s">
        <v>5871</v>
      </c>
      <c r="HKO1" s="2" t="s">
        <v>5872</v>
      </c>
      <c r="HKP1" s="2" t="s">
        <v>5873</v>
      </c>
      <c r="HKQ1" s="2" t="s">
        <v>5874</v>
      </c>
      <c r="HKR1" s="2" t="s">
        <v>5875</v>
      </c>
      <c r="HKS1" s="2" t="s">
        <v>5876</v>
      </c>
      <c r="HKT1" s="2" t="s">
        <v>5877</v>
      </c>
      <c r="HKU1" s="2" t="s">
        <v>5878</v>
      </c>
      <c r="HKV1" s="2" t="s">
        <v>5879</v>
      </c>
      <c r="HKW1" s="2" t="s">
        <v>5880</v>
      </c>
      <c r="HKX1" s="2" t="s">
        <v>5881</v>
      </c>
      <c r="HKY1" s="2" t="s">
        <v>5882</v>
      </c>
      <c r="HKZ1" s="2" t="s">
        <v>5883</v>
      </c>
      <c r="HLA1" s="2" t="s">
        <v>5884</v>
      </c>
      <c r="HLB1" s="2" t="s">
        <v>5885</v>
      </c>
      <c r="HLC1" s="2" t="s">
        <v>5886</v>
      </c>
      <c r="HLD1" s="2" t="s">
        <v>5887</v>
      </c>
      <c r="HLE1" s="2" t="s">
        <v>5888</v>
      </c>
      <c r="HLF1" s="2" t="s">
        <v>5889</v>
      </c>
      <c r="HLG1" s="2" t="s">
        <v>5890</v>
      </c>
      <c r="HLH1" s="2" t="s">
        <v>5891</v>
      </c>
      <c r="HLI1" s="2" t="s">
        <v>5892</v>
      </c>
      <c r="HLJ1" s="2" t="s">
        <v>5893</v>
      </c>
      <c r="HLK1" s="2" t="s">
        <v>5894</v>
      </c>
      <c r="HLL1" s="2" t="s">
        <v>5895</v>
      </c>
      <c r="HLM1" s="2" t="s">
        <v>5896</v>
      </c>
      <c r="HLN1" s="2" t="s">
        <v>5897</v>
      </c>
      <c r="HLO1" s="2" t="s">
        <v>5898</v>
      </c>
      <c r="HLP1" s="2" t="s">
        <v>5899</v>
      </c>
      <c r="HLQ1" s="2" t="s">
        <v>5900</v>
      </c>
      <c r="HLR1" s="2" t="s">
        <v>5901</v>
      </c>
      <c r="HLS1" s="2" t="s">
        <v>5902</v>
      </c>
      <c r="HLT1" s="2" t="s">
        <v>5903</v>
      </c>
      <c r="HLU1" s="2" t="s">
        <v>5904</v>
      </c>
      <c r="HLV1" s="2" t="s">
        <v>5905</v>
      </c>
      <c r="HLW1" s="2" t="s">
        <v>5906</v>
      </c>
      <c r="HLX1" s="2" t="s">
        <v>5907</v>
      </c>
      <c r="HLY1" s="2" t="s">
        <v>5908</v>
      </c>
      <c r="HLZ1" s="2" t="s">
        <v>5909</v>
      </c>
      <c r="HMA1" s="2" t="s">
        <v>5910</v>
      </c>
      <c r="HMB1" s="2" t="s">
        <v>5911</v>
      </c>
      <c r="HMC1" s="2" t="s">
        <v>5912</v>
      </c>
      <c r="HMD1" s="2" t="s">
        <v>5913</v>
      </c>
      <c r="HME1" s="2" t="s">
        <v>5914</v>
      </c>
      <c r="HMF1" s="2" t="s">
        <v>5915</v>
      </c>
      <c r="HMG1" s="2" t="s">
        <v>5916</v>
      </c>
      <c r="HMH1" s="2" t="s">
        <v>5917</v>
      </c>
      <c r="HMI1" s="2" t="s">
        <v>5918</v>
      </c>
      <c r="HMJ1" s="2" t="s">
        <v>5919</v>
      </c>
      <c r="HMK1" s="2" t="s">
        <v>5920</v>
      </c>
      <c r="HML1" s="2" t="s">
        <v>5921</v>
      </c>
      <c r="HMM1" s="2" t="s">
        <v>5922</v>
      </c>
      <c r="HMN1" s="2" t="s">
        <v>5923</v>
      </c>
      <c r="HMO1" s="2" t="s">
        <v>5924</v>
      </c>
      <c r="HMP1" s="2" t="s">
        <v>5925</v>
      </c>
      <c r="HMQ1" s="2" t="s">
        <v>5926</v>
      </c>
      <c r="HMR1" s="2" t="s">
        <v>5927</v>
      </c>
      <c r="HMS1" s="2" t="s">
        <v>5928</v>
      </c>
      <c r="HMT1" s="2" t="s">
        <v>5929</v>
      </c>
      <c r="HMU1" s="2" t="s">
        <v>5930</v>
      </c>
      <c r="HMV1" s="2" t="s">
        <v>5931</v>
      </c>
      <c r="HMW1" s="2" t="s">
        <v>5932</v>
      </c>
      <c r="HMX1" s="2" t="s">
        <v>5933</v>
      </c>
      <c r="HMY1" s="2" t="s">
        <v>5934</v>
      </c>
      <c r="HMZ1" s="2" t="s">
        <v>5935</v>
      </c>
      <c r="HNA1" s="2" t="s">
        <v>5936</v>
      </c>
      <c r="HNB1" s="2" t="s">
        <v>5937</v>
      </c>
      <c r="HNC1" s="2" t="s">
        <v>5938</v>
      </c>
      <c r="HND1" s="2" t="s">
        <v>5939</v>
      </c>
      <c r="HNE1" s="2" t="s">
        <v>5940</v>
      </c>
      <c r="HNF1" s="2" t="s">
        <v>5941</v>
      </c>
      <c r="HNG1" s="2" t="s">
        <v>5942</v>
      </c>
      <c r="HNH1" s="2" t="s">
        <v>5943</v>
      </c>
      <c r="HNI1" s="2" t="s">
        <v>5944</v>
      </c>
      <c r="HNJ1" s="2" t="s">
        <v>5945</v>
      </c>
      <c r="HNK1" s="2" t="s">
        <v>5946</v>
      </c>
      <c r="HNL1" s="2" t="s">
        <v>5947</v>
      </c>
      <c r="HNM1" s="2" t="s">
        <v>5948</v>
      </c>
      <c r="HNN1" s="2" t="s">
        <v>5949</v>
      </c>
      <c r="HNO1" s="2" t="s">
        <v>5950</v>
      </c>
      <c r="HNP1" s="2" t="s">
        <v>5951</v>
      </c>
      <c r="HNQ1" s="2" t="s">
        <v>5952</v>
      </c>
      <c r="HNR1" s="2" t="s">
        <v>5953</v>
      </c>
      <c r="HNS1" s="2" t="s">
        <v>5954</v>
      </c>
      <c r="HNT1" s="2" t="s">
        <v>5955</v>
      </c>
      <c r="HNU1" s="2" t="s">
        <v>5956</v>
      </c>
      <c r="HNV1" s="2" t="s">
        <v>5957</v>
      </c>
      <c r="HNW1" s="2" t="s">
        <v>5958</v>
      </c>
      <c r="HNX1" s="2" t="s">
        <v>5959</v>
      </c>
      <c r="HNY1" s="2" t="s">
        <v>5960</v>
      </c>
      <c r="HNZ1" s="2" t="s">
        <v>5961</v>
      </c>
      <c r="HOA1" s="2" t="s">
        <v>5962</v>
      </c>
      <c r="HOB1" s="2" t="s">
        <v>5963</v>
      </c>
      <c r="HOC1" s="2" t="s">
        <v>5964</v>
      </c>
      <c r="HOD1" s="2" t="s">
        <v>5965</v>
      </c>
      <c r="HOE1" s="2" t="s">
        <v>5966</v>
      </c>
      <c r="HOF1" s="2" t="s">
        <v>5967</v>
      </c>
      <c r="HOG1" s="2" t="s">
        <v>5968</v>
      </c>
      <c r="HOH1" s="2" t="s">
        <v>5969</v>
      </c>
      <c r="HOI1" s="2" t="s">
        <v>5970</v>
      </c>
      <c r="HOJ1" s="2" t="s">
        <v>5971</v>
      </c>
      <c r="HOK1" s="2" t="s">
        <v>5972</v>
      </c>
      <c r="HOL1" s="2" t="s">
        <v>5973</v>
      </c>
      <c r="HOM1" s="2" t="s">
        <v>5974</v>
      </c>
      <c r="HON1" s="2" t="s">
        <v>5975</v>
      </c>
      <c r="HOO1" s="2" t="s">
        <v>5976</v>
      </c>
      <c r="HOP1" s="2" t="s">
        <v>5977</v>
      </c>
      <c r="HOQ1" s="2" t="s">
        <v>5978</v>
      </c>
      <c r="HOR1" s="2" t="s">
        <v>5979</v>
      </c>
      <c r="HOS1" s="2" t="s">
        <v>5980</v>
      </c>
      <c r="HOT1" s="2" t="s">
        <v>5981</v>
      </c>
      <c r="HOU1" s="2" t="s">
        <v>5982</v>
      </c>
      <c r="HOV1" s="2" t="s">
        <v>5983</v>
      </c>
      <c r="HOW1" s="2" t="s">
        <v>5984</v>
      </c>
      <c r="HOX1" s="2" t="s">
        <v>5985</v>
      </c>
      <c r="HOY1" s="2" t="s">
        <v>5986</v>
      </c>
      <c r="HOZ1" s="2" t="s">
        <v>5987</v>
      </c>
      <c r="HPA1" s="2" t="s">
        <v>5988</v>
      </c>
      <c r="HPB1" s="2" t="s">
        <v>5989</v>
      </c>
      <c r="HPC1" s="2" t="s">
        <v>5990</v>
      </c>
      <c r="HPD1" s="2" t="s">
        <v>5991</v>
      </c>
      <c r="HPE1" s="2" t="s">
        <v>5992</v>
      </c>
      <c r="HPF1" s="2" t="s">
        <v>5993</v>
      </c>
      <c r="HPG1" s="2" t="s">
        <v>5994</v>
      </c>
      <c r="HPH1" s="2" t="s">
        <v>5995</v>
      </c>
      <c r="HPI1" s="2" t="s">
        <v>5996</v>
      </c>
      <c r="HPJ1" s="2" t="s">
        <v>5997</v>
      </c>
      <c r="HPK1" s="2" t="s">
        <v>5998</v>
      </c>
      <c r="HPL1" s="2" t="s">
        <v>5999</v>
      </c>
      <c r="HPM1" s="2" t="s">
        <v>6000</v>
      </c>
      <c r="HPN1" s="2" t="s">
        <v>6001</v>
      </c>
      <c r="HPO1" s="2" t="s">
        <v>6002</v>
      </c>
      <c r="HPP1" s="2" t="s">
        <v>6003</v>
      </c>
      <c r="HPQ1" s="2" t="s">
        <v>6004</v>
      </c>
      <c r="HPR1" s="2" t="s">
        <v>6005</v>
      </c>
      <c r="HPS1" s="2" t="s">
        <v>6006</v>
      </c>
      <c r="HPT1" s="2" t="s">
        <v>6007</v>
      </c>
      <c r="HPU1" s="2" t="s">
        <v>6008</v>
      </c>
      <c r="HPV1" s="2" t="s">
        <v>6009</v>
      </c>
      <c r="HPW1" s="2" t="s">
        <v>6010</v>
      </c>
      <c r="HPX1" s="2" t="s">
        <v>6011</v>
      </c>
      <c r="HPY1" s="2" t="s">
        <v>6012</v>
      </c>
      <c r="HPZ1" s="2" t="s">
        <v>6013</v>
      </c>
      <c r="HQA1" s="2" t="s">
        <v>6014</v>
      </c>
      <c r="HQB1" s="2" t="s">
        <v>6015</v>
      </c>
      <c r="HQC1" s="2" t="s">
        <v>6016</v>
      </c>
      <c r="HQD1" s="2" t="s">
        <v>6017</v>
      </c>
      <c r="HQE1" s="2" t="s">
        <v>6018</v>
      </c>
      <c r="HQF1" s="2" t="s">
        <v>6019</v>
      </c>
      <c r="HQG1" s="2" t="s">
        <v>6020</v>
      </c>
      <c r="HQH1" s="2" t="s">
        <v>6021</v>
      </c>
      <c r="HQI1" s="2" t="s">
        <v>6022</v>
      </c>
      <c r="HQJ1" s="2" t="s">
        <v>6023</v>
      </c>
      <c r="HQK1" s="2" t="s">
        <v>6024</v>
      </c>
      <c r="HQL1" s="2" t="s">
        <v>6025</v>
      </c>
      <c r="HQM1" s="2" t="s">
        <v>6026</v>
      </c>
      <c r="HQN1" s="2" t="s">
        <v>6027</v>
      </c>
      <c r="HQO1" s="2" t="s">
        <v>6028</v>
      </c>
      <c r="HQP1" s="2" t="s">
        <v>6029</v>
      </c>
      <c r="HQQ1" s="2" t="s">
        <v>6030</v>
      </c>
      <c r="HQR1" s="2" t="s">
        <v>6031</v>
      </c>
      <c r="HQS1" s="2" t="s">
        <v>6032</v>
      </c>
      <c r="HQT1" s="2" t="s">
        <v>6033</v>
      </c>
      <c r="HQU1" s="2" t="s">
        <v>6034</v>
      </c>
      <c r="HQV1" s="2" t="s">
        <v>6035</v>
      </c>
      <c r="HQW1" s="2" t="s">
        <v>6036</v>
      </c>
      <c r="HQX1" s="2" t="s">
        <v>6037</v>
      </c>
      <c r="HQY1" s="2" t="s">
        <v>6038</v>
      </c>
      <c r="HQZ1" s="2" t="s">
        <v>6039</v>
      </c>
      <c r="HRA1" s="2" t="s">
        <v>6040</v>
      </c>
      <c r="HRB1" s="2" t="s">
        <v>6041</v>
      </c>
      <c r="HRC1" s="2" t="s">
        <v>6042</v>
      </c>
      <c r="HRD1" s="2" t="s">
        <v>6043</v>
      </c>
      <c r="HRE1" s="2" t="s">
        <v>6044</v>
      </c>
      <c r="HRF1" s="2" t="s">
        <v>6045</v>
      </c>
      <c r="HRG1" s="2" t="s">
        <v>6046</v>
      </c>
      <c r="HRH1" s="2" t="s">
        <v>6047</v>
      </c>
      <c r="HRI1" s="2" t="s">
        <v>6048</v>
      </c>
      <c r="HRJ1" s="2" t="s">
        <v>6049</v>
      </c>
      <c r="HRK1" s="2" t="s">
        <v>6050</v>
      </c>
      <c r="HRL1" s="2" t="s">
        <v>6051</v>
      </c>
      <c r="HRM1" s="2" t="s">
        <v>6052</v>
      </c>
      <c r="HRN1" s="2" t="s">
        <v>6053</v>
      </c>
      <c r="HRO1" s="2" t="s">
        <v>6054</v>
      </c>
      <c r="HRP1" s="2" t="s">
        <v>6055</v>
      </c>
      <c r="HRQ1" s="2" t="s">
        <v>6056</v>
      </c>
      <c r="HRR1" s="2" t="s">
        <v>6057</v>
      </c>
      <c r="HRS1" s="2" t="s">
        <v>6058</v>
      </c>
      <c r="HRT1" s="2" t="s">
        <v>6059</v>
      </c>
      <c r="HRU1" s="2" t="s">
        <v>6060</v>
      </c>
      <c r="HRV1" s="2" t="s">
        <v>6061</v>
      </c>
      <c r="HRW1" s="2" t="s">
        <v>6062</v>
      </c>
      <c r="HRX1" s="2" t="s">
        <v>6063</v>
      </c>
      <c r="HRY1" s="2" t="s">
        <v>6064</v>
      </c>
      <c r="HRZ1" s="2" t="s">
        <v>6065</v>
      </c>
      <c r="HSA1" s="2" t="s">
        <v>6066</v>
      </c>
      <c r="HSB1" s="2" t="s">
        <v>6067</v>
      </c>
      <c r="HSC1" s="2" t="s">
        <v>6068</v>
      </c>
      <c r="HSD1" s="2" t="s">
        <v>6069</v>
      </c>
      <c r="HSE1" s="2" t="s">
        <v>6070</v>
      </c>
      <c r="HSF1" s="2" t="s">
        <v>6071</v>
      </c>
      <c r="HSG1" s="2" t="s">
        <v>6072</v>
      </c>
      <c r="HSH1" s="2" t="s">
        <v>6073</v>
      </c>
      <c r="HSI1" s="2" t="s">
        <v>6074</v>
      </c>
      <c r="HSJ1" s="2" t="s">
        <v>6075</v>
      </c>
      <c r="HSK1" s="2" t="s">
        <v>6076</v>
      </c>
      <c r="HSL1" s="2" t="s">
        <v>6077</v>
      </c>
      <c r="HSM1" s="2" t="s">
        <v>6078</v>
      </c>
      <c r="HSN1" s="2" t="s">
        <v>6079</v>
      </c>
      <c r="HSO1" s="2" t="s">
        <v>6080</v>
      </c>
      <c r="HSP1" s="2" t="s">
        <v>6081</v>
      </c>
      <c r="HSQ1" s="2" t="s">
        <v>6082</v>
      </c>
      <c r="HSR1" s="2" t="s">
        <v>6083</v>
      </c>
      <c r="HSS1" s="2" t="s">
        <v>6084</v>
      </c>
      <c r="HST1" s="2" t="s">
        <v>6085</v>
      </c>
      <c r="HSU1" s="2" t="s">
        <v>6086</v>
      </c>
      <c r="HSV1" s="2" t="s">
        <v>6087</v>
      </c>
      <c r="HSW1" s="2" t="s">
        <v>6088</v>
      </c>
      <c r="HSX1" s="2" t="s">
        <v>6089</v>
      </c>
      <c r="HSY1" s="2" t="s">
        <v>6090</v>
      </c>
      <c r="HSZ1" s="2" t="s">
        <v>6091</v>
      </c>
      <c r="HTA1" s="2" t="s">
        <v>6092</v>
      </c>
      <c r="HTB1" s="2" t="s">
        <v>6093</v>
      </c>
      <c r="HTC1" s="2" t="s">
        <v>6094</v>
      </c>
      <c r="HTD1" s="2" t="s">
        <v>6095</v>
      </c>
      <c r="HTE1" s="2" t="s">
        <v>6096</v>
      </c>
      <c r="HTF1" s="2" t="s">
        <v>6097</v>
      </c>
      <c r="HTG1" s="2" t="s">
        <v>6098</v>
      </c>
      <c r="HTH1" s="2" t="s">
        <v>6099</v>
      </c>
      <c r="HTI1" s="2" t="s">
        <v>6100</v>
      </c>
      <c r="HTJ1" s="2" t="s">
        <v>6101</v>
      </c>
      <c r="HTK1" s="2" t="s">
        <v>6102</v>
      </c>
      <c r="HTL1" s="2" t="s">
        <v>6103</v>
      </c>
      <c r="HTM1" s="2" t="s">
        <v>6104</v>
      </c>
      <c r="HTN1" s="2" t="s">
        <v>6105</v>
      </c>
      <c r="HTO1" s="2" t="s">
        <v>6106</v>
      </c>
      <c r="HTP1" s="2" t="s">
        <v>6107</v>
      </c>
      <c r="HTQ1" s="2" t="s">
        <v>6108</v>
      </c>
      <c r="HTR1" s="2" t="s">
        <v>6109</v>
      </c>
      <c r="HTS1" s="2" t="s">
        <v>6110</v>
      </c>
      <c r="HTT1" s="2" t="s">
        <v>6111</v>
      </c>
      <c r="HTU1" s="2" t="s">
        <v>6112</v>
      </c>
      <c r="HTV1" s="2" t="s">
        <v>6113</v>
      </c>
      <c r="HTW1" s="2" t="s">
        <v>6114</v>
      </c>
      <c r="HTX1" s="2" t="s">
        <v>6115</v>
      </c>
      <c r="HTY1" s="2" t="s">
        <v>6116</v>
      </c>
      <c r="HTZ1" s="2" t="s">
        <v>6117</v>
      </c>
      <c r="HUA1" s="2" t="s">
        <v>6118</v>
      </c>
      <c r="HUB1" s="2" t="s">
        <v>6119</v>
      </c>
      <c r="HUC1" s="2" t="s">
        <v>6120</v>
      </c>
      <c r="HUD1" s="2" t="s">
        <v>6121</v>
      </c>
      <c r="HUE1" s="2" t="s">
        <v>6122</v>
      </c>
      <c r="HUF1" s="2" t="s">
        <v>6123</v>
      </c>
      <c r="HUG1" s="2" t="s">
        <v>6124</v>
      </c>
      <c r="HUH1" s="2" t="s">
        <v>6125</v>
      </c>
      <c r="HUI1" s="2" t="s">
        <v>6126</v>
      </c>
      <c r="HUJ1" s="2" t="s">
        <v>6127</v>
      </c>
      <c r="HUK1" s="2" t="s">
        <v>6128</v>
      </c>
      <c r="HUL1" s="2" t="s">
        <v>6129</v>
      </c>
      <c r="HUM1" s="2" t="s">
        <v>6130</v>
      </c>
      <c r="HUN1" s="2" t="s">
        <v>6131</v>
      </c>
      <c r="HUO1" s="2" t="s">
        <v>6132</v>
      </c>
      <c r="HUP1" s="2" t="s">
        <v>6133</v>
      </c>
      <c r="HUQ1" s="2" t="s">
        <v>6134</v>
      </c>
      <c r="HUR1" s="2" t="s">
        <v>6135</v>
      </c>
      <c r="HUS1" s="2" t="s">
        <v>6136</v>
      </c>
      <c r="HUT1" s="2" t="s">
        <v>6137</v>
      </c>
      <c r="HUU1" s="2" t="s">
        <v>6138</v>
      </c>
      <c r="HUV1" s="2" t="s">
        <v>6139</v>
      </c>
      <c r="HUW1" s="2" t="s">
        <v>6140</v>
      </c>
      <c r="HUX1" s="2" t="s">
        <v>6141</v>
      </c>
      <c r="HUY1" s="2" t="s">
        <v>6142</v>
      </c>
      <c r="HUZ1" s="2" t="s">
        <v>6143</v>
      </c>
      <c r="HVA1" s="2" t="s">
        <v>6144</v>
      </c>
      <c r="HVB1" s="2" t="s">
        <v>6145</v>
      </c>
      <c r="HVC1" s="2" t="s">
        <v>6146</v>
      </c>
      <c r="HVD1" s="2" t="s">
        <v>6147</v>
      </c>
      <c r="HVE1" s="2" t="s">
        <v>6148</v>
      </c>
      <c r="HVF1" s="2" t="s">
        <v>6149</v>
      </c>
      <c r="HVG1" s="2" t="s">
        <v>6150</v>
      </c>
      <c r="HVH1" s="2" t="s">
        <v>6151</v>
      </c>
      <c r="HVI1" s="2" t="s">
        <v>6152</v>
      </c>
      <c r="HVJ1" s="2" t="s">
        <v>6153</v>
      </c>
      <c r="HVK1" s="2" t="s">
        <v>6154</v>
      </c>
      <c r="HVL1" s="2" t="s">
        <v>6155</v>
      </c>
      <c r="HVM1" s="2" t="s">
        <v>6156</v>
      </c>
      <c r="HVN1" s="2" t="s">
        <v>6157</v>
      </c>
      <c r="HVO1" s="2" t="s">
        <v>6158</v>
      </c>
      <c r="HVP1" s="2" t="s">
        <v>6159</v>
      </c>
      <c r="HVQ1" s="2" t="s">
        <v>6160</v>
      </c>
      <c r="HVR1" s="2" t="s">
        <v>6161</v>
      </c>
      <c r="HVS1" s="2" t="s">
        <v>6162</v>
      </c>
      <c r="HVT1" s="2" t="s">
        <v>6163</v>
      </c>
      <c r="HVU1" s="2" t="s">
        <v>6164</v>
      </c>
      <c r="HVV1" s="2" t="s">
        <v>6165</v>
      </c>
      <c r="HVW1" s="2" t="s">
        <v>6166</v>
      </c>
      <c r="HVX1" s="2" t="s">
        <v>6167</v>
      </c>
      <c r="HVY1" s="2" t="s">
        <v>6168</v>
      </c>
      <c r="HVZ1" s="2" t="s">
        <v>6169</v>
      </c>
      <c r="HWA1" s="2" t="s">
        <v>6170</v>
      </c>
      <c r="HWB1" s="2" t="s">
        <v>6171</v>
      </c>
      <c r="HWC1" s="2" t="s">
        <v>6172</v>
      </c>
      <c r="HWD1" s="2" t="s">
        <v>6173</v>
      </c>
      <c r="HWE1" s="2" t="s">
        <v>6174</v>
      </c>
      <c r="HWF1" s="2" t="s">
        <v>6175</v>
      </c>
      <c r="HWG1" s="2" t="s">
        <v>6176</v>
      </c>
      <c r="HWH1" s="2" t="s">
        <v>6177</v>
      </c>
      <c r="HWI1" s="2" t="s">
        <v>6178</v>
      </c>
      <c r="HWJ1" s="2" t="s">
        <v>6179</v>
      </c>
      <c r="HWK1" s="2" t="s">
        <v>6180</v>
      </c>
      <c r="HWL1" s="2" t="s">
        <v>6181</v>
      </c>
      <c r="HWM1" s="2" t="s">
        <v>6182</v>
      </c>
      <c r="HWN1" s="2" t="s">
        <v>6183</v>
      </c>
      <c r="HWO1" s="2" t="s">
        <v>6184</v>
      </c>
      <c r="HWP1" s="2" t="s">
        <v>6185</v>
      </c>
      <c r="HWQ1" s="2" t="s">
        <v>6186</v>
      </c>
      <c r="HWR1" s="2" t="s">
        <v>6187</v>
      </c>
      <c r="HWS1" s="2" t="s">
        <v>6188</v>
      </c>
      <c r="HWT1" s="2" t="s">
        <v>6189</v>
      </c>
      <c r="HWU1" s="2" t="s">
        <v>6190</v>
      </c>
      <c r="HWV1" s="2" t="s">
        <v>6191</v>
      </c>
      <c r="HWW1" s="2" t="s">
        <v>6192</v>
      </c>
      <c r="HWX1" s="2" t="s">
        <v>6193</v>
      </c>
      <c r="HWY1" s="2" t="s">
        <v>6194</v>
      </c>
      <c r="HWZ1" s="2" t="s">
        <v>6195</v>
      </c>
      <c r="HXA1" s="2" t="s">
        <v>6196</v>
      </c>
      <c r="HXB1" s="2" t="s">
        <v>6197</v>
      </c>
      <c r="HXC1" s="2" t="s">
        <v>6198</v>
      </c>
      <c r="HXD1" s="2" t="s">
        <v>6199</v>
      </c>
      <c r="HXE1" s="2" t="s">
        <v>6200</v>
      </c>
      <c r="HXF1" s="2" t="s">
        <v>6201</v>
      </c>
      <c r="HXG1" s="2" t="s">
        <v>6202</v>
      </c>
      <c r="HXH1" s="2" t="s">
        <v>6203</v>
      </c>
      <c r="HXI1" s="2" t="s">
        <v>6204</v>
      </c>
      <c r="HXJ1" s="2" t="s">
        <v>6205</v>
      </c>
      <c r="HXK1" s="2" t="s">
        <v>6206</v>
      </c>
      <c r="HXL1" s="2" t="s">
        <v>6207</v>
      </c>
      <c r="HXM1" s="2" t="s">
        <v>6208</v>
      </c>
      <c r="HXN1" s="2" t="s">
        <v>6209</v>
      </c>
      <c r="HXO1" s="2" t="s">
        <v>6210</v>
      </c>
      <c r="HXP1" s="2" t="s">
        <v>6211</v>
      </c>
      <c r="HXQ1" s="2" t="s">
        <v>6212</v>
      </c>
      <c r="HXR1" s="2" t="s">
        <v>6213</v>
      </c>
      <c r="HXS1" s="2" t="s">
        <v>6214</v>
      </c>
      <c r="HXT1" s="2" t="s">
        <v>6215</v>
      </c>
      <c r="HXU1" s="2" t="s">
        <v>6216</v>
      </c>
      <c r="HXV1" s="2" t="s">
        <v>6217</v>
      </c>
      <c r="HXW1" s="2" t="s">
        <v>6218</v>
      </c>
      <c r="HXX1" s="2" t="s">
        <v>6219</v>
      </c>
      <c r="HXY1" s="2" t="s">
        <v>6220</v>
      </c>
      <c r="HXZ1" s="2" t="s">
        <v>6221</v>
      </c>
      <c r="HYA1" s="2" t="s">
        <v>6222</v>
      </c>
      <c r="HYB1" s="2" t="s">
        <v>6223</v>
      </c>
      <c r="HYC1" s="2" t="s">
        <v>6224</v>
      </c>
      <c r="HYD1" s="2" t="s">
        <v>6225</v>
      </c>
      <c r="HYE1" s="2" t="s">
        <v>6226</v>
      </c>
      <c r="HYF1" s="2" t="s">
        <v>6227</v>
      </c>
      <c r="HYG1" s="2" t="s">
        <v>6228</v>
      </c>
      <c r="HYH1" s="2" t="s">
        <v>6229</v>
      </c>
      <c r="HYI1" s="2" t="s">
        <v>6230</v>
      </c>
      <c r="HYJ1" s="2" t="s">
        <v>6231</v>
      </c>
      <c r="HYK1" s="2" t="s">
        <v>6232</v>
      </c>
      <c r="HYL1" s="2" t="s">
        <v>6233</v>
      </c>
      <c r="HYM1" s="2" t="s">
        <v>6234</v>
      </c>
      <c r="HYN1" s="2" t="s">
        <v>6235</v>
      </c>
      <c r="HYO1" s="2" t="s">
        <v>6236</v>
      </c>
      <c r="HYP1" s="2" t="s">
        <v>6237</v>
      </c>
      <c r="HYQ1" s="2" t="s">
        <v>6238</v>
      </c>
      <c r="HYR1" s="2" t="s">
        <v>6239</v>
      </c>
      <c r="HYS1" s="2" t="s">
        <v>6240</v>
      </c>
      <c r="HYT1" s="2" t="s">
        <v>6241</v>
      </c>
      <c r="HYU1" s="2" t="s">
        <v>6242</v>
      </c>
      <c r="HYV1" s="2" t="s">
        <v>6243</v>
      </c>
      <c r="HYW1" s="2" t="s">
        <v>6244</v>
      </c>
      <c r="HYX1" s="2" t="s">
        <v>6245</v>
      </c>
      <c r="HYY1" s="2" t="s">
        <v>6246</v>
      </c>
      <c r="HYZ1" s="2" t="s">
        <v>6247</v>
      </c>
      <c r="HZA1" s="2" t="s">
        <v>6248</v>
      </c>
      <c r="HZB1" s="2" t="s">
        <v>6249</v>
      </c>
      <c r="HZC1" s="2" t="s">
        <v>6250</v>
      </c>
      <c r="HZD1" s="2" t="s">
        <v>6251</v>
      </c>
      <c r="HZE1" s="2" t="s">
        <v>6252</v>
      </c>
      <c r="HZF1" s="2" t="s">
        <v>6253</v>
      </c>
      <c r="HZG1" s="2" t="s">
        <v>6254</v>
      </c>
      <c r="HZH1" s="2" t="s">
        <v>6255</v>
      </c>
      <c r="HZI1" s="2" t="s">
        <v>6256</v>
      </c>
      <c r="HZJ1" s="2" t="s">
        <v>6257</v>
      </c>
      <c r="HZK1" s="2" t="s">
        <v>6258</v>
      </c>
      <c r="HZL1" s="2" t="s">
        <v>6259</v>
      </c>
      <c r="HZM1" s="2" t="s">
        <v>6260</v>
      </c>
      <c r="HZN1" s="2" t="s">
        <v>6261</v>
      </c>
      <c r="HZO1" s="2" t="s">
        <v>6262</v>
      </c>
      <c r="HZP1" s="2" t="s">
        <v>6263</v>
      </c>
      <c r="HZQ1" s="2" t="s">
        <v>6264</v>
      </c>
      <c r="HZR1" s="2" t="s">
        <v>6265</v>
      </c>
      <c r="HZS1" s="2" t="s">
        <v>6266</v>
      </c>
      <c r="HZT1" s="2" t="s">
        <v>6267</v>
      </c>
      <c r="HZU1" s="2" t="s">
        <v>6268</v>
      </c>
      <c r="HZV1" s="2" t="s">
        <v>6269</v>
      </c>
      <c r="HZW1" s="2" t="s">
        <v>6270</v>
      </c>
      <c r="HZX1" s="2" t="s">
        <v>6271</v>
      </c>
      <c r="HZY1" s="2" t="s">
        <v>6272</v>
      </c>
      <c r="HZZ1" s="2" t="s">
        <v>6273</v>
      </c>
      <c r="IAA1" s="2" t="s">
        <v>6274</v>
      </c>
      <c r="IAB1" s="2" t="s">
        <v>6275</v>
      </c>
      <c r="IAC1" s="2" t="s">
        <v>6276</v>
      </c>
      <c r="IAD1" s="2" t="s">
        <v>6277</v>
      </c>
      <c r="IAE1" s="2" t="s">
        <v>6278</v>
      </c>
      <c r="IAF1" s="2" t="s">
        <v>6279</v>
      </c>
      <c r="IAG1" s="2" t="s">
        <v>6280</v>
      </c>
      <c r="IAH1" s="2" t="s">
        <v>6281</v>
      </c>
      <c r="IAI1" s="2" t="s">
        <v>6282</v>
      </c>
      <c r="IAJ1" s="2" t="s">
        <v>6283</v>
      </c>
      <c r="IAK1" s="2" t="s">
        <v>6284</v>
      </c>
      <c r="IAL1" s="2" t="s">
        <v>6285</v>
      </c>
      <c r="IAM1" s="2" t="s">
        <v>6286</v>
      </c>
      <c r="IAN1" s="2" t="s">
        <v>6287</v>
      </c>
      <c r="IAO1" s="2" t="s">
        <v>6288</v>
      </c>
      <c r="IAP1" s="2" t="s">
        <v>6289</v>
      </c>
      <c r="IAQ1" s="2" t="s">
        <v>6290</v>
      </c>
      <c r="IAR1" s="2" t="s">
        <v>6291</v>
      </c>
      <c r="IAS1" s="2" t="s">
        <v>6292</v>
      </c>
      <c r="IAT1" s="2" t="s">
        <v>6293</v>
      </c>
      <c r="IAU1" s="2" t="s">
        <v>6294</v>
      </c>
      <c r="IAV1" s="2" t="s">
        <v>6295</v>
      </c>
      <c r="IAW1" s="2" t="s">
        <v>6296</v>
      </c>
      <c r="IAX1" s="2" t="s">
        <v>6297</v>
      </c>
      <c r="IAY1" s="2" t="s">
        <v>6298</v>
      </c>
      <c r="IAZ1" s="2" t="s">
        <v>6299</v>
      </c>
      <c r="IBA1" s="2" t="s">
        <v>6300</v>
      </c>
      <c r="IBB1" s="2" t="s">
        <v>6301</v>
      </c>
      <c r="IBC1" s="2" t="s">
        <v>6302</v>
      </c>
      <c r="IBD1" s="2" t="s">
        <v>6303</v>
      </c>
      <c r="IBE1" s="2" t="s">
        <v>6304</v>
      </c>
      <c r="IBF1" s="2" t="s">
        <v>6305</v>
      </c>
      <c r="IBG1" s="2" t="s">
        <v>6306</v>
      </c>
      <c r="IBH1" s="2" t="s">
        <v>6307</v>
      </c>
      <c r="IBI1" s="2" t="s">
        <v>6308</v>
      </c>
      <c r="IBJ1" s="2" t="s">
        <v>6309</v>
      </c>
      <c r="IBK1" s="2" t="s">
        <v>6310</v>
      </c>
      <c r="IBL1" s="2" t="s">
        <v>6311</v>
      </c>
      <c r="IBM1" s="2" t="s">
        <v>6312</v>
      </c>
      <c r="IBN1" s="2" t="s">
        <v>6313</v>
      </c>
      <c r="IBO1" s="2" t="s">
        <v>6314</v>
      </c>
      <c r="IBP1" s="2" t="s">
        <v>6315</v>
      </c>
      <c r="IBQ1" s="2" t="s">
        <v>6316</v>
      </c>
      <c r="IBR1" s="2" t="s">
        <v>6317</v>
      </c>
      <c r="IBS1" s="2" t="s">
        <v>6318</v>
      </c>
      <c r="IBT1" s="2" t="s">
        <v>6319</v>
      </c>
      <c r="IBU1" s="2" t="s">
        <v>6320</v>
      </c>
      <c r="IBV1" s="2" t="s">
        <v>6321</v>
      </c>
      <c r="IBW1" s="2" t="s">
        <v>6322</v>
      </c>
      <c r="IBX1" s="2" t="s">
        <v>6323</v>
      </c>
      <c r="IBY1" s="2" t="s">
        <v>6324</v>
      </c>
      <c r="IBZ1" s="2" t="s">
        <v>6325</v>
      </c>
      <c r="ICA1" s="2" t="s">
        <v>6326</v>
      </c>
      <c r="ICB1" s="2" t="s">
        <v>6327</v>
      </c>
      <c r="ICC1" s="2" t="s">
        <v>6328</v>
      </c>
      <c r="ICD1" s="2" t="s">
        <v>6329</v>
      </c>
      <c r="ICE1" s="2" t="s">
        <v>6330</v>
      </c>
      <c r="ICF1" s="2" t="s">
        <v>6331</v>
      </c>
      <c r="ICG1" s="2" t="s">
        <v>6332</v>
      </c>
      <c r="ICH1" s="2" t="s">
        <v>6333</v>
      </c>
      <c r="ICI1" s="2" t="s">
        <v>6334</v>
      </c>
      <c r="ICJ1" s="2" t="s">
        <v>6335</v>
      </c>
      <c r="ICK1" s="2" t="s">
        <v>6336</v>
      </c>
      <c r="ICL1" s="2" t="s">
        <v>6337</v>
      </c>
      <c r="ICM1" s="2" t="s">
        <v>6338</v>
      </c>
      <c r="ICN1" s="2" t="s">
        <v>6339</v>
      </c>
      <c r="ICO1" s="2" t="s">
        <v>6340</v>
      </c>
      <c r="ICP1" s="2" t="s">
        <v>6341</v>
      </c>
      <c r="ICQ1" s="2" t="s">
        <v>6342</v>
      </c>
      <c r="ICR1" s="2" t="s">
        <v>6343</v>
      </c>
      <c r="ICS1" s="2" t="s">
        <v>6344</v>
      </c>
      <c r="ICT1" s="2" t="s">
        <v>6345</v>
      </c>
      <c r="ICU1" s="2" t="s">
        <v>6346</v>
      </c>
      <c r="ICV1" s="2" t="s">
        <v>6347</v>
      </c>
      <c r="ICW1" s="2" t="s">
        <v>6348</v>
      </c>
      <c r="ICX1" s="2" t="s">
        <v>6349</v>
      </c>
      <c r="ICY1" s="2" t="s">
        <v>6350</v>
      </c>
      <c r="ICZ1" s="2" t="s">
        <v>6351</v>
      </c>
      <c r="IDA1" s="2" t="s">
        <v>6352</v>
      </c>
      <c r="IDB1" s="2" t="s">
        <v>6353</v>
      </c>
      <c r="IDC1" s="2" t="s">
        <v>6354</v>
      </c>
      <c r="IDD1" s="2" t="s">
        <v>6355</v>
      </c>
      <c r="IDE1" s="2" t="s">
        <v>6356</v>
      </c>
      <c r="IDF1" s="2" t="s">
        <v>6357</v>
      </c>
      <c r="IDG1" s="2" t="s">
        <v>6358</v>
      </c>
      <c r="IDH1" s="2" t="s">
        <v>6359</v>
      </c>
      <c r="IDI1" s="2" t="s">
        <v>6360</v>
      </c>
      <c r="IDJ1" s="2" t="s">
        <v>6361</v>
      </c>
      <c r="IDK1" s="2" t="s">
        <v>6362</v>
      </c>
      <c r="IDL1" s="2" t="s">
        <v>6363</v>
      </c>
      <c r="IDM1" s="2" t="s">
        <v>6364</v>
      </c>
      <c r="IDN1" s="2" t="s">
        <v>6365</v>
      </c>
      <c r="IDO1" s="2" t="s">
        <v>6366</v>
      </c>
      <c r="IDP1" s="2" t="s">
        <v>6367</v>
      </c>
      <c r="IDQ1" s="2" t="s">
        <v>6368</v>
      </c>
      <c r="IDR1" s="2" t="s">
        <v>6369</v>
      </c>
      <c r="IDS1" s="2" t="s">
        <v>6370</v>
      </c>
      <c r="IDT1" s="2" t="s">
        <v>6371</v>
      </c>
      <c r="IDU1" s="2" t="s">
        <v>6372</v>
      </c>
      <c r="IDV1" s="2" t="s">
        <v>6373</v>
      </c>
      <c r="IDW1" s="2" t="s">
        <v>6374</v>
      </c>
      <c r="IDX1" s="2" t="s">
        <v>6375</v>
      </c>
      <c r="IDY1" s="2" t="s">
        <v>6376</v>
      </c>
      <c r="IDZ1" s="2" t="s">
        <v>6377</v>
      </c>
      <c r="IEA1" s="2" t="s">
        <v>6378</v>
      </c>
      <c r="IEB1" s="2" t="s">
        <v>6379</v>
      </c>
      <c r="IEC1" s="2" t="s">
        <v>6380</v>
      </c>
      <c r="IED1" s="2" t="s">
        <v>6381</v>
      </c>
      <c r="IEE1" s="2" t="s">
        <v>6382</v>
      </c>
      <c r="IEF1" s="2" t="s">
        <v>6383</v>
      </c>
      <c r="IEG1" s="2" t="s">
        <v>6384</v>
      </c>
      <c r="IEH1" s="2" t="s">
        <v>6385</v>
      </c>
      <c r="IEI1" s="2" t="s">
        <v>6386</v>
      </c>
      <c r="IEJ1" s="2" t="s">
        <v>6387</v>
      </c>
      <c r="IEK1" s="2" t="s">
        <v>6388</v>
      </c>
      <c r="IEL1" s="2" t="s">
        <v>6389</v>
      </c>
      <c r="IEM1" s="2" t="s">
        <v>6390</v>
      </c>
      <c r="IEN1" s="2" t="s">
        <v>6391</v>
      </c>
      <c r="IEO1" s="2" t="s">
        <v>6392</v>
      </c>
      <c r="IEP1" s="2" t="s">
        <v>6393</v>
      </c>
      <c r="IEQ1" s="2" t="s">
        <v>6394</v>
      </c>
      <c r="IER1" s="2" t="s">
        <v>6395</v>
      </c>
      <c r="IES1" s="2" t="s">
        <v>6396</v>
      </c>
      <c r="IET1" s="2" t="s">
        <v>6397</v>
      </c>
      <c r="IEU1" s="2" t="s">
        <v>6398</v>
      </c>
      <c r="IEV1" s="2" t="s">
        <v>6399</v>
      </c>
      <c r="IEW1" s="2" t="s">
        <v>6400</v>
      </c>
      <c r="IEX1" s="2" t="s">
        <v>6401</v>
      </c>
      <c r="IEY1" s="2" t="s">
        <v>6402</v>
      </c>
      <c r="IEZ1" s="2" t="s">
        <v>6403</v>
      </c>
      <c r="IFA1" s="2" t="s">
        <v>6404</v>
      </c>
      <c r="IFB1" s="2" t="s">
        <v>6405</v>
      </c>
      <c r="IFC1" s="2" t="s">
        <v>6406</v>
      </c>
      <c r="IFD1" s="2" t="s">
        <v>6407</v>
      </c>
      <c r="IFE1" s="2" t="s">
        <v>6408</v>
      </c>
      <c r="IFF1" s="2" t="s">
        <v>6409</v>
      </c>
      <c r="IFG1" s="2" t="s">
        <v>6410</v>
      </c>
      <c r="IFH1" s="2" t="s">
        <v>6411</v>
      </c>
      <c r="IFI1" s="2" t="s">
        <v>6412</v>
      </c>
      <c r="IFJ1" s="2" t="s">
        <v>6413</v>
      </c>
      <c r="IFK1" s="2" t="s">
        <v>6414</v>
      </c>
      <c r="IFL1" s="2" t="s">
        <v>6415</v>
      </c>
      <c r="IFM1" s="2" t="s">
        <v>6416</v>
      </c>
      <c r="IFN1" s="2" t="s">
        <v>6417</v>
      </c>
      <c r="IFO1" s="2" t="s">
        <v>6418</v>
      </c>
      <c r="IFP1" s="2" t="s">
        <v>6419</v>
      </c>
      <c r="IFQ1" s="2" t="s">
        <v>6420</v>
      </c>
      <c r="IFR1" s="2" t="s">
        <v>6421</v>
      </c>
      <c r="IFS1" s="2" t="s">
        <v>6422</v>
      </c>
      <c r="IFT1" s="2" t="s">
        <v>6423</v>
      </c>
      <c r="IFU1" s="2" t="s">
        <v>6424</v>
      </c>
      <c r="IFV1" s="2" t="s">
        <v>6425</v>
      </c>
      <c r="IFW1" s="2" t="s">
        <v>6426</v>
      </c>
      <c r="IFX1" s="2" t="s">
        <v>6427</v>
      </c>
      <c r="IFY1" s="2" t="s">
        <v>6428</v>
      </c>
      <c r="IFZ1" s="2" t="s">
        <v>6429</v>
      </c>
      <c r="IGA1" s="2" t="s">
        <v>6430</v>
      </c>
      <c r="IGB1" s="2" t="s">
        <v>6431</v>
      </c>
      <c r="IGC1" s="2" t="s">
        <v>6432</v>
      </c>
      <c r="IGD1" s="2" t="s">
        <v>6433</v>
      </c>
      <c r="IGE1" s="2" t="s">
        <v>6434</v>
      </c>
      <c r="IGF1" s="2" t="s">
        <v>6435</v>
      </c>
      <c r="IGG1" s="2" t="s">
        <v>6436</v>
      </c>
      <c r="IGH1" s="2" t="s">
        <v>6437</v>
      </c>
      <c r="IGI1" s="2" t="s">
        <v>6438</v>
      </c>
      <c r="IGJ1" s="2" t="s">
        <v>6439</v>
      </c>
      <c r="IGK1" s="2" t="s">
        <v>6440</v>
      </c>
      <c r="IGL1" s="2" t="s">
        <v>6441</v>
      </c>
      <c r="IGM1" s="2" t="s">
        <v>6442</v>
      </c>
      <c r="IGN1" s="2" t="s">
        <v>6443</v>
      </c>
      <c r="IGO1" s="2" t="s">
        <v>6444</v>
      </c>
      <c r="IGP1" s="2" t="s">
        <v>6445</v>
      </c>
      <c r="IGQ1" s="2" t="s">
        <v>6446</v>
      </c>
      <c r="IGR1" s="2" t="s">
        <v>6447</v>
      </c>
      <c r="IGS1" s="2" t="s">
        <v>6448</v>
      </c>
      <c r="IGT1" s="2" t="s">
        <v>6449</v>
      </c>
      <c r="IGU1" s="2" t="s">
        <v>6450</v>
      </c>
      <c r="IGV1" s="2" t="s">
        <v>6451</v>
      </c>
      <c r="IGW1" s="2" t="s">
        <v>6452</v>
      </c>
      <c r="IGX1" s="2" t="s">
        <v>6453</v>
      </c>
      <c r="IGY1" s="2" t="s">
        <v>6454</v>
      </c>
      <c r="IGZ1" s="2" t="s">
        <v>6455</v>
      </c>
      <c r="IHA1" s="2" t="s">
        <v>6456</v>
      </c>
      <c r="IHB1" s="2" t="s">
        <v>6457</v>
      </c>
      <c r="IHC1" s="2" t="s">
        <v>6458</v>
      </c>
      <c r="IHD1" s="2" t="s">
        <v>6459</v>
      </c>
      <c r="IHE1" s="2" t="s">
        <v>6460</v>
      </c>
      <c r="IHF1" s="2" t="s">
        <v>6461</v>
      </c>
      <c r="IHG1" s="2" t="s">
        <v>6462</v>
      </c>
      <c r="IHH1" s="2" t="s">
        <v>6463</v>
      </c>
      <c r="IHI1" s="2" t="s">
        <v>6464</v>
      </c>
      <c r="IHJ1" s="2" t="s">
        <v>6465</v>
      </c>
      <c r="IHK1" s="2" t="s">
        <v>6466</v>
      </c>
      <c r="IHL1" s="2" t="s">
        <v>6467</v>
      </c>
      <c r="IHM1" s="2" t="s">
        <v>6468</v>
      </c>
      <c r="IHN1" s="2" t="s">
        <v>6469</v>
      </c>
      <c r="IHO1" s="2" t="s">
        <v>6470</v>
      </c>
      <c r="IHP1" s="2" t="s">
        <v>6471</v>
      </c>
      <c r="IHQ1" s="2" t="s">
        <v>6472</v>
      </c>
      <c r="IHR1" s="2" t="s">
        <v>6473</v>
      </c>
      <c r="IHS1" s="2" t="s">
        <v>6474</v>
      </c>
      <c r="IHT1" s="2" t="s">
        <v>6475</v>
      </c>
      <c r="IHU1" s="2" t="s">
        <v>6476</v>
      </c>
      <c r="IHV1" s="2" t="s">
        <v>6477</v>
      </c>
      <c r="IHW1" s="2" t="s">
        <v>6478</v>
      </c>
      <c r="IHX1" s="2" t="s">
        <v>6479</v>
      </c>
      <c r="IHY1" s="2" t="s">
        <v>6480</v>
      </c>
      <c r="IHZ1" s="2" t="s">
        <v>6481</v>
      </c>
      <c r="IIA1" s="2" t="s">
        <v>6482</v>
      </c>
      <c r="IIB1" s="2" t="s">
        <v>6483</v>
      </c>
      <c r="IIC1" s="2" t="s">
        <v>6484</v>
      </c>
      <c r="IID1" s="2" t="s">
        <v>6485</v>
      </c>
      <c r="IIE1" s="2" t="s">
        <v>6486</v>
      </c>
      <c r="IIF1" s="2" t="s">
        <v>6487</v>
      </c>
      <c r="IIG1" s="2" t="s">
        <v>6488</v>
      </c>
      <c r="IIH1" s="2" t="s">
        <v>6489</v>
      </c>
      <c r="III1" s="2" t="s">
        <v>6490</v>
      </c>
      <c r="IIJ1" s="2" t="s">
        <v>6491</v>
      </c>
      <c r="IIK1" s="2" t="s">
        <v>6492</v>
      </c>
      <c r="IIL1" s="2" t="s">
        <v>6493</v>
      </c>
      <c r="IIM1" s="2" t="s">
        <v>6494</v>
      </c>
      <c r="IIN1" s="2" t="s">
        <v>6495</v>
      </c>
      <c r="IIO1" s="2" t="s">
        <v>6496</v>
      </c>
      <c r="IIP1" s="2" t="s">
        <v>6497</v>
      </c>
      <c r="IIQ1" s="2" t="s">
        <v>6498</v>
      </c>
      <c r="IIR1" s="2" t="s">
        <v>6499</v>
      </c>
      <c r="IIS1" s="2" t="s">
        <v>6500</v>
      </c>
      <c r="IIT1" s="2" t="s">
        <v>6501</v>
      </c>
      <c r="IIU1" s="2" t="s">
        <v>6502</v>
      </c>
      <c r="IIV1" s="2" t="s">
        <v>6503</v>
      </c>
      <c r="IIW1" s="2" t="s">
        <v>6504</v>
      </c>
      <c r="IIX1" s="2" t="s">
        <v>6505</v>
      </c>
      <c r="IIY1" s="2" t="s">
        <v>6506</v>
      </c>
      <c r="IIZ1" s="2" t="s">
        <v>6507</v>
      </c>
      <c r="IJA1" s="2" t="s">
        <v>6508</v>
      </c>
      <c r="IJB1" s="2" t="s">
        <v>6509</v>
      </c>
      <c r="IJC1" s="2" t="s">
        <v>6510</v>
      </c>
      <c r="IJD1" s="2" t="s">
        <v>6511</v>
      </c>
      <c r="IJE1" s="2" t="s">
        <v>6512</v>
      </c>
      <c r="IJF1" s="2" t="s">
        <v>6513</v>
      </c>
      <c r="IJG1" s="2" t="s">
        <v>6514</v>
      </c>
      <c r="IJH1" s="2" t="s">
        <v>6515</v>
      </c>
      <c r="IJI1" s="2" t="s">
        <v>6516</v>
      </c>
      <c r="IJJ1" s="2" t="s">
        <v>6517</v>
      </c>
      <c r="IJK1" s="2" t="s">
        <v>6518</v>
      </c>
      <c r="IJL1" s="2" t="s">
        <v>6519</v>
      </c>
      <c r="IJM1" s="2" t="s">
        <v>6520</v>
      </c>
      <c r="IJN1" s="2" t="s">
        <v>6521</v>
      </c>
      <c r="IJO1" s="2" t="s">
        <v>6522</v>
      </c>
      <c r="IJP1" s="2" t="s">
        <v>6523</v>
      </c>
      <c r="IJQ1" s="2" t="s">
        <v>6524</v>
      </c>
      <c r="IJR1" s="2" t="s">
        <v>6525</v>
      </c>
      <c r="IJS1" s="2" t="s">
        <v>6526</v>
      </c>
      <c r="IJT1" s="2" t="s">
        <v>6527</v>
      </c>
      <c r="IJU1" s="2" t="s">
        <v>6528</v>
      </c>
      <c r="IJV1" s="2" t="s">
        <v>6529</v>
      </c>
      <c r="IJW1" s="2" t="s">
        <v>6530</v>
      </c>
      <c r="IJX1" s="2" t="s">
        <v>6531</v>
      </c>
      <c r="IJY1" s="2" t="s">
        <v>6532</v>
      </c>
      <c r="IJZ1" s="2" t="s">
        <v>6533</v>
      </c>
      <c r="IKA1" s="2" t="s">
        <v>6534</v>
      </c>
      <c r="IKB1" s="2" t="s">
        <v>6535</v>
      </c>
      <c r="IKC1" s="2" t="s">
        <v>6536</v>
      </c>
      <c r="IKD1" s="2" t="s">
        <v>6537</v>
      </c>
      <c r="IKE1" s="2" t="s">
        <v>6538</v>
      </c>
      <c r="IKF1" s="2" t="s">
        <v>6539</v>
      </c>
      <c r="IKG1" s="2" t="s">
        <v>6540</v>
      </c>
      <c r="IKH1" s="2" t="s">
        <v>6541</v>
      </c>
      <c r="IKI1" s="2" t="s">
        <v>6542</v>
      </c>
      <c r="IKJ1" s="2" t="s">
        <v>6543</v>
      </c>
      <c r="IKK1" s="2" t="s">
        <v>6544</v>
      </c>
      <c r="IKL1" s="2" t="s">
        <v>6545</v>
      </c>
      <c r="IKM1" s="2" t="s">
        <v>6546</v>
      </c>
      <c r="IKN1" s="2" t="s">
        <v>6547</v>
      </c>
      <c r="IKO1" s="2" t="s">
        <v>6548</v>
      </c>
      <c r="IKP1" s="2" t="s">
        <v>6549</v>
      </c>
      <c r="IKQ1" s="2" t="s">
        <v>6550</v>
      </c>
      <c r="IKR1" s="2" t="s">
        <v>6551</v>
      </c>
      <c r="IKS1" s="2" t="s">
        <v>6552</v>
      </c>
      <c r="IKT1" s="2" t="s">
        <v>6553</v>
      </c>
      <c r="IKU1" s="2" t="s">
        <v>6554</v>
      </c>
      <c r="IKV1" s="2" t="s">
        <v>6555</v>
      </c>
      <c r="IKW1" s="2" t="s">
        <v>6556</v>
      </c>
      <c r="IKX1" s="2" t="s">
        <v>6557</v>
      </c>
      <c r="IKY1" s="2" t="s">
        <v>6558</v>
      </c>
      <c r="IKZ1" s="2" t="s">
        <v>6559</v>
      </c>
      <c r="ILA1" s="2" t="s">
        <v>6560</v>
      </c>
      <c r="ILB1" s="2" t="s">
        <v>6561</v>
      </c>
      <c r="ILC1" s="2" t="s">
        <v>6562</v>
      </c>
      <c r="ILD1" s="2" t="s">
        <v>6563</v>
      </c>
      <c r="ILE1" s="2" t="s">
        <v>6564</v>
      </c>
      <c r="ILF1" s="2" t="s">
        <v>6565</v>
      </c>
      <c r="ILG1" s="2" t="s">
        <v>6566</v>
      </c>
      <c r="ILH1" s="2" t="s">
        <v>6567</v>
      </c>
      <c r="ILI1" s="2" t="s">
        <v>6568</v>
      </c>
      <c r="ILJ1" s="2" t="s">
        <v>6569</v>
      </c>
      <c r="ILK1" s="2" t="s">
        <v>6570</v>
      </c>
      <c r="ILL1" s="2" t="s">
        <v>6571</v>
      </c>
      <c r="ILM1" s="2" t="s">
        <v>6572</v>
      </c>
      <c r="ILN1" s="2" t="s">
        <v>6573</v>
      </c>
      <c r="ILO1" s="2" t="s">
        <v>6574</v>
      </c>
      <c r="ILP1" s="2" t="s">
        <v>6575</v>
      </c>
      <c r="ILQ1" s="2" t="s">
        <v>6576</v>
      </c>
      <c r="ILR1" s="2" t="s">
        <v>6577</v>
      </c>
      <c r="ILS1" s="2" t="s">
        <v>6578</v>
      </c>
      <c r="ILT1" s="2" t="s">
        <v>6579</v>
      </c>
      <c r="ILU1" s="2" t="s">
        <v>6580</v>
      </c>
      <c r="ILV1" s="2" t="s">
        <v>6581</v>
      </c>
      <c r="ILW1" s="2" t="s">
        <v>6582</v>
      </c>
      <c r="ILX1" s="2" t="s">
        <v>6583</v>
      </c>
      <c r="ILY1" s="2" t="s">
        <v>6584</v>
      </c>
      <c r="ILZ1" s="2" t="s">
        <v>6585</v>
      </c>
      <c r="IMA1" s="2" t="s">
        <v>6586</v>
      </c>
      <c r="IMB1" s="2" t="s">
        <v>6587</v>
      </c>
      <c r="IMC1" s="2" t="s">
        <v>6588</v>
      </c>
      <c r="IMD1" s="2" t="s">
        <v>6589</v>
      </c>
      <c r="IME1" s="2" t="s">
        <v>6590</v>
      </c>
      <c r="IMF1" s="2" t="s">
        <v>6591</v>
      </c>
      <c r="IMG1" s="2" t="s">
        <v>6592</v>
      </c>
      <c r="IMH1" s="2" t="s">
        <v>6593</v>
      </c>
      <c r="IMI1" s="2" t="s">
        <v>6594</v>
      </c>
      <c r="IMJ1" s="2" t="s">
        <v>6595</v>
      </c>
      <c r="IMK1" s="2" t="s">
        <v>6596</v>
      </c>
      <c r="IML1" s="2" t="s">
        <v>6597</v>
      </c>
      <c r="IMM1" s="2" t="s">
        <v>6598</v>
      </c>
      <c r="IMN1" s="2" t="s">
        <v>6599</v>
      </c>
      <c r="IMO1" s="2" t="s">
        <v>6600</v>
      </c>
      <c r="IMP1" s="2" t="s">
        <v>6601</v>
      </c>
      <c r="IMQ1" s="2" t="s">
        <v>6602</v>
      </c>
      <c r="IMR1" s="2" t="s">
        <v>6603</v>
      </c>
      <c r="IMS1" s="2" t="s">
        <v>6604</v>
      </c>
      <c r="IMT1" s="2" t="s">
        <v>6605</v>
      </c>
      <c r="IMU1" s="2" t="s">
        <v>6606</v>
      </c>
      <c r="IMV1" s="2" t="s">
        <v>6607</v>
      </c>
      <c r="IMW1" s="2" t="s">
        <v>6608</v>
      </c>
      <c r="IMX1" s="2" t="s">
        <v>6609</v>
      </c>
      <c r="IMY1" s="2" t="s">
        <v>6610</v>
      </c>
      <c r="IMZ1" s="2" t="s">
        <v>6611</v>
      </c>
      <c r="INA1" s="2" t="s">
        <v>6612</v>
      </c>
      <c r="INB1" s="2" t="s">
        <v>6613</v>
      </c>
      <c r="INC1" s="2" t="s">
        <v>6614</v>
      </c>
      <c r="IND1" s="2" t="s">
        <v>6615</v>
      </c>
      <c r="INE1" s="2" t="s">
        <v>6616</v>
      </c>
      <c r="INF1" s="2" t="s">
        <v>6617</v>
      </c>
      <c r="ING1" s="2" t="s">
        <v>6618</v>
      </c>
      <c r="INH1" s="2" t="s">
        <v>6619</v>
      </c>
      <c r="INI1" s="2" t="s">
        <v>6620</v>
      </c>
      <c r="INJ1" s="2" t="s">
        <v>6621</v>
      </c>
      <c r="INK1" s="2" t="s">
        <v>6622</v>
      </c>
      <c r="INL1" s="2" t="s">
        <v>6623</v>
      </c>
      <c r="INM1" s="2" t="s">
        <v>6624</v>
      </c>
      <c r="INN1" s="2" t="s">
        <v>6625</v>
      </c>
      <c r="INO1" s="2" t="s">
        <v>6626</v>
      </c>
      <c r="INP1" s="2" t="s">
        <v>6627</v>
      </c>
      <c r="INQ1" s="2" t="s">
        <v>6628</v>
      </c>
      <c r="INR1" s="2" t="s">
        <v>6629</v>
      </c>
      <c r="INS1" s="2" t="s">
        <v>6630</v>
      </c>
      <c r="INT1" s="2" t="s">
        <v>6631</v>
      </c>
      <c r="INU1" s="2" t="s">
        <v>6632</v>
      </c>
      <c r="INV1" s="2" t="s">
        <v>6633</v>
      </c>
      <c r="INW1" s="2" t="s">
        <v>6634</v>
      </c>
      <c r="INX1" s="2" t="s">
        <v>6635</v>
      </c>
      <c r="INY1" s="2" t="s">
        <v>6636</v>
      </c>
      <c r="INZ1" s="2" t="s">
        <v>6637</v>
      </c>
      <c r="IOA1" s="2" t="s">
        <v>6638</v>
      </c>
      <c r="IOB1" s="2" t="s">
        <v>6639</v>
      </c>
      <c r="IOC1" s="2" t="s">
        <v>6640</v>
      </c>
      <c r="IOD1" s="2" t="s">
        <v>6641</v>
      </c>
      <c r="IOE1" s="2" t="s">
        <v>6642</v>
      </c>
      <c r="IOF1" s="2" t="s">
        <v>6643</v>
      </c>
      <c r="IOG1" s="2" t="s">
        <v>6644</v>
      </c>
      <c r="IOH1" s="2" t="s">
        <v>6645</v>
      </c>
      <c r="IOI1" s="2" t="s">
        <v>6646</v>
      </c>
      <c r="IOJ1" s="2" t="s">
        <v>6647</v>
      </c>
      <c r="IOK1" s="2" t="s">
        <v>6648</v>
      </c>
      <c r="IOL1" s="2" t="s">
        <v>6649</v>
      </c>
      <c r="IOM1" s="2" t="s">
        <v>6650</v>
      </c>
      <c r="ION1" s="2" t="s">
        <v>6651</v>
      </c>
      <c r="IOO1" s="2" t="s">
        <v>6652</v>
      </c>
      <c r="IOP1" s="2" t="s">
        <v>6653</v>
      </c>
      <c r="IOQ1" s="2" t="s">
        <v>6654</v>
      </c>
      <c r="IOR1" s="2" t="s">
        <v>6655</v>
      </c>
      <c r="IOS1" s="2" t="s">
        <v>6656</v>
      </c>
      <c r="IOT1" s="2" t="s">
        <v>6657</v>
      </c>
      <c r="IOU1" s="2" t="s">
        <v>6658</v>
      </c>
      <c r="IOV1" s="2" t="s">
        <v>6659</v>
      </c>
      <c r="IOW1" s="2" t="s">
        <v>6660</v>
      </c>
      <c r="IOX1" s="2" t="s">
        <v>6661</v>
      </c>
      <c r="IOY1" s="2" t="s">
        <v>6662</v>
      </c>
      <c r="IOZ1" s="2" t="s">
        <v>6663</v>
      </c>
      <c r="IPA1" s="2" t="s">
        <v>6664</v>
      </c>
      <c r="IPB1" s="2" t="s">
        <v>6665</v>
      </c>
      <c r="IPC1" s="2" t="s">
        <v>6666</v>
      </c>
      <c r="IPD1" s="2" t="s">
        <v>6667</v>
      </c>
      <c r="IPE1" s="2" t="s">
        <v>6668</v>
      </c>
      <c r="IPF1" s="2" t="s">
        <v>6669</v>
      </c>
      <c r="IPG1" s="2" t="s">
        <v>6670</v>
      </c>
      <c r="IPH1" s="2" t="s">
        <v>6671</v>
      </c>
      <c r="IPI1" s="2" t="s">
        <v>6672</v>
      </c>
      <c r="IPJ1" s="2" t="s">
        <v>6673</v>
      </c>
      <c r="IPK1" s="2" t="s">
        <v>6674</v>
      </c>
      <c r="IPL1" s="2" t="s">
        <v>6675</v>
      </c>
      <c r="IPM1" s="2" t="s">
        <v>6676</v>
      </c>
      <c r="IPN1" s="2" t="s">
        <v>6677</v>
      </c>
      <c r="IPO1" s="2" t="s">
        <v>6678</v>
      </c>
      <c r="IPP1" s="2" t="s">
        <v>6679</v>
      </c>
      <c r="IPQ1" s="2" t="s">
        <v>6680</v>
      </c>
      <c r="IPR1" s="2" t="s">
        <v>6681</v>
      </c>
      <c r="IPS1" s="2" t="s">
        <v>6682</v>
      </c>
      <c r="IPT1" s="2" t="s">
        <v>6683</v>
      </c>
      <c r="IPU1" s="2" t="s">
        <v>6684</v>
      </c>
      <c r="IPV1" s="2" t="s">
        <v>6685</v>
      </c>
      <c r="IPW1" s="2" t="s">
        <v>6686</v>
      </c>
      <c r="IPX1" s="2" t="s">
        <v>6687</v>
      </c>
      <c r="IPY1" s="2" t="s">
        <v>6688</v>
      </c>
      <c r="IPZ1" s="2" t="s">
        <v>6689</v>
      </c>
      <c r="IQA1" s="2" t="s">
        <v>6690</v>
      </c>
      <c r="IQB1" s="2" t="s">
        <v>6691</v>
      </c>
      <c r="IQC1" s="2" t="s">
        <v>6692</v>
      </c>
      <c r="IQD1" s="2" t="s">
        <v>6693</v>
      </c>
      <c r="IQE1" s="2" t="s">
        <v>6694</v>
      </c>
      <c r="IQF1" s="2" t="s">
        <v>6695</v>
      </c>
      <c r="IQG1" s="2" t="s">
        <v>6696</v>
      </c>
      <c r="IQH1" s="2" t="s">
        <v>6697</v>
      </c>
      <c r="IQI1" s="2" t="s">
        <v>6698</v>
      </c>
      <c r="IQJ1" s="2" t="s">
        <v>6699</v>
      </c>
      <c r="IQK1" s="2" t="s">
        <v>6700</v>
      </c>
      <c r="IQL1" s="2" t="s">
        <v>6701</v>
      </c>
      <c r="IQM1" s="2" t="s">
        <v>6702</v>
      </c>
      <c r="IQN1" s="2" t="s">
        <v>6703</v>
      </c>
      <c r="IQO1" s="2" t="s">
        <v>6704</v>
      </c>
      <c r="IQP1" s="2" t="s">
        <v>6705</v>
      </c>
      <c r="IQQ1" s="2" t="s">
        <v>6706</v>
      </c>
      <c r="IQR1" s="2" t="s">
        <v>6707</v>
      </c>
      <c r="IQS1" s="2" t="s">
        <v>6708</v>
      </c>
      <c r="IQT1" s="2" t="s">
        <v>6709</v>
      </c>
      <c r="IQU1" s="2" t="s">
        <v>6710</v>
      </c>
      <c r="IQV1" s="2" t="s">
        <v>6711</v>
      </c>
      <c r="IQW1" s="2" t="s">
        <v>6712</v>
      </c>
      <c r="IQX1" s="2" t="s">
        <v>6713</v>
      </c>
      <c r="IQY1" s="2" t="s">
        <v>6714</v>
      </c>
      <c r="IQZ1" s="2" t="s">
        <v>6715</v>
      </c>
      <c r="IRA1" s="2" t="s">
        <v>6716</v>
      </c>
      <c r="IRB1" s="2" t="s">
        <v>6717</v>
      </c>
      <c r="IRC1" s="2" t="s">
        <v>6718</v>
      </c>
      <c r="IRD1" s="2" t="s">
        <v>6719</v>
      </c>
      <c r="IRE1" s="2" t="s">
        <v>6720</v>
      </c>
      <c r="IRF1" s="2" t="s">
        <v>6721</v>
      </c>
      <c r="IRG1" s="2" t="s">
        <v>6722</v>
      </c>
      <c r="IRH1" s="2" t="s">
        <v>6723</v>
      </c>
      <c r="IRI1" s="2" t="s">
        <v>6724</v>
      </c>
      <c r="IRJ1" s="2" t="s">
        <v>6725</v>
      </c>
      <c r="IRK1" s="2" t="s">
        <v>6726</v>
      </c>
      <c r="IRL1" s="2" t="s">
        <v>6727</v>
      </c>
      <c r="IRM1" s="2" t="s">
        <v>6728</v>
      </c>
      <c r="IRN1" s="2" t="s">
        <v>6729</v>
      </c>
      <c r="IRO1" s="2" t="s">
        <v>6730</v>
      </c>
      <c r="IRP1" s="2" t="s">
        <v>6731</v>
      </c>
      <c r="IRQ1" s="2" t="s">
        <v>6732</v>
      </c>
      <c r="IRR1" s="2" t="s">
        <v>6733</v>
      </c>
      <c r="IRS1" s="2" t="s">
        <v>6734</v>
      </c>
      <c r="IRT1" s="2" t="s">
        <v>6735</v>
      </c>
      <c r="IRU1" s="2" t="s">
        <v>6736</v>
      </c>
      <c r="IRV1" s="2" t="s">
        <v>6737</v>
      </c>
      <c r="IRW1" s="2" t="s">
        <v>6738</v>
      </c>
      <c r="IRX1" s="2" t="s">
        <v>6739</v>
      </c>
      <c r="IRY1" s="2" t="s">
        <v>6740</v>
      </c>
      <c r="IRZ1" s="2" t="s">
        <v>6741</v>
      </c>
      <c r="ISA1" s="2" t="s">
        <v>6742</v>
      </c>
      <c r="ISB1" s="2" t="s">
        <v>6743</v>
      </c>
      <c r="ISC1" s="2" t="s">
        <v>6744</v>
      </c>
      <c r="ISD1" s="2" t="s">
        <v>6745</v>
      </c>
      <c r="ISE1" s="2" t="s">
        <v>6746</v>
      </c>
      <c r="ISF1" s="2" t="s">
        <v>6747</v>
      </c>
      <c r="ISG1" s="2" t="s">
        <v>6748</v>
      </c>
      <c r="ISH1" s="2" t="s">
        <v>6749</v>
      </c>
      <c r="ISI1" s="2" t="s">
        <v>6750</v>
      </c>
      <c r="ISJ1" s="2" t="s">
        <v>6751</v>
      </c>
      <c r="ISK1" s="2" t="s">
        <v>6752</v>
      </c>
      <c r="ISL1" s="2" t="s">
        <v>6753</v>
      </c>
      <c r="ISM1" s="2" t="s">
        <v>6754</v>
      </c>
      <c r="ISN1" s="2" t="s">
        <v>6755</v>
      </c>
      <c r="ISO1" s="2" t="s">
        <v>6756</v>
      </c>
      <c r="ISP1" s="2" t="s">
        <v>6757</v>
      </c>
      <c r="ISQ1" s="2" t="s">
        <v>6758</v>
      </c>
      <c r="ISR1" s="2" t="s">
        <v>6759</v>
      </c>
      <c r="ISS1" s="2" t="s">
        <v>6760</v>
      </c>
      <c r="IST1" s="2" t="s">
        <v>6761</v>
      </c>
      <c r="ISU1" s="2" t="s">
        <v>6762</v>
      </c>
      <c r="ISV1" s="2" t="s">
        <v>6763</v>
      </c>
      <c r="ISW1" s="2" t="s">
        <v>6764</v>
      </c>
      <c r="ISX1" s="2" t="s">
        <v>6765</v>
      </c>
      <c r="ISY1" s="2" t="s">
        <v>6766</v>
      </c>
      <c r="ISZ1" s="2" t="s">
        <v>6767</v>
      </c>
      <c r="ITA1" s="2" t="s">
        <v>6768</v>
      </c>
      <c r="ITB1" s="2" t="s">
        <v>6769</v>
      </c>
      <c r="ITC1" s="2" t="s">
        <v>6770</v>
      </c>
      <c r="ITD1" s="2" t="s">
        <v>6771</v>
      </c>
      <c r="ITE1" s="2" t="s">
        <v>6772</v>
      </c>
      <c r="ITF1" s="2" t="s">
        <v>6773</v>
      </c>
      <c r="ITG1" s="2" t="s">
        <v>6774</v>
      </c>
      <c r="ITH1" s="2" t="s">
        <v>6775</v>
      </c>
      <c r="ITI1" s="2" t="s">
        <v>6776</v>
      </c>
      <c r="ITJ1" s="2" t="s">
        <v>6777</v>
      </c>
      <c r="ITK1" s="2" t="s">
        <v>6778</v>
      </c>
      <c r="ITL1" s="2" t="s">
        <v>6779</v>
      </c>
      <c r="ITM1" s="2" t="s">
        <v>6780</v>
      </c>
      <c r="ITN1" s="2" t="s">
        <v>6781</v>
      </c>
      <c r="ITO1" s="2" t="s">
        <v>6782</v>
      </c>
      <c r="ITP1" s="2" t="s">
        <v>6783</v>
      </c>
      <c r="ITQ1" s="2" t="s">
        <v>6784</v>
      </c>
      <c r="ITR1" s="2" t="s">
        <v>6785</v>
      </c>
      <c r="ITS1" s="2" t="s">
        <v>6786</v>
      </c>
      <c r="ITT1" s="2" t="s">
        <v>6787</v>
      </c>
      <c r="ITU1" s="2" t="s">
        <v>6788</v>
      </c>
      <c r="ITV1" s="2" t="s">
        <v>6789</v>
      </c>
      <c r="ITW1" s="2" t="s">
        <v>6790</v>
      </c>
      <c r="ITX1" s="2" t="s">
        <v>6791</v>
      </c>
      <c r="ITY1" s="2" t="s">
        <v>6792</v>
      </c>
      <c r="ITZ1" s="2" t="s">
        <v>6793</v>
      </c>
      <c r="IUA1" s="2" t="s">
        <v>6794</v>
      </c>
      <c r="IUB1" s="2" t="s">
        <v>6795</v>
      </c>
      <c r="IUC1" s="2" t="s">
        <v>6796</v>
      </c>
      <c r="IUD1" s="2" t="s">
        <v>6797</v>
      </c>
      <c r="IUE1" s="2" t="s">
        <v>6798</v>
      </c>
      <c r="IUF1" s="2" t="s">
        <v>6799</v>
      </c>
      <c r="IUG1" s="2" t="s">
        <v>6800</v>
      </c>
      <c r="IUH1" s="2" t="s">
        <v>6801</v>
      </c>
      <c r="IUI1" s="2" t="s">
        <v>6802</v>
      </c>
      <c r="IUJ1" s="2" t="s">
        <v>6803</v>
      </c>
      <c r="IUK1" s="2" t="s">
        <v>6804</v>
      </c>
      <c r="IUL1" s="2" t="s">
        <v>6805</v>
      </c>
      <c r="IUM1" s="2" t="s">
        <v>6806</v>
      </c>
      <c r="IUN1" s="2" t="s">
        <v>6807</v>
      </c>
      <c r="IUO1" s="2" t="s">
        <v>6808</v>
      </c>
      <c r="IUP1" s="2" t="s">
        <v>6809</v>
      </c>
      <c r="IUQ1" s="2" t="s">
        <v>6810</v>
      </c>
      <c r="IUR1" s="2" t="s">
        <v>6811</v>
      </c>
      <c r="IUS1" s="2" t="s">
        <v>6812</v>
      </c>
      <c r="IUT1" s="2" t="s">
        <v>6813</v>
      </c>
      <c r="IUU1" s="2" t="s">
        <v>6814</v>
      </c>
      <c r="IUV1" s="2" t="s">
        <v>6815</v>
      </c>
      <c r="IUW1" s="2" t="s">
        <v>6816</v>
      </c>
      <c r="IUX1" s="2" t="s">
        <v>6817</v>
      </c>
      <c r="IUY1" s="2" t="s">
        <v>6818</v>
      </c>
      <c r="IUZ1" s="2" t="s">
        <v>6819</v>
      </c>
      <c r="IVA1" s="2" t="s">
        <v>6820</v>
      </c>
      <c r="IVB1" s="2" t="s">
        <v>6821</v>
      </c>
      <c r="IVC1" s="2" t="s">
        <v>6822</v>
      </c>
      <c r="IVD1" s="2" t="s">
        <v>6823</v>
      </c>
      <c r="IVE1" s="2" t="s">
        <v>6824</v>
      </c>
      <c r="IVF1" s="2" t="s">
        <v>6825</v>
      </c>
      <c r="IVG1" s="2" t="s">
        <v>6826</v>
      </c>
      <c r="IVH1" s="2" t="s">
        <v>6827</v>
      </c>
      <c r="IVI1" s="2" t="s">
        <v>6828</v>
      </c>
      <c r="IVJ1" s="2" t="s">
        <v>6829</v>
      </c>
      <c r="IVK1" s="2" t="s">
        <v>6830</v>
      </c>
      <c r="IVL1" s="2" t="s">
        <v>6831</v>
      </c>
      <c r="IVM1" s="2" t="s">
        <v>6832</v>
      </c>
      <c r="IVN1" s="2" t="s">
        <v>6833</v>
      </c>
      <c r="IVO1" s="2" t="s">
        <v>6834</v>
      </c>
      <c r="IVP1" s="2" t="s">
        <v>6835</v>
      </c>
      <c r="IVQ1" s="2" t="s">
        <v>6836</v>
      </c>
      <c r="IVR1" s="2" t="s">
        <v>6837</v>
      </c>
      <c r="IVS1" s="2" t="s">
        <v>6838</v>
      </c>
      <c r="IVT1" s="2" t="s">
        <v>6839</v>
      </c>
      <c r="IVU1" s="2" t="s">
        <v>6840</v>
      </c>
      <c r="IVV1" s="2" t="s">
        <v>6841</v>
      </c>
      <c r="IVW1" s="2" t="s">
        <v>6842</v>
      </c>
      <c r="IVX1" s="2" t="s">
        <v>6843</v>
      </c>
      <c r="IVY1" s="2" t="s">
        <v>6844</v>
      </c>
      <c r="IVZ1" s="2" t="s">
        <v>6845</v>
      </c>
      <c r="IWA1" s="2" t="s">
        <v>6846</v>
      </c>
      <c r="IWB1" s="2" t="s">
        <v>6847</v>
      </c>
      <c r="IWC1" s="2" t="s">
        <v>6848</v>
      </c>
      <c r="IWD1" s="2" t="s">
        <v>6849</v>
      </c>
      <c r="IWE1" s="2" t="s">
        <v>6850</v>
      </c>
      <c r="IWF1" s="2" t="s">
        <v>6851</v>
      </c>
      <c r="IWG1" s="2" t="s">
        <v>6852</v>
      </c>
      <c r="IWH1" s="2" t="s">
        <v>6853</v>
      </c>
      <c r="IWI1" s="2" t="s">
        <v>6854</v>
      </c>
      <c r="IWJ1" s="2" t="s">
        <v>6855</v>
      </c>
      <c r="IWK1" s="2" t="s">
        <v>6856</v>
      </c>
      <c r="IWL1" s="2" t="s">
        <v>6857</v>
      </c>
      <c r="IWM1" s="2" t="s">
        <v>6858</v>
      </c>
      <c r="IWN1" s="2" t="s">
        <v>6859</v>
      </c>
      <c r="IWO1" s="2" t="s">
        <v>6860</v>
      </c>
      <c r="IWP1" s="2" t="s">
        <v>6861</v>
      </c>
      <c r="IWQ1" s="2" t="s">
        <v>6862</v>
      </c>
      <c r="IWR1" s="2" t="s">
        <v>6863</v>
      </c>
      <c r="IWS1" s="2" t="s">
        <v>6864</v>
      </c>
      <c r="IWT1" s="2" t="s">
        <v>6865</v>
      </c>
      <c r="IWU1" s="2" t="s">
        <v>6866</v>
      </c>
      <c r="IWV1" s="2" t="s">
        <v>6867</v>
      </c>
      <c r="IWW1" s="2" t="s">
        <v>6868</v>
      </c>
      <c r="IWX1" s="2" t="s">
        <v>6869</v>
      </c>
      <c r="IWY1" s="2" t="s">
        <v>6870</v>
      </c>
      <c r="IWZ1" s="2" t="s">
        <v>6871</v>
      </c>
      <c r="IXA1" s="2" t="s">
        <v>6872</v>
      </c>
      <c r="IXB1" s="2" t="s">
        <v>6873</v>
      </c>
      <c r="IXC1" s="2" t="s">
        <v>6874</v>
      </c>
      <c r="IXD1" s="2" t="s">
        <v>6875</v>
      </c>
      <c r="IXE1" s="2" t="s">
        <v>6876</v>
      </c>
      <c r="IXF1" s="2" t="s">
        <v>6877</v>
      </c>
      <c r="IXG1" s="2" t="s">
        <v>6878</v>
      </c>
      <c r="IXH1" s="2" t="s">
        <v>6879</v>
      </c>
      <c r="IXI1" s="2" t="s">
        <v>6880</v>
      </c>
      <c r="IXJ1" s="2" t="s">
        <v>6881</v>
      </c>
      <c r="IXK1" s="2" t="s">
        <v>6882</v>
      </c>
      <c r="IXL1" s="2" t="s">
        <v>6883</v>
      </c>
      <c r="IXM1" s="2" t="s">
        <v>6884</v>
      </c>
      <c r="IXN1" s="2" t="s">
        <v>6885</v>
      </c>
      <c r="IXO1" s="2" t="s">
        <v>6886</v>
      </c>
      <c r="IXP1" s="2" t="s">
        <v>6887</v>
      </c>
      <c r="IXQ1" s="2" t="s">
        <v>6888</v>
      </c>
      <c r="IXR1" s="2" t="s">
        <v>6889</v>
      </c>
      <c r="IXS1" s="2" t="s">
        <v>6890</v>
      </c>
      <c r="IXT1" s="2" t="s">
        <v>6891</v>
      </c>
      <c r="IXU1" s="2" t="s">
        <v>6892</v>
      </c>
      <c r="IXV1" s="2" t="s">
        <v>6893</v>
      </c>
      <c r="IXW1" s="2" t="s">
        <v>6894</v>
      </c>
      <c r="IXX1" s="2" t="s">
        <v>6895</v>
      </c>
      <c r="IXY1" s="2" t="s">
        <v>6896</v>
      </c>
      <c r="IXZ1" s="2" t="s">
        <v>6897</v>
      </c>
      <c r="IYA1" s="2" t="s">
        <v>6898</v>
      </c>
      <c r="IYB1" s="2" t="s">
        <v>6899</v>
      </c>
      <c r="IYC1" s="2" t="s">
        <v>6900</v>
      </c>
      <c r="IYD1" s="2" t="s">
        <v>6901</v>
      </c>
      <c r="IYE1" s="2" t="s">
        <v>6902</v>
      </c>
      <c r="IYF1" s="2" t="s">
        <v>6903</v>
      </c>
      <c r="IYG1" s="2" t="s">
        <v>6904</v>
      </c>
      <c r="IYH1" s="2" t="s">
        <v>6905</v>
      </c>
      <c r="IYI1" s="2" t="s">
        <v>6906</v>
      </c>
      <c r="IYJ1" s="2" t="s">
        <v>6907</v>
      </c>
      <c r="IYK1" s="2" t="s">
        <v>6908</v>
      </c>
      <c r="IYL1" s="2" t="s">
        <v>6909</v>
      </c>
      <c r="IYM1" s="2" t="s">
        <v>6910</v>
      </c>
      <c r="IYN1" s="2" t="s">
        <v>6911</v>
      </c>
      <c r="IYO1" s="2" t="s">
        <v>6912</v>
      </c>
      <c r="IYP1" s="2" t="s">
        <v>6913</v>
      </c>
      <c r="IYQ1" s="2" t="s">
        <v>6914</v>
      </c>
      <c r="IYR1" s="2" t="s">
        <v>6915</v>
      </c>
      <c r="IYS1" s="2" t="s">
        <v>6916</v>
      </c>
      <c r="IYT1" s="2" t="s">
        <v>6917</v>
      </c>
      <c r="IYU1" s="2" t="s">
        <v>6918</v>
      </c>
      <c r="IYV1" s="2" t="s">
        <v>6919</v>
      </c>
      <c r="IYW1" s="2" t="s">
        <v>6920</v>
      </c>
      <c r="IYX1" s="2" t="s">
        <v>6921</v>
      </c>
      <c r="IYY1" s="2" t="s">
        <v>6922</v>
      </c>
      <c r="IYZ1" s="2" t="s">
        <v>6923</v>
      </c>
      <c r="IZA1" s="2" t="s">
        <v>6924</v>
      </c>
      <c r="IZB1" s="2" t="s">
        <v>6925</v>
      </c>
      <c r="IZC1" s="2" t="s">
        <v>6926</v>
      </c>
      <c r="IZD1" s="2" t="s">
        <v>6927</v>
      </c>
      <c r="IZE1" s="2" t="s">
        <v>6928</v>
      </c>
      <c r="IZF1" s="2" t="s">
        <v>6929</v>
      </c>
      <c r="IZG1" s="2" t="s">
        <v>6930</v>
      </c>
      <c r="IZH1" s="2" t="s">
        <v>6931</v>
      </c>
      <c r="IZI1" s="2" t="s">
        <v>6932</v>
      </c>
      <c r="IZJ1" s="2" t="s">
        <v>6933</v>
      </c>
      <c r="IZK1" s="2" t="s">
        <v>6934</v>
      </c>
      <c r="IZL1" s="2" t="s">
        <v>6935</v>
      </c>
      <c r="IZM1" s="2" t="s">
        <v>6936</v>
      </c>
      <c r="IZN1" s="2" t="s">
        <v>6937</v>
      </c>
      <c r="IZO1" s="2" t="s">
        <v>6938</v>
      </c>
      <c r="IZP1" s="2" t="s">
        <v>6939</v>
      </c>
      <c r="IZQ1" s="2" t="s">
        <v>6940</v>
      </c>
      <c r="IZR1" s="2" t="s">
        <v>6941</v>
      </c>
      <c r="IZS1" s="2" t="s">
        <v>6942</v>
      </c>
      <c r="IZT1" s="2" t="s">
        <v>6943</v>
      </c>
      <c r="IZU1" s="2" t="s">
        <v>6944</v>
      </c>
      <c r="IZV1" s="2" t="s">
        <v>6945</v>
      </c>
      <c r="IZW1" s="2" t="s">
        <v>6946</v>
      </c>
      <c r="IZX1" s="2" t="s">
        <v>6947</v>
      </c>
      <c r="IZY1" s="2" t="s">
        <v>6948</v>
      </c>
      <c r="IZZ1" s="2" t="s">
        <v>6949</v>
      </c>
      <c r="JAA1" s="2" t="s">
        <v>6950</v>
      </c>
      <c r="JAB1" s="2" t="s">
        <v>6951</v>
      </c>
      <c r="JAC1" s="2" t="s">
        <v>6952</v>
      </c>
      <c r="JAD1" s="2" t="s">
        <v>6953</v>
      </c>
      <c r="JAE1" s="2" t="s">
        <v>6954</v>
      </c>
      <c r="JAF1" s="2" t="s">
        <v>6955</v>
      </c>
      <c r="JAG1" s="2" t="s">
        <v>6956</v>
      </c>
      <c r="JAH1" s="2" t="s">
        <v>6957</v>
      </c>
      <c r="JAI1" s="2" t="s">
        <v>6958</v>
      </c>
      <c r="JAJ1" s="2" t="s">
        <v>6959</v>
      </c>
      <c r="JAK1" s="2" t="s">
        <v>6960</v>
      </c>
      <c r="JAL1" s="2" t="s">
        <v>6961</v>
      </c>
      <c r="JAM1" s="2" t="s">
        <v>6962</v>
      </c>
      <c r="JAN1" s="2" t="s">
        <v>6963</v>
      </c>
      <c r="JAO1" s="2" t="s">
        <v>6964</v>
      </c>
      <c r="JAP1" s="2" t="s">
        <v>6965</v>
      </c>
      <c r="JAQ1" s="2" t="s">
        <v>6966</v>
      </c>
      <c r="JAR1" s="2" t="s">
        <v>6967</v>
      </c>
      <c r="JAS1" s="2" t="s">
        <v>6968</v>
      </c>
      <c r="JAT1" s="2" t="s">
        <v>6969</v>
      </c>
      <c r="JAU1" s="2" t="s">
        <v>6970</v>
      </c>
      <c r="JAV1" s="2" t="s">
        <v>6971</v>
      </c>
      <c r="JAW1" s="2" t="s">
        <v>6972</v>
      </c>
      <c r="JAX1" s="2" t="s">
        <v>6973</v>
      </c>
      <c r="JAY1" s="2" t="s">
        <v>6974</v>
      </c>
      <c r="JAZ1" s="2" t="s">
        <v>6975</v>
      </c>
      <c r="JBA1" s="2" t="s">
        <v>6976</v>
      </c>
      <c r="JBB1" s="2" t="s">
        <v>6977</v>
      </c>
      <c r="JBC1" s="2" t="s">
        <v>6978</v>
      </c>
      <c r="JBD1" s="2" t="s">
        <v>6979</v>
      </c>
      <c r="JBE1" s="2" t="s">
        <v>6980</v>
      </c>
      <c r="JBF1" s="2" t="s">
        <v>6981</v>
      </c>
      <c r="JBG1" s="2" t="s">
        <v>6982</v>
      </c>
      <c r="JBH1" s="2" t="s">
        <v>6983</v>
      </c>
      <c r="JBI1" s="2" t="s">
        <v>6984</v>
      </c>
      <c r="JBJ1" s="2" t="s">
        <v>6985</v>
      </c>
      <c r="JBK1" s="2" t="s">
        <v>6986</v>
      </c>
      <c r="JBL1" s="2" t="s">
        <v>6987</v>
      </c>
      <c r="JBM1" s="2" t="s">
        <v>6988</v>
      </c>
      <c r="JBN1" s="2" t="s">
        <v>6989</v>
      </c>
      <c r="JBO1" s="2" t="s">
        <v>6990</v>
      </c>
      <c r="JBP1" s="2" t="s">
        <v>6991</v>
      </c>
      <c r="JBQ1" s="2" t="s">
        <v>6992</v>
      </c>
      <c r="JBR1" s="2" t="s">
        <v>6993</v>
      </c>
      <c r="JBS1" s="2" t="s">
        <v>6994</v>
      </c>
      <c r="JBT1" s="2" t="s">
        <v>6995</v>
      </c>
      <c r="JBU1" s="2" t="s">
        <v>6996</v>
      </c>
      <c r="JBV1" s="2" t="s">
        <v>6997</v>
      </c>
      <c r="JBW1" s="2" t="s">
        <v>6998</v>
      </c>
      <c r="JBX1" s="2" t="s">
        <v>6999</v>
      </c>
      <c r="JBY1" s="2" t="s">
        <v>7000</v>
      </c>
      <c r="JBZ1" s="2" t="s">
        <v>7001</v>
      </c>
      <c r="JCA1" s="2" t="s">
        <v>7002</v>
      </c>
      <c r="JCB1" s="2" t="s">
        <v>7003</v>
      </c>
      <c r="JCC1" s="2" t="s">
        <v>7004</v>
      </c>
      <c r="JCD1" s="2" t="s">
        <v>7005</v>
      </c>
      <c r="JCE1" s="2" t="s">
        <v>7006</v>
      </c>
      <c r="JCF1" s="2" t="s">
        <v>7007</v>
      </c>
      <c r="JCG1" s="2" t="s">
        <v>7008</v>
      </c>
      <c r="JCH1" s="2" t="s">
        <v>7009</v>
      </c>
      <c r="JCI1" s="2" t="s">
        <v>7010</v>
      </c>
      <c r="JCJ1" s="2" t="s">
        <v>7011</v>
      </c>
      <c r="JCK1" s="2" t="s">
        <v>7012</v>
      </c>
      <c r="JCL1" s="2" t="s">
        <v>7013</v>
      </c>
      <c r="JCM1" s="2" t="s">
        <v>7014</v>
      </c>
      <c r="JCN1" s="2" t="s">
        <v>7015</v>
      </c>
      <c r="JCO1" s="2" t="s">
        <v>7016</v>
      </c>
      <c r="JCP1" s="2" t="s">
        <v>7017</v>
      </c>
      <c r="JCQ1" s="2" t="s">
        <v>7018</v>
      </c>
      <c r="JCR1" s="2" t="s">
        <v>7019</v>
      </c>
      <c r="JCS1" s="2" t="s">
        <v>7020</v>
      </c>
      <c r="JCT1" s="2" t="s">
        <v>7021</v>
      </c>
      <c r="JCU1" s="2" t="s">
        <v>7022</v>
      </c>
      <c r="JCV1" s="2" t="s">
        <v>7023</v>
      </c>
      <c r="JCW1" s="2" t="s">
        <v>7024</v>
      </c>
      <c r="JCX1" s="2" t="s">
        <v>7025</v>
      </c>
      <c r="JCY1" s="2" t="s">
        <v>7026</v>
      </c>
      <c r="JCZ1" s="2" t="s">
        <v>7027</v>
      </c>
      <c r="JDA1" s="2" t="s">
        <v>7028</v>
      </c>
      <c r="JDB1" s="2" t="s">
        <v>7029</v>
      </c>
      <c r="JDC1" s="2" t="s">
        <v>7030</v>
      </c>
      <c r="JDD1" s="2" t="s">
        <v>7031</v>
      </c>
      <c r="JDE1" s="2" t="s">
        <v>7032</v>
      </c>
      <c r="JDF1" s="2" t="s">
        <v>7033</v>
      </c>
      <c r="JDG1" s="2" t="s">
        <v>7034</v>
      </c>
      <c r="JDH1" s="2" t="s">
        <v>7035</v>
      </c>
      <c r="JDI1" s="2" t="s">
        <v>7036</v>
      </c>
      <c r="JDJ1" s="2" t="s">
        <v>7037</v>
      </c>
      <c r="JDK1" s="2" t="s">
        <v>7038</v>
      </c>
      <c r="JDL1" s="2" t="s">
        <v>7039</v>
      </c>
      <c r="JDM1" s="2" t="s">
        <v>7040</v>
      </c>
      <c r="JDN1" s="2" t="s">
        <v>7041</v>
      </c>
      <c r="JDO1" s="2" t="s">
        <v>7042</v>
      </c>
      <c r="JDP1" s="2" t="s">
        <v>7043</v>
      </c>
      <c r="JDQ1" s="2" t="s">
        <v>7044</v>
      </c>
      <c r="JDR1" s="2" t="s">
        <v>7045</v>
      </c>
      <c r="JDS1" s="2" t="s">
        <v>7046</v>
      </c>
      <c r="JDT1" s="2" t="s">
        <v>7047</v>
      </c>
      <c r="JDU1" s="2" t="s">
        <v>7048</v>
      </c>
      <c r="JDV1" s="2" t="s">
        <v>7049</v>
      </c>
      <c r="JDW1" s="2" t="s">
        <v>7050</v>
      </c>
      <c r="JDX1" s="2" t="s">
        <v>7051</v>
      </c>
      <c r="JDY1" s="2" t="s">
        <v>7052</v>
      </c>
      <c r="JDZ1" s="2" t="s">
        <v>7053</v>
      </c>
      <c r="JEA1" s="2" t="s">
        <v>7054</v>
      </c>
      <c r="JEB1" s="2" t="s">
        <v>7055</v>
      </c>
      <c r="JEC1" s="2" t="s">
        <v>7056</v>
      </c>
      <c r="JED1" s="2" t="s">
        <v>7057</v>
      </c>
      <c r="JEE1" s="2" t="s">
        <v>7058</v>
      </c>
      <c r="JEF1" s="2" t="s">
        <v>7059</v>
      </c>
      <c r="JEG1" s="2" t="s">
        <v>7060</v>
      </c>
      <c r="JEH1" s="2" t="s">
        <v>7061</v>
      </c>
      <c r="JEI1" s="2" t="s">
        <v>7062</v>
      </c>
      <c r="JEJ1" s="2" t="s">
        <v>7063</v>
      </c>
      <c r="JEK1" s="2" t="s">
        <v>7064</v>
      </c>
      <c r="JEL1" s="2" t="s">
        <v>7065</v>
      </c>
      <c r="JEM1" s="2" t="s">
        <v>7066</v>
      </c>
      <c r="JEN1" s="2" t="s">
        <v>7067</v>
      </c>
      <c r="JEO1" s="2" t="s">
        <v>7068</v>
      </c>
      <c r="JEP1" s="2" t="s">
        <v>7069</v>
      </c>
      <c r="JEQ1" s="2" t="s">
        <v>7070</v>
      </c>
      <c r="JER1" s="2" t="s">
        <v>7071</v>
      </c>
      <c r="JES1" s="2" t="s">
        <v>7072</v>
      </c>
      <c r="JET1" s="2" t="s">
        <v>7073</v>
      </c>
      <c r="JEU1" s="2" t="s">
        <v>7074</v>
      </c>
      <c r="JEV1" s="2" t="s">
        <v>7075</v>
      </c>
      <c r="JEW1" s="2" t="s">
        <v>7076</v>
      </c>
      <c r="JEX1" s="2" t="s">
        <v>7077</v>
      </c>
      <c r="JEY1" s="2" t="s">
        <v>7078</v>
      </c>
      <c r="JEZ1" s="2" t="s">
        <v>7079</v>
      </c>
      <c r="JFA1" s="2" t="s">
        <v>7080</v>
      </c>
      <c r="JFB1" s="2" t="s">
        <v>7081</v>
      </c>
      <c r="JFC1" s="2" t="s">
        <v>7082</v>
      </c>
      <c r="JFD1" s="2" t="s">
        <v>7083</v>
      </c>
      <c r="JFE1" s="2" t="s">
        <v>7084</v>
      </c>
      <c r="JFF1" s="2" t="s">
        <v>7085</v>
      </c>
      <c r="JFG1" s="2" t="s">
        <v>7086</v>
      </c>
      <c r="JFH1" s="2" t="s">
        <v>7087</v>
      </c>
      <c r="JFI1" s="2" t="s">
        <v>7088</v>
      </c>
      <c r="JFJ1" s="2" t="s">
        <v>7089</v>
      </c>
      <c r="JFK1" s="2" t="s">
        <v>7090</v>
      </c>
      <c r="JFL1" s="2" t="s">
        <v>7091</v>
      </c>
      <c r="JFM1" s="2" t="s">
        <v>7092</v>
      </c>
      <c r="JFN1" s="2" t="s">
        <v>7093</v>
      </c>
      <c r="JFO1" s="2" t="s">
        <v>7094</v>
      </c>
      <c r="JFP1" s="2" t="s">
        <v>7095</v>
      </c>
      <c r="JFQ1" s="2" t="s">
        <v>7096</v>
      </c>
      <c r="JFR1" s="2" t="s">
        <v>7097</v>
      </c>
      <c r="JFS1" s="2" t="s">
        <v>7098</v>
      </c>
      <c r="JFT1" s="2" t="s">
        <v>7099</v>
      </c>
      <c r="JFU1" s="2" t="s">
        <v>7100</v>
      </c>
      <c r="JFV1" s="2" t="s">
        <v>7101</v>
      </c>
      <c r="JFW1" s="2" t="s">
        <v>7102</v>
      </c>
      <c r="JFX1" s="2" t="s">
        <v>7103</v>
      </c>
      <c r="JFY1" s="2" t="s">
        <v>7104</v>
      </c>
      <c r="JFZ1" s="2" t="s">
        <v>7105</v>
      </c>
      <c r="JGA1" s="2" t="s">
        <v>7106</v>
      </c>
      <c r="JGB1" s="2" t="s">
        <v>7107</v>
      </c>
      <c r="JGC1" s="2" t="s">
        <v>7108</v>
      </c>
      <c r="JGD1" s="2" t="s">
        <v>7109</v>
      </c>
      <c r="JGE1" s="2" t="s">
        <v>7110</v>
      </c>
      <c r="JGF1" s="2" t="s">
        <v>7111</v>
      </c>
      <c r="JGG1" s="2" t="s">
        <v>7112</v>
      </c>
      <c r="JGH1" s="2" t="s">
        <v>7113</v>
      </c>
      <c r="JGI1" s="2" t="s">
        <v>7114</v>
      </c>
      <c r="JGJ1" s="2" t="s">
        <v>7115</v>
      </c>
      <c r="JGK1" s="2" t="s">
        <v>7116</v>
      </c>
      <c r="JGL1" s="2" t="s">
        <v>7117</v>
      </c>
      <c r="JGM1" s="2" t="s">
        <v>7118</v>
      </c>
      <c r="JGN1" s="2" t="s">
        <v>7119</v>
      </c>
      <c r="JGO1" s="2" t="s">
        <v>7120</v>
      </c>
      <c r="JGP1" s="2" t="s">
        <v>7121</v>
      </c>
      <c r="JGQ1" s="2" t="s">
        <v>7122</v>
      </c>
      <c r="JGR1" s="2" t="s">
        <v>7123</v>
      </c>
      <c r="JGS1" s="2" t="s">
        <v>7124</v>
      </c>
      <c r="JGT1" s="2" t="s">
        <v>7125</v>
      </c>
      <c r="JGU1" s="2" t="s">
        <v>7126</v>
      </c>
      <c r="JGV1" s="2" t="s">
        <v>7127</v>
      </c>
      <c r="JGW1" s="2" t="s">
        <v>7128</v>
      </c>
      <c r="JGX1" s="2" t="s">
        <v>7129</v>
      </c>
      <c r="JGY1" s="2" t="s">
        <v>7130</v>
      </c>
      <c r="JGZ1" s="2" t="s">
        <v>7131</v>
      </c>
      <c r="JHA1" s="2" t="s">
        <v>7132</v>
      </c>
      <c r="JHB1" s="2" t="s">
        <v>7133</v>
      </c>
      <c r="JHC1" s="2" t="s">
        <v>7134</v>
      </c>
      <c r="JHD1" s="2" t="s">
        <v>7135</v>
      </c>
      <c r="JHE1" s="2" t="s">
        <v>7136</v>
      </c>
      <c r="JHF1" s="2" t="s">
        <v>7137</v>
      </c>
      <c r="JHG1" s="2" t="s">
        <v>7138</v>
      </c>
      <c r="JHH1" s="2" t="s">
        <v>7139</v>
      </c>
      <c r="JHI1" s="2" t="s">
        <v>7140</v>
      </c>
      <c r="JHJ1" s="2" t="s">
        <v>7141</v>
      </c>
      <c r="JHK1" s="2" t="s">
        <v>7142</v>
      </c>
      <c r="JHL1" s="2" t="s">
        <v>7143</v>
      </c>
      <c r="JHM1" s="2" t="s">
        <v>7144</v>
      </c>
      <c r="JHN1" s="2" t="s">
        <v>7145</v>
      </c>
      <c r="JHO1" s="2" t="s">
        <v>7146</v>
      </c>
      <c r="JHP1" s="2" t="s">
        <v>7147</v>
      </c>
      <c r="JHQ1" s="2" t="s">
        <v>7148</v>
      </c>
      <c r="JHR1" s="2" t="s">
        <v>7149</v>
      </c>
      <c r="JHS1" s="2" t="s">
        <v>7150</v>
      </c>
      <c r="JHT1" s="2" t="s">
        <v>7151</v>
      </c>
      <c r="JHU1" s="2" t="s">
        <v>7152</v>
      </c>
      <c r="JHV1" s="2" t="s">
        <v>7153</v>
      </c>
      <c r="JHW1" s="2" t="s">
        <v>7154</v>
      </c>
      <c r="JHX1" s="2" t="s">
        <v>7155</v>
      </c>
      <c r="JHY1" s="2" t="s">
        <v>7156</v>
      </c>
      <c r="JHZ1" s="2" t="s">
        <v>7157</v>
      </c>
      <c r="JIA1" s="2" t="s">
        <v>7158</v>
      </c>
      <c r="JIB1" s="2" t="s">
        <v>7159</v>
      </c>
      <c r="JIC1" s="2" t="s">
        <v>7160</v>
      </c>
      <c r="JID1" s="2" t="s">
        <v>7161</v>
      </c>
      <c r="JIE1" s="2" t="s">
        <v>7162</v>
      </c>
      <c r="JIF1" s="2" t="s">
        <v>7163</v>
      </c>
      <c r="JIG1" s="2" t="s">
        <v>7164</v>
      </c>
      <c r="JIH1" s="2" t="s">
        <v>7165</v>
      </c>
      <c r="JII1" s="2" t="s">
        <v>7166</v>
      </c>
      <c r="JIJ1" s="2" t="s">
        <v>7167</v>
      </c>
      <c r="JIK1" s="2" t="s">
        <v>7168</v>
      </c>
      <c r="JIL1" s="2" t="s">
        <v>7169</v>
      </c>
      <c r="JIM1" s="2" t="s">
        <v>7170</v>
      </c>
      <c r="JIN1" s="2" t="s">
        <v>7171</v>
      </c>
      <c r="JIO1" s="2" t="s">
        <v>7172</v>
      </c>
      <c r="JIP1" s="2" t="s">
        <v>7173</v>
      </c>
      <c r="JIQ1" s="2" t="s">
        <v>7174</v>
      </c>
      <c r="JIR1" s="2" t="s">
        <v>7175</v>
      </c>
      <c r="JIS1" s="2" t="s">
        <v>7176</v>
      </c>
      <c r="JIT1" s="2" t="s">
        <v>7177</v>
      </c>
      <c r="JIU1" s="2" t="s">
        <v>7178</v>
      </c>
      <c r="JIV1" s="2" t="s">
        <v>7179</v>
      </c>
      <c r="JIW1" s="2" t="s">
        <v>7180</v>
      </c>
      <c r="JIX1" s="2" t="s">
        <v>7181</v>
      </c>
      <c r="JIY1" s="2" t="s">
        <v>7182</v>
      </c>
      <c r="JIZ1" s="2" t="s">
        <v>7183</v>
      </c>
      <c r="JJA1" s="2" t="s">
        <v>7184</v>
      </c>
      <c r="JJB1" s="2" t="s">
        <v>7185</v>
      </c>
      <c r="JJC1" s="2" t="s">
        <v>7186</v>
      </c>
      <c r="JJD1" s="2" t="s">
        <v>7187</v>
      </c>
      <c r="JJE1" s="2" t="s">
        <v>7188</v>
      </c>
      <c r="JJF1" s="2" t="s">
        <v>7189</v>
      </c>
      <c r="JJG1" s="2" t="s">
        <v>7190</v>
      </c>
      <c r="JJH1" s="2" t="s">
        <v>7191</v>
      </c>
      <c r="JJI1" s="2" t="s">
        <v>7192</v>
      </c>
      <c r="JJJ1" s="2" t="s">
        <v>7193</v>
      </c>
      <c r="JJK1" s="2" t="s">
        <v>7194</v>
      </c>
      <c r="JJL1" s="2" t="s">
        <v>7195</v>
      </c>
      <c r="JJM1" s="2" t="s">
        <v>7196</v>
      </c>
      <c r="JJN1" s="2" t="s">
        <v>7197</v>
      </c>
      <c r="JJO1" s="2" t="s">
        <v>7198</v>
      </c>
      <c r="JJP1" s="2" t="s">
        <v>7199</v>
      </c>
      <c r="JJQ1" s="2" t="s">
        <v>7200</v>
      </c>
      <c r="JJR1" s="2" t="s">
        <v>7201</v>
      </c>
      <c r="JJS1" s="2" t="s">
        <v>7202</v>
      </c>
      <c r="JJT1" s="2" t="s">
        <v>7203</v>
      </c>
      <c r="JJU1" s="2" t="s">
        <v>7204</v>
      </c>
      <c r="JJV1" s="2" t="s">
        <v>7205</v>
      </c>
      <c r="JJW1" s="2" t="s">
        <v>7206</v>
      </c>
      <c r="JJX1" s="2" t="s">
        <v>7207</v>
      </c>
      <c r="JJY1" s="2" t="s">
        <v>7208</v>
      </c>
      <c r="JJZ1" s="2" t="s">
        <v>7209</v>
      </c>
      <c r="JKA1" s="2" t="s">
        <v>7210</v>
      </c>
      <c r="JKB1" s="2" t="s">
        <v>7211</v>
      </c>
      <c r="JKC1" s="2" t="s">
        <v>7212</v>
      </c>
      <c r="JKD1" s="2" t="s">
        <v>7213</v>
      </c>
      <c r="JKE1" s="2" t="s">
        <v>7214</v>
      </c>
      <c r="JKF1" s="2" t="s">
        <v>7215</v>
      </c>
      <c r="JKG1" s="2" t="s">
        <v>7216</v>
      </c>
      <c r="JKH1" s="2" t="s">
        <v>7217</v>
      </c>
      <c r="JKI1" s="2" t="s">
        <v>7218</v>
      </c>
      <c r="JKJ1" s="2" t="s">
        <v>7219</v>
      </c>
      <c r="JKK1" s="2" t="s">
        <v>7220</v>
      </c>
      <c r="JKL1" s="2" t="s">
        <v>7221</v>
      </c>
      <c r="JKM1" s="2" t="s">
        <v>7222</v>
      </c>
      <c r="JKN1" s="2" t="s">
        <v>7223</v>
      </c>
      <c r="JKO1" s="2" t="s">
        <v>7224</v>
      </c>
      <c r="JKP1" s="2" t="s">
        <v>7225</v>
      </c>
      <c r="JKQ1" s="2" t="s">
        <v>7226</v>
      </c>
      <c r="JKR1" s="2" t="s">
        <v>7227</v>
      </c>
      <c r="JKS1" s="2" t="s">
        <v>7228</v>
      </c>
      <c r="JKT1" s="2" t="s">
        <v>7229</v>
      </c>
      <c r="JKU1" s="2" t="s">
        <v>7230</v>
      </c>
      <c r="JKV1" s="2" t="s">
        <v>7231</v>
      </c>
      <c r="JKW1" s="2" t="s">
        <v>7232</v>
      </c>
      <c r="JKX1" s="2" t="s">
        <v>7233</v>
      </c>
      <c r="JKY1" s="2" t="s">
        <v>7234</v>
      </c>
      <c r="JKZ1" s="2" t="s">
        <v>7235</v>
      </c>
      <c r="JLA1" s="2" t="s">
        <v>7236</v>
      </c>
      <c r="JLB1" s="2" t="s">
        <v>7237</v>
      </c>
      <c r="JLC1" s="2" t="s">
        <v>7238</v>
      </c>
      <c r="JLD1" s="2" t="s">
        <v>7239</v>
      </c>
      <c r="JLE1" s="2" t="s">
        <v>7240</v>
      </c>
      <c r="JLF1" s="2" t="s">
        <v>7241</v>
      </c>
      <c r="JLG1" s="2" t="s">
        <v>7242</v>
      </c>
      <c r="JLH1" s="2" t="s">
        <v>7243</v>
      </c>
      <c r="JLI1" s="2" t="s">
        <v>7244</v>
      </c>
      <c r="JLJ1" s="2" t="s">
        <v>7245</v>
      </c>
      <c r="JLK1" s="2" t="s">
        <v>7246</v>
      </c>
      <c r="JLL1" s="2" t="s">
        <v>7247</v>
      </c>
      <c r="JLM1" s="2" t="s">
        <v>7248</v>
      </c>
      <c r="JLN1" s="2" t="s">
        <v>7249</v>
      </c>
      <c r="JLO1" s="2" t="s">
        <v>7250</v>
      </c>
      <c r="JLP1" s="2" t="s">
        <v>7251</v>
      </c>
      <c r="JLQ1" s="2" t="s">
        <v>7252</v>
      </c>
      <c r="JLR1" s="2" t="s">
        <v>7253</v>
      </c>
      <c r="JLS1" s="2" t="s">
        <v>7254</v>
      </c>
      <c r="JLT1" s="2" t="s">
        <v>7255</v>
      </c>
      <c r="JLU1" s="2" t="s">
        <v>7256</v>
      </c>
      <c r="JLV1" s="2" t="s">
        <v>7257</v>
      </c>
      <c r="JLW1" s="2" t="s">
        <v>7258</v>
      </c>
      <c r="JLX1" s="2" t="s">
        <v>7259</v>
      </c>
      <c r="JLY1" s="2" t="s">
        <v>7260</v>
      </c>
      <c r="JLZ1" s="2" t="s">
        <v>7261</v>
      </c>
      <c r="JMA1" s="2" t="s">
        <v>7262</v>
      </c>
      <c r="JMB1" s="2" t="s">
        <v>7263</v>
      </c>
      <c r="JMC1" s="2" t="s">
        <v>7264</v>
      </c>
      <c r="JMD1" s="2" t="s">
        <v>7265</v>
      </c>
      <c r="JME1" s="2" t="s">
        <v>7266</v>
      </c>
      <c r="JMF1" s="2" t="s">
        <v>7267</v>
      </c>
      <c r="JMG1" s="2" t="s">
        <v>7268</v>
      </c>
      <c r="JMH1" s="2" t="s">
        <v>7269</v>
      </c>
      <c r="JMI1" s="2" t="s">
        <v>7270</v>
      </c>
      <c r="JMJ1" s="2" t="s">
        <v>7271</v>
      </c>
      <c r="JMK1" s="2" t="s">
        <v>7272</v>
      </c>
      <c r="JML1" s="2" t="s">
        <v>7273</v>
      </c>
      <c r="JMM1" s="2" t="s">
        <v>7274</v>
      </c>
      <c r="JMN1" s="2" t="s">
        <v>7275</v>
      </c>
      <c r="JMO1" s="2" t="s">
        <v>7276</v>
      </c>
      <c r="JMP1" s="2" t="s">
        <v>7277</v>
      </c>
      <c r="JMQ1" s="2" t="s">
        <v>7278</v>
      </c>
      <c r="JMR1" s="2" t="s">
        <v>7279</v>
      </c>
      <c r="JMS1" s="2" t="s">
        <v>7280</v>
      </c>
      <c r="JMT1" s="2" t="s">
        <v>7281</v>
      </c>
      <c r="JMU1" s="2" t="s">
        <v>7282</v>
      </c>
      <c r="JMV1" s="2" t="s">
        <v>7283</v>
      </c>
      <c r="JMW1" s="2" t="s">
        <v>7284</v>
      </c>
      <c r="JMX1" s="2" t="s">
        <v>7285</v>
      </c>
      <c r="JMY1" s="2" t="s">
        <v>7286</v>
      </c>
      <c r="JMZ1" s="2" t="s">
        <v>7287</v>
      </c>
      <c r="JNA1" s="2" t="s">
        <v>7288</v>
      </c>
      <c r="JNB1" s="2" t="s">
        <v>7289</v>
      </c>
      <c r="JNC1" s="2" t="s">
        <v>7290</v>
      </c>
      <c r="JND1" s="2" t="s">
        <v>7291</v>
      </c>
      <c r="JNE1" s="2" t="s">
        <v>7292</v>
      </c>
      <c r="JNF1" s="2" t="s">
        <v>7293</v>
      </c>
      <c r="JNG1" s="2" t="s">
        <v>7294</v>
      </c>
      <c r="JNH1" s="2" t="s">
        <v>7295</v>
      </c>
      <c r="JNI1" s="2" t="s">
        <v>7296</v>
      </c>
      <c r="JNJ1" s="2" t="s">
        <v>7297</v>
      </c>
      <c r="JNK1" s="2" t="s">
        <v>7298</v>
      </c>
      <c r="JNL1" s="2" t="s">
        <v>7299</v>
      </c>
      <c r="JNM1" s="2" t="s">
        <v>7300</v>
      </c>
      <c r="JNN1" s="2" t="s">
        <v>7301</v>
      </c>
      <c r="JNO1" s="2" t="s">
        <v>7302</v>
      </c>
      <c r="JNP1" s="2" t="s">
        <v>7303</v>
      </c>
      <c r="JNQ1" s="2" t="s">
        <v>7304</v>
      </c>
      <c r="JNR1" s="2" t="s">
        <v>7305</v>
      </c>
      <c r="JNS1" s="2" t="s">
        <v>7306</v>
      </c>
      <c r="JNT1" s="2" t="s">
        <v>7307</v>
      </c>
      <c r="JNU1" s="2" t="s">
        <v>7308</v>
      </c>
      <c r="JNV1" s="2" t="s">
        <v>7309</v>
      </c>
      <c r="JNW1" s="2" t="s">
        <v>7310</v>
      </c>
      <c r="JNX1" s="2" t="s">
        <v>7311</v>
      </c>
      <c r="JNY1" s="2" t="s">
        <v>7312</v>
      </c>
      <c r="JNZ1" s="2" t="s">
        <v>7313</v>
      </c>
      <c r="JOA1" s="2" t="s">
        <v>7314</v>
      </c>
      <c r="JOB1" s="2" t="s">
        <v>7315</v>
      </c>
      <c r="JOC1" s="2" t="s">
        <v>7316</v>
      </c>
      <c r="JOD1" s="2" t="s">
        <v>7317</v>
      </c>
      <c r="JOE1" s="2" t="s">
        <v>7318</v>
      </c>
      <c r="JOF1" s="2" t="s">
        <v>7319</v>
      </c>
      <c r="JOG1" s="2" t="s">
        <v>7320</v>
      </c>
      <c r="JOH1" s="2" t="s">
        <v>7321</v>
      </c>
      <c r="JOI1" s="2" t="s">
        <v>7322</v>
      </c>
      <c r="JOJ1" s="2" t="s">
        <v>7323</v>
      </c>
      <c r="JOK1" s="2" t="s">
        <v>7324</v>
      </c>
      <c r="JOL1" s="2" t="s">
        <v>7325</v>
      </c>
      <c r="JOM1" s="2" t="s">
        <v>7326</v>
      </c>
      <c r="JON1" s="2" t="s">
        <v>7327</v>
      </c>
      <c r="JOO1" s="2" t="s">
        <v>7328</v>
      </c>
      <c r="JOP1" s="2" t="s">
        <v>7329</v>
      </c>
      <c r="JOQ1" s="2" t="s">
        <v>7330</v>
      </c>
      <c r="JOR1" s="2" t="s">
        <v>7331</v>
      </c>
      <c r="JOS1" s="2" t="s">
        <v>7332</v>
      </c>
      <c r="JOT1" s="2" t="s">
        <v>7333</v>
      </c>
      <c r="JOU1" s="2" t="s">
        <v>7334</v>
      </c>
      <c r="JOV1" s="2" t="s">
        <v>7335</v>
      </c>
      <c r="JOW1" s="2" t="s">
        <v>7336</v>
      </c>
      <c r="JOX1" s="2" t="s">
        <v>7337</v>
      </c>
      <c r="JOY1" s="2" t="s">
        <v>7338</v>
      </c>
      <c r="JOZ1" s="2" t="s">
        <v>7339</v>
      </c>
      <c r="JPA1" s="2" t="s">
        <v>7340</v>
      </c>
      <c r="JPB1" s="2" t="s">
        <v>7341</v>
      </c>
      <c r="JPC1" s="2" t="s">
        <v>7342</v>
      </c>
      <c r="JPD1" s="2" t="s">
        <v>7343</v>
      </c>
      <c r="JPE1" s="2" t="s">
        <v>7344</v>
      </c>
      <c r="JPF1" s="2" t="s">
        <v>7345</v>
      </c>
      <c r="JPG1" s="2" t="s">
        <v>7346</v>
      </c>
      <c r="JPH1" s="2" t="s">
        <v>7347</v>
      </c>
      <c r="JPI1" s="2" t="s">
        <v>7348</v>
      </c>
      <c r="JPJ1" s="2" t="s">
        <v>7349</v>
      </c>
      <c r="JPK1" s="2" t="s">
        <v>7350</v>
      </c>
      <c r="JPL1" s="2" t="s">
        <v>7351</v>
      </c>
      <c r="JPM1" s="2" t="s">
        <v>7352</v>
      </c>
      <c r="JPN1" s="2" t="s">
        <v>7353</v>
      </c>
      <c r="JPO1" s="2" t="s">
        <v>7354</v>
      </c>
      <c r="JPP1" s="2" t="s">
        <v>7355</v>
      </c>
      <c r="JPQ1" s="2" t="s">
        <v>7356</v>
      </c>
      <c r="JPR1" s="2" t="s">
        <v>7357</v>
      </c>
      <c r="JPS1" s="2" t="s">
        <v>7358</v>
      </c>
      <c r="JPT1" s="2" t="s">
        <v>7359</v>
      </c>
      <c r="JPU1" s="2" t="s">
        <v>7360</v>
      </c>
      <c r="JPV1" s="2" t="s">
        <v>7361</v>
      </c>
      <c r="JPW1" s="2" t="s">
        <v>7362</v>
      </c>
      <c r="JPX1" s="2" t="s">
        <v>7363</v>
      </c>
      <c r="JPY1" s="2" t="s">
        <v>7364</v>
      </c>
      <c r="JPZ1" s="2" t="s">
        <v>7365</v>
      </c>
      <c r="JQA1" s="2" t="s">
        <v>7366</v>
      </c>
      <c r="JQB1" s="2" t="s">
        <v>7367</v>
      </c>
      <c r="JQC1" s="2" t="s">
        <v>7368</v>
      </c>
      <c r="JQD1" s="2" t="s">
        <v>7369</v>
      </c>
      <c r="JQE1" s="2" t="s">
        <v>7370</v>
      </c>
      <c r="JQF1" s="2" t="s">
        <v>7371</v>
      </c>
      <c r="JQG1" s="2" t="s">
        <v>7372</v>
      </c>
      <c r="JQH1" s="2" t="s">
        <v>7373</v>
      </c>
      <c r="JQI1" s="2" t="s">
        <v>7374</v>
      </c>
      <c r="JQJ1" s="2" t="s">
        <v>7375</v>
      </c>
      <c r="JQK1" s="2" t="s">
        <v>7376</v>
      </c>
      <c r="JQL1" s="2" t="s">
        <v>7377</v>
      </c>
      <c r="JQM1" s="2" t="s">
        <v>7378</v>
      </c>
      <c r="JQN1" s="2" t="s">
        <v>7379</v>
      </c>
      <c r="JQO1" s="2" t="s">
        <v>7380</v>
      </c>
      <c r="JQP1" s="2" t="s">
        <v>7381</v>
      </c>
      <c r="JQQ1" s="2" t="s">
        <v>7382</v>
      </c>
      <c r="JQR1" s="2" t="s">
        <v>7383</v>
      </c>
      <c r="JQS1" s="2" t="s">
        <v>7384</v>
      </c>
      <c r="JQT1" s="2" t="s">
        <v>7385</v>
      </c>
      <c r="JQU1" s="2" t="s">
        <v>7386</v>
      </c>
      <c r="JQV1" s="2" t="s">
        <v>7387</v>
      </c>
      <c r="JQW1" s="2" t="s">
        <v>7388</v>
      </c>
      <c r="JQX1" s="2" t="s">
        <v>7389</v>
      </c>
      <c r="JQY1" s="2" t="s">
        <v>7390</v>
      </c>
      <c r="JQZ1" s="2" t="s">
        <v>7391</v>
      </c>
      <c r="JRA1" s="2" t="s">
        <v>7392</v>
      </c>
      <c r="JRB1" s="2" t="s">
        <v>7393</v>
      </c>
      <c r="JRC1" s="2" t="s">
        <v>7394</v>
      </c>
      <c r="JRD1" s="2" t="s">
        <v>7395</v>
      </c>
      <c r="JRE1" s="2" t="s">
        <v>7396</v>
      </c>
      <c r="JRF1" s="2" t="s">
        <v>7397</v>
      </c>
      <c r="JRG1" s="2" t="s">
        <v>7398</v>
      </c>
      <c r="JRH1" s="2" t="s">
        <v>7399</v>
      </c>
      <c r="JRI1" s="2" t="s">
        <v>7400</v>
      </c>
      <c r="JRJ1" s="2" t="s">
        <v>7401</v>
      </c>
      <c r="JRK1" s="2" t="s">
        <v>7402</v>
      </c>
      <c r="JRL1" s="2" t="s">
        <v>7403</v>
      </c>
      <c r="JRM1" s="2" t="s">
        <v>7404</v>
      </c>
      <c r="JRN1" s="2" t="s">
        <v>7405</v>
      </c>
      <c r="JRO1" s="2" t="s">
        <v>7406</v>
      </c>
      <c r="JRP1" s="2" t="s">
        <v>7407</v>
      </c>
      <c r="JRQ1" s="2" t="s">
        <v>7408</v>
      </c>
      <c r="JRR1" s="2" t="s">
        <v>7409</v>
      </c>
      <c r="JRS1" s="2" t="s">
        <v>7410</v>
      </c>
      <c r="JRT1" s="2" t="s">
        <v>7411</v>
      </c>
      <c r="JRU1" s="2" t="s">
        <v>7412</v>
      </c>
      <c r="JRV1" s="2" t="s">
        <v>7413</v>
      </c>
      <c r="JRW1" s="2" t="s">
        <v>7414</v>
      </c>
      <c r="JRX1" s="2" t="s">
        <v>7415</v>
      </c>
      <c r="JRY1" s="2" t="s">
        <v>7416</v>
      </c>
      <c r="JRZ1" s="2" t="s">
        <v>7417</v>
      </c>
      <c r="JSA1" s="2" t="s">
        <v>7418</v>
      </c>
      <c r="JSB1" s="2" t="s">
        <v>7419</v>
      </c>
      <c r="JSC1" s="2" t="s">
        <v>7420</v>
      </c>
      <c r="JSD1" s="2" t="s">
        <v>7421</v>
      </c>
      <c r="JSE1" s="2" t="s">
        <v>7422</v>
      </c>
      <c r="JSF1" s="2" t="s">
        <v>7423</v>
      </c>
      <c r="JSG1" s="2" t="s">
        <v>7424</v>
      </c>
      <c r="JSH1" s="2" t="s">
        <v>7425</v>
      </c>
      <c r="JSI1" s="2" t="s">
        <v>7426</v>
      </c>
      <c r="JSJ1" s="2" t="s">
        <v>7427</v>
      </c>
      <c r="JSK1" s="2" t="s">
        <v>7428</v>
      </c>
      <c r="JSL1" s="2" t="s">
        <v>7429</v>
      </c>
      <c r="JSM1" s="2" t="s">
        <v>7430</v>
      </c>
      <c r="JSN1" s="2" t="s">
        <v>7431</v>
      </c>
      <c r="JSO1" s="2" t="s">
        <v>7432</v>
      </c>
      <c r="JSP1" s="2" t="s">
        <v>7433</v>
      </c>
      <c r="JSQ1" s="2" t="s">
        <v>7434</v>
      </c>
      <c r="JSR1" s="2" t="s">
        <v>7435</v>
      </c>
      <c r="JSS1" s="2" t="s">
        <v>7436</v>
      </c>
      <c r="JST1" s="2" t="s">
        <v>7437</v>
      </c>
      <c r="JSU1" s="2" t="s">
        <v>7438</v>
      </c>
      <c r="JSV1" s="2" t="s">
        <v>7439</v>
      </c>
      <c r="JSW1" s="2" t="s">
        <v>7440</v>
      </c>
      <c r="JSX1" s="2" t="s">
        <v>7441</v>
      </c>
      <c r="JSY1" s="2" t="s">
        <v>7442</v>
      </c>
      <c r="JSZ1" s="2" t="s">
        <v>7443</v>
      </c>
      <c r="JTA1" s="2" t="s">
        <v>7444</v>
      </c>
      <c r="JTB1" s="2" t="s">
        <v>7445</v>
      </c>
      <c r="JTC1" s="2" t="s">
        <v>7446</v>
      </c>
      <c r="JTD1" s="2" t="s">
        <v>7447</v>
      </c>
      <c r="JTE1" s="2" t="s">
        <v>7448</v>
      </c>
      <c r="JTF1" s="2" t="s">
        <v>7449</v>
      </c>
      <c r="JTG1" s="2" t="s">
        <v>7450</v>
      </c>
      <c r="JTH1" s="2" t="s">
        <v>7451</v>
      </c>
      <c r="JTI1" s="2" t="s">
        <v>7452</v>
      </c>
      <c r="JTJ1" s="2" t="s">
        <v>7453</v>
      </c>
      <c r="JTK1" s="2" t="s">
        <v>7454</v>
      </c>
      <c r="JTL1" s="2" t="s">
        <v>7455</v>
      </c>
      <c r="JTM1" s="2" t="s">
        <v>7456</v>
      </c>
      <c r="JTN1" s="2" t="s">
        <v>7457</v>
      </c>
      <c r="JTO1" s="2" t="s">
        <v>7458</v>
      </c>
      <c r="JTP1" s="2" t="s">
        <v>7459</v>
      </c>
      <c r="JTQ1" s="2" t="s">
        <v>7460</v>
      </c>
      <c r="JTR1" s="2" t="s">
        <v>7461</v>
      </c>
      <c r="JTS1" s="2" t="s">
        <v>7462</v>
      </c>
      <c r="JTT1" s="2" t="s">
        <v>7463</v>
      </c>
      <c r="JTU1" s="2" t="s">
        <v>7464</v>
      </c>
      <c r="JTV1" s="2" t="s">
        <v>7465</v>
      </c>
      <c r="JTW1" s="2" t="s">
        <v>7466</v>
      </c>
      <c r="JTX1" s="2" t="s">
        <v>7467</v>
      </c>
      <c r="JTY1" s="2" t="s">
        <v>7468</v>
      </c>
      <c r="JTZ1" s="2" t="s">
        <v>7469</v>
      </c>
      <c r="JUA1" s="2" t="s">
        <v>7470</v>
      </c>
      <c r="JUB1" s="2" t="s">
        <v>7471</v>
      </c>
      <c r="JUC1" s="2" t="s">
        <v>7472</v>
      </c>
      <c r="JUD1" s="2" t="s">
        <v>7473</v>
      </c>
      <c r="JUE1" s="2" t="s">
        <v>7474</v>
      </c>
      <c r="JUF1" s="2" t="s">
        <v>7475</v>
      </c>
      <c r="JUG1" s="2" t="s">
        <v>7476</v>
      </c>
      <c r="JUH1" s="2" t="s">
        <v>7477</v>
      </c>
      <c r="JUI1" s="2" t="s">
        <v>7478</v>
      </c>
      <c r="JUJ1" s="2" t="s">
        <v>7479</v>
      </c>
      <c r="JUK1" s="2" t="s">
        <v>7480</v>
      </c>
      <c r="JUL1" s="2" t="s">
        <v>7481</v>
      </c>
      <c r="JUM1" s="2" t="s">
        <v>7482</v>
      </c>
      <c r="JUN1" s="2" t="s">
        <v>7483</v>
      </c>
      <c r="JUO1" s="2" t="s">
        <v>7484</v>
      </c>
      <c r="JUP1" s="2" t="s">
        <v>7485</v>
      </c>
      <c r="JUQ1" s="2" t="s">
        <v>7486</v>
      </c>
      <c r="JUR1" s="2" t="s">
        <v>7487</v>
      </c>
      <c r="JUS1" s="2" t="s">
        <v>7488</v>
      </c>
      <c r="JUT1" s="2" t="s">
        <v>7489</v>
      </c>
      <c r="JUU1" s="2" t="s">
        <v>7490</v>
      </c>
      <c r="JUV1" s="2" t="s">
        <v>7491</v>
      </c>
      <c r="JUW1" s="2" t="s">
        <v>7492</v>
      </c>
      <c r="JUX1" s="2" t="s">
        <v>7493</v>
      </c>
      <c r="JUY1" s="2" t="s">
        <v>7494</v>
      </c>
      <c r="JUZ1" s="2" t="s">
        <v>7495</v>
      </c>
      <c r="JVA1" s="2" t="s">
        <v>7496</v>
      </c>
      <c r="JVB1" s="2" t="s">
        <v>7497</v>
      </c>
      <c r="JVC1" s="2" t="s">
        <v>7498</v>
      </c>
      <c r="JVD1" s="2" t="s">
        <v>7499</v>
      </c>
      <c r="JVE1" s="2" t="s">
        <v>7500</v>
      </c>
      <c r="JVF1" s="2" t="s">
        <v>7501</v>
      </c>
      <c r="JVG1" s="2" t="s">
        <v>7502</v>
      </c>
      <c r="JVH1" s="2" t="s">
        <v>7503</v>
      </c>
      <c r="JVI1" s="2" t="s">
        <v>7504</v>
      </c>
      <c r="JVJ1" s="2" t="s">
        <v>7505</v>
      </c>
      <c r="JVK1" s="2" t="s">
        <v>7506</v>
      </c>
      <c r="JVL1" s="2" t="s">
        <v>7507</v>
      </c>
      <c r="JVM1" s="2" t="s">
        <v>7508</v>
      </c>
      <c r="JVN1" s="2" t="s">
        <v>7509</v>
      </c>
      <c r="JVO1" s="2" t="s">
        <v>7510</v>
      </c>
      <c r="JVP1" s="2" t="s">
        <v>7511</v>
      </c>
      <c r="JVQ1" s="2" t="s">
        <v>7512</v>
      </c>
      <c r="JVR1" s="2" t="s">
        <v>7513</v>
      </c>
      <c r="JVS1" s="2" t="s">
        <v>7514</v>
      </c>
      <c r="JVT1" s="2" t="s">
        <v>7515</v>
      </c>
      <c r="JVU1" s="2" t="s">
        <v>7516</v>
      </c>
      <c r="JVV1" s="2" t="s">
        <v>7517</v>
      </c>
      <c r="JVW1" s="2" t="s">
        <v>7518</v>
      </c>
      <c r="JVX1" s="2" t="s">
        <v>7519</v>
      </c>
      <c r="JVY1" s="2" t="s">
        <v>7520</v>
      </c>
      <c r="JVZ1" s="2" t="s">
        <v>7521</v>
      </c>
      <c r="JWA1" s="2" t="s">
        <v>7522</v>
      </c>
      <c r="JWB1" s="2" t="s">
        <v>7523</v>
      </c>
      <c r="JWC1" s="2" t="s">
        <v>7524</v>
      </c>
      <c r="JWD1" s="2" t="s">
        <v>7525</v>
      </c>
      <c r="JWE1" s="2" t="s">
        <v>7526</v>
      </c>
      <c r="JWF1" s="2" t="s">
        <v>7527</v>
      </c>
      <c r="JWG1" s="2" t="s">
        <v>7528</v>
      </c>
      <c r="JWH1" s="2" t="s">
        <v>7529</v>
      </c>
      <c r="JWI1" s="2" t="s">
        <v>7530</v>
      </c>
      <c r="JWJ1" s="2" t="s">
        <v>7531</v>
      </c>
      <c r="JWK1" s="2" t="s">
        <v>7532</v>
      </c>
      <c r="JWL1" s="2" t="s">
        <v>7533</v>
      </c>
      <c r="JWM1" s="2" t="s">
        <v>7534</v>
      </c>
      <c r="JWN1" s="2" t="s">
        <v>7535</v>
      </c>
      <c r="JWO1" s="2" t="s">
        <v>7536</v>
      </c>
      <c r="JWP1" s="2" t="s">
        <v>7537</v>
      </c>
      <c r="JWQ1" s="2" t="s">
        <v>7538</v>
      </c>
      <c r="JWR1" s="2" t="s">
        <v>7539</v>
      </c>
      <c r="JWS1" s="2" t="s">
        <v>7540</v>
      </c>
      <c r="JWT1" s="2" t="s">
        <v>7541</v>
      </c>
      <c r="JWU1" s="2" t="s">
        <v>7542</v>
      </c>
      <c r="JWV1" s="2" t="s">
        <v>7543</v>
      </c>
      <c r="JWW1" s="2" t="s">
        <v>7544</v>
      </c>
      <c r="JWX1" s="2" t="s">
        <v>7545</v>
      </c>
      <c r="JWY1" s="2" t="s">
        <v>7546</v>
      </c>
      <c r="JWZ1" s="2" t="s">
        <v>7547</v>
      </c>
      <c r="JXA1" s="2" t="s">
        <v>7548</v>
      </c>
      <c r="JXB1" s="2" t="s">
        <v>7549</v>
      </c>
      <c r="JXC1" s="2" t="s">
        <v>7550</v>
      </c>
      <c r="JXD1" s="2" t="s">
        <v>7551</v>
      </c>
      <c r="JXE1" s="2" t="s">
        <v>7552</v>
      </c>
      <c r="JXF1" s="2" t="s">
        <v>7553</v>
      </c>
      <c r="JXG1" s="2" t="s">
        <v>7554</v>
      </c>
      <c r="JXH1" s="2" t="s">
        <v>7555</v>
      </c>
      <c r="JXI1" s="2" t="s">
        <v>7556</v>
      </c>
      <c r="JXJ1" s="2" t="s">
        <v>7557</v>
      </c>
      <c r="JXK1" s="2" t="s">
        <v>7558</v>
      </c>
      <c r="JXL1" s="2" t="s">
        <v>7559</v>
      </c>
      <c r="JXM1" s="2" t="s">
        <v>7560</v>
      </c>
      <c r="JXN1" s="2" t="s">
        <v>7561</v>
      </c>
      <c r="JXO1" s="2" t="s">
        <v>7562</v>
      </c>
      <c r="JXP1" s="2" t="s">
        <v>7563</v>
      </c>
      <c r="JXQ1" s="2" t="s">
        <v>7564</v>
      </c>
      <c r="JXR1" s="2" t="s">
        <v>7565</v>
      </c>
      <c r="JXS1" s="2" t="s">
        <v>7566</v>
      </c>
      <c r="JXT1" s="2" t="s">
        <v>7567</v>
      </c>
      <c r="JXU1" s="2" t="s">
        <v>7568</v>
      </c>
      <c r="JXV1" s="2" t="s">
        <v>7569</v>
      </c>
      <c r="JXW1" s="2" t="s">
        <v>7570</v>
      </c>
      <c r="JXX1" s="2" t="s">
        <v>7571</v>
      </c>
      <c r="JXY1" s="2" t="s">
        <v>7572</v>
      </c>
      <c r="JXZ1" s="2" t="s">
        <v>7573</v>
      </c>
      <c r="JYA1" s="2" t="s">
        <v>7574</v>
      </c>
      <c r="JYB1" s="2" t="s">
        <v>7575</v>
      </c>
      <c r="JYC1" s="2" t="s">
        <v>7576</v>
      </c>
      <c r="JYD1" s="2" t="s">
        <v>7577</v>
      </c>
      <c r="JYE1" s="2" t="s">
        <v>7578</v>
      </c>
      <c r="JYF1" s="2" t="s">
        <v>7579</v>
      </c>
      <c r="JYG1" s="2" t="s">
        <v>7580</v>
      </c>
      <c r="JYH1" s="2" t="s">
        <v>7581</v>
      </c>
      <c r="JYI1" s="2" t="s">
        <v>7582</v>
      </c>
      <c r="JYJ1" s="2" t="s">
        <v>7583</v>
      </c>
      <c r="JYK1" s="2" t="s">
        <v>7584</v>
      </c>
      <c r="JYL1" s="2" t="s">
        <v>7585</v>
      </c>
      <c r="JYM1" s="2" t="s">
        <v>7586</v>
      </c>
      <c r="JYN1" s="2" t="s">
        <v>7587</v>
      </c>
      <c r="JYO1" s="2" t="s">
        <v>7588</v>
      </c>
      <c r="JYP1" s="2" t="s">
        <v>7589</v>
      </c>
      <c r="JYQ1" s="2" t="s">
        <v>7590</v>
      </c>
      <c r="JYR1" s="2" t="s">
        <v>7591</v>
      </c>
      <c r="JYS1" s="2" t="s">
        <v>7592</v>
      </c>
      <c r="JYT1" s="2" t="s">
        <v>7593</v>
      </c>
      <c r="JYU1" s="2" t="s">
        <v>7594</v>
      </c>
      <c r="JYV1" s="2" t="s">
        <v>7595</v>
      </c>
      <c r="JYW1" s="2" t="s">
        <v>7596</v>
      </c>
      <c r="JYX1" s="2" t="s">
        <v>7597</v>
      </c>
      <c r="JYY1" s="2" t="s">
        <v>7598</v>
      </c>
      <c r="JYZ1" s="2" t="s">
        <v>7599</v>
      </c>
      <c r="JZA1" s="2" t="s">
        <v>7600</v>
      </c>
      <c r="JZB1" s="2" t="s">
        <v>7601</v>
      </c>
      <c r="JZC1" s="2" t="s">
        <v>7602</v>
      </c>
      <c r="JZD1" s="2" t="s">
        <v>7603</v>
      </c>
      <c r="JZE1" s="2" t="s">
        <v>7604</v>
      </c>
      <c r="JZF1" s="2" t="s">
        <v>7605</v>
      </c>
      <c r="JZG1" s="2" t="s">
        <v>7606</v>
      </c>
      <c r="JZH1" s="2" t="s">
        <v>7607</v>
      </c>
      <c r="JZI1" s="2" t="s">
        <v>7608</v>
      </c>
      <c r="JZJ1" s="2" t="s">
        <v>7609</v>
      </c>
      <c r="JZK1" s="2" t="s">
        <v>7610</v>
      </c>
      <c r="JZL1" s="2" t="s">
        <v>7611</v>
      </c>
      <c r="JZM1" s="2" t="s">
        <v>7612</v>
      </c>
      <c r="JZN1" s="2" t="s">
        <v>7613</v>
      </c>
      <c r="JZO1" s="2" t="s">
        <v>7614</v>
      </c>
      <c r="JZP1" s="2" t="s">
        <v>7615</v>
      </c>
      <c r="JZQ1" s="2" t="s">
        <v>7616</v>
      </c>
      <c r="JZR1" s="2" t="s">
        <v>7617</v>
      </c>
      <c r="JZS1" s="2" t="s">
        <v>7618</v>
      </c>
      <c r="JZT1" s="2" t="s">
        <v>7619</v>
      </c>
      <c r="JZU1" s="2" t="s">
        <v>7620</v>
      </c>
      <c r="JZV1" s="2" t="s">
        <v>7621</v>
      </c>
      <c r="JZW1" s="2" t="s">
        <v>7622</v>
      </c>
      <c r="JZX1" s="2" t="s">
        <v>7623</v>
      </c>
      <c r="JZY1" s="2" t="s">
        <v>7624</v>
      </c>
      <c r="JZZ1" s="2" t="s">
        <v>7625</v>
      </c>
      <c r="KAA1" s="2" t="s">
        <v>7626</v>
      </c>
      <c r="KAB1" s="2" t="s">
        <v>7627</v>
      </c>
      <c r="KAC1" s="2" t="s">
        <v>7628</v>
      </c>
      <c r="KAD1" s="2" t="s">
        <v>7629</v>
      </c>
      <c r="KAE1" s="2" t="s">
        <v>7630</v>
      </c>
      <c r="KAF1" s="2" t="s">
        <v>7631</v>
      </c>
      <c r="KAG1" s="2" t="s">
        <v>7632</v>
      </c>
      <c r="KAH1" s="2" t="s">
        <v>7633</v>
      </c>
      <c r="KAI1" s="2" t="s">
        <v>7634</v>
      </c>
      <c r="KAJ1" s="2" t="s">
        <v>7635</v>
      </c>
      <c r="KAK1" s="2" t="s">
        <v>7636</v>
      </c>
      <c r="KAL1" s="2" t="s">
        <v>7637</v>
      </c>
      <c r="KAM1" s="2" t="s">
        <v>7638</v>
      </c>
      <c r="KAN1" s="2" t="s">
        <v>7639</v>
      </c>
      <c r="KAO1" s="2" t="s">
        <v>7640</v>
      </c>
      <c r="KAP1" s="2" t="s">
        <v>7641</v>
      </c>
      <c r="KAQ1" s="2" t="s">
        <v>7642</v>
      </c>
      <c r="KAR1" s="2" t="s">
        <v>7643</v>
      </c>
      <c r="KAS1" s="2" t="s">
        <v>7644</v>
      </c>
      <c r="KAT1" s="2" t="s">
        <v>7645</v>
      </c>
      <c r="KAU1" s="2" t="s">
        <v>7646</v>
      </c>
      <c r="KAV1" s="2" t="s">
        <v>7647</v>
      </c>
      <c r="KAW1" s="2" t="s">
        <v>7648</v>
      </c>
      <c r="KAX1" s="2" t="s">
        <v>7649</v>
      </c>
      <c r="KAY1" s="2" t="s">
        <v>7650</v>
      </c>
      <c r="KAZ1" s="2" t="s">
        <v>7651</v>
      </c>
      <c r="KBA1" s="2" t="s">
        <v>7652</v>
      </c>
      <c r="KBB1" s="2" t="s">
        <v>7653</v>
      </c>
      <c r="KBC1" s="2" t="s">
        <v>7654</v>
      </c>
      <c r="KBD1" s="2" t="s">
        <v>7655</v>
      </c>
      <c r="KBE1" s="2" t="s">
        <v>7656</v>
      </c>
      <c r="KBF1" s="2" t="s">
        <v>7657</v>
      </c>
      <c r="KBG1" s="2" t="s">
        <v>7658</v>
      </c>
      <c r="KBH1" s="2" t="s">
        <v>7659</v>
      </c>
      <c r="KBI1" s="2" t="s">
        <v>7660</v>
      </c>
      <c r="KBJ1" s="2" t="s">
        <v>7661</v>
      </c>
      <c r="KBK1" s="2" t="s">
        <v>7662</v>
      </c>
      <c r="KBL1" s="2" t="s">
        <v>7663</v>
      </c>
      <c r="KBM1" s="2" t="s">
        <v>7664</v>
      </c>
      <c r="KBN1" s="2" t="s">
        <v>7665</v>
      </c>
      <c r="KBO1" s="2" t="s">
        <v>7666</v>
      </c>
      <c r="KBP1" s="2" t="s">
        <v>7667</v>
      </c>
      <c r="KBQ1" s="2" t="s">
        <v>7668</v>
      </c>
      <c r="KBR1" s="2" t="s">
        <v>7669</v>
      </c>
      <c r="KBS1" s="2" t="s">
        <v>7670</v>
      </c>
      <c r="KBT1" s="2" t="s">
        <v>7671</v>
      </c>
      <c r="KBU1" s="2" t="s">
        <v>7672</v>
      </c>
      <c r="KBV1" s="2" t="s">
        <v>7673</v>
      </c>
      <c r="KBW1" s="2" t="s">
        <v>7674</v>
      </c>
      <c r="KBX1" s="2" t="s">
        <v>7675</v>
      </c>
      <c r="KBY1" s="2" t="s">
        <v>7676</v>
      </c>
      <c r="KBZ1" s="2" t="s">
        <v>7677</v>
      </c>
      <c r="KCA1" s="2" t="s">
        <v>7678</v>
      </c>
      <c r="KCB1" s="2" t="s">
        <v>7679</v>
      </c>
      <c r="KCC1" s="2" t="s">
        <v>7680</v>
      </c>
      <c r="KCD1" s="2" t="s">
        <v>7681</v>
      </c>
      <c r="KCE1" s="2" t="s">
        <v>7682</v>
      </c>
      <c r="KCF1" s="2" t="s">
        <v>7683</v>
      </c>
      <c r="KCG1" s="2" t="s">
        <v>7684</v>
      </c>
      <c r="KCH1" s="2" t="s">
        <v>7685</v>
      </c>
      <c r="KCI1" s="2" t="s">
        <v>7686</v>
      </c>
      <c r="KCJ1" s="2" t="s">
        <v>7687</v>
      </c>
      <c r="KCK1" s="2" t="s">
        <v>7688</v>
      </c>
      <c r="KCL1" s="2" t="s">
        <v>7689</v>
      </c>
      <c r="KCM1" s="2" t="s">
        <v>7690</v>
      </c>
      <c r="KCN1" s="2" t="s">
        <v>7691</v>
      </c>
      <c r="KCO1" s="2" t="s">
        <v>7692</v>
      </c>
      <c r="KCP1" s="2" t="s">
        <v>7693</v>
      </c>
      <c r="KCQ1" s="2" t="s">
        <v>7694</v>
      </c>
      <c r="KCR1" s="2" t="s">
        <v>7695</v>
      </c>
      <c r="KCS1" s="2" t="s">
        <v>7696</v>
      </c>
      <c r="KCT1" s="2" t="s">
        <v>7697</v>
      </c>
      <c r="KCU1" s="2" t="s">
        <v>7698</v>
      </c>
      <c r="KCV1" s="2" t="s">
        <v>7699</v>
      </c>
      <c r="KCW1" s="2" t="s">
        <v>7700</v>
      </c>
      <c r="KCX1" s="2" t="s">
        <v>7701</v>
      </c>
      <c r="KCY1" s="2" t="s">
        <v>7702</v>
      </c>
      <c r="KCZ1" s="2" t="s">
        <v>7703</v>
      </c>
      <c r="KDA1" s="2" t="s">
        <v>7704</v>
      </c>
      <c r="KDB1" s="2" t="s">
        <v>7705</v>
      </c>
      <c r="KDC1" s="2" t="s">
        <v>7706</v>
      </c>
      <c r="KDD1" s="2" t="s">
        <v>7707</v>
      </c>
      <c r="KDE1" s="2" t="s">
        <v>7708</v>
      </c>
      <c r="KDF1" s="2" t="s">
        <v>7709</v>
      </c>
      <c r="KDG1" s="2" t="s">
        <v>7710</v>
      </c>
      <c r="KDH1" s="2" t="s">
        <v>7711</v>
      </c>
      <c r="KDI1" s="2" t="s">
        <v>7712</v>
      </c>
      <c r="KDJ1" s="2" t="s">
        <v>7713</v>
      </c>
      <c r="KDK1" s="2" t="s">
        <v>7714</v>
      </c>
      <c r="KDL1" s="2" t="s">
        <v>7715</v>
      </c>
      <c r="KDM1" s="2" t="s">
        <v>7716</v>
      </c>
      <c r="KDN1" s="2" t="s">
        <v>7717</v>
      </c>
      <c r="KDO1" s="2" t="s">
        <v>7718</v>
      </c>
      <c r="KDP1" s="2" t="s">
        <v>7719</v>
      </c>
      <c r="KDQ1" s="2" t="s">
        <v>7720</v>
      </c>
      <c r="KDR1" s="2" t="s">
        <v>7721</v>
      </c>
      <c r="KDS1" s="2" t="s">
        <v>7722</v>
      </c>
      <c r="KDT1" s="2" t="s">
        <v>7723</v>
      </c>
      <c r="KDU1" s="2" t="s">
        <v>7724</v>
      </c>
      <c r="KDV1" s="2" t="s">
        <v>7725</v>
      </c>
      <c r="KDW1" s="2" t="s">
        <v>7726</v>
      </c>
      <c r="KDX1" s="2" t="s">
        <v>7727</v>
      </c>
      <c r="KDY1" s="2" t="s">
        <v>7728</v>
      </c>
      <c r="KDZ1" s="2" t="s">
        <v>7729</v>
      </c>
      <c r="KEA1" s="2" t="s">
        <v>7730</v>
      </c>
      <c r="KEB1" s="2" t="s">
        <v>7731</v>
      </c>
      <c r="KEC1" s="2" t="s">
        <v>7732</v>
      </c>
      <c r="KED1" s="2" t="s">
        <v>7733</v>
      </c>
      <c r="KEE1" s="2" t="s">
        <v>7734</v>
      </c>
      <c r="KEF1" s="2" t="s">
        <v>7735</v>
      </c>
      <c r="KEG1" s="2" t="s">
        <v>7736</v>
      </c>
      <c r="KEH1" s="2" t="s">
        <v>7737</v>
      </c>
      <c r="KEI1" s="2" t="s">
        <v>7738</v>
      </c>
      <c r="KEJ1" s="2" t="s">
        <v>7739</v>
      </c>
      <c r="KEK1" s="2" t="s">
        <v>7740</v>
      </c>
      <c r="KEL1" s="2" t="s">
        <v>7741</v>
      </c>
      <c r="KEM1" s="2" t="s">
        <v>7742</v>
      </c>
      <c r="KEN1" s="2" t="s">
        <v>7743</v>
      </c>
      <c r="KEO1" s="2" t="s">
        <v>7744</v>
      </c>
      <c r="KEP1" s="2" t="s">
        <v>7745</v>
      </c>
      <c r="KEQ1" s="2" t="s">
        <v>7746</v>
      </c>
      <c r="KER1" s="2" t="s">
        <v>7747</v>
      </c>
      <c r="KES1" s="2" t="s">
        <v>7748</v>
      </c>
      <c r="KET1" s="2" t="s">
        <v>7749</v>
      </c>
      <c r="KEU1" s="2" t="s">
        <v>7750</v>
      </c>
      <c r="KEV1" s="2" t="s">
        <v>7751</v>
      </c>
      <c r="KEW1" s="2" t="s">
        <v>7752</v>
      </c>
      <c r="KEX1" s="2" t="s">
        <v>7753</v>
      </c>
      <c r="KEY1" s="2" t="s">
        <v>7754</v>
      </c>
      <c r="KEZ1" s="2" t="s">
        <v>7755</v>
      </c>
      <c r="KFA1" s="2" t="s">
        <v>7756</v>
      </c>
      <c r="KFB1" s="2" t="s">
        <v>7757</v>
      </c>
      <c r="KFC1" s="2" t="s">
        <v>7758</v>
      </c>
      <c r="KFD1" s="2" t="s">
        <v>7759</v>
      </c>
      <c r="KFE1" s="2" t="s">
        <v>7760</v>
      </c>
      <c r="KFF1" s="2" t="s">
        <v>7761</v>
      </c>
      <c r="KFG1" s="2" t="s">
        <v>7762</v>
      </c>
      <c r="KFH1" s="2" t="s">
        <v>7763</v>
      </c>
      <c r="KFI1" s="2" t="s">
        <v>7764</v>
      </c>
      <c r="KFJ1" s="2" t="s">
        <v>7765</v>
      </c>
      <c r="KFK1" s="2" t="s">
        <v>7766</v>
      </c>
      <c r="KFL1" s="2" t="s">
        <v>7767</v>
      </c>
      <c r="KFM1" s="2" t="s">
        <v>7768</v>
      </c>
      <c r="KFN1" s="2" t="s">
        <v>7769</v>
      </c>
      <c r="KFO1" s="2" t="s">
        <v>7770</v>
      </c>
      <c r="KFP1" s="2" t="s">
        <v>7771</v>
      </c>
      <c r="KFQ1" s="2" t="s">
        <v>7772</v>
      </c>
      <c r="KFR1" s="2" t="s">
        <v>7773</v>
      </c>
      <c r="KFS1" s="2" t="s">
        <v>7774</v>
      </c>
      <c r="KFT1" s="2" t="s">
        <v>7775</v>
      </c>
      <c r="KFU1" s="2" t="s">
        <v>7776</v>
      </c>
      <c r="KFV1" s="2" t="s">
        <v>7777</v>
      </c>
      <c r="KFW1" s="2" t="s">
        <v>7778</v>
      </c>
      <c r="KFX1" s="2" t="s">
        <v>7779</v>
      </c>
      <c r="KFY1" s="2" t="s">
        <v>7780</v>
      </c>
      <c r="KFZ1" s="2" t="s">
        <v>7781</v>
      </c>
      <c r="KGA1" s="2" t="s">
        <v>7782</v>
      </c>
      <c r="KGB1" s="2" t="s">
        <v>7783</v>
      </c>
      <c r="KGC1" s="2" t="s">
        <v>7784</v>
      </c>
      <c r="KGD1" s="2" t="s">
        <v>7785</v>
      </c>
      <c r="KGE1" s="2" t="s">
        <v>7786</v>
      </c>
      <c r="KGF1" s="2" t="s">
        <v>7787</v>
      </c>
      <c r="KGG1" s="2" t="s">
        <v>7788</v>
      </c>
      <c r="KGH1" s="2" t="s">
        <v>7789</v>
      </c>
      <c r="KGI1" s="2" t="s">
        <v>7790</v>
      </c>
      <c r="KGJ1" s="2" t="s">
        <v>7791</v>
      </c>
      <c r="KGK1" s="2" t="s">
        <v>7792</v>
      </c>
      <c r="KGL1" s="2" t="s">
        <v>7793</v>
      </c>
      <c r="KGM1" s="2" t="s">
        <v>7794</v>
      </c>
      <c r="KGN1" s="2" t="s">
        <v>7795</v>
      </c>
      <c r="KGO1" s="2" t="s">
        <v>7796</v>
      </c>
      <c r="KGP1" s="2" t="s">
        <v>7797</v>
      </c>
      <c r="KGQ1" s="2" t="s">
        <v>7798</v>
      </c>
      <c r="KGR1" s="2" t="s">
        <v>7799</v>
      </c>
      <c r="KGS1" s="2" t="s">
        <v>7800</v>
      </c>
      <c r="KGT1" s="2" t="s">
        <v>7801</v>
      </c>
      <c r="KGU1" s="2" t="s">
        <v>7802</v>
      </c>
      <c r="KGV1" s="2" t="s">
        <v>7803</v>
      </c>
      <c r="KGW1" s="2" t="s">
        <v>7804</v>
      </c>
      <c r="KGX1" s="2" t="s">
        <v>7805</v>
      </c>
      <c r="KGY1" s="2" t="s">
        <v>7806</v>
      </c>
      <c r="KGZ1" s="2" t="s">
        <v>7807</v>
      </c>
      <c r="KHA1" s="2" t="s">
        <v>7808</v>
      </c>
      <c r="KHB1" s="2" t="s">
        <v>7809</v>
      </c>
      <c r="KHC1" s="2" t="s">
        <v>7810</v>
      </c>
      <c r="KHD1" s="2" t="s">
        <v>7811</v>
      </c>
      <c r="KHE1" s="2" t="s">
        <v>7812</v>
      </c>
      <c r="KHF1" s="2" t="s">
        <v>7813</v>
      </c>
      <c r="KHG1" s="2" t="s">
        <v>7814</v>
      </c>
      <c r="KHH1" s="2" t="s">
        <v>7815</v>
      </c>
      <c r="KHI1" s="2" t="s">
        <v>7816</v>
      </c>
      <c r="KHJ1" s="2" t="s">
        <v>7817</v>
      </c>
      <c r="KHK1" s="2" t="s">
        <v>7818</v>
      </c>
      <c r="KHL1" s="2" t="s">
        <v>7819</v>
      </c>
      <c r="KHM1" s="2" t="s">
        <v>7820</v>
      </c>
      <c r="KHN1" s="2" t="s">
        <v>7821</v>
      </c>
      <c r="KHO1" s="2" t="s">
        <v>7822</v>
      </c>
      <c r="KHP1" s="2" t="s">
        <v>7823</v>
      </c>
      <c r="KHQ1" s="2" t="s">
        <v>7824</v>
      </c>
      <c r="KHR1" s="2" t="s">
        <v>7825</v>
      </c>
      <c r="KHS1" s="2" t="s">
        <v>7826</v>
      </c>
      <c r="KHT1" s="2" t="s">
        <v>7827</v>
      </c>
      <c r="KHU1" s="2" t="s">
        <v>7828</v>
      </c>
      <c r="KHV1" s="2" t="s">
        <v>7829</v>
      </c>
      <c r="KHW1" s="2" t="s">
        <v>7830</v>
      </c>
      <c r="KHX1" s="2" t="s">
        <v>7831</v>
      </c>
      <c r="KHY1" s="2" t="s">
        <v>7832</v>
      </c>
      <c r="KHZ1" s="2" t="s">
        <v>7833</v>
      </c>
      <c r="KIA1" s="2" t="s">
        <v>7834</v>
      </c>
      <c r="KIB1" s="2" t="s">
        <v>7835</v>
      </c>
      <c r="KIC1" s="2" t="s">
        <v>7836</v>
      </c>
      <c r="KID1" s="2" t="s">
        <v>7837</v>
      </c>
      <c r="KIE1" s="2" t="s">
        <v>7838</v>
      </c>
      <c r="KIF1" s="2" t="s">
        <v>7839</v>
      </c>
      <c r="KIG1" s="2" t="s">
        <v>7840</v>
      </c>
      <c r="KIH1" s="2" t="s">
        <v>7841</v>
      </c>
      <c r="KII1" s="2" t="s">
        <v>7842</v>
      </c>
      <c r="KIJ1" s="2" t="s">
        <v>7843</v>
      </c>
      <c r="KIK1" s="2" t="s">
        <v>7844</v>
      </c>
      <c r="KIL1" s="2" t="s">
        <v>7845</v>
      </c>
      <c r="KIM1" s="2" t="s">
        <v>7846</v>
      </c>
      <c r="KIN1" s="2" t="s">
        <v>7847</v>
      </c>
      <c r="KIO1" s="2" t="s">
        <v>7848</v>
      </c>
      <c r="KIP1" s="2" t="s">
        <v>7849</v>
      </c>
      <c r="KIQ1" s="2" t="s">
        <v>7850</v>
      </c>
      <c r="KIR1" s="2" t="s">
        <v>7851</v>
      </c>
      <c r="KIS1" s="2" t="s">
        <v>7852</v>
      </c>
      <c r="KIT1" s="2" t="s">
        <v>7853</v>
      </c>
      <c r="KIU1" s="2" t="s">
        <v>7854</v>
      </c>
      <c r="KIV1" s="2" t="s">
        <v>7855</v>
      </c>
      <c r="KIW1" s="2" t="s">
        <v>7856</v>
      </c>
      <c r="KIX1" s="2" t="s">
        <v>7857</v>
      </c>
      <c r="KIY1" s="2" t="s">
        <v>7858</v>
      </c>
      <c r="KIZ1" s="2" t="s">
        <v>7859</v>
      </c>
      <c r="KJA1" s="2" t="s">
        <v>7860</v>
      </c>
      <c r="KJB1" s="2" t="s">
        <v>7861</v>
      </c>
      <c r="KJC1" s="2" t="s">
        <v>7862</v>
      </c>
      <c r="KJD1" s="2" t="s">
        <v>7863</v>
      </c>
      <c r="KJE1" s="2" t="s">
        <v>7864</v>
      </c>
      <c r="KJF1" s="2" t="s">
        <v>7865</v>
      </c>
      <c r="KJG1" s="2" t="s">
        <v>7866</v>
      </c>
      <c r="KJH1" s="2" t="s">
        <v>7867</v>
      </c>
      <c r="KJI1" s="2" t="s">
        <v>7868</v>
      </c>
      <c r="KJJ1" s="2" t="s">
        <v>7869</v>
      </c>
      <c r="KJK1" s="2" t="s">
        <v>7870</v>
      </c>
      <c r="KJL1" s="2" t="s">
        <v>7871</v>
      </c>
      <c r="KJM1" s="2" t="s">
        <v>7872</v>
      </c>
      <c r="KJN1" s="2" t="s">
        <v>7873</v>
      </c>
      <c r="KJO1" s="2" t="s">
        <v>7874</v>
      </c>
      <c r="KJP1" s="2" t="s">
        <v>7875</v>
      </c>
      <c r="KJQ1" s="2" t="s">
        <v>7876</v>
      </c>
      <c r="KJR1" s="2" t="s">
        <v>7877</v>
      </c>
      <c r="KJS1" s="2" t="s">
        <v>7878</v>
      </c>
      <c r="KJT1" s="2" t="s">
        <v>7879</v>
      </c>
      <c r="KJU1" s="2" t="s">
        <v>7880</v>
      </c>
      <c r="KJV1" s="2" t="s">
        <v>7881</v>
      </c>
      <c r="KJW1" s="2" t="s">
        <v>7882</v>
      </c>
      <c r="KJX1" s="2" t="s">
        <v>7883</v>
      </c>
      <c r="KJY1" s="2" t="s">
        <v>7884</v>
      </c>
      <c r="KJZ1" s="2" t="s">
        <v>7885</v>
      </c>
      <c r="KKA1" s="2" t="s">
        <v>7886</v>
      </c>
      <c r="KKB1" s="2" t="s">
        <v>7887</v>
      </c>
      <c r="KKC1" s="2" t="s">
        <v>7888</v>
      </c>
      <c r="KKD1" s="2" t="s">
        <v>7889</v>
      </c>
      <c r="KKE1" s="2" t="s">
        <v>7890</v>
      </c>
      <c r="KKF1" s="2" t="s">
        <v>7891</v>
      </c>
      <c r="KKG1" s="2" t="s">
        <v>7892</v>
      </c>
      <c r="KKH1" s="2" t="s">
        <v>7893</v>
      </c>
      <c r="KKI1" s="2" t="s">
        <v>7894</v>
      </c>
      <c r="KKJ1" s="2" t="s">
        <v>7895</v>
      </c>
      <c r="KKK1" s="2" t="s">
        <v>7896</v>
      </c>
      <c r="KKL1" s="2" t="s">
        <v>7897</v>
      </c>
      <c r="KKM1" s="2" t="s">
        <v>7898</v>
      </c>
      <c r="KKN1" s="2" t="s">
        <v>7899</v>
      </c>
      <c r="KKO1" s="2" t="s">
        <v>7900</v>
      </c>
      <c r="KKP1" s="2" t="s">
        <v>7901</v>
      </c>
      <c r="KKQ1" s="2" t="s">
        <v>7902</v>
      </c>
      <c r="KKR1" s="2" t="s">
        <v>7903</v>
      </c>
      <c r="KKS1" s="2" t="s">
        <v>7904</v>
      </c>
      <c r="KKT1" s="2" t="s">
        <v>7905</v>
      </c>
      <c r="KKU1" s="2" t="s">
        <v>7906</v>
      </c>
      <c r="KKV1" s="2" t="s">
        <v>7907</v>
      </c>
      <c r="KKW1" s="2" t="s">
        <v>7908</v>
      </c>
      <c r="KKX1" s="2" t="s">
        <v>7909</v>
      </c>
      <c r="KKY1" s="2" t="s">
        <v>7910</v>
      </c>
      <c r="KKZ1" s="2" t="s">
        <v>7911</v>
      </c>
      <c r="KLA1" s="2" t="s">
        <v>7912</v>
      </c>
      <c r="KLB1" s="2" t="s">
        <v>7913</v>
      </c>
      <c r="KLC1" s="2" t="s">
        <v>7914</v>
      </c>
      <c r="KLD1" s="2" t="s">
        <v>7915</v>
      </c>
      <c r="KLE1" s="2" t="s">
        <v>7916</v>
      </c>
      <c r="KLF1" s="2" t="s">
        <v>7917</v>
      </c>
      <c r="KLG1" s="2" t="s">
        <v>7918</v>
      </c>
      <c r="KLH1" s="2" t="s">
        <v>7919</v>
      </c>
      <c r="KLI1" s="2" t="s">
        <v>7920</v>
      </c>
      <c r="KLJ1" s="2" t="s">
        <v>7921</v>
      </c>
      <c r="KLK1" s="2" t="s">
        <v>7922</v>
      </c>
      <c r="KLL1" s="2" t="s">
        <v>7923</v>
      </c>
      <c r="KLM1" s="2" t="s">
        <v>7924</v>
      </c>
      <c r="KLN1" s="2" t="s">
        <v>7925</v>
      </c>
      <c r="KLO1" s="2" t="s">
        <v>7926</v>
      </c>
      <c r="KLP1" s="2" t="s">
        <v>7927</v>
      </c>
      <c r="KLQ1" s="2" t="s">
        <v>7928</v>
      </c>
      <c r="KLR1" s="2" t="s">
        <v>7929</v>
      </c>
      <c r="KLS1" s="2" t="s">
        <v>7930</v>
      </c>
      <c r="KLT1" s="2" t="s">
        <v>7931</v>
      </c>
      <c r="KLU1" s="2" t="s">
        <v>7932</v>
      </c>
      <c r="KLV1" s="2" t="s">
        <v>7933</v>
      </c>
      <c r="KLW1" s="2" t="s">
        <v>7934</v>
      </c>
      <c r="KLX1" s="2" t="s">
        <v>7935</v>
      </c>
      <c r="KLY1" s="2" t="s">
        <v>7936</v>
      </c>
      <c r="KLZ1" s="2" t="s">
        <v>7937</v>
      </c>
      <c r="KMA1" s="2" t="s">
        <v>7938</v>
      </c>
      <c r="KMB1" s="2" t="s">
        <v>7939</v>
      </c>
      <c r="KMC1" s="2" t="s">
        <v>7940</v>
      </c>
      <c r="KMD1" s="2" t="s">
        <v>7941</v>
      </c>
      <c r="KME1" s="2" t="s">
        <v>7942</v>
      </c>
      <c r="KMF1" s="2" t="s">
        <v>7943</v>
      </c>
      <c r="KMG1" s="2" t="s">
        <v>7944</v>
      </c>
      <c r="KMH1" s="2" t="s">
        <v>7945</v>
      </c>
      <c r="KMI1" s="2" t="s">
        <v>7946</v>
      </c>
      <c r="KMJ1" s="2" t="s">
        <v>7947</v>
      </c>
      <c r="KMK1" s="2" t="s">
        <v>7948</v>
      </c>
      <c r="KML1" s="2" t="s">
        <v>7949</v>
      </c>
      <c r="KMM1" s="2" t="s">
        <v>7950</v>
      </c>
      <c r="KMN1" s="2" t="s">
        <v>7951</v>
      </c>
      <c r="KMO1" s="2" t="s">
        <v>7952</v>
      </c>
      <c r="KMP1" s="2" t="s">
        <v>7953</v>
      </c>
      <c r="KMQ1" s="2" t="s">
        <v>7954</v>
      </c>
      <c r="KMR1" s="2" t="s">
        <v>7955</v>
      </c>
      <c r="KMS1" s="2" t="s">
        <v>7956</v>
      </c>
      <c r="KMT1" s="2" t="s">
        <v>7957</v>
      </c>
      <c r="KMU1" s="2" t="s">
        <v>7958</v>
      </c>
      <c r="KMV1" s="2" t="s">
        <v>7959</v>
      </c>
      <c r="KMW1" s="2" t="s">
        <v>7960</v>
      </c>
      <c r="KMX1" s="2" t="s">
        <v>7961</v>
      </c>
      <c r="KMY1" s="2" t="s">
        <v>7962</v>
      </c>
      <c r="KMZ1" s="2" t="s">
        <v>7963</v>
      </c>
      <c r="KNA1" s="2" t="s">
        <v>7964</v>
      </c>
      <c r="KNB1" s="2" t="s">
        <v>7965</v>
      </c>
      <c r="KNC1" s="2" t="s">
        <v>7966</v>
      </c>
      <c r="KND1" s="2" t="s">
        <v>7967</v>
      </c>
      <c r="KNE1" s="2" t="s">
        <v>7968</v>
      </c>
      <c r="KNF1" s="2" t="s">
        <v>7969</v>
      </c>
      <c r="KNG1" s="2" t="s">
        <v>7970</v>
      </c>
      <c r="KNH1" s="2" t="s">
        <v>7971</v>
      </c>
      <c r="KNI1" s="2" t="s">
        <v>7972</v>
      </c>
      <c r="KNJ1" s="2" t="s">
        <v>7973</v>
      </c>
      <c r="KNK1" s="2" t="s">
        <v>7974</v>
      </c>
      <c r="KNL1" s="2" t="s">
        <v>7975</v>
      </c>
      <c r="KNM1" s="2" t="s">
        <v>7976</v>
      </c>
      <c r="KNN1" s="2" t="s">
        <v>7977</v>
      </c>
      <c r="KNO1" s="2" t="s">
        <v>7978</v>
      </c>
      <c r="KNP1" s="2" t="s">
        <v>7979</v>
      </c>
      <c r="KNQ1" s="2" t="s">
        <v>7980</v>
      </c>
      <c r="KNR1" s="2" t="s">
        <v>7981</v>
      </c>
      <c r="KNS1" s="2" t="s">
        <v>7982</v>
      </c>
      <c r="KNT1" s="2" t="s">
        <v>7983</v>
      </c>
      <c r="KNU1" s="2" t="s">
        <v>7984</v>
      </c>
      <c r="KNV1" s="2" t="s">
        <v>7985</v>
      </c>
      <c r="KNW1" s="2" t="s">
        <v>7986</v>
      </c>
      <c r="KNX1" s="2" t="s">
        <v>7987</v>
      </c>
      <c r="KNY1" s="2" t="s">
        <v>7988</v>
      </c>
      <c r="KNZ1" s="2" t="s">
        <v>7989</v>
      </c>
      <c r="KOA1" s="2" t="s">
        <v>7990</v>
      </c>
      <c r="KOB1" s="2" t="s">
        <v>7991</v>
      </c>
      <c r="KOC1" s="2" t="s">
        <v>7992</v>
      </c>
      <c r="KOD1" s="2" t="s">
        <v>7993</v>
      </c>
      <c r="KOE1" s="2" t="s">
        <v>7994</v>
      </c>
      <c r="KOF1" s="2" t="s">
        <v>7995</v>
      </c>
      <c r="KOG1" s="2" t="s">
        <v>7996</v>
      </c>
      <c r="KOH1" s="2" t="s">
        <v>7997</v>
      </c>
      <c r="KOI1" s="2" t="s">
        <v>7998</v>
      </c>
      <c r="KOJ1" s="2" t="s">
        <v>7999</v>
      </c>
      <c r="KOK1" s="2" t="s">
        <v>8000</v>
      </c>
      <c r="KOL1" s="2" t="s">
        <v>8001</v>
      </c>
      <c r="KOM1" s="2" t="s">
        <v>8002</v>
      </c>
      <c r="KON1" s="2" t="s">
        <v>8003</v>
      </c>
      <c r="KOO1" s="2" t="s">
        <v>8004</v>
      </c>
      <c r="KOP1" s="2" t="s">
        <v>8005</v>
      </c>
      <c r="KOQ1" s="2" t="s">
        <v>8006</v>
      </c>
      <c r="KOR1" s="2" t="s">
        <v>8007</v>
      </c>
      <c r="KOS1" s="2" t="s">
        <v>8008</v>
      </c>
      <c r="KOT1" s="2" t="s">
        <v>8009</v>
      </c>
      <c r="KOU1" s="2" t="s">
        <v>8010</v>
      </c>
      <c r="KOV1" s="2" t="s">
        <v>8011</v>
      </c>
      <c r="KOW1" s="2" t="s">
        <v>8012</v>
      </c>
      <c r="KOX1" s="2" t="s">
        <v>8013</v>
      </c>
      <c r="KOY1" s="2" t="s">
        <v>8014</v>
      </c>
      <c r="KOZ1" s="2" t="s">
        <v>8015</v>
      </c>
      <c r="KPA1" s="2" t="s">
        <v>8016</v>
      </c>
      <c r="KPB1" s="2" t="s">
        <v>8017</v>
      </c>
      <c r="KPC1" s="2" t="s">
        <v>8018</v>
      </c>
      <c r="KPD1" s="2" t="s">
        <v>8019</v>
      </c>
      <c r="KPE1" s="2" t="s">
        <v>8020</v>
      </c>
      <c r="KPF1" s="2" t="s">
        <v>8021</v>
      </c>
      <c r="KPG1" s="2" t="s">
        <v>8022</v>
      </c>
      <c r="KPH1" s="2" t="s">
        <v>8023</v>
      </c>
      <c r="KPI1" s="2" t="s">
        <v>8024</v>
      </c>
      <c r="KPJ1" s="2" t="s">
        <v>8025</v>
      </c>
      <c r="KPK1" s="2" t="s">
        <v>8026</v>
      </c>
      <c r="KPL1" s="2" t="s">
        <v>8027</v>
      </c>
      <c r="KPM1" s="2" t="s">
        <v>8028</v>
      </c>
      <c r="KPN1" s="2" t="s">
        <v>8029</v>
      </c>
      <c r="KPO1" s="2" t="s">
        <v>8030</v>
      </c>
      <c r="KPP1" s="2" t="s">
        <v>8031</v>
      </c>
      <c r="KPQ1" s="2" t="s">
        <v>8032</v>
      </c>
      <c r="KPR1" s="2" t="s">
        <v>8033</v>
      </c>
      <c r="KPS1" s="2" t="s">
        <v>8034</v>
      </c>
      <c r="KPT1" s="2" t="s">
        <v>8035</v>
      </c>
      <c r="KPU1" s="2" t="s">
        <v>8036</v>
      </c>
      <c r="KPV1" s="2" t="s">
        <v>8037</v>
      </c>
      <c r="KPW1" s="2" t="s">
        <v>8038</v>
      </c>
      <c r="KPX1" s="2" t="s">
        <v>8039</v>
      </c>
      <c r="KPY1" s="2" t="s">
        <v>8040</v>
      </c>
      <c r="KPZ1" s="2" t="s">
        <v>8041</v>
      </c>
      <c r="KQA1" s="2" t="s">
        <v>8042</v>
      </c>
      <c r="KQB1" s="2" t="s">
        <v>8043</v>
      </c>
      <c r="KQC1" s="2" t="s">
        <v>8044</v>
      </c>
      <c r="KQD1" s="2" t="s">
        <v>8045</v>
      </c>
      <c r="KQE1" s="2" t="s">
        <v>8046</v>
      </c>
      <c r="KQF1" s="2" t="s">
        <v>8047</v>
      </c>
      <c r="KQG1" s="2" t="s">
        <v>8048</v>
      </c>
      <c r="KQH1" s="2" t="s">
        <v>8049</v>
      </c>
      <c r="KQI1" s="2" t="s">
        <v>8050</v>
      </c>
      <c r="KQJ1" s="2" t="s">
        <v>8051</v>
      </c>
      <c r="KQK1" s="2" t="s">
        <v>8052</v>
      </c>
      <c r="KQL1" s="2" t="s">
        <v>8053</v>
      </c>
      <c r="KQM1" s="2" t="s">
        <v>8054</v>
      </c>
      <c r="KQN1" s="2" t="s">
        <v>8055</v>
      </c>
      <c r="KQO1" s="2" t="s">
        <v>8056</v>
      </c>
      <c r="KQP1" s="2" t="s">
        <v>8057</v>
      </c>
      <c r="KQQ1" s="2" t="s">
        <v>8058</v>
      </c>
      <c r="KQR1" s="2" t="s">
        <v>8059</v>
      </c>
      <c r="KQS1" s="2" t="s">
        <v>8060</v>
      </c>
      <c r="KQT1" s="2" t="s">
        <v>8061</v>
      </c>
      <c r="KQU1" s="2" t="s">
        <v>8062</v>
      </c>
      <c r="KQV1" s="2" t="s">
        <v>8063</v>
      </c>
      <c r="KQW1" s="2" t="s">
        <v>8064</v>
      </c>
      <c r="KQX1" s="2" t="s">
        <v>8065</v>
      </c>
      <c r="KQY1" s="2" t="s">
        <v>8066</v>
      </c>
      <c r="KQZ1" s="2" t="s">
        <v>8067</v>
      </c>
      <c r="KRA1" s="2" t="s">
        <v>8068</v>
      </c>
      <c r="KRB1" s="2" t="s">
        <v>8069</v>
      </c>
      <c r="KRC1" s="2" t="s">
        <v>8070</v>
      </c>
      <c r="KRD1" s="2" t="s">
        <v>8071</v>
      </c>
      <c r="KRE1" s="2" t="s">
        <v>8072</v>
      </c>
      <c r="KRF1" s="2" t="s">
        <v>8073</v>
      </c>
      <c r="KRG1" s="2" t="s">
        <v>8074</v>
      </c>
      <c r="KRH1" s="2" t="s">
        <v>8075</v>
      </c>
      <c r="KRI1" s="2" t="s">
        <v>8076</v>
      </c>
      <c r="KRJ1" s="2" t="s">
        <v>8077</v>
      </c>
      <c r="KRK1" s="2" t="s">
        <v>8078</v>
      </c>
      <c r="KRL1" s="2" t="s">
        <v>8079</v>
      </c>
      <c r="KRM1" s="2" t="s">
        <v>8080</v>
      </c>
      <c r="KRN1" s="2" t="s">
        <v>8081</v>
      </c>
      <c r="KRO1" s="2" t="s">
        <v>8082</v>
      </c>
      <c r="KRP1" s="2" t="s">
        <v>8083</v>
      </c>
      <c r="KRQ1" s="2" t="s">
        <v>8084</v>
      </c>
      <c r="KRR1" s="2" t="s">
        <v>8085</v>
      </c>
      <c r="KRS1" s="2" t="s">
        <v>8086</v>
      </c>
      <c r="KRT1" s="2" t="s">
        <v>8087</v>
      </c>
      <c r="KRU1" s="2" t="s">
        <v>8088</v>
      </c>
      <c r="KRV1" s="2" t="s">
        <v>8089</v>
      </c>
      <c r="KRW1" s="2" t="s">
        <v>8090</v>
      </c>
      <c r="KRX1" s="2" t="s">
        <v>8091</v>
      </c>
      <c r="KRY1" s="2" t="s">
        <v>8092</v>
      </c>
      <c r="KRZ1" s="2" t="s">
        <v>8093</v>
      </c>
      <c r="KSA1" s="2" t="s">
        <v>8094</v>
      </c>
      <c r="KSB1" s="2" t="s">
        <v>8095</v>
      </c>
      <c r="KSC1" s="2" t="s">
        <v>8096</v>
      </c>
      <c r="KSD1" s="2" t="s">
        <v>8097</v>
      </c>
      <c r="KSE1" s="2" t="s">
        <v>8098</v>
      </c>
      <c r="KSF1" s="2" t="s">
        <v>8099</v>
      </c>
      <c r="KSG1" s="2" t="s">
        <v>8100</v>
      </c>
      <c r="KSH1" s="2" t="s">
        <v>8101</v>
      </c>
      <c r="KSI1" s="2" t="s">
        <v>8102</v>
      </c>
      <c r="KSJ1" s="2" t="s">
        <v>8103</v>
      </c>
      <c r="KSK1" s="2" t="s">
        <v>8104</v>
      </c>
      <c r="KSL1" s="2" t="s">
        <v>8105</v>
      </c>
      <c r="KSM1" s="2" t="s">
        <v>8106</v>
      </c>
      <c r="KSN1" s="2" t="s">
        <v>8107</v>
      </c>
      <c r="KSO1" s="2" t="s">
        <v>8108</v>
      </c>
      <c r="KSP1" s="2" t="s">
        <v>8109</v>
      </c>
      <c r="KSQ1" s="2" t="s">
        <v>8110</v>
      </c>
      <c r="KSR1" s="2" t="s">
        <v>8111</v>
      </c>
      <c r="KSS1" s="2" t="s">
        <v>8112</v>
      </c>
      <c r="KST1" s="2" t="s">
        <v>8113</v>
      </c>
      <c r="KSU1" s="2" t="s">
        <v>8114</v>
      </c>
      <c r="KSV1" s="2" t="s">
        <v>8115</v>
      </c>
      <c r="KSW1" s="2" t="s">
        <v>8116</v>
      </c>
      <c r="KSX1" s="2" t="s">
        <v>8117</v>
      </c>
      <c r="KSY1" s="2" t="s">
        <v>8118</v>
      </c>
      <c r="KSZ1" s="2" t="s">
        <v>8119</v>
      </c>
      <c r="KTA1" s="2" t="s">
        <v>8120</v>
      </c>
      <c r="KTB1" s="2" t="s">
        <v>8121</v>
      </c>
      <c r="KTC1" s="2" t="s">
        <v>8122</v>
      </c>
      <c r="KTD1" s="2" t="s">
        <v>8123</v>
      </c>
      <c r="KTE1" s="2" t="s">
        <v>8124</v>
      </c>
      <c r="KTF1" s="2" t="s">
        <v>8125</v>
      </c>
      <c r="KTG1" s="2" t="s">
        <v>8126</v>
      </c>
      <c r="KTH1" s="2" t="s">
        <v>8127</v>
      </c>
      <c r="KTI1" s="2" t="s">
        <v>8128</v>
      </c>
      <c r="KTJ1" s="2" t="s">
        <v>8129</v>
      </c>
      <c r="KTK1" s="2" t="s">
        <v>8130</v>
      </c>
      <c r="KTL1" s="2" t="s">
        <v>8131</v>
      </c>
      <c r="KTM1" s="2" t="s">
        <v>8132</v>
      </c>
      <c r="KTN1" s="2" t="s">
        <v>8133</v>
      </c>
      <c r="KTO1" s="2" t="s">
        <v>8134</v>
      </c>
      <c r="KTP1" s="2" t="s">
        <v>8135</v>
      </c>
      <c r="KTQ1" s="2" t="s">
        <v>8136</v>
      </c>
      <c r="KTR1" s="2" t="s">
        <v>8137</v>
      </c>
      <c r="KTS1" s="2" t="s">
        <v>8138</v>
      </c>
      <c r="KTT1" s="2" t="s">
        <v>8139</v>
      </c>
      <c r="KTU1" s="2" t="s">
        <v>8140</v>
      </c>
      <c r="KTV1" s="2" t="s">
        <v>8141</v>
      </c>
      <c r="KTW1" s="2" t="s">
        <v>8142</v>
      </c>
      <c r="KTX1" s="2" t="s">
        <v>8143</v>
      </c>
      <c r="KTY1" s="2" t="s">
        <v>8144</v>
      </c>
      <c r="KTZ1" s="2" t="s">
        <v>8145</v>
      </c>
      <c r="KUA1" s="2" t="s">
        <v>8146</v>
      </c>
      <c r="KUB1" s="2" t="s">
        <v>8147</v>
      </c>
      <c r="KUC1" s="2" t="s">
        <v>8148</v>
      </c>
      <c r="KUD1" s="2" t="s">
        <v>8149</v>
      </c>
      <c r="KUE1" s="2" t="s">
        <v>8150</v>
      </c>
      <c r="KUF1" s="2" t="s">
        <v>8151</v>
      </c>
      <c r="KUG1" s="2" t="s">
        <v>8152</v>
      </c>
      <c r="KUH1" s="2" t="s">
        <v>8153</v>
      </c>
      <c r="KUI1" s="2" t="s">
        <v>8154</v>
      </c>
      <c r="KUJ1" s="2" t="s">
        <v>8155</v>
      </c>
      <c r="KUK1" s="2" t="s">
        <v>8156</v>
      </c>
      <c r="KUL1" s="2" t="s">
        <v>8157</v>
      </c>
      <c r="KUM1" s="2" t="s">
        <v>8158</v>
      </c>
      <c r="KUN1" s="2" t="s">
        <v>8159</v>
      </c>
      <c r="KUO1" s="2" t="s">
        <v>8160</v>
      </c>
      <c r="KUP1" s="2" t="s">
        <v>8161</v>
      </c>
      <c r="KUQ1" s="2" t="s">
        <v>8162</v>
      </c>
      <c r="KUR1" s="2" t="s">
        <v>8163</v>
      </c>
      <c r="KUS1" s="2" t="s">
        <v>8164</v>
      </c>
      <c r="KUT1" s="2" t="s">
        <v>8165</v>
      </c>
      <c r="KUU1" s="2" t="s">
        <v>8166</v>
      </c>
      <c r="KUV1" s="2" t="s">
        <v>8167</v>
      </c>
      <c r="KUW1" s="2" t="s">
        <v>8168</v>
      </c>
      <c r="KUX1" s="2" t="s">
        <v>8169</v>
      </c>
      <c r="KUY1" s="2" t="s">
        <v>8170</v>
      </c>
      <c r="KUZ1" s="2" t="s">
        <v>8171</v>
      </c>
      <c r="KVA1" s="2" t="s">
        <v>8172</v>
      </c>
      <c r="KVB1" s="2" t="s">
        <v>8173</v>
      </c>
      <c r="KVC1" s="2" t="s">
        <v>8174</v>
      </c>
      <c r="KVD1" s="2" t="s">
        <v>8175</v>
      </c>
      <c r="KVE1" s="2" t="s">
        <v>8176</v>
      </c>
      <c r="KVF1" s="2" t="s">
        <v>8177</v>
      </c>
      <c r="KVG1" s="2" t="s">
        <v>8178</v>
      </c>
      <c r="KVH1" s="2" t="s">
        <v>8179</v>
      </c>
      <c r="KVI1" s="2" t="s">
        <v>8180</v>
      </c>
      <c r="KVJ1" s="2" t="s">
        <v>8181</v>
      </c>
      <c r="KVK1" s="2" t="s">
        <v>8182</v>
      </c>
      <c r="KVL1" s="2" t="s">
        <v>8183</v>
      </c>
      <c r="KVM1" s="2" t="s">
        <v>8184</v>
      </c>
      <c r="KVN1" s="2" t="s">
        <v>8185</v>
      </c>
      <c r="KVO1" s="2" t="s">
        <v>8186</v>
      </c>
      <c r="KVP1" s="2" t="s">
        <v>8187</v>
      </c>
      <c r="KVQ1" s="2" t="s">
        <v>8188</v>
      </c>
      <c r="KVR1" s="2" t="s">
        <v>8189</v>
      </c>
      <c r="KVS1" s="2" t="s">
        <v>8190</v>
      </c>
      <c r="KVT1" s="2" t="s">
        <v>8191</v>
      </c>
      <c r="KVU1" s="2" t="s">
        <v>8192</v>
      </c>
      <c r="KVV1" s="2" t="s">
        <v>8193</v>
      </c>
      <c r="KVW1" s="2" t="s">
        <v>8194</v>
      </c>
      <c r="KVX1" s="2" t="s">
        <v>8195</v>
      </c>
      <c r="KVY1" s="2" t="s">
        <v>8196</v>
      </c>
      <c r="KVZ1" s="2" t="s">
        <v>8197</v>
      </c>
      <c r="KWA1" s="2" t="s">
        <v>8198</v>
      </c>
      <c r="KWB1" s="2" t="s">
        <v>8199</v>
      </c>
      <c r="KWC1" s="2" t="s">
        <v>8200</v>
      </c>
      <c r="KWD1" s="2" t="s">
        <v>8201</v>
      </c>
      <c r="KWE1" s="2" t="s">
        <v>8202</v>
      </c>
      <c r="KWF1" s="2" t="s">
        <v>8203</v>
      </c>
      <c r="KWG1" s="2" t="s">
        <v>8204</v>
      </c>
      <c r="KWH1" s="2" t="s">
        <v>8205</v>
      </c>
      <c r="KWI1" s="2" t="s">
        <v>8206</v>
      </c>
      <c r="KWJ1" s="2" t="s">
        <v>8207</v>
      </c>
      <c r="KWK1" s="2" t="s">
        <v>8208</v>
      </c>
      <c r="KWL1" s="2" t="s">
        <v>8209</v>
      </c>
      <c r="KWM1" s="2" t="s">
        <v>8210</v>
      </c>
      <c r="KWN1" s="2" t="s">
        <v>8211</v>
      </c>
      <c r="KWO1" s="2" t="s">
        <v>8212</v>
      </c>
      <c r="KWP1" s="2" t="s">
        <v>8213</v>
      </c>
      <c r="KWQ1" s="2" t="s">
        <v>8214</v>
      </c>
      <c r="KWR1" s="2" t="s">
        <v>8215</v>
      </c>
      <c r="KWS1" s="2" t="s">
        <v>8216</v>
      </c>
      <c r="KWT1" s="2" t="s">
        <v>8217</v>
      </c>
      <c r="KWU1" s="2" t="s">
        <v>8218</v>
      </c>
      <c r="KWV1" s="2" t="s">
        <v>8219</v>
      </c>
      <c r="KWW1" s="2" t="s">
        <v>8220</v>
      </c>
      <c r="KWX1" s="2" t="s">
        <v>8221</v>
      </c>
      <c r="KWY1" s="2" t="s">
        <v>8222</v>
      </c>
      <c r="KWZ1" s="2" t="s">
        <v>8223</v>
      </c>
      <c r="KXA1" s="2" t="s">
        <v>8224</v>
      </c>
      <c r="KXB1" s="2" t="s">
        <v>8225</v>
      </c>
      <c r="KXC1" s="2" t="s">
        <v>8226</v>
      </c>
      <c r="KXD1" s="2" t="s">
        <v>8227</v>
      </c>
      <c r="KXE1" s="2" t="s">
        <v>8228</v>
      </c>
      <c r="KXF1" s="2" t="s">
        <v>8229</v>
      </c>
      <c r="KXG1" s="2" t="s">
        <v>8230</v>
      </c>
      <c r="KXH1" s="2" t="s">
        <v>8231</v>
      </c>
      <c r="KXI1" s="2" t="s">
        <v>8232</v>
      </c>
      <c r="KXJ1" s="2" t="s">
        <v>8233</v>
      </c>
      <c r="KXK1" s="2" t="s">
        <v>8234</v>
      </c>
      <c r="KXL1" s="2" t="s">
        <v>8235</v>
      </c>
      <c r="KXM1" s="2" t="s">
        <v>8236</v>
      </c>
      <c r="KXN1" s="2" t="s">
        <v>8237</v>
      </c>
      <c r="KXO1" s="2" t="s">
        <v>8238</v>
      </c>
      <c r="KXP1" s="2" t="s">
        <v>8239</v>
      </c>
      <c r="KXQ1" s="2" t="s">
        <v>8240</v>
      </c>
      <c r="KXR1" s="2" t="s">
        <v>8241</v>
      </c>
      <c r="KXS1" s="2" t="s">
        <v>8242</v>
      </c>
      <c r="KXT1" s="2" t="s">
        <v>8243</v>
      </c>
      <c r="KXU1" s="2" t="s">
        <v>8244</v>
      </c>
      <c r="KXV1" s="2" t="s">
        <v>8245</v>
      </c>
      <c r="KXW1" s="2" t="s">
        <v>8246</v>
      </c>
      <c r="KXX1" s="2" t="s">
        <v>8247</v>
      </c>
      <c r="KXY1" s="2" t="s">
        <v>8248</v>
      </c>
      <c r="KXZ1" s="2" t="s">
        <v>8249</v>
      </c>
      <c r="KYA1" s="2" t="s">
        <v>8250</v>
      </c>
      <c r="KYB1" s="2" t="s">
        <v>8251</v>
      </c>
      <c r="KYC1" s="2" t="s">
        <v>8252</v>
      </c>
      <c r="KYD1" s="2" t="s">
        <v>8253</v>
      </c>
      <c r="KYE1" s="2" t="s">
        <v>8254</v>
      </c>
      <c r="KYF1" s="2" t="s">
        <v>8255</v>
      </c>
      <c r="KYG1" s="2" t="s">
        <v>8256</v>
      </c>
      <c r="KYH1" s="2" t="s">
        <v>8257</v>
      </c>
      <c r="KYI1" s="2" t="s">
        <v>8258</v>
      </c>
      <c r="KYJ1" s="2" t="s">
        <v>8259</v>
      </c>
      <c r="KYK1" s="2" t="s">
        <v>8260</v>
      </c>
      <c r="KYL1" s="2" t="s">
        <v>8261</v>
      </c>
      <c r="KYM1" s="2" t="s">
        <v>8262</v>
      </c>
      <c r="KYN1" s="2" t="s">
        <v>8263</v>
      </c>
      <c r="KYO1" s="2" t="s">
        <v>8264</v>
      </c>
      <c r="KYP1" s="2" t="s">
        <v>8265</v>
      </c>
      <c r="KYQ1" s="2" t="s">
        <v>8266</v>
      </c>
      <c r="KYR1" s="2" t="s">
        <v>8267</v>
      </c>
      <c r="KYS1" s="2" t="s">
        <v>8268</v>
      </c>
      <c r="KYT1" s="2" t="s">
        <v>8269</v>
      </c>
      <c r="KYU1" s="2" t="s">
        <v>8270</v>
      </c>
      <c r="KYV1" s="2" t="s">
        <v>8271</v>
      </c>
      <c r="KYW1" s="2" t="s">
        <v>8272</v>
      </c>
      <c r="KYX1" s="2" t="s">
        <v>8273</v>
      </c>
      <c r="KYY1" s="2" t="s">
        <v>8274</v>
      </c>
      <c r="KYZ1" s="2" t="s">
        <v>8275</v>
      </c>
      <c r="KZA1" s="2" t="s">
        <v>8276</v>
      </c>
      <c r="KZB1" s="2" t="s">
        <v>8277</v>
      </c>
      <c r="KZC1" s="2" t="s">
        <v>8278</v>
      </c>
      <c r="KZD1" s="2" t="s">
        <v>8279</v>
      </c>
      <c r="KZE1" s="2" t="s">
        <v>8280</v>
      </c>
      <c r="KZF1" s="2" t="s">
        <v>8281</v>
      </c>
      <c r="KZG1" s="2" t="s">
        <v>8282</v>
      </c>
      <c r="KZH1" s="2" t="s">
        <v>8283</v>
      </c>
      <c r="KZI1" s="2" t="s">
        <v>8284</v>
      </c>
      <c r="KZJ1" s="2" t="s">
        <v>8285</v>
      </c>
      <c r="KZK1" s="2" t="s">
        <v>8286</v>
      </c>
      <c r="KZL1" s="2" t="s">
        <v>8287</v>
      </c>
      <c r="KZM1" s="2" t="s">
        <v>8288</v>
      </c>
      <c r="KZN1" s="2" t="s">
        <v>8289</v>
      </c>
      <c r="KZO1" s="2" t="s">
        <v>8290</v>
      </c>
      <c r="KZP1" s="2" t="s">
        <v>8291</v>
      </c>
      <c r="KZQ1" s="2" t="s">
        <v>8292</v>
      </c>
      <c r="KZR1" s="2" t="s">
        <v>8293</v>
      </c>
      <c r="KZS1" s="2" t="s">
        <v>8294</v>
      </c>
      <c r="KZT1" s="2" t="s">
        <v>8295</v>
      </c>
      <c r="KZU1" s="2" t="s">
        <v>8296</v>
      </c>
      <c r="KZV1" s="2" t="s">
        <v>8297</v>
      </c>
      <c r="KZW1" s="2" t="s">
        <v>8298</v>
      </c>
      <c r="KZX1" s="2" t="s">
        <v>8299</v>
      </c>
      <c r="KZY1" s="2" t="s">
        <v>8300</v>
      </c>
      <c r="KZZ1" s="2" t="s">
        <v>8301</v>
      </c>
      <c r="LAA1" s="2" t="s">
        <v>8302</v>
      </c>
      <c r="LAB1" s="2" t="s">
        <v>8303</v>
      </c>
      <c r="LAC1" s="2" t="s">
        <v>8304</v>
      </c>
      <c r="LAD1" s="2" t="s">
        <v>8305</v>
      </c>
      <c r="LAE1" s="2" t="s">
        <v>8306</v>
      </c>
      <c r="LAF1" s="2" t="s">
        <v>8307</v>
      </c>
      <c r="LAG1" s="2" t="s">
        <v>8308</v>
      </c>
      <c r="LAH1" s="2" t="s">
        <v>8309</v>
      </c>
      <c r="LAI1" s="2" t="s">
        <v>8310</v>
      </c>
      <c r="LAJ1" s="2" t="s">
        <v>8311</v>
      </c>
      <c r="LAK1" s="2" t="s">
        <v>8312</v>
      </c>
      <c r="LAL1" s="2" t="s">
        <v>8313</v>
      </c>
      <c r="LAM1" s="2" t="s">
        <v>8314</v>
      </c>
      <c r="LAN1" s="2" t="s">
        <v>8315</v>
      </c>
      <c r="LAO1" s="2" t="s">
        <v>8316</v>
      </c>
      <c r="LAP1" s="2" t="s">
        <v>8317</v>
      </c>
      <c r="LAQ1" s="2" t="s">
        <v>8318</v>
      </c>
      <c r="LAR1" s="2" t="s">
        <v>8319</v>
      </c>
      <c r="LAS1" s="2" t="s">
        <v>8320</v>
      </c>
      <c r="LAT1" s="2" t="s">
        <v>8321</v>
      </c>
      <c r="LAU1" s="2" t="s">
        <v>8322</v>
      </c>
      <c r="LAV1" s="2" t="s">
        <v>8323</v>
      </c>
      <c r="LAW1" s="2" t="s">
        <v>8324</v>
      </c>
      <c r="LAX1" s="2" t="s">
        <v>8325</v>
      </c>
      <c r="LAY1" s="2" t="s">
        <v>8326</v>
      </c>
      <c r="LAZ1" s="2" t="s">
        <v>8327</v>
      </c>
      <c r="LBA1" s="2" t="s">
        <v>8328</v>
      </c>
      <c r="LBB1" s="2" t="s">
        <v>8329</v>
      </c>
      <c r="LBC1" s="2" t="s">
        <v>8330</v>
      </c>
      <c r="LBD1" s="2" t="s">
        <v>8331</v>
      </c>
      <c r="LBE1" s="2" t="s">
        <v>8332</v>
      </c>
      <c r="LBF1" s="2" t="s">
        <v>8333</v>
      </c>
      <c r="LBG1" s="2" t="s">
        <v>8334</v>
      </c>
      <c r="LBH1" s="2" t="s">
        <v>8335</v>
      </c>
      <c r="LBI1" s="2" t="s">
        <v>8336</v>
      </c>
      <c r="LBJ1" s="2" t="s">
        <v>8337</v>
      </c>
      <c r="LBK1" s="2" t="s">
        <v>8338</v>
      </c>
      <c r="LBL1" s="2" t="s">
        <v>8339</v>
      </c>
      <c r="LBM1" s="2" t="s">
        <v>8340</v>
      </c>
      <c r="LBN1" s="2" t="s">
        <v>8341</v>
      </c>
      <c r="LBO1" s="2" t="s">
        <v>8342</v>
      </c>
      <c r="LBP1" s="2" t="s">
        <v>8343</v>
      </c>
      <c r="LBQ1" s="2" t="s">
        <v>8344</v>
      </c>
      <c r="LBR1" s="2" t="s">
        <v>8345</v>
      </c>
      <c r="LBS1" s="2" t="s">
        <v>8346</v>
      </c>
      <c r="LBT1" s="2" t="s">
        <v>8347</v>
      </c>
      <c r="LBU1" s="2" t="s">
        <v>8348</v>
      </c>
      <c r="LBV1" s="2" t="s">
        <v>8349</v>
      </c>
      <c r="LBW1" s="2" t="s">
        <v>8350</v>
      </c>
      <c r="LBX1" s="2" t="s">
        <v>8351</v>
      </c>
      <c r="LBY1" s="2" t="s">
        <v>8352</v>
      </c>
      <c r="LBZ1" s="2" t="s">
        <v>8353</v>
      </c>
      <c r="LCA1" s="2" t="s">
        <v>8354</v>
      </c>
      <c r="LCB1" s="2" t="s">
        <v>8355</v>
      </c>
      <c r="LCC1" s="2" t="s">
        <v>8356</v>
      </c>
      <c r="LCD1" s="2" t="s">
        <v>8357</v>
      </c>
      <c r="LCE1" s="2" t="s">
        <v>8358</v>
      </c>
      <c r="LCF1" s="2" t="s">
        <v>8359</v>
      </c>
      <c r="LCG1" s="2" t="s">
        <v>8360</v>
      </c>
      <c r="LCH1" s="2" t="s">
        <v>8361</v>
      </c>
      <c r="LCI1" s="2" t="s">
        <v>8362</v>
      </c>
      <c r="LCJ1" s="2" t="s">
        <v>8363</v>
      </c>
      <c r="LCK1" s="2" t="s">
        <v>8364</v>
      </c>
      <c r="LCL1" s="2" t="s">
        <v>8365</v>
      </c>
      <c r="LCM1" s="2" t="s">
        <v>8366</v>
      </c>
      <c r="LCN1" s="2" t="s">
        <v>8367</v>
      </c>
      <c r="LCO1" s="2" t="s">
        <v>8368</v>
      </c>
      <c r="LCP1" s="2" t="s">
        <v>8369</v>
      </c>
      <c r="LCQ1" s="2" t="s">
        <v>8370</v>
      </c>
      <c r="LCR1" s="2" t="s">
        <v>8371</v>
      </c>
      <c r="LCS1" s="2" t="s">
        <v>8372</v>
      </c>
      <c r="LCT1" s="2" t="s">
        <v>8373</v>
      </c>
      <c r="LCU1" s="2" t="s">
        <v>8374</v>
      </c>
      <c r="LCV1" s="2" t="s">
        <v>8375</v>
      </c>
      <c r="LCW1" s="2" t="s">
        <v>8376</v>
      </c>
      <c r="LCX1" s="2" t="s">
        <v>8377</v>
      </c>
      <c r="LCY1" s="2" t="s">
        <v>8378</v>
      </c>
      <c r="LCZ1" s="2" t="s">
        <v>8379</v>
      </c>
      <c r="LDA1" s="2" t="s">
        <v>8380</v>
      </c>
      <c r="LDB1" s="2" t="s">
        <v>8381</v>
      </c>
      <c r="LDC1" s="2" t="s">
        <v>8382</v>
      </c>
      <c r="LDD1" s="2" t="s">
        <v>8383</v>
      </c>
      <c r="LDE1" s="2" t="s">
        <v>8384</v>
      </c>
      <c r="LDF1" s="2" t="s">
        <v>8385</v>
      </c>
      <c r="LDG1" s="2" t="s">
        <v>8386</v>
      </c>
      <c r="LDH1" s="2" t="s">
        <v>8387</v>
      </c>
      <c r="LDI1" s="2" t="s">
        <v>8388</v>
      </c>
      <c r="LDJ1" s="2" t="s">
        <v>8389</v>
      </c>
      <c r="LDK1" s="2" t="s">
        <v>8390</v>
      </c>
      <c r="LDL1" s="2" t="s">
        <v>8391</v>
      </c>
      <c r="LDM1" s="2" t="s">
        <v>8392</v>
      </c>
      <c r="LDN1" s="2" t="s">
        <v>8393</v>
      </c>
      <c r="LDO1" s="2" t="s">
        <v>8394</v>
      </c>
      <c r="LDP1" s="2" t="s">
        <v>8395</v>
      </c>
      <c r="LDQ1" s="2" t="s">
        <v>8396</v>
      </c>
      <c r="LDR1" s="2" t="s">
        <v>8397</v>
      </c>
      <c r="LDS1" s="2" t="s">
        <v>8398</v>
      </c>
      <c r="LDT1" s="2" t="s">
        <v>8399</v>
      </c>
      <c r="LDU1" s="2" t="s">
        <v>8400</v>
      </c>
      <c r="LDV1" s="2" t="s">
        <v>8401</v>
      </c>
      <c r="LDW1" s="2" t="s">
        <v>8402</v>
      </c>
      <c r="LDX1" s="2" t="s">
        <v>8403</v>
      </c>
      <c r="LDY1" s="2" t="s">
        <v>8404</v>
      </c>
      <c r="LDZ1" s="2" t="s">
        <v>8405</v>
      </c>
      <c r="LEA1" s="2" t="s">
        <v>8406</v>
      </c>
      <c r="LEB1" s="2" t="s">
        <v>8407</v>
      </c>
      <c r="LEC1" s="2" t="s">
        <v>8408</v>
      </c>
      <c r="LED1" s="2" t="s">
        <v>8409</v>
      </c>
      <c r="LEE1" s="2" t="s">
        <v>8410</v>
      </c>
      <c r="LEF1" s="2" t="s">
        <v>8411</v>
      </c>
      <c r="LEG1" s="2" t="s">
        <v>8412</v>
      </c>
      <c r="LEH1" s="2" t="s">
        <v>8413</v>
      </c>
      <c r="LEI1" s="2" t="s">
        <v>8414</v>
      </c>
      <c r="LEJ1" s="2" t="s">
        <v>8415</v>
      </c>
      <c r="LEK1" s="2" t="s">
        <v>8416</v>
      </c>
      <c r="LEL1" s="2" t="s">
        <v>8417</v>
      </c>
      <c r="LEM1" s="2" t="s">
        <v>8418</v>
      </c>
      <c r="LEN1" s="2" t="s">
        <v>8419</v>
      </c>
      <c r="LEO1" s="2" t="s">
        <v>8420</v>
      </c>
      <c r="LEP1" s="2" t="s">
        <v>8421</v>
      </c>
      <c r="LEQ1" s="2" t="s">
        <v>8422</v>
      </c>
      <c r="LER1" s="2" t="s">
        <v>8423</v>
      </c>
      <c r="LES1" s="2" t="s">
        <v>8424</v>
      </c>
      <c r="LET1" s="2" t="s">
        <v>8425</v>
      </c>
      <c r="LEU1" s="2" t="s">
        <v>8426</v>
      </c>
      <c r="LEV1" s="2" t="s">
        <v>8427</v>
      </c>
      <c r="LEW1" s="2" t="s">
        <v>8428</v>
      </c>
      <c r="LEX1" s="2" t="s">
        <v>8429</v>
      </c>
      <c r="LEY1" s="2" t="s">
        <v>8430</v>
      </c>
      <c r="LEZ1" s="2" t="s">
        <v>8431</v>
      </c>
      <c r="LFA1" s="2" t="s">
        <v>8432</v>
      </c>
      <c r="LFB1" s="2" t="s">
        <v>8433</v>
      </c>
      <c r="LFC1" s="2" t="s">
        <v>8434</v>
      </c>
      <c r="LFD1" s="2" t="s">
        <v>8435</v>
      </c>
      <c r="LFE1" s="2" t="s">
        <v>8436</v>
      </c>
      <c r="LFF1" s="2" t="s">
        <v>8437</v>
      </c>
      <c r="LFG1" s="2" t="s">
        <v>8438</v>
      </c>
      <c r="LFH1" s="2" t="s">
        <v>8439</v>
      </c>
      <c r="LFI1" s="2" t="s">
        <v>8440</v>
      </c>
      <c r="LFJ1" s="2" t="s">
        <v>8441</v>
      </c>
      <c r="LFK1" s="2" t="s">
        <v>8442</v>
      </c>
      <c r="LFL1" s="2" t="s">
        <v>8443</v>
      </c>
      <c r="LFM1" s="2" t="s">
        <v>8444</v>
      </c>
      <c r="LFN1" s="2" t="s">
        <v>8445</v>
      </c>
      <c r="LFO1" s="2" t="s">
        <v>8446</v>
      </c>
      <c r="LFP1" s="2" t="s">
        <v>8447</v>
      </c>
      <c r="LFQ1" s="2" t="s">
        <v>8448</v>
      </c>
      <c r="LFR1" s="2" t="s">
        <v>8449</v>
      </c>
      <c r="LFS1" s="2" t="s">
        <v>8450</v>
      </c>
      <c r="LFT1" s="2" t="s">
        <v>8451</v>
      </c>
      <c r="LFU1" s="2" t="s">
        <v>8452</v>
      </c>
      <c r="LFV1" s="2" t="s">
        <v>8453</v>
      </c>
      <c r="LFW1" s="2" t="s">
        <v>8454</v>
      </c>
      <c r="LFX1" s="2" t="s">
        <v>8455</v>
      </c>
      <c r="LFY1" s="2" t="s">
        <v>8456</v>
      </c>
      <c r="LFZ1" s="2" t="s">
        <v>8457</v>
      </c>
      <c r="LGA1" s="2" t="s">
        <v>8458</v>
      </c>
      <c r="LGB1" s="2" t="s">
        <v>8459</v>
      </c>
      <c r="LGC1" s="2" t="s">
        <v>8460</v>
      </c>
      <c r="LGD1" s="2" t="s">
        <v>8461</v>
      </c>
      <c r="LGE1" s="2" t="s">
        <v>8462</v>
      </c>
      <c r="LGF1" s="2" t="s">
        <v>8463</v>
      </c>
      <c r="LGG1" s="2" t="s">
        <v>8464</v>
      </c>
      <c r="LGH1" s="2" t="s">
        <v>8465</v>
      </c>
      <c r="LGI1" s="2" t="s">
        <v>8466</v>
      </c>
      <c r="LGJ1" s="2" t="s">
        <v>8467</v>
      </c>
      <c r="LGK1" s="2" t="s">
        <v>8468</v>
      </c>
      <c r="LGL1" s="2" t="s">
        <v>8469</v>
      </c>
      <c r="LGM1" s="2" t="s">
        <v>8470</v>
      </c>
      <c r="LGN1" s="2" t="s">
        <v>8471</v>
      </c>
      <c r="LGO1" s="2" t="s">
        <v>8472</v>
      </c>
      <c r="LGP1" s="2" t="s">
        <v>8473</v>
      </c>
      <c r="LGQ1" s="2" t="s">
        <v>8474</v>
      </c>
      <c r="LGR1" s="2" t="s">
        <v>8475</v>
      </c>
      <c r="LGS1" s="2" t="s">
        <v>8476</v>
      </c>
      <c r="LGT1" s="2" t="s">
        <v>8477</v>
      </c>
      <c r="LGU1" s="2" t="s">
        <v>8478</v>
      </c>
      <c r="LGV1" s="2" t="s">
        <v>8479</v>
      </c>
      <c r="LGW1" s="2" t="s">
        <v>8480</v>
      </c>
      <c r="LGX1" s="2" t="s">
        <v>8481</v>
      </c>
      <c r="LGY1" s="2" t="s">
        <v>8482</v>
      </c>
      <c r="LGZ1" s="2" t="s">
        <v>8483</v>
      </c>
      <c r="LHA1" s="2" t="s">
        <v>8484</v>
      </c>
      <c r="LHB1" s="2" t="s">
        <v>8485</v>
      </c>
      <c r="LHC1" s="2" t="s">
        <v>8486</v>
      </c>
      <c r="LHD1" s="2" t="s">
        <v>8487</v>
      </c>
      <c r="LHE1" s="2" t="s">
        <v>8488</v>
      </c>
      <c r="LHF1" s="2" t="s">
        <v>8489</v>
      </c>
      <c r="LHG1" s="2" t="s">
        <v>8490</v>
      </c>
      <c r="LHH1" s="2" t="s">
        <v>8491</v>
      </c>
      <c r="LHI1" s="2" t="s">
        <v>8492</v>
      </c>
      <c r="LHJ1" s="2" t="s">
        <v>8493</v>
      </c>
      <c r="LHK1" s="2" t="s">
        <v>8494</v>
      </c>
      <c r="LHL1" s="2" t="s">
        <v>8495</v>
      </c>
      <c r="LHM1" s="2" t="s">
        <v>8496</v>
      </c>
      <c r="LHN1" s="2" t="s">
        <v>8497</v>
      </c>
      <c r="LHO1" s="2" t="s">
        <v>8498</v>
      </c>
      <c r="LHP1" s="2" t="s">
        <v>8499</v>
      </c>
      <c r="LHQ1" s="2" t="s">
        <v>8500</v>
      </c>
      <c r="LHR1" s="2" t="s">
        <v>8501</v>
      </c>
      <c r="LHS1" s="2" t="s">
        <v>8502</v>
      </c>
      <c r="LHT1" s="2" t="s">
        <v>8503</v>
      </c>
      <c r="LHU1" s="2" t="s">
        <v>8504</v>
      </c>
      <c r="LHV1" s="2" t="s">
        <v>8505</v>
      </c>
      <c r="LHW1" s="2" t="s">
        <v>8506</v>
      </c>
      <c r="LHX1" s="2" t="s">
        <v>8507</v>
      </c>
      <c r="LHY1" s="2" t="s">
        <v>8508</v>
      </c>
      <c r="LHZ1" s="2" t="s">
        <v>8509</v>
      </c>
      <c r="LIA1" s="2" t="s">
        <v>8510</v>
      </c>
      <c r="LIB1" s="2" t="s">
        <v>8511</v>
      </c>
      <c r="LIC1" s="2" t="s">
        <v>8512</v>
      </c>
      <c r="LID1" s="2" t="s">
        <v>8513</v>
      </c>
      <c r="LIE1" s="2" t="s">
        <v>8514</v>
      </c>
      <c r="LIF1" s="2" t="s">
        <v>8515</v>
      </c>
      <c r="LIG1" s="2" t="s">
        <v>8516</v>
      </c>
      <c r="LIH1" s="2" t="s">
        <v>8517</v>
      </c>
      <c r="LII1" s="2" t="s">
        <v>8518</v>
      </c>
      <c r="LIJ1" s="2" t="s">
        <v>8519</v>
      </c>
      <c r="LIK1" s="2" t="s">
        <v>8520</v>
      </c>
      <c r="LIL1" s="2" t="s">
        <v>8521</v>
      </c>
      <c r="LIM1" s="2" t="s">
        <v>8522</v>
      </c>
      <c r="LIN1" s="2" t="s">
        <v>8523</v>
      </c>
      <c r="LIO1" s="2" t="s">
        <v>8524</v>
      </c>
      <c r="LIP1" s="2" t="s">
        <v>8525</v>
      </c>
      <c r="LIQ1" s="2" t="s">
        <v>8526</v>
      </c>
      <c r="LIR1" s="2" t="s">
        <v>8527</v>
      </c>
      <c r="LIS1" s="2" t="s">
        <v>8528</v>
      </c>
      <c r="LIT1" s="2" t="s">
        <v>8529</v>
      </c>
      <c r="LIU1" s="2" t="s">
        <v>8530</v>
      </c>
      <c r="LIV1" s="2" t="s">
        <v>8531</v>
      </c>
      <c r="LIW1" s="2" t="s">
        <v>8532</v>
      </c>
      <c r="LIX1" s="2" t="s">
        <v>8533</v>
      </c>
      <c r="LIY1" s="2" t="s">
        <v>8534</v>
      </c>
      <c r="LIZ1" s="2" t="s">
        <v>8535</v>
      </c>
      <c r="LJA1" s="2" t="s">
        <v>8536</v>
      </c>
      <c r="LJB1" s="2" t="s">
        <v>8537</v>
      </c>
      <c r="LJC1" s="2" t="s">
        <v>8538</v>
      </c>
      <c r="LJD1" s="2" t="s">
        <v>8539</v>
      </c>
      <c r="LJE1" s="2" t="s">
        <v>8540</v>
      </c>
      <c r="LJF1" s="2" t="s">
        <v>8541</v>
      </c>
      <c r="LJG1" s="2" t="s">
        <v>8542</v>
      </c>
      <c r="LJH1" s="2" t="s">
        <v>8543</v>
      </c>
      <c r="LJI1" s="2" t="s">
        <v>8544</v>
      </c>
      <c r="LJJ1" s="2" t="s">
        <v>8545</v>
      </c>
      <c r="LJK1" s="2" t="s">
        <v>8546</v>
      </c>
      <c r="LJL1" s="2" t="s">
        <v>8547</v>
      </c>
      <c r="LJM1" s="2" t="s">
        <v>8548</v>
      </c>
      <c r="LJN1" s="2" t="s">
        <v>8549</v>
      </c>
      <c r="LJO1" s="2" t="s">
        <v>8550</v>
      </c>
      <c r="LJP1" s="2" t="s">
        <v>8551</v>
      </c>
      <c r="LJQ1" s="2" t="s">
        <v>8552</v>
      </c>
      <c r="LJR1" s="2" t="s">
        <v>8553</v>
      </c>
      <c r="LJS1" s="2" t="s">
        <v>8554</v>
      </c>
      <c r="LJT1" s="2" t="s">
        <v>8555</v>
      </c>
      <c r="LJU1" s="2" t="s">
        <v>8556</v>
      </c>
      <c r="LJV1" s="2" t="s">
        <v>8557</v>
      </c>
      <c r="LJW1" s="2" t="s">
        <v>8558</v>
      </c>
      <c r="LJX1" s="2" t="s">
        <v>8559</v>
      </c>
      <c r="LJY1" s="2" t="s">
        <v>8560</v>
      </c>
      <c r="LJZ1" s="2" t="s">
        <v>8561</v>
      </c>
      <c r="LKA1" s="2" t="s">
        <v>8562</v>
      </c>
      <c r="LKB1" s="2" t="s">
        <v>8563</v>
      </c>
      <c r="LKC1" s="2" t="s">
        <v>8564</v>
      </c>
      <c r="LKD1" s="2" t="s">
        <v>8565</v>
      </c>
      <c r="LKE1" s="2" t="s">
        <v>8566</v>
      </c>
      <c r="LKF1" s="2" t="s">
        <v>8567</v>
      </c>
      <c r="LKG1" s="2" t="s">
        <v>8568</v>
      </c>
      <c r="LKH1" s="2" t="s">
        <v>8569</v>
      </c>
      <c r="LKI1" s="2" t="s">
        <v>8570</v>
      </c>
      <c r="LKJ1" s="2" t="s">
        <v>8571</v>
      </c>
      <c r="LKK1" s="2" t="s">
        <v>8572</v>
      </c>
      <c r="LKL1" s="2" t="s">
        <v>8573</v>
      </c>
      <c r="LKM1" s="2" t="s">
        <v>8574</v>
      </c>
      <c r="LKN1" s="2" t="s">
        <v>8575</v>
      </c>
      <c r="LKO1" s="2" t="s">
        <v>8576</v>
      </c>
      <c r="LKP1" s="2" t="s">
        <v>8577</v>
      </c>
      <c r="LKQ1" s="2" t="s">
        <v>8578</v>
      </c>
      <c r="LKR1" s="2" t="s">
        <v>8579</v>
      </c>
      <c r="LKS1" s="2" t="s">
        <v>8580</v>
      </c>
      <c r="LKT1" s="2" t="s">
        <v>8581</v>
      </c>
      <c r="LKU1" s="2" t="s">
        <v>8582</v>
      </c>
      <c r="LKV1" s="2" t="s">
        <v>8583</v>
      </c>
      <c r="LKW1" s="2" t="s">
        <v>8584</v>
      </c>
      <c r="LKX1" s="2" t="s">
        <v>8585</v>
      </c>
      <c r="LKY1" s="2" t="s">
        <v>8586</v>
      </c>
      <c r="LKZ1" s="2" t="s">
        <v>8587</v>
      </c>
      <c r="LLA1" s="2" t="s">
        <v>8588</v>
      </c>
      <c r="LLB1" s="2" t="s">
        <v>8589</v>
      </c>
      <c r="LLC1" s="2" t="s">
        <v>8590</v>
      </c>
      <c r="LLD1" s="2" t="s">
        <v>8591</v>
      </c>
      <c r="LLE1" s="2" t="s">
        <v>8592</v>
      </c>
      <c r="LLF1" s="2" t="s">
        <v>8593</v>
      </c>
      <c r="LLG1" s="2" t="s">
        <v>8594</v>
      </c>
      <c r="LLH1" s="2" t="s">
        <v>8595</v>
      </c>
      <c r="LLI1" s="2" t="s">
        <v>8596</v>
      </c>
      <c r="LLJ1" s="2" t="s">
        <v>8597</v>
      </c>
      <c r="LLK1" s="2" t="s">
        <v>8598</v>
      </c>
      <c r="LLL1" s="2" t="s">
        <v>8599</v>
      </c>
      <c r="LLM1" s="2" t="s">
        <v>8600</v>
      </c>
      <c r="LLN1" s="2" t="s">
        <v>8601</v>
      </c>
      <c r="LLO1" s="2" t="s">
        <v>8602</v>
      </c>
      <c r="LLP1" s="2" t="s">
        <v>8603</v>
      </c>
      <c r="LLQ1" s="2" t="s">
        <v>8604</v>
      </c>
      <c r="LLR1" s="2" t="s">
        <v>8605</v>
      </c>
      <c r="LLS1" s="2" t="s">
        <v>8606</v>
      </c>
      <c r="LLT1" s="2" t="s">
        <v>8607</v>
      </c>
      <c r="LLU1" s="2" t="s">
        <v>8608</v>
      </c>
      <c r="LLV1" s="2" t="s">
        <v>8609</v>
      </c>
      <c r="LLW1" s="2" t="s">
        <v>8610</v>
      </c>
      <c r="LLX1" s="2" t="s">
        <v>8611</v>
      </c>
      <c r="LLY1" s="2" t="s">
        <v>8612</v>
      </c>
      <c r="LLZ1" s="2" t="s">
        <v>8613</v>
      </c>
      <c r="LMA1" s="2" t="s">
        <v>8614</v>
      </c>
      <c r="LMB1" s="2" t="s">
        <v>8615</v>
      </c>
      <c r="LMC1" s="2" t="s">
        <v>8616</v>
      </c>
      <c r="LMD1" s="2" t="s">
        <v>8617</v>
      </c>
      <c r="LME1" s="2" t="s">
        <v>8618</v>
      </c>
      <c r="LMF1" s="2" t="s">
        <v>8619</v>
      </c>
      <c r="LMG1" s="2" t="s">
        <v>8620</v>
      </c>
      <c r="LMH1" s="2" t="s">
        <v>8621</v>
      </c>
      <c r="LMI1" s="2" t="s">
        <v>8622</v>
      </c>
      <c r="LMJ1" s="2" t="s">
        <v>8623</v>
      </c>
      <c r="LMK1" s="2" t="s">
        <v>8624</v>
      </c>
      <c r="LML1" s="2" t="s">
        <v>8625</v>
      </c>
      <c r="LMM1" s="2" t="s">
        <v>8626</v>
      </c>
      <c r="LMN1" s="2" t="s">
        <v>8627</v>
      </c>
      <c r="LMO1" s="2" t="s">
        <v>8628</v>
      </c>
      <c r="LMP1" s="2" t="s">
        <v>8629</v>
      </c>
      <c r="LMQ1" s="2" t="s">
        <v>8630</v>
      </c>
      <c r="LMR1" s="2" t="s">
        <v>8631</v>
      </c>
      <c r="LMS1" s="2" t="s">
        <v>8632</v>
      </c>
      <c r="LMT1" s="2" t="s">
        <v>8633</v>
      </c>
      <c r="LMU1" s="2" t="s">
        <v>8634</v>
      </c>
      <c r="LMV1" s="2" t="s">
        <v>8635</v>
      </c>
      <c r="LMW1" s="2" t="s">
        <v>8636</v>
      </c>
      <c r="LMX1" s="2" t="s">
        <v>8637</v>
      </c>
      <c r="LMY1" s="2" t="s">
        <v>8638</v>
      </c>
      <c r="LMZ1" s="2" t="s">
        <v>8639</v>
      </c>
      <c r="LNA1" s="2" t="s">
        <v>8640</v>
      </c>
      <c r="LNB1" s="2" t="s">
        <v>8641</v>
      </c>
      <c r="LNC1" s="2" t="s">
        <v>8642</v>
      </c>
      <c r="LND1" s="2" t="s">
        <v>8643</v>
      </c>
      <c r="LNE1" s="2" t="s">
        <v>8644</v>
      </c>
      <c r="LNF1" s="2" t="s">
        <v>8645</v>
      </c>
      <c r="LNG1" s="2" t="s">
        <v>8646</v>
      </c>
      <c r="LNH1" s="2" t="s">
        <v>8647</v>
      </c>
      <c r="LNI1" s="2" t="s">
        <v>8648</v>
      </c>
      <c r="LNJ1" s="2" t="s">
        <v>8649</v>
      </c>
      <c r="LNK1" s="2" t="s">
        <v>8650</v>
      </c>
      <c r="LNL1" s="2" t="s">
        <v>8651</v>
      </c>
      <c r="LNM1" s="2" t="s">
        <v>8652</v>
      </c>
      <c r="LNN1" s="2" t="s">
        <v>8653</v>
      </c>
      <c r="LNO1" s="2" t="s">
        <v>8654</v>
      </c>
      <c r="LNP1" s="2" t="s">
        <v>8655</v>
      </c>
      <c r="LNQ1" s="2" t="s">
        <v>8656</v>
      </c>
      <c r="LNR1" s="2" t="s">
        <v>8657</v>
      </c>
      <c r="LNS1" s="2" t="s">
        <v>8658</v>
      </c>
      <c r="LNT1" s="2" t="s">
        <v>8659</v>
      </c>
      <c r="LNU1" s="2" t="s">
        <v>8660</v>
      </c>
      <c r="LNV1" s="2" t="s">
        <v>8661</v>
      </c>
      <c r="LNW1" s="2" t="s">
        <v>8662</v>
      </c>
      <c r="LNX1" s="2" t="s">
        <v>8663</v>
      </c>
      <c r="LNY1" s="2" t="s">
        <v>8664</v>
      </c>
      <c r="LNZ1" s="2" t="s">
        <v>8665</v>
      </c>
      <c r="LOA1" s="2" t="s">
        <v>8666</v>
      </c>
      <c r="LOB1" s="2" t="s">
        <v>8667</v>
      </c>
      <c r="LOC1" s="2" t="s">
        <v>8668</v>
      </c>
      <c r="LOD1" s="2" t="s">
        <v>8669</v>
      </c>
      <c r="LOE1" s="2" t="s">
        <v>8670</v>
      </c>
      <c r="LOF1" s="2" t="s">
        <v>8671</v>
      </c>
      <c r="LOG1" s="2" t="s">
        <v>8672</v>
      </c>
      <c r="LOH1" s="2" t="s">
        <v>8673</v>
      </c>
      <c r="LOI1" s="2" t="s">
        <v>8674</v>
      </c>
      <c r="LOJ1" s="2" t="s">
        <v>8675</v>
      </c>
      <c r="LOK1" s="2" t="s">
        <v>8676</v>
      </c>
      <c r="LOL1" s="2" t="s">
        <v>8677</v>
      </c>
      <c r="LOM1" s="2" t="s">
        <v>8678</v>
      </c>
      <c r="LON1" s="2" t="s">
        <v>8679</v>
      </c>
      <c r="LOO1" s="2" t="s">
        <v>8680</v>
      </c>
      <c r="LOP1" s="2" t="s">
        <v>8681</v>
      </c>
      <c r="LOQ1" s="2" t="s">
        <v>8682</v>
      </c>
      <c r="LOR1" s="2" t="s">
        <v>8683</v>
      </c>
      <c r="LOS1" s="2" t="s">
        <v>8684</v>
      </c>
      <c r="LOT1" s="2" t="s">
        <v>8685</v>
      </c>
      <c r="LOU1" s="2" t="s">
        <v>8686</v>
      </c>
      <c r="LOV1" s="2" t="s">
        <v>8687</v>
      </c>
      <c r="LOW1" s="2" t="s">
        <v>8688</v>
      </c>
      <c r="LOX1" s="2" t="s">
        <v>8689</v>
      </c>
      <c r="LOY1" s="2" t="s">
        <v>8690</v>
      </c>
      <c r="LOZ1" s="2" t="s">
        <v>8691</v>
      </c>
      <c r="LPA1" s="2" t="s">
        <v>8692</v>
      </c>
      <c r="LPB1" s="2" t="s">
        <v>8693</v>
      </c>
      <c r="LPC1" s="2" t="s">
        <v>8694</v>
      </c>
      <c r="LPD1" s="2" t="s">
        <v>8695</v>
      </c>
      <c r="LPE1" s="2" t="s">
        <v>8696</v>
      </c>
      <c r="LPF1" s="2" t="s">
        <v>8697</v>
      </c>
      <c r="LPG1" s="2" t="s">
        <v>8698</v>
      </c>
      <c r="LPH1" s="2" t="s">
        <v>8699</v>
      </c>
      <c r="LPI1" s="2" t="s">
        <v>8700</v>
      </c>
      <c r="LPJ1" s="2" t="s">
        <v>8701</v>
      </c>
      <c r="LPK1" s="2" t="s">
        <v>8702</v>
      </c>
      <c r="LPL1" s="2" t="s">
        <v>8703</v>
      </c>
      <c r="LPM1" s="2" t="s">
        <v>8704</v>
      </c>
      <c r="LPN1" s="2" t="s">
        <v>8705</v>
      </c>
      <c r="LPO1" s="2" t="s">
        <v>8706</v>
      </c>
      <c r="LPP1" s="2" t="s">
        <v>8707</v>
      </c>
      <c r="LPQ1" s="2" t="s">
        <v>8708</v>
      </c>
      <c r="LPR1" s="2" t="s">
        <v>8709</v>
      </c>
      <c r="LPS1" s="2" t="s">
        <v>8710</v>
      </c>
      <c r="LPT1" s="2" t="s">
        <v>8711</v>
      </c>
      <c r="LPU1" s="2" t="s">
        <v>8712</v>
      </c>
      <c r="LPV1" s="2" t="s">
        <v>8713</v>
      </c>
      <c r="LPW1" s="2" t="s">
        <v>8714</v>
      </c>
      <c r="LPX1" s="2" t="s">
        <v>8715</v>
      </c>
      <c r="LPY1" s="2" t="s">
        <v>8716</v>
      </c>
      <c r="LPZ1" s="2" t="s">
        <v>8717</v>
      </c>
      <c r="LQA1" s="2" t="s">
        <v>8718</v>
      </c>
      <c r="LQB1" s="2" t="s">
        <v>8719</v>
      </c>
      <c r="LQC1" s="2" t="s">
        <v>8720</v>
      </c>
      <c r="LQD1" s="2" t="s">
        <v>8721</v>
      </c>
      <c r="LQE1" s="2" t="s">
        <v>8722</v>
      </c>
      <c r="LQF1" s="2" t="s">
        <v>8723</v>
      </c>
      <c r="LQG1" s="2" t="s">
        <v>8724</v>
      </c>
      <c r="LQH1" s="2" t="s">
        <v>8725</v>
      </c>
      <c r="LQI1" s="2" t="s">
        <v>8726</v>
      </c>
      <c r="LQJ1" s="2" t="s">
        <v>8727</v>
      </c>
      <c r="LQK1" s="2" t="s">
        <v>8728</v>
      </c>
      <c r="LQL1" s="2" t="s">
        <v>8729</v>
      </c>
      <c r="LQM1" s="2" t="s">
        <v>8730</v>
      </c>
      <c r="LQN1" s="2" t="s">
        <v>8731</v>
      </c>
      <c r="LQO1" s="2" t="s">
        <v>8732</v>
      </c>
      <c r="LQP1" s="2" t="s">
        <v>8733</v>
      </c>
      <c r="LQQ1" s="2" t="s">
        <v>8734</v>
      </c>
      <c r="LQR1" s="2" t="s">
        <v>8735</v>
      </c>
      <c r="LQS1" s="2" t="s">
        <v>8736</v>
      </c>
      <c r="LQT1" s="2" t="s">
        <v>8737</v>
      </c>
      <c r="LQU1" s="2" t="s">
        <v>8738</v>
      </c>
      <c r="LQV1" s="2" t="s">
        <v>8739</v>
      </c>
      <c r="LQW1" s="2" t="s">
        <v>8740</v>
      </c>
      <c r="LQX1" s="2" t="s">
        <v>8741</v>
      </c>
      <c r="LQY1" s="2" t="s">
        <v>8742</v>
      </c>
      <c r="LQZ1" s="2" t="s">
        <v>8743</v>
      </c>
      <c r="LRA1" s="2" t="s">
        <v>8744</v>
      </c>
      <c r="LRB1" s="2" t="s">
        <v>8745</v>
      </c>
      <c r="LRC1" s="2" t="s">
        <v>8746</v>
      </c>
      <c r="LRD1" s="2" t="s">
        <v>8747</v>
      </c>
      <c r="LRE1" s="2" t="s">
        <v>8748</v>
      </c>
      <c r="LRF1" s="2" t="s">
        <v>8749</v>
      </c>
      <c r="LRG1" s="2" t="s">
        <v>8750</v>
      </c>
      <c r="LRH1" s="2" t="s">
        <v>8751</v>
      </c>
      <c r="LRI1" s="2" t="s">
        <v>8752</v>
      </c>
      <c r="LRJ1" s="2" t="s">
        <v>8753</v>
      </c>
      <c r="LRK1" s="2" t="s">
        <v>8754</v>
      </c>
      <c r="LRL1" s="2" t="s">
        <v>8755</v>
      </c>
      <c r="LRM1" s="2" t="s">
        <v>8756</v>
      </c>
      <c r="LRN1" s="2" t="s">
        <v>8757</v>
      </c>
      <c r="LRO1" s="2" t="s">
        <v>8758</v>
      </c>
      <c r="LRP1" s="2" t="s">
        <v>8759</v>
      </c>
      <c r="LRQ1" s="2" t="s">
        <v>8760</v>
      </c>
      <c r="LRR1" s="2" t="s">
        <v>8761</v>
      </c>
      <c r="LRS1" s="2" t="s">
        <v>8762</v>
      </c>
      <c r="LRT1" s="2" t="s">
        <v>8763</v>
      </c>
      <c r="LRU1" s="2" t="s">
        <v>8764</v>
      </c>
      <c r="LRV1" s="2" t="s">
        <v>8765</v>
      </c>
      <c r="LRW1" s="2" t="s">
        <v>8766</v>
      </c>
      <c r="LRX1" s="2" t="s">
        <v>8767</v>
      </c>
      <c r="LRY1" s="2" t="s">
        <v>8768</v>
      </c>
      <c r="LRZ1" s="2" t="s">
        <v>8769</v>
      </c>
      <c r="LSA1" s="2" t="s">
        <v>8770</v>
      </c>
      <c r="LSB1" s="2" t="s">
        <v>8771</v>
      </c>
      <c r="LSC1" s="2" t="s">
        <v>8772</v>
      </c>
      <c r="LSD1" s="2" t="s">
        <v>8773</v>
      </c>
      <c r="LSE1" s="2" t="s">
        <v>8774</v>
      </c>
      <c r="LSF1" s="2" t="s">
        <v>8775</v>
      </c>
      <c r="LSG1" s="2" t="s">
        <v>8776</v>
      </c>
      <c r="LSH1" s="2" t="s">
        <v>8777</v>
      </c>
      <c r="LSI1" s="2" t="s">
        <v>8778</v>
      </c>
      <c r="LSJ1" s="2" t="s">
        <v>8779</v>
      </c>
      <c r="LSK1" s="2" t="s">
        <v>8780</v>
      </c>
      <c r="LSL1" s="2" t="s">
        <v>8781</v>
      </c>
      <c r="LSM1" s="2" t="s">
        <v>8782</v>
      </c>
      <c r="LSN1" s="2" t="s">
        <v>8783</v>
      </c>
      <c r="LSO1" s="2" t="s">
        <v>8784</v>
      </c>
      <c r="LSP1" s="2" t="s">
        <v>8785</v>
      </c>
      <c r="LSQ1" s="2" t="s">
        <v>8786</v>
      </c>
      <c r="LSR1" s="2" t="s">
        <v>8787</v>
      </c>
      <c r="LSS1" s="2" t="s">
        <v>8788</v>
      </c>
      <c r="LST1" s="2" t="s">
        <v>8789</v>
      </c>
      <c r="LSU1" s="2" t="s">
        <v>8790</v>
      </c>
      <c r="LSV1" s="2" t="s">
        <v>8791</v>
      </c>
      <c r="LSW1" s="2" t="s">
        <v>8792</v>
      </c>
      <c r="LSX1" s="2" t="s">
        <v>8793</v>
      </c>
      <c r="LSY1" s="2" t="s">
        <v>8794</v>
      </c>
      <c r="LSZ1" s="2" t="s">
        <v>8795</v>
      </c>
      <c r="LTA1" s="2" t="s">
        <v>8796</v>
      </c>
      <c r="LTB1" s="2" t="s">
        <v>8797</v>
      </c>
      <c r="LTC1" s="2" t="s">
        <v>8798</v>
      </c>
      <c r="LTD1" s="2" t="s">
        <v>8799</v>
      </c>
      <c r="LTE1" s="2" t="s">
        <v>8800</v>
      </c>
      <c r="LTF1" s="2" t="s">
        <v>8801</v>
      </c>
      <c r="LTG1" s="2" t="s">
        <v>8802</v>
      </c>
      <c r="LTH1" s="2" t="s">
        <v>8803</v>
      </c>
      <c r="LTI1" s="2" t="s">
        <v>8804</v>
      </c>
      <c r="LTJ1" s="2" t="s">
        <v>8805</v>
      </c>
      <c r="LTK1" s="2" t="s">
        <v>8806</v>
      </c>
      <c r="LTL1" s="2" t="s">
        <v>8807</v>
      </c>
      <c r="LTM1" s="2" t="s">
        <v>8808</v>
      </c>
      <c r="LTN1" s="2" t="s">
        <v>8809</v>
      </c>
      <c r="LTO1" s="2" t="s">
        <v>8810</v>
      </c>
      <c r="LTP1" s="2" t="s">
        <v>8811</v>
      </c>
      <c r="LTQ1" s="2" t="s">
        <v>8812</v>
      </c>
      <c r="LTR1" s="2" t="s">
        <v>8813</v>
      </c>
      <c r="LTS1" s="2" t="s">
        <v>8814</v>
      </c>
      <c r="LTT1" s="2" t="s">
        <v>8815</v>
      </c>
      <c r="LTU1" s="2" t="s">
        <v>8816</v>
      </c>
      <c r="LTV1" s="2" t="s">
        <v>8817</v>
      </c>
      <c r="LTW1" s="2" t="s">
        <v>8818</v>
      </c>
      <c r="LTX1" s="2" t="s">
        <v>8819</v>
      </c>
      <c r="LTY1" s="2" t="s">
        <v>8820</v>
      </c>
      <c r="LTZ1" s="2" t="s">
        <v>8821</v>
      </c>
      <c r="LUA1" s="2" t="s">
        <v>8822</v>
      </c>
      <c r="LUB1" s="2" t="s">
        <v>8823</v>
      </c>
      <c r="LUC1" s="2" t="s">
        <v>8824</v>
      </c>
      <c r="LUD1" s="2" t="s">
        <v>8825</v>
      </c>
      <c r="LUE1" s="2" t="s">
        <v>8826</v>
      </c>
      <c r="LUF1" s="2" t="s">
        <v>8827</v>
      </c>
      <c r="LUG1" s="2" t="s">
        <v>8828</v>
      </c>
      <c r="LUH1" s="2" t="s">
        <v>8829</v>
      </c>
      <c r="LUI1" s="2" t="s">
        <v>8830</v>
      </c>
      <c r="LUJ1" s="2" t="s">
        <v>8831</v>
      </c>
      <c r="LUK1" s="2" t="s">
        <v>8832</v>
      </c>
      <c r="LUL1" s="2" t="s">
        <v>8833</v>
      </c>
      <c r="LUM1" s="2" t="s">
        <v>8834</v>
      </c>
      <c r="LUN1" s="2" t="s">
        <v>8835</v>
      </c>
      <c r="LUO1" s="2" t="s">
        <v>8836</v>
      </c>
      <c r="LUP1" s="2" t="s">
        <v>8837</v>
      </c>
      <c r="LUQ1" s="2" t="s">
        <v>8838</v>
      </c>
      <c r="LUR1" s="2" t="s">
        <v>8839</v>
      </c>
      <c r="LUS1" s="2" t="s">
        <v>8840</v>
      </c>
      <c r="LUT1" s="2" t="s">
        <v>8841</v>
      </c>
      <c r="LUU1" s="2" t="s">
        <v>8842</v>
      </c>
      <c r="LUV1" s="2" t="s">
        <v>8843</v>
      </c>
      <c r="LUW1" s="2" t="s">
        <v>8844</v>
      </c>
      <c r="LUX1" s="2" t="s">
        <v>8845</v>
      </c>
      <c r="LUY1" s="2" t="s">
        <v>8846</v>
      </c>
      <c r="LUZ1" s="2" t="s">
        <v>8847</v>
      </c>
      <c r="LVA1" s="2" t="s">
        <v>8848</v>
      </c>
      <c r="LVB1" s="2" t="s">
        <v>8849</v>
      </c>
      <c r="LVC1" s="2" t="s">
        <v>8850</v>
      </c>
      <c r="LVD1" s="2" t="s">
        <v>8851</v>
      </c>
      <c r="LVE1" s="2" t="s">
        <v>8852</v>
      </c>
      <c r="LVF1" s="2" t="s">
        <v>8853</v>
      </c>
      <c r="LVG1" s="2" t="s">
        <v>8854</v>
      </c>
      <c r="LVH1" s="2" t="s">
        <v>8855</v>
      </c>
      <c r="LVI1" s="2" t="s">
        <v>8856</v>
      </c>
      <c r="LVJ1" s="2" t="s">
        <v>8857</v>
      </c>
      <c r="LVK1" s="2" t="s">
        <v>8858</v>
      </c>
      <c r="LVL1" s="2" t="s">
        <v>8859</v>
      </c>
      <c r="LVM1" s="2" t="s">
        <v>8860</v>
      </c>
      <c r="LVN1" s="2" t="s">
        <v>8861</v>
      </c>
      <c r="LVO1" s="2" t="s">
        <v>8862</v>
      </c>
      <c r="LVP1" s="2" t="s">
        <v>8863</v>
      </c>
      <c r="LVQ1" s="2" t="s">
        <v>8864</v>
      </c>
      <c r="LVR1" s="2" t="s">
        <v>8865</v>
      </c>
      <c r="LVS1" s="2" t="s">
        <v>8866</v>
      </c>
      <c r="LVT1" s="2" t="s">
        <v>8867</v>
      </c>
      <c r="LVU1" s="2" t="s">
        <v>8868</v>
      </c>
      <c r="LVV1" s="2" t="s">
        <v>8869</v>
      </c>
      <c r="LVW1" s="2" t="s">
        <v>8870</v>
      </c>
      <c r="LVX1" s="2" t="s">
        <v>8871</v>
      </c>
      <c r="LVY1" s="2" t="s">
        <v>8872</v>
      </c>
      <c r="LVZ1" s="2" t="s">
        <v>8873</v>
      </c>
      <c r="LWA1" s="2" t="s">
        <v>8874</v>
      </c>
      <c r="LWB1" s="2" t="s">
        <v>8875</v>
      </c>
      <c r="LWC1" s="2" t="s">
        <v>8876</v>
      </c>
      <c r="LWD1" s="2" t="s">
        <v>8877</v>
      </c>
      <c r="LWE1" s="2" t="s">
        <v>8878</v>
      </c>
      <c r="LWF1" s="2" t="s">
        <v>8879</v>
      </c>
      <c r="LWG1" s="2" t="s">
        <v>8880</v>
      </c>
      <c r="LWH1" s="2" t="s">
        <v>8881</v>
      </c>
      <c r="LWI1" s="2" t="s">
        <v>8882</v>
      </c>
      <c r="LWJ1" s="2" t="s">
        <v>8883</v>
      </c>
      <c r="LWK1" s="2" t="s">
        <v>8884</v>
      </c>
      <c r="LWL1" s="2" t="s">
        <v>8885</v>
      </c>
      <c r="LWM1" s="2" t="s">
        <v>8886</v>
      </c>
      <c r="LWN1" s="2" t="s">
        <v>8887</v>
      </c>
      <c r="LWO1" s="2" t="s">
        <v>8888</v>
      </c>
      <c r="LWP1" s="2" t="s">
        <v>8889</v>
      </c>
      <c r="LWQ1" s="2" t="s">
        <v>8890</v>
      </c>
      <c r="LWR1" s="2" t="s">
        <v>8891</v>
      </c>
      <c r="LWS1" s="2" t="s">
        <v>8892</v>
      </c>
      <c r="LWT1" s="2" t="s">
        <v>8893</v>
      </c>
      <c r="LWU1" s="2" t="s">
        <v>8894</v>
      </c>
      <c r="LWV1" s="2" t="s">
        <v>8895</v>
      </c>
      <c r="LWW1" s="2" t="s">
        <v>8896</v>
      </c>
      <c r="LWX1" s="2" t="s">
        <v>8897</v>
      </c>
      <c r="LWY1" s="2" t="s">
        <v>8898</v>
      </c>
      <c r="LWZ1" s="2" t="s">
        <v>8899</v>
      </c>
      <c r="LXA1" s="2" t="s">
        <v>8900</v>
      </c>
      <c r="LXB1" s="2" t="s">
        <v>8901</v>
      </c>
      <c r="LXC1" s="2" t="s">
        <v>8902</v>
      </c>
      <c r="LXD1" s="2" t="s">
        <v>8903</v>
      </c>
      <c r="LXE1" s="2" t="s">
        <v>8904</v>
      </c>
      <c r="LXF1" s="2" t="s">
        <v>8905</v>
      </c>
      <c r="LXG1" s="2" t="s">
        <v>8906</v>
      </c>
      <c r="LXH1" s="2" t="s">
        <v>8907</v>
      </c>
      <c r="LXI1" s="2" t="s">
        <v>8908</v>
      </c>
      <c r="LXJ1" s="2" t="s">
        <v>8909</v>
      </c>
      <c r="LXK1" s="2" t="s">
        <v>8910</v>
      </c>
      <c r="LXL1" s="2" t="s">
        <v>8911</v>
      </c>
      <c r="LXM1" s="2" t="s">
        <v>8912</v>
      </c>
      <c r="LXN1" s="2" t="s">
        <v>8913</v>
      </c>
      <c r="LXO1" s="2" t="s">
        <v>8914</v>
      </c>
      <c r="LXP1" s="2" t="s">
        <v>8915</v>
      </c>
      <c r="LXQ1" s="2" t="s">
        <v>8916</v>
      </c>
      <c r="LXR1" s="2" t="s">
        <v>8917</v>
      </c>
      <c r="LXS1" s="2" t="s">
        <v>8918</v>
      </c>
      <c r="LXT1" s="2" t="s">
        <v>8919</v>
      </c>
      <c r="LXU1" s="2" t="s">
        <v>8920</v>
      </c>
      <c r="LXV1" s="2" t="s">
        <v>8921</v>
      </c>
      <c r="LXW1" s="2" t="s">
        <v>8922</v>
      </c>
      <c r="LXX1" s="2" t="s">
        <v>8923</v>
      </c>
      <c r="LXY1" s="2" t="s">
        <v>8924</v>
      </c>
      <c r="LXZ1" s="2" t="s">
        <v>8925</v>
      </c>
      <c r="LYA1" s="2" t="s">
        <v>8926</v>
      </c>
      <c r="LYB1" s="2" t="s">
        <v>8927</v>
      </c>
      <c r="LYC1" s="2" t="s">
        <v>8928</v>
      </c>
      <c r="LYD1" s="2" t="s">
        <v>8929</v>
      </c>
      <c r="LYE1" s="2" t="s">
        <v>8930</v>
      </c>
      <c r="LYF1" s="2" t="s">
        <v>8931</v>
      </c>
      <c r="LYG1" s="2" t="s">
        <v>8932</v>
      </c>
      <c r="LYH1" s="2" t="s">
        <v>8933</v>
      </c>
      <c r="LYI1" s="2" t="s">
        <v>8934</v>
      </c>
      <c r="LYJ1" s="2" t="s">
        <v>8935</v>
      </c>
      <c r="LYK1" s="2" t="s">
        <v>8936</v>
      </c>
      <c r="LYL1" s="2" t="s">
        <v>8937</v>
      </c>
      <c r="LYM1" s="2" t="s">
        <v>8938</v>
      </c>
      <c r="LYN1" s="2" t="s">
        <v>8939</v>
      </c>
      <c r="LYO1" s="2" t="s">
        <v>8940</v>
      </c>
      <c r="LYP1" s="2" t="s">
        <v>8941</v>
      </c>
      <c r="LYQ1" s="2" t="s">
        <v>8942</v>
      </c>
      <c r="LYR1" s="2" t="s">
        <v>8943</v>
      </c>
      <c r="LYS1" s="2" t="s">
        <v>8944</v>
      </c>
      <c r="LYT1" s="2" t="s">
        <v>8945</v>
      </c>
      <c r="LYU1" s="2" t="s">
        <v>8946</v>
      </c>
      <c r="LYV1" s="2" t="s">
        <v>8947</v>
      </c>
      <c r="LYW1" s="2" t="s">
        <v>8948</v>
      </c>
      <c r="LYX1" s="2" t="s">
        <v>8949</v>
      </c>
      <c r="LYY1" s="2" t="s">
        <v>8950</v>
      </c>
      <c r="LYZ1" s="2" t="s">
        <v>8951</v>
      </c>
      <c r="LZA1" s="2" t="s">
        <v>8952</v>
      </c>
      <c r="LZB1" s="2" t="s">
        <v>8953</v>
      </c>
      <c r="LZC1" s="2" t="s">
        <v>8954</v>
      </c>
      <c r="LZD1" s="2" t="s">
        <v>8955</v>
      </c>
      <c r="LZE1" s="2" t="s">
        <v>8956</v>
      </c>
      <c r="LZF1" s="2" t="s">
        <v>8957</v>
      </c>
      <c r="LZG1" s="2" t="s">
        <v>8958</v>
      </c>
      <c r="LZH1" s="2" t="s">
        <v>8959</v>
      </c>
      <c r="LZI1" s="2" t="s">
        <v>8960</v>
      </c>
      <c r="LZJ1" s="2" t="s">
        <v>8961</v>
      </c>
      <c r="LZK1" s="2" t="s">
        <v>8962</v>
      </c>
      <c r="LZL1" s="2" t="s">
        <v>8963</v>
      </c>
      <c r="LZM1" s="2" t="s">
        <v>8964</v>
      </c>
      <c r="LZN1" s="2" t="s">
        <v>8965</v>
      </c>
      <c r="LZO1" s="2" t="s">
        <v>8966</v>
      </c>
      <c r="LZP1" s="2" t="s">
        <v>8967</v>
      </c>
      <c r="LZQ1" s="2" t="s">
        <v>8968</v>
      </c>
      <c r="LZR1" s="2" t="s">
        <v>8969</v>
      </c>
      <c r="LZS1" s="2" t="s">
        <v>8970</v>
      </c>
      <c r="LZT1" s="2" t="s">
        <v>8971</v>
      </c>
      <c r="LZU1" s="2" t="s">
        <v>8972</v>
      </c>
      <c r="LZV1" s="2" t="s">
        <v>8973</v>
      </c>
      <c r="LZW1" s="2" t="s">
        <v>8974</v>
      </c>
      <c r="LZX1" s="2" t="s">
        <v>8975</v>
      </c>
      <c r="LZY1" s="2" t="s">
        <v>8976</v>
      </c>
      <c r="LZZ1" s="2" t="s">
        <v>8977</v>
      </c>
      <c r="MAA1" s="2" t="s">
        <v>8978</v>
      </c>
      <c r="MAB1" s="2" t="s">
        <v>8979</v>
      </c>
      <c r="MAC1" s="2" t="s">
        <v>8980</v>
      </c>
      <c r="MAD1" s="2" t="s">
        <v>8981</v>
      </c>
      <c r="MAE1" s="2" t="s">
        <v>8982</v>
      </c>
      <c r="MAF1" s="2" t="s">
        <v>8983</v>
      </c>
      <c r="MAG1" s="2" t="s">
        <v>8984</v>
      </c>
      <c r="MAH1" s="2" t="s">
        <v>8985</v>
      </c>
      <c r="MAI1" s="2" t="s">
        <v>8986</v>
      </c>
      <c r="MAJ1" s="2" t="s">
        <v>8987</v>
      </c>
      <c r="MAK1" s="2" t="s">
        <v>8988</v>
      </c>
      <c r="MAL1" s="2" t="s">
        <v>8989</v>
      </c>
      <c r="MAM1" s="2" t="s">
        <v>8990</v>
      </c>
      <c r="MAN1" s="2" t="s">
        <v>8991</v>
      </c>
      <c r="MAO1" s="2" t="s">
        <v>8992</v>
      </c>
      <c r="MAP1" s="2" t="s">
        <v>8993</v>
      </c>
      <c r="MAQ1" s="2" t="s">
        <v>8994</v>
      </c>
      <c r="MAR1" s="2" t="s">
        <v>8995</v>
      </c>
      <c r="MAS1" s="2" t="s">
        <v>8996</v>
      </c>
      <c r="MAT1" s="2" t="s">
        <v>8997</v>
      </c>
      <c r="MAU1" s="2" t="s">
        <v>8998</v>
      </c>
      <c r="MAV1" s="2" t="s">
        <v>8999</v>
      </c>
      <c r="MAW1" s="2" t="s">
        <v>9000</v>
      </c>
      <c r="MAX1" s="2" t="s">
        <v>9001</v>
      </c>
      <c r="MAY1" s="2" t="s">
        <v>9002</v>
      </c>
      <c r="MAZ1" s="2" t="s">
        <v>9003</v>
      </c>
      <c r="MBA1" s="2" t="s">
        <v>9004</v>
      </c>
      <c r="MBB1" s="2" t="s">
        <v>9005</v>
      </c>
      <c r="MBC1" s="2" t="s">
        <v>9006</v>
      </c>
      <c r="MBD1" s="2" t="s">
        <v>9007</v>
      </c>
      <c r="MBE1" s="2" t="s">
        <v>9008</v>
      </c>
      <c r="MBF1" s="2" t="s">
        <v>9009</v>
      </c>
      <c r="MBG1" s="2" t="s">
        <v>9010</v>
      </c>
      <c r="MBH1" s="2" t="s">
        <v>9011</v>
      </c>
      <c r="MBI1" s="2" t="s">
        <v>9012</v>
      </c>
      <c r="MBJ1" s="2" t="s">
        <v>9013</v>
      </c>
      <c r="MBK1" s="2" t="s">
        <v>9014</v>
      </c>
      <c r="MBL1" s="2" t="s">
        <v>9015</v>
      </c>
      <c r="MBM1" s="2" t="s">
        <v>9016</v>
      </c>
      <c r="MBN1" s="2" t="s">
        <v>9017</v>
      </c>
      <c r="MBO1" s="2" t="s">
        <v>9018</v>
      </c>
      <c r="MBP1" s="2" t="s">
        <v>9019</v>
      </c>
      <c r="MBQ1" s="2" t="s">
        <v>9020</v>
      </c>
      <c r="MBR1" s="2" t="s">
        <v>9021</v>
      </c>
      <c r="MBS1" s="2" t="s">
        <v>9022</v>
      </c>
      <c r="MBT1" s="2" t="s">
        <v>9023</v>
      </c>
      <c r="MBU1" s="2" t="s">
        <v>9024</v>
      </c>
      <c r="MBV1" s="2" t="s">
        <v>9025</v>
      </c>
      <c r="MBW1" s="2" t="s">
        <v>9026</v>
      </c>
      <c r="MBX1" s="2" t="s">
        <v>9027</v>
      </c>
      <c r="MBY1" s="2" t="s">
        <v>9028</v>
      </c>
      <c r="MBZ1" s="2" t="s">
        <v>9029</v>
      </c>
      <c r="MCA1" s="2" t="s">
        <v>9030</v>
      </c>
      <c r="MCB1" s="2" t="s">
        <v>9031</v>
      </c>
      <c r="MCC1" s="2" t="s">
        <v>9032</v>
      </c>
      <c r="MCD1" s="2" t="s">
        <v>9033</v>
      </c>
      <c r="MCE1" s="2" t="s">
        <v>9034</v>
      </c>
      <c r="MCF1" s="2" t="s">
        <v>9035</v>
      </c>
      <c r="MCG1" s="2" t="s">
        <v>9036</v>
      </c>
      <c r="MCH1" s="2" t="s">
        <v>9037</v>
      </c>
      <c r="MCI1" s="2" t="s">
        <v>9038</v>
      </c>
      <c r="MCJ1" s="2" t="s">
        <v>9039</v>
      </c>
      <c r="MCK1" s="2" t="s">
        <v>9040</v>
      </c>
      <c r="MCL1" s="2" t="s">
        <v>9041</v>
      </c>
      <c r="MCM1" s="2" t="s">
        <v>9042</v>
      </c>
      <c r="MCN1" s="2" t="s">
        <v>9043</v>
      </c>
      <c r="MCO1" s="2" t="s">
        <v>9044</v>
      </c>
      <c r="MCP1" s="2" t="s">
        <v>9045</v>
      </c>
      <c r="MCQ1" s="2" t="s">
        <v>9046</v>
      </c>
      <c r="MCR1" s="2" t="s">
        <v>9047</v>
      </c>
      <c r="MCS1" s="2" t="s">
        <v>9048</v>
      </c>
      <c r="MCT1" s="2" t="s">
        <v>9049</v>
      </c>
      <c r="MCU1" s="2" t="s">
        <v>9050</v>
      </c>
      <c r="MCV1" s="2" t="s">
        <v>9051</v>
      </c>
      <c r="MCW1" s="2" t="s">
        <v>9052</v>
      </c>
      <c r="MCX1" s="2" t="s">
        <v>9053</v>
      </c>
      <c r="MCY1" s="2" t="s">
        <v>9054</v>
      </c>
      <c r="MCZ1" s="2" t="s">
        <v>9055</v>
      </c>
      <c r="MDA1" s="2" t="s">
        <v>9056</v>
      </c>
      <c r="MDB1" s="2" t="s">
        <v>9057</v>
      </c>
      <c r="MDC1" s="2" t="s">
        <v>9058</v>
      </c>
      <c r="MDD1" s="2" t="s">
        <v>9059</v>
      </c>
      <c r="MDE1" s="2" t="s">
        <v>9060</v>
      </c>
      <c r="MDF1" s="2" t="s">
        <v>9061</v>
      </c>
      <c r="MDG1" s="2" t="s">
        <v>9062</v>
      </c>
      <c r="MDH1" s="2" t="s">
        <v>9063</v>
      </c>
      <c r="MDI1" s="2" t="s">
        <v>9064</v>
      </c>
      <c r="MDJ1" s="2" t="s">
        <v>9065</v>
      </c>
      <c r="MDK1" s="2" t="s">
        <v>9066</v>
      </c>
      <c r="MDL1" s="2" t="s">
        <v>9067</v>
      </c>
      <c r="MDM1" s="2" t="s">
        <v>9068</v>
      </c>
      <c r="MDN1" s="2" t="s">
        <v>9069</v>
      </c>
      <c r="MDO1" s="2" t="s">
        <v>9070</v>
      </c>
      <c r="MDP1" s="2" t="s">
        <v>9071</v>
      </c>
      <c r="MDQ1" s="2" t="s">
        <v>9072</v>
      </c>
      <c r="MDR1" s="2" t="s">
        <v>9073</v>
      </c>
      <c r="MDS1" s="2" t="s">
        <v>9074</v>
      </c>
      <c r="MDT1" s="2" t="s">
        <v>9075</v>
      </c>
      <c r="MDU1" s="2" t="s">
        <v>9076</v>
      </c>
      <c r="MDV1" s="2" t="s">
        <v>9077</v>
      </c>
      <c r="MDW1" s="2" t="s">
        <v>9078</v>
      </c>
      <c r="MDX1" s="2" t="s">
        <v>9079</v>
      </c>
      <c r="MDY1" s="2" t="s">
        <v>9080</v>
      </c>
      <c r="MDZ1" s="2" t="s">
        <v>9081</v>
      </c>
      <c r="MEA1" s="2" t="s">
        <v>9082</v>
      </c>
      <c r="MEB1" s="2" t="s">
        <v>9083</v>
      </c>
      <c r="MEC1" s="2" t="s">
        <v>9084</v>
      </c>
      <c r="MED1" s="2" t="s">
        <v>9085</v>
      </c>
      <c r="MEE1" s="2" t="s">
        <v>9086</v>
      </c>
      <c r="MEF1" s="2" t="s">
        <v>9087</v>
      </c>
      <c r="MEG1" s="2" t="s">
        <v>9088</v>
      </c>
      <c r="MEH1" s="2" t="s">
        <v>9089</v>
      </c>
      <c r="MEI1" s="2" t="s">
        <v>9090</v>
      </c>
      <c r="MEJ1" s="2" t="s">
        <v>9091</v>
      </c>
      <c r="MEK1" s="2" t="s">
        <v>9092</v>
      </c>
      <c r="MEL1" s="2" t="s">
        <v>9093</v>
      </c>
      <c r="MEM1" s="2" t="s">
        <v>9094</v>
      </c>
      <c r="MEN1" s="2" t="s">
        <v>9095</v>
      </c>
      <c r="MEO1" s="2" t="s">
        <v>9096</v>
      </c>
      <c r="MEP1" s="2" t="s">
        <v>9097</v>
      </c>
      <c r="MEQ1" s="2" t="s">
        <v>9098</v>
      </c>
      <c r="MER1" s="2" t="s">
        <v>9099</v>
      </c>
      <c r="MES1" s="2" t="s">
        <v>9100</v>
      </c>
      <c r="MET1" s="2" t="s">
        <v>9101</v>
      </c>
      <c r="MEU1" s="2" t="s">
        <v>9102</v>
      </c>
      <c r="MEV1" s="2" t="s">
        <v>9103</v>
      </c>
      <c r="MEW1" s="2" t="s">
        <v>9104</v>
      </c>
      <c r="MEX1" s="2" t="s">
        <v>9105</v>
      </c>
      <c r="MEY1" s="2" t="s">
        <v>9106</v>
      </c>
      <c r="MEZ1" s="2" t="s">
        <v>9107</v>
      </c>
      <c r="MFA1" s="2" t="s">
        <v>9108</v>
      </c>
      <c r="MFB1" s="2" t="s">
        <v>9109</v>
      </c>
      <c r="MFC1" s="2" t="s">
        <v>9110</v>
      </c>
      <c r="MFD1" s="2" t="s">
        <v>9111</v>
      </c>
      <c r="MFE1" s="2" t="s">
        <v>9112</v>
      </c>
      <c r="MFF1" s="2" t="s">
        <v>9113</v>
      </c>
      <c r="MFG1" s="2" t="s">
        <v>9114</v>
      </c>
      <c r="MFH1" s="2" t="s">
        <v>9115</v>
      </c>
      <c r="MFI1" s="2" t="s">
        <v>9116</v>
      </c>
      <c r="MFJ1" s="2" t="s">
        <v>9117</v>
      </c>
      <c r="MFK1" s="2" t="s">
        <v>9118</v>
      </c>
      <c r="MFL1" s="2" t="s">
        <v>9119</v>
      </c>
      <c r="MFM1" s="2" t="s">
        <v>9120</v>
      </c>
      <c r="MFN1" s="2" t="s">
        <v>9121</v>
      </c>
      <c r="MFO1" s="2" t="s">
        <v>9122</v>
      </c>
      <c r="MFP1" s="2" t="s">
        <v>9123</v>
      </c>
      <c r="MFQ1" s="2" t="s">
        <v>9124</v>
      </c>
      <c r="MFR1" s="2" t="s">
        <v>9125</v>
      </c>
      <c r="MFS1" s="2" t="s">
        <v>9126</v>
      </c>
      <c r="MFT1" s="2" t="s">
        <v>9127</v>
      </c>
      <c r="MFU1" s="2" t="s">
        <v>9128</v>
      </c>
      <c r="MFV1" s="2" t="s">
        <v>9129</v>
      </c>
      <c r="MFW1" s="2" t="s">
        <v>9130</v>
      </c>
      <c r="MFX1" s="2" t="s">
        <v>9131</v>
      </c>
      <c r="MFY1" s="2" t="s">
        <v>9132</v>
      </c>
      <c r="MFZ1" s="2" t="s">
        <v>9133</v>
      </c>
      <c r="MGA1" s="2" t="s">
        <v>9134</v>
      </c>
      <c r="MGB1" s="2" t="s">
        <v>9135</v>
      </c>
      <c r="MGC1" s="2" t="s">
        <v>9136</v>
      </c>
      <c r="MGD1" s="2" t="s">
        <v>9137</v>
      </c>
      <c r="MGE1" s="2" t="s">
        <v>9138</v>
      </c>
      <c r="MGF1" s="2" t="s">
        <v>9139</v>
      </c>
      <c r="MGG1" s="2" t="s">
        <v>9140</v>
      </c>
      <c r="MGH1" s="2" t="s">
        <v>9141</v>
      </c>
      <c r="MGI1" s="2" t="s">
        <v>9142</v>
      </c>
      <c r="MGJ1" s="2" t="s">
        <v>9143</v>
      </c>
      <c r="MGK1" s="2" t="s">
        <v>9144</v>
      </c>
      <c r="MGL1" s="2" t="s">
        <v>9145</v>
      </c>
      <c r="MGM1" s="2" t="s">
        <v>9146</v>
      </c>
      <c r="MGN1" s="2" t="s">
        <v>9147</v>
      </c>
      <c r="MGO1" s="2" t="s">
        <v>9148</v>
      </c>
      <c r="MGP1" s="2" t="s">
        <v>9149</v>
      </c>
      <c r="MGQ1" s="2" t="s">
        <v>9150</v>
      </c>
      <c r="MGR1" s="2" t="s">
        <v>9151</v>
      </c>
      <c r="MGS1" s="2" t="s">
        <v>9152</v>
      </c>
      <c r="MGT1" s="2" t="s">
        <v>9153</v>
      </c>
      <c r="MGU1" s="2" t="s">
        <v>9154</v>
      </c>
      <c r="MGV1" s="2" t="s">
        <v>9155</v>
      </c>
      <c r="MGW1" s="2" t="s">
        <v>9156</v>
      </c>
      <c r="MGX1" s="2" t="s">
        <v>9157</v>
      </c>
      <c r="MGY1" s="2" t="s">
        <v>9158</v>
      </c>
      <c r="MGZ1" s="2" t="s">
        <v>9159</v>
      </c>
      <c r="MHA1" s="2" t="s">
        <v>9160</v>
      </c>
      <c r="MHB1" s="2" t="s">
        <v>9161</v>
      </c>
      <c r="MHC1" s="2" t="s">
        <v>9162</v>
      </c>
      <c r="MHD1" s="2" t="s">
        <v>9163</v>
      </c>
      <c r="MHE1" s="2" t="s">
        <v>9164</v>
      </c>
      <c r="MHF1" s="2" t="s">
        <v>9165</v>
      </c>
      <c r="MHG1" s="2" t="s">
        <v>9166</v>
      </c>
      <c r="MHH1" s="2" t="s">
        <v>9167</v>
      </c>
      <c r="MHI1" s="2" t="s">
        <v>9168</v>
      </c>
      <c r="MHJ1" s="2" t="s">
        <v>9169</v>
      </c>
      <c r="MHK1" s="2" t="s">
        <v>9170</v>
      </c>
      <c r="MHL1" s="2" t="s">
        <v>9171</v>
      </c>
      <c r="MHM1" s="2" t="s">
        <v>9172</v>
      </c>
      <c r="MHN1" s="2" t="s">
        <v>9173</v>
      </c>
      <c r="MHO1" s="2" t="s">
        <v>9174</v>
      </c>
      <c r="MHP1" s="2" t="s">
        <v>9175</v>
      </c>
      <c r="MHQ1" s="2" t="s">
        <v>9176</v>
      </c>
      <c r="MHR1" s="2" t="s">
        <v>9177</v>
      </c>
      <c r="MHS1" s="2" t="s">
        <v>9178</v>
      </c>
      <c r="MHT1" s="2" t="s">
        <v>9179</v>
      </c>
      <c r="MHU1" s="2" t="s">
        <v>9180</v>
      </c>
      <c r="MHV1" s="2" t="s">
        <v>9181</v>
      </c>
      <c r="MHW1" s="2" t="s">
        <v>9182</v>
      </c>
      <c r="MHX1" s="2" t="s">
        <v>9183</v>
      </c>
      <c r="MHY1" s="2" t="s">
        <v>9184</v>
      </c>
      <c r="MHZ1" s="2" t="s">
        <v>9185</v>
      </c>
      <c r="MIA1" s="2" t="s">
        <v>9186</v>
      </c>
      <c r="MIB1" s="2" t="s">
        <v>9187</v>
      </c>
      <c r="MIC1" s="2" t="s">
        <v>9188</v>
      </c>
      <c r="MID1" s="2" t="s">
        <v>9189</v>
      </c>
      <c r="MIE1" s="2" t="s">
        <v>9190</v>
      </c>
      <c r="MIF1" s="2" t="s">
        <v>9191</v>
      </c>
      <c r="MIG1" s="2" t="s">
        <v>9192</v>
      </c>
      <c r="MIH1" s="2" t="s">
        <v>9193</v>
      </c>
      <c r="MII1" s="2" t="s">
        <v>9194</v>
      </c>
      <c r="MIJ1" s="2" t="s">
        <v>9195</v>
      </c>
      <c r="MIK1" s="2" t="s">
        <v>9196</v>
      </c>
      <c r="MIL1" s="2" t="s">
        <v>9197</v>
      </c>
      <c r="MIM1" s="2" t="s">
        <v>9198</v>
      </c>
      <c r="MIN1" s="2" t="s">
        <v>9199</v>
      </c>
      <c r="MIO1" s="2" t="s">
        <v>9200</v>
      </c>
      <c r="MIP1" s="2" t="s">
        <v>9201</v>
      </c>
      <c r="MIQ1" s="2" t="s">
        <v>9202</v>
      </c>
      <c r="MIR1" s="2" t="s">
        <v>9203</v>
      </c>
      <c r="MIS1" s="2" t="s">
        <v>9204</v>
      </c>
      <c r="MIT1" s="2" t="s">
        <v>9205</v>
      </c>
      <c r="MIU1" s="2" t="s">
        <v>9206</v>
      </c>
      <c r="MIV1" s="2" t="s">
        <v>9207</v>
      </c>
      <c r="MIW1" s="2" t="s">
        <v>9208</v>
      </c>
      <c r="MIX1" s="2" t="s">
        <v>9209</v>
      </c>
      <c r="MIY1" s="2" t="s">
        <v>9210</v>
      </c>
      <c r="MIZ1" s="2" t="s">
        <v>9211</v>
      </c>
      <c r="MJA1" s="2" t="s">
        <v>9212</v>
      </c>
      <c r="MJB1" s="2" t="s">
        <v>9213</v>
      </c>
      <c r="MJC1" s="2" t="s">
        <v>9214</v>
      </c>
      <c r="MJD1" s="2" t="s">
        <v>9215</v>
      </c>
      <c r="MJE1" s="2" t="s">
        <v>9216</v>
      </c>
      <c r="MJF1" s="2" t="s">
        <v>9217</v>
      </c>
      <c r="MJG1" s="2" t="s">
        <v>9218</v>
      </c>
      <c r="MJH1" s="2" t="s">
        <v>9219</v>
      </c>
      <c r="MJI1" s="2" t="s">
        <v>9220</v>
      </c>
      <c r="MJJ1" s="2" t="s">
        <v>9221</v>
      </c>
      <c r="MJK1" s="2" t="s">
        <v>9222</v>
      </c>
      <c r="MJL1" s="2" t="s">
        <v>9223</v>
      </c>
      <c r="MJM1" s="2" t="s">
        <v>9224</v>
      </c>
      <c r="MJN1" s="2" t="s">
        <v>9225</v>
      </c>
      <c r="MJO1" s="2" t="s">
        <v>9226</v>
      </c>
      <c r="MJP1" s="2" t="s">
        <v>9227</v>
      </c>
      <c r="MJQ1" s="2" t="s">
        <v>9228</v>
      </c>
      <c r="MJR1" s="2" t="s">
        <v>9229</v>
      </c>
      <c r="MJS1" s="2" t="s">
        <v>9230</v>
      </c>
      <c r="MJT1" s="2" t="s">
        <v>9231</v>
      </c>
      <c r="MJU1" s="2" t="s">
        <v>9232</v>
      </c>
      <c r="MJV1" s="2" t="s">
        <v>9233</v>
      </c>
      <c r="MJW1" s="2" t="s">
        <v>9234</v>
      </c>
      <c r="MJX1" s="2" t="s">
        <v>9235</v>
      </c>
      <c r="MJY1" s="2" t="s">
        <v>9236</v>
      </c>
      <c r="MJZ1" s="2" t="s">
        <v>9237</v>
      </c>
      <c r="MKA1" s="2" t="s">
        <v>9238</v>
      </c>
      <c r="MKB1" s="2" t="s">
        <v>9239</v>
      </c>
      <c r="MKC1" s="2" t="s">
        <v>9240</v>
      </c>
      <c r="MKD1" s="2" t="s">
        <v>9241</v>
      </c>
      <c r="MKE1" s="2" t="s">
        <v>9242</v>
      </c>
      <c r="MKF1" s="2" t="s">
        <v>9243</v>
      </c>
      <c r="MKG1" s="2" t="s">
        <v>9244</v>
      </c>
      <c r="MKH1" s="2" t="s">
        <v>9245</v>
      </c>
      <c r="MKI1" s="2" t="s">
        <v>9246</v>
      </c>
      <c r="MKJ1" s="2" t="s">
        <v>9247</v>
      </c>
      <c r="MKK1" s="2" t="s">
        <v>9248</v>
      </c>
      <c r="MKL1" s="2" t="s">
        <v>9249</v>
      </c>
      <c r="MKM1" s="2" t="s">
        <v>9250</v>
      </c>
      <c r="MKN1" s="2" t="s">
        <v>9251</v>
      </c>
      <c r="MKO1" s="2" t="s">
        <v>9252</v>
      </c>
      <c r="MKP1" s="2" t="s">
        <v>9253</v>
      </c>
      <c r="MKQ1" s="2" t="s">
        <v>9254</v>
      </c>
      <c r="MKR1" s="2" t="s">
        <v>9255</v>
      </c>
      <c r="MKS1" s="2" t="s">
        <v>9256</v>
      </c>
      <c r="MKT1" s="2" t="s">
        <v>9257</v>
      </c>
      <c r="MKU1" s="2" t="s">
        <v>9258</v>
      </c>
      <c r="MKV1" s="2" t="s">
        <v>9259</v>
      </c>
      <c r="MKW1" s="2" t="s">
        <v>9260</v>
      </c>
      <c r="MKX1" s="2" t="s">
        <v>9261</v>
      </c>
      <c r="MKY1" s="2" t="s">
        <v>9262</v>
      </c>
      <c r="MKZ1" s="2" t="s">
        <v>9263</v>
      </c>
      <c r="MLA1" s="2" t="s">
        <v>9264</v>
      </c>
      <c r="MLB1" s="2" t="s">
        <v>9265</v>
      </c>
      <c r="MLC1" s="2" t="s">
        <v>9266</v>
      </c>
      <c r="MLD1" s="2" t="s">
        <v>9267</v>
      </c>
      <c r="MLE1" s="2" t="s">
        <v>9268</v>
      </c>
      <c r="MLF1" s="2" t="s">
        <v>9269</v>
      </c>
      <c r="MLG1" s="2" t="s">
        <v>9270</v>
      </c>
      <c r="MLH1" s="2" t="s">
        <v>9271</v>
      </c>
      <c r="MLI1" s="2" t="s">
        <v>9272</v>
      </c>
      <c r="MLJ1" s="2" t="s">
        <v>9273</v>
      </c>
      <c r="MLK1" s="2" t="s">
        <v>9274</v>
      </c>
      <c r="MLL1" s="2" t="s">
        <v>9275</v>
      </c>
      <c r="MLM1" s="2" t="s">
        <v>9276</v>
      </c>
      <c r="MLN1" s="2" t="s">
        <v>9277</v>
      </c>
      <c r="MLO1" s="2" t="s">
        <v>9278</v>
      </c>
      <c r="MLP1" s="2" t="s">
        <v>9279</v>
      </c>
      <c r="MLQ1" s="2" t="s">
        <v>9280</v>
      </c>
      <c r="MLR1" s="2" t="s">
        <v>9281</v>
      </c>
      <c r="MLS1" s="2" t="s">
        <v>9282</v>
      </c>
      <c r="MLT1" s="2" t="s">
        <v>9283</v>
      </c>
      <c r="MLU1" s="2" t="s">
        <v>9284</v>
      </c>
      <c r="MLV1" s="2" t="s">
        <v>9285</v>
      </c>
      <c r="MLW1" s="2" t="s">
        <v>9286</v>
      </c>
      <c r="MLX1" s="2" t="s">
        <v>9287</v>
      </c>
      <c r="MLY1" s="2" t="s">
        <v>9288</v>
      </c>
      <c r="MLZ1" s="2" t="s">
        <v>9289</v>
      </c>
      <c r="MMA1" s="2" t="s">
        <v>9290</v>
      </c>
      <c r="MMB1" s="2" t="s">
        <v>9291</v>
      </c>
      <c r="MMC1" s="2" t="s">
        <v>9292</v>
      </c>
      <c r="MMD1" s="2" t="s">
        <v>9293</v>
      </c>
      <c r="MME1" s="2" t="s">
        <v>9294</v>
      </c>
      <c r="MMF1" s="2" t="s">
        <v>9295</v>
      </c>
      <c r="MMG1" s="2" t="s">
        <v>9296</v>
      </c>
      <c r="MMH1" s="2" t="s">
        <v>9297</v>
      </c>
      <c r="MMI1" s="2" t="s">
        <v>9298</v>
      </c>
      <c r="MMJ1" s="2" t="s">
        <v>9299</v>
      </c>
      <c r="MMK1" s="2" t="s">
        <v>9300</v>
      </c>
      <c r="MML1" s="2" t="s">
        <v>9301</v>
      </c>
      <c r="MMM1" s="2" t="s">
        <v>9302</v>
      </c>
      <c r="MMN1" s="2" t="s">
        <v>9303</v>
      </c>
      <c r="MMO1" s="2" t="s">
        <v>9304</v>
      </c>
      <c r="MMP1" s="2" t="s">
        <v>9305</v>
      </c>
      <c r="MMQ1" s="2" t="s">
        <v>9306</v>
      </c>
      <c r="MMR1" s="2" t="s">
        <v>9307</v>
      </c>
      <c r="MMS1" s="2" t="s">
        <v>9308</v>
      </c>
      <c r="MMT1" s="2" t="s">
        <v>9309</v>
      </c>
      <c r="MMU1" s="2" t="s">
        <v>9310</v>
      </c>
      <c r="MMV1" s="2" t="s">
        <v>9311</v>
      </c>
      <c r="MMW1" s="2" t="s">
        <v>9312</v>
      </c>
      <c r="MMX1" s="2" t="s">
        <v>9313</v>
      </c>
      <c r="MMY1" s="2" t="s">
        <v>9314</v>
      </c>
      <c r="MMZ1" s="2" t="s">
        <v>9315</v>
      </c>
      <c r="MNA1" s="2" t="s">
        <v>9316</v>
      </c>
      <c r="MNB1" s="2" t="s">
        <v>9317</v>
      </c>
      <c r="MNC1" s="2" t="s">
        <v>9318</v>
      </c>
      <c r="MND1" s="2" t="s">
        <v>9319</v>
      </c>
      <c r="MNE1" s="2" t="s">
        <v>9320</v>
      </c>
      <c r="MNF1" s="2" t="s">
        <v>9321</v>
      </c>
      <c r="MNG1" s="2" t="s">
        <v>9322</v>
      </c>
      <c r="MNH1" s="2" t="s">
        <v>9323</v>
      </c>
      <c r="MNI1" s="2" t="s">
        <v>9324</v>
      </c>
      <c r="MNJ1" s="2" t="s">
        <v>9325</v>
      </c>
      <c r="MNK1" s="2" t="s">
        <v>9326</v>
      </c>
      <c r="MNL1" s="2" t="s">
        <v>9327</v>
      </c>
      <c r="MNM1" s="2" t="s">
        <v>9328</v>
      </c>
      <c r="MNN1" s="2" t="s">
        <v>9329</v>
      </c>
      <c r="MNO1" s="2" t="s">
        <v>9330</v>
      </c>
      <c r="MNP1" s="2" t="s">
        <v>9331</v>
      </c>
      <c r="MNQ1" s="2" t="s">
        <v>9332</v>
      </c>
      <c r="MNR1" s="2" t="s">
        <v>9333</v>
      </c>
      <c r="MNS1" s="2" t="s">
        <v>9334</v>
      </c>
      <c r="MNT1" s="2" t="s">
        <v>9335</v>
      </c>
      <c r="MNU1" s="2" t="s">
        <v>9336</v>
      </c>
      <c r="MNV1" s="2" t="s">
        <v>9337</v>
      </c>
      <c r="MNW1" s="2" t="s">
        <v>9338</v>
      </c>
      <c r="MNX1" s="2" t="s">
        <v>9339</v>
      </c>
      <c r="MNY1" s="2" t="s">
        <v>9340</v>
      </c>
      <c r="MNZ1" s="2" t="s">
        <v>9341</v>
      </c>
      <c r="MOA1" s="2" t="s">
        <v>9342</v>
      </c>
      <c r="MOB1" s="2" t="s">
        <v>9343</v>
      </c>
      <c r="MOC1" s="2" t="s">
        <v>9344</v>
      </c>
      <c r="MOD1" s="2" t="s">
        <v>9345</v>
      </c>
      <c r="MOE1" s="2" t="s">
        <v>9346</v>
      </c>
      <c r="MOF1" s="2" t="s">
        <v>9347</v>
      </c>
      <c r="MOG1" s="2" t="s">
        <v>9348</v>
      </c>
      <c r="MOH1" s="2" t="s">
        <v>9349</v>
      </c>
      <c r="MOI1" s="2" t="s">
        <v>9350</v>
      </c>
      <c r="MOJ1" s="2" t="s">
        <v>9351</v>
      </c>
      <c r="MOK1" s="2" t="s">
        <v>9352</v>
      </c>
      <c r="MOL1" s="2" t="s">
        <v>9353</v>
      </c>
      <c r="MOM1" s="2" t="s">
        <v>9354</v>
      </c>
      <c r="MON1" s="2" t="s">
        <v>9355</v>
      </c>
      <c r="MOO1" s="2" t="s">
        <v>9356</v>
      </c>
      <c r="MOP1" s="2" t="s">
        <v>9357</v>
      </c>
      <c r="MOQ1" s="2" t="s">
        <v>9358</v>
      </c>
      <c r="MOR1" s="2" t="s">
        <v>9359</v>
      </c>
      <c r="MOS1" s="2" t="s">
        <v>9360</v>
      </c>
      <c r="MOT1" s="2" t="s">
        <v>9361</v>
      </c>
      <c r="MOU1" s="2" t="s">
        <v>9362</v>
      </c>
      <c r="MOV1" s="2" t="s">
        <v>9363</v>
      </c>
      <c r="MOW1" s="2" t="s">
        <v>9364</v>
      </c>
      <c r="MOX1" s="2" t="s">
        <v>9365</v>
      </c>
      <c r="MOY1" s="2" t="s">
        <v>9366</v>
      </c>
      <c r="MOZ1" s="2" t="s">
        <v>9367</v>
      </c>
      <c r="MPA1" s="2" t="s">
        <v>9368</v>
      </c>
      <c r="MPB1" s="2" t="s">
        <v>9369</v>
      </c>
      <c r="MPC1" s="2" t="s">
        <v>9370</v>
      </c>
      <c r="MPD1" s="2" t="s">
        <v>9371</v>
      </c>
      <c r="MPE1" s="2" t="s">
        <v>9372</v>
      </c>
      <c r="MPF1" s="2" t="s">
        <v>9373</v>
      </c>
      <c r="MPG1" s="2" t="s">
        <v>9374</v>
      </c>
      <c r="MPH1" s="2" t="s">
        <v>9375</v>
      </c>
      <c r="MPI1" s="2" t="s">
        <v>9376</v>
      </c>
      <c r="MPJ1" s="2" t="s">
        <v>9377</v>
      </c>
      <c r="MPK1" s="2" t="s">
        <v>9378</v>
      </c>
      <c r="MPL1" s="2" t="s">
        <v>9379</v>
      </c>
      <c r="MPM1" s="2" t="s">
        <v>9380</v>
      </c>
      <c r="MPN1" s="2" t="s">
        <v>9381</v>
      </c>
      <c r="MPO1" s="2" t="s">
        <v>9382</v>
      </c>
      <c r="MPP1" s="2" t="s">
        <v>9383</v>
      </c>
      <c r="MPQ1" s="2" t="s">
        <v>9384</v>
      </c>
      <c r="MPR1" s="2" t="s">
        <v>9385</v>
      </c>
      <c r="MPS1" s="2" t="s">
        <v>9386</v>
      </c>
      <c r="MPT1" s="2" t="s">
        <v>9387</v>
      </c>
      <c r="MPU1" s="2" t="s">
        <v>9388</v>
      </c>
      <c r="MPV1" s="2" t="s">
        <v>9389</v>
      </c>
      <c r="MPW1" s="2" t="s">
        <v>9390</v>
      </c>
      <c r="MPX1" s="2" t="s">
        <v>9391</v>
      </c>
      <c r="MPY1" s="2" t="s">
        <v>9392</v>
      </c>
      <c r="MPZ1" s="2" t="s">
        <v>9393</v>
      </c>
      <c r="MQA1" s="2" t="s">
        <v>9394</v>
      </c>
      <c r="MQB1" s="2" t="s">
        <v>9395</v>
      </c>
      <c r="MQC1" s="2" t="s">
        <v>9396</v>
      </c>
      <c r="MQD1" s="2" t="s">
        <v>9397</v>
      </c>
      <c r="MQE1" s="2" t="s">
        <v>9398</v>
      </c>
      <c r="MQF1" s="2" t="s">
        <v>9399</v>
      </c>
      <c r="MQG1" s="2" t="s">
        <v>9400</v>
      </c>
      <c r="MQH1" s="2" t="s">
        <v>9401</v>
      </c>
      <c r="MQI1" s="2" t="s">
        <v>9402</v>
      </c>
      <c r="MQJ1" s="2" t="s">
        <v>9403</v>
      </c>
      <c r="MQK1" s="2" t="s">
        <v>9404</v>
      </c>
      <c r="MQL1" s="2" t="s">
        <v>9405</v>
      </c>
      <c r="MQM1" s="2" t="s">
        <v>9406</v>
      </c>
      <c r="MQN1" s="2" t="s">
        <v>9407</v>
      </c>
      <c r="MQO1" s="2" t="s">
        <v>9408</v>
      </c>
      <c r="MQP1" s="2" t="s">
        <v>9409</v>
      </c>
      <c r="MQQ1" s="2" t="s">
        <v>9410</v>
      </c>
      <c r="MQR1" s="2" t="s">
        <v>9411</v>
      </c>
      <c r="MQS1" s="2" t="s">
        <v>9412</v>
      </c>
      <c r="MQT1" s="2" t="s">
        <v>9413</v>
      </c>
      <c r="MQU1" s="2" t="s">
        <v>9414</v>
      </c>
      <c r="MQV1" s="2" t="s">
        <v>9415</v>
      </c>
      <c r="MQW1" s="2" t="s">
        <v>9416</v>
      </c>
      <c r="MQX1" s="2" t="s">
        <v>9417</v>
      </c>
      <c r="MQY1" s="2" t="s">
        <v>9418</v>
      </c>
      <c r="MQZ1" s="2" t="s">
        <v>9419</v>
      </c>
      <c r="MRA1" s="2" t="s">
        <v>9420</v>
      </c>
      <c r="MRB1" s="2" t="s">
        <v>9421</v>
      </c>
      <c r="MRC1" s="2" t="s">
        <v>9422</v>
      </c>
      <c r="MRD1" s="2" t="s">
        <v>9423</v>
      </c>
      <c r="MRE1" s="2" t="s">
        <v>9424</v>
      </c>
      <c r="MRF1" s="2" t="s">
        <v>9425</v>
      </c>
      <c r="MRG1" s="2" t="s">
        <v>9426</v>
      </c>
      <c r="MRH1" s="2" t="s">
        <v>9427</v>
      </c>
      <c r="MRI1" s="2" t="s">
        <v>9428</v>
      </c>
      <c r="MRJ1" s="2" t="s">
        <v>9429</v>
      </c>
      <c r="MRK1" s="2" t="s">
        <v>9430</v>
      </c>
      <c r="MRL1" s="2" t="s">
        <v>9431</v>
      </c>
      <c r="MRM1" s="2" t="s">
        <v>9432</v>
      </c>
      <c r="MRN1" s="2" t="s">
        <v>9433</v>
      </c>
      <c r="MRO1" s="2" t="s">
        <v>9434</v>
      </c>
      <c r="MRP1" s="2" t="s">
        <v>9435</v>
      </c>
      <c r="MRQ1" s="2" t="s">
        <v>9436</v>
      </c>
      <c r="MRR1" s="2" t="s">
        <v>9437</v>
      </c>
      <c r="MRS1" s="2" t="s">
        <v>9438</v>
      </c>
      <c r="MRT1" s="2" t="s">
        <v>9439</v>
      </c>
      <c r="MRU1" s="2" t="s">
        <v>9440</v>
      </c>
      <c r="MRV1" s="2" t="s">
        <v>9441</v>
      </c>
      <c r="MRW1" s="2" t="s">
        <v>9442</v>
      </c>
      <c r="MRX1" s="2" t="s">
        <v>9443</v>
      </c>
      <c r="MRY1" s="2" t="s">
        <v>9444</v>
      </c>
      <c r="MRZ1" s="2" t="s">
        <v>9445</v>
      </c>
      <c r="MSA1" s="2" t="s">
        <v>9446</v>
      </c>
      <c r="MSB1" s="2" t="s">
        <v>9447</v>
      </c>
      <c r="MSC1" s="2" t="s">
        <v>9448</v>
      </c>
      <c r="MSD1" s="2" t="s">
        <v>9449</v>
      </c>
      <c r="MSE1" s="2" t="s">
        <v>9450</v>
      </c>
      <c r="MSF1" s="2" t="s">
        <v>9451</v>
      </c>
      <c r="MSG1" s="2" t="s">
        <v>9452</v>
      </c>
      <c r="MSH1" s="2" t="s">
        <v>9453</v>
      </c>
      <c r="MSI1" s="2" t="s">
        <v>9454</v>
      </c>
      <c r="MSJ1" s="2" t="s">
        <v>9455</v>
      </c>
      <c r="MSK1" s="2" t="s">
        <v>9456</v>
      </c>
      <c r="MSL1" s="2" t="s">
        <v>9457</v>
      </c>
      <c r="MSM1" s="2" t="s">
        <v>9458</v>
      </c>
      <c r="MSN1" s="2" t="s">
        <v>9459</v>
      </c>
      <c r="MSO1" s="2" t="s">
        <v>9460</v>
      </c>
      <c r="MSP1" s="2" t="s">
        <v>9461</v>
      </c>
      <c r="MSQ1" s="2" t="s">
        <v>9462</v>
      </c>
      <c r="MSR1" s="2" t="s">
        <v>9463</v>
      </c>
      <c r="MSS1" s="2" t="s">
        <v>9464</v>
      </c>
      <c r="MST1" s="2" t="s">
        <v>9465</v>
      </c>
      <c r="MSU1" s="2" t="s">
        <v>9466</v>
      </c>
      <c r="MSV1" s="2" t="s">
        <v>9467</v>
      </c>
      <c r="MSW1" s="2" t="s">
        <v>9468</v>
      </c>
      <c r="MSX1" s="2" t="s">
        <v>9469</v>
      </c>
      <c r="MSY1" s="2" t="s">
        <v>9470</v>
      </c>
      <c r="MSZ1" s="2" t="s">
        <v>9471</v>
      </c>
      <c r="MTA1" s="2" t="s">
        <v>9472</v>
      </c>
      <c r="MTB1" s="2" t="s">
        <v>9473</v>
      </c>
      <c r="MTC1" s="2" t="s">
        <v>9474</v>
      </c>
      <c r="MTD1" s="2" t="s">
        <v>9475</v>
      </c>
      <c r="MTE1" s="2" t="s">
        <v>9476</v>
      </c>
      <c r="MTF1" s="2" t="s">
        <v>9477</v>
      </c>
      <c r="MTG1" s="2" t="s">
        <v>9478</v>
      </c>
      <c r="MTH1" s="2" t="s">
        <v>9479</v>
      </c>
      <c r="MTI1" s="2" t="s">
        <v>9480</v>
      </c>
      <c r="MTJ1" s="2" t="s">
        <v>9481</v>
      </c>
      <c r="MTK1" s="2" t="s">
        <v>9482</v>
      </c>
      <c r="MTL1" s="2" t="s">
        <v>9483</v>
      </c>
      <c r="MTM1" s="2" t="s">
        <v>9484</v>
      </c>
      <c r="MTN1" s="2" t="s">
        <v>9485</v>
      </c>
      <c r="MTO1" s="2" t="s">
        <v>9486</v>
      </c>
      <c r="MTP1" s="2" t="s">
        <v>9487</v>
      </c>
      <c r="MTQ1" s="2" t="s">
        <v>9488</v>
      </c>
      <c r="MTR1" s="2" t="s">
        <v>9489</v>
      </c>
      <c r="MTS1" s="2" t="s">
        <v>9490</v>
      </c>
      <c r="MTT1" s="2" t="s">
        <v>9491</v>
      </c>
      <c r="MTU1" s="2" t="s">
        <v>9492</v>
      </c>
      <c r="MTV1" s="2" t="s">
        <v>9493</v>
      </c>
      <c r="MTW1" s="2" t="s">
        <v>9494</v>
      </c>
      <c r="MTX1" s="2" t="s">
        <v>9495</v>
      </c>
      <c r="MTY1" s="2" t="s">
        <v>9496</v>
      </c>
      <c r="MTZ1" s="2" t="s">
        <v>9497</v>
      </c>
      <c r="MUA1" s="2" t="s">
        <v>9498</v>
      </c>
      <c r="MUB1" s="2" t="s">
        <v>9499</v>
      </c>
      <c r="MUC1" s="2" t="s">
        <v>9500</v>
      </c>
      <c r="MUD1" s="2" t="s">
        <v>9501</v>
      </c>
      <c r="MUE1" s="2" t="s">
        <v>9502</v>
      </c>
      <c r="MUF1" s="2" t="s">
        <v>9503</v>
      </c>
      <c r="MUG1" s="2" t="s">
        <v>9504</v>
      </c>
      <c r="MUH1" s="2" t="s">
        <v>9505</v>
      </c>
      <c r="MUI1" s="2" t="s">
        <v>9506</v>
      </c>
      <c r="MUJ1" s="2" t="s">
        <v>9507</v>
      </c>
      <c r="MUK1" s="2" t="s">
        <v>9508</v>
      </c>
      <c r="MUL1" s="2" t="s">
        <v>9509</v>
      </c>
      <c r="MUM1" s="2" t="s">
        <v>9510</v>
      </c>
      <c r="MUN1" s="2" t="s">
        <v>9511</v>
      </c>
      <c r="MUO1" s="2" t="s">
        <v>9512</v>
      </c>
      <c r="MUP1" s="2" t="s">
        <v>9513</v>
      </c>
      <c r="MUQ1" s="2" t="s">
        <v>9514</v>
      </c>
      <c r="MUR1" s="2" t="s">
        <v>9515</v>
      </c>
      <c r="MUS1" s="2" t="s">
        <v>9516</v>
      </c>
      <c r="MUT1" s="2" t="s">
        <v>9517</v>
      </c>
      <c r="MUU1" s="2" t="s">
        <v>9518</v>
      </c>
      <c r="MUV1" s="2" t="s">
        <v>9519</v>
      </c>
      <c r="MUW1" s="2" t="s">
        <v>9520</v>
      </c>
      <c r="MUX1" s="2" t="s">
        <v>9521</v>
      </c>
      <c r="MUY1" s="2" t="s">
        <v>9522</v>
      </c>
      <c r="MUZ1" s="2" t="s">
        <v>9523</v>
      </c>
      <c r="MVA1" s="2" t="s">
        <v>9524</v>
      </c>
      <c r="MVB1" s="2" t="s">
        <v>9525</v>
      </c>
      <c r="MVC1" s="2" t="s">
        <v>9526</v>
      </c>
      <c r="MVD1" s="2" t="s">
        <v>9527</v>
      </c>
      <c r="MVE1" s="2" t="s">
        <v>9528</v>
      </c>
      <c r="MVF1" s="2" t="s">
        <v>9529</v>
      </c>
      <c r="MVG1" s="2" t="s">
        <v>9530</v>
      </c>
      <c r="MVH1" s="2" t="s">
        <v>9531</v>
      </c>
      <c r="MVI1" s="2" t="s">
        <v>9532</v>
      </c>
      <c r="MVJ1" s="2" t="s">
        <v>9533</v>
      </c>
      <c r="MVK1" s="2" t="s">
        <v>9534</v>
      </c>
      <c r="MVL1" s="2" t="s">
        <v>9535</v>
      </c>
      <c r="MVM1" s="2" t="s">
        <v>9536</v>
      </c>
      <c r="MVN1" s="2" t="s">
        <v>9537</v>
      </c>
      <c r="MVO1" s="2" t="s">
        <v>9538</v>
      </c>
      <c r="MVP1" s="2" t="s">
        <v>9539</v>
      </c>
      <c r="MVQ1" s="2" t="s">
        <v>9540</v>
      </c>
      <c r="MVR1" s="2" t="s">
        <v>9541</v>
      </c>
      <c r="MVS1" s="2" t="s">
        <v>9542</v>
      </c>
      <c r="MVT1" s="2" t="s">
        <v>9543</v>
      </c>
      <c r="MVU1" s="2" t="s">
        <v>9544</v>
      </c>
      <c r="MVV1" s="2" t="s">
        <v>9545</v>
      </c>
      <c r="MVW1" s="2" t="s">
        <v>9546</v>
      </c>
      <c r="MVX1" s="2" t="s">
        <v>9547</v>
      </c>
      <c r="MVY1" s="2" t="s">
        <v>9548</v>
      </c>
      <c r="MVZ1" s="2" t="s">
        <v>9549</v>
      </c>
      <c r="MWA1" s="2" t="s">
        <v>9550</v>
      </c>
      <c r="MWB1" s="2" t="s">
        <v>9551</v>
      </c>
      <c r="MWC1" s="2" t="s">
        <v>9552</v>
      </c>
      <c r="MWD1" s="2" t="s">
        <v>9553</v>
      </c>
      <c r="MWE1" s="2" t="s">
        <v>9554</v>
      </c>
      <c r="MWF1" s="2" t="s">
        <v>9555</v>
      </c>
      <c r="MWG1" s="2" t="s">
        <v>9556</v>
      </c>
      <c r="MWH1" s="2" t="s">
        <v>9557</v>
      </c>
      <c r="MWI1" s="2" t="s">
        <v>9558</v>
      </c>
      <c r="MWJ1" s="2" t="s">
        <v>9559</v>
      </c>
      <c r="MWK1" s="2" t="s">
        <v>9560</v>
      </c>
      <c r="MWL1" s="2" t="s">
        <v>9561</v>
      </c>
      <c r="MWM1" s="2" t="s">
        <v>9562</v>
      </c>
      <c r="MWN1" s="2" t="s">
        <v>9563</v>
      </c>
      <c r="MWO1" s="2" t="s">
        <v>9564</v>
      </c>
      <c r="MWP1" s="2" t="s">
        <v>9565</v>
      </c>
      <c r="MWQ1" s="2" t="s">
        <v>9566</v>
      </c>
      <c r="MWR1" s="2" t="s">
        <v>9567</v>
      </c>
      <c r="MWS1" s="2" t="s">
        <v>9568</v>
      </c>
      <c r="MWT1" s="2" t="s">
        <v>9569</v>
      </c>
      <c r="MWU1" s="2" t="s">
        <v>9570</v>
      </c>
      <c r="MWV1" s="2" t="s">
        <v>9571</v>
      </c>
      <c r="MWW1" s="2" t="s">
        <v>9572</v>
      </c>
      <c r="MWX1" s="2" t="s">
        <v>9573</v>
      </c>
      <c r="MWY1" s="2" t="s">
        <v>9574</v>
      </c>
      <c r="MWZ1" s="2" t="s">
        <v>9575</v>
      </c>
      <c r="MXA1" s="2" t="s">
        <v>9576</v>
      </c>
      <c r="MXB1" s="2" t="s">
        <v>9577</v>
      </c>
      <c r="MXC1" s="2" t="s">
        <v>9578</v>
      </c>
      <c r="MXD1" s="2" t="s">
        <v>9579</v>
      </c>
      <c r="MXE1" s="2" t="s">
        <v>9580</v>
      </c>
      <c r="MXF1" s="2" t="s">
        <v>9581</v>
      </c>
      <c r="MXG1" s="2" t="s">
        <v>9582</v>
      </c>
      <c r="MXH1" s="2" t="s">
        <v>9583</v>
      </c>
      <c r="MXI1" s="2" t="s">
        <v>9584</v>
      </c>
      <c r="MXJ1" s="2" t="s">
        <v>9585</v>
      </c>
      <c r="MXK1" s="2" t="s">
        <v>9586</v>
      </c>
      <c r="MXL1" s="2" t="s">
        <v>9587</v>
      </c>
      <c r="MXM1" s="2" t="s">
        <v>9588</v>
      </c>
      <c r="MXN1" s="2" t="s">
        <v>9589</v>
      </c>
      <c r="MXO1" s="2" t="s">
        <v>9590</v>
      </c>
      <c r="MXP1" s="2" t="s">
        <v>9591</v>
      </c>
      <c r="MXQ1" s="2" t="s">
        <v>9592</v>
      </c>
      <c r="MXR1" s="2" t="s">
        <v>9593</v>
      </c>
      <c r="MXS1" s="2" t="s">
        <v>9594</v>
      </c>
      <c r="MXT1" s="2" t="s">
        <v>9595</v>
      </c>
      <c r="MXU1" s="2" t="s">
        <v>9596</v>
      </c>
      <c r="MXV1" s="2" t="s">
        <v>9597</v>
      </c>
      <c r="MXW1" s="2" t="s">
        <v>9598</v>
      </c>
      <c r="MXX1" s="2" t="s">
        <v>9599</v>
      </c>
      <c r="MXY1" s="2" t="s">
        <v>9600</v>
      </c>
      <c r="MXZ1" s="2" t="s">
        <v>9601</v>
      </c>
      <c r="MYA1" s="2" t="s">
        <v>9602</v>
      </c>
      <c r="MYB1" s="2" t="s">
        <v>9603</v>
      </c>
      <c r="MYC1" s="2" t="s">
        <v>9604</v>
      </c>
      <c r="MYD1" s="2" t="s">
        <v>9605</v>
      </c>
      <c r="MYE1" s="2" t="s">
        <v>9606</v>
      </c>
      <c r="MYF1" s="2" t="s">
        <v>9607</v>
      </c>
      <c r="MYG1" s="2" t="s">
        <v>9608</v>
      </c>
      <c r="MYH1" s="2" t="s">
        <v>9609</v>
      </c>
      <c r="MYI1" s="2" t="s">
        <v>9610</v>
      </c>
      <c r="MYJ1" s="2" t="s">
        <v>9611</v>
      </c>
      <c r="MYK1" s="2" t="s">
        <v>9612</v>
      </c>
      <c r="MYL1" s="2" t="s">
        <v>9613</v>
      </c>
      <c r="MYM1" s="2" t="s">
        <v>9614</v>
      </c>
      <c r="MYN1" s="2" t="s">
        <v>9615</v>
      </c>
      <c r="MYO1" s="2" t="s">
        <v>9616</v>
      </c>
      <c r="MYP1" s="2" t="s">
        <v>9617</v>
      </c>
      <c r="MYQ1" s="2" t="s">
        <v>9618</v>
      </c>
      <c r="MYR1" s="2" t="s">
        <v>9619</v>
      </c>
      <c r="MYS1" s="2" t="s">
        <v>9620</v>
      </c>
      <c r="MYT1" s="2" t="s">
        <v>9621</v>
      </c>
      <c r="MYU1" s="2" t="s">
        <v>9622</v>
      </c>
      <c r="MYV1" s="2" t="s">
        <v>9623</v>
      </c>
      <c r="MYW1" s="2" t="s">
        <v>9624</v>
      </c>
      <c r="MYX1" s="2" t="s">
        <v>9625</v>
      </c>
      <c r="MYY1" s="2" t="s">
        <v>9626</v>
      </c>
      <c r="MYZ1" s="2" t="s">
        <v>9627</v>
      </c>
      <c r="MZA1" s="2" t="s">
        <v>9628</v>
      </c>
      <c r="MZB1" s="2" t="s">
        <v>9629</v>
      </c>
      <c r="MZC1" s="2" t="s">
        <v>9630</v>
      </c>
      <c r="MZD1" s="2" t="s">
        <v>9631</v>
      </c>
      <c r="MZE1" s="2" t="s">
        <v>9632</v>
      </c>
      <c r="MZF1" s="2" t="s">
        <v>9633</v>
      </c>
      <c r="MZG1" s="2" t="s">
        <v>9634</v>
      </c>
      <c r="MZH1" s="2" t="s">
        <v>9635</v>
      </c>
      <c r="MZI1" s="2" t="s">
        <v>9636</v>
      </c>
      <c r="MZJ1" s="2" t="s">
        <v>9637</v>
      </c>
      <c r="MZK1" s="2" t="s">
        <v>9638</v>
      </c>
      <c r="MZL1" s="2" t="s">
        <v>9639</v>
      </c>
      <c r="MZM1" s="2" t="s">
        <v>9640</v>
      </c>
      <c r="MZN1" s="2" t="s">
        <v>9641</v>
      </c>
      <c r="MZO1" s="2" t="s">
        <v>9642</v>
      </c>
      <c r="MZP1" s="2" t="s">
        <v>9643</v>
      </c>
      <c r="MZQ1" s="2" t="s">
        <v>9644</v>
      </c>
      <c r="MZR1" s="2" t="s">
        <v>9645</v>
      </c>
      <c r="MZS1" s="2" t="s">
        <v>9646</v>
      </c>
      <c r="MZT1" s="2" t="s">
        <v>9647</v>
      </c>
      <c r="MZU1" s="2" t="s">
        <v>9648</v>
      </c>
      <c r="MZV1" s="2" t="s">
        <v>9649</v>
      </c>
      <c r="MZW1" s="2" t="s">
        <v>9650</v>
      </c>
      <c r="MZX1" s="2" t="s">
        <v>9651</v>
      </c>
      <c r="MZY1" s="2" t="s">
        <v>9652</v>
      </c>
      <c r="MZZ1" s="2" t="s">
        <v>9653</v>
      </c>
      <c r="NAA1" s="2" t="s">
        <v>9654</v>
      </c>
      <c r="NAB1" s="2" t="s">
        <v>9655</v>
      </c>
      <c r="NAC1" s="2" t="s">
        <v>9656</v>
      </c>
      <c r="NAD1" s="2" t="s">
        <v>9657</v>
      </c>
      <c r="NAE1" s="2" t="s">
        <v>9658</v>
      </c>
      <c r="NAF1" s="2" t="s">
        <v>9659</v>
      </c>
      <c r="NAG1" s="2" t="s">
        <v>9660</v>
      </c>
      <c r="NAH1" s="2" t="s">
        <v>9661</v>
      </c>
      <c r="NAI1" s="2" t="s">
        <v>9662</v>
      </c>
      <c r="NAJ1" s="2" t="s">
        <v>9663</v>
      </c>
      <c r="NAK1" s="2" t="s">
        <v>9664</v>
      </c>
      <c r="NAL1" s="2" t="s">
        <v>9665</v>
      </c>
      <c r="NAM1" s="2" t="s">
        <v>9666</v>
      </c>
      <c r="NAN1" s="2" t="s">
        <v>9667</v>
      </c>
      <c r="NAO1" s="2" t="s">
        <v>9668</v>
      </c>
      <c r="NAP1" s="2" t="s">
        <v>9669</v>
      </c>
      <c r="NAQ1" s="2" t="s">
        <v>9670</v>
      </c>
      <c r="NAR1" s="2" t="s">
        <v>9671</v>
      </c>
      <c r="NAS1" s="2" t="s">
        <v>9672</v>
      </c>
      <c r="NAT1" s="2" t="s">
        <v>9673</v>
      </c>
      <c r="NAU1" s="2" t="s">
        <v>9674</v>
      </c>
      <c r="NAV1" s="2" t="s">
        <v>9675</v>
      </c>
      <c r="NAW1" s="2" t="s">
        <v>9676</v>
      </c>
      <c r="NAX1" s="2" t="s">
        <v>9677</v>
      </c>
      <c r="NAY1" s="2" t="s">
        <v>9678</v>
      </c>
      <c r="NAZ1" s="2" t="s">
        <v>9679</v>
      </c>
      <c r="NBA1" s="2" t="s">
        <v>9680</v>
      </c>
      <c r="NBB1" s="2" t="s">
        <v>9681</v>
      </c>
      <c r="NBC1" s="2" t="s">
        <v>9682</v>
      </c>
      <c r="NBD1" s="2" t="s">
        <v>9683</v>
      </c>
      <c r="NBE1" s="2" t="s">
        <v>9684</v>
      </c>
      <c r="NBF1" s="2" t="s">
        <v>9685</v>
      </c>
      <c r="NBG1" s="2" t="s">
        <v>9686</v>
      </c>
      <c r="NBH1" s="2" t="s">
        <v>9687</v>
      </c>
      <c r="NBI1" s="2" t="s">
        <v>9688</v>
      </c>
      <c r="NBJ1" s="2" t="s">
        <v>9689</v>
      </c>
      <c r="NBK1" s="2" t="s">
        <v>9690</v>
      </c>
      <c r="NBL1" s="2" t="s">
        <v>9691</v>
      </c>
      <c r="NBM1" s="2" t="s">
        <v>9692</v>
      </c>
      <c r="NBN1" s="2" t="s">
        <v>9693</v>
      </c>
      <c r="NBO1" s="2" t="s">
        <v>9694</v>
      </c>
      <c r="NBP1" s="2" t="s">
        <v>9695</v>
      </c>
      <c r="NBQ1" s="2" t="s">
        <v>9696</v>
      </c>
      <c r="NBR1" s="2" t="s">
        <v>9697</v>
      </c>
      <c r="NBS1" s="2" t="s">
        <v>9698</v>
      </c>
      <c r="NBT1" s="2" t="s">
        <v>9699</v>
      </c>
      <c r="NBU1" s="2" t="s">
        <v>9700</v>
      </c>
      <c r="NBV1" s="2" t="s">
        <v>9701</v>
      </c>
      <c r="NBW1" s="2" t="s">
        <v>9702</v>
      </c>
      <c r="NBX1" s="2" t="s">
        <v>9703</v>
      </c>
      <c r="NBY1" s="2" t="s">
        <v>9704</v>
      </c>
      <c r="NBZ1" s="2" t="s">
        <v>9705</v>
      </c>
      <c r="NCA1" s="2" t="s">
        <v>9706</v>
      </c>
      <c r="NCB1" s="2" t="s">
        <v>9707</v>
      </c>
      <c r="NCC1" s="2" t="s">
        <v>9708</v>
      </c>
      <c r="NCD1" s="2" t="s">
        <v>9709</v>
      </c>
      <c r="NCE1" s="2" t="s">
        <v>9710</v>
      </c>
      <c r="NCF1" s="2" t="s">
        <v>9711</v>
      </c>
      <c r="NCG1" s="2" t="s">
        <v>9712</v>
      </c>
      <c r="NCH1" s="2" t="s">
        <v>9713</v>
      </c>
      <c r="NCI1" s="2" t="s">
        <v>9714</v>
      </c>
      <c r="NCJ1" s="2" t="s">
        <v>9715</v>
      </c>
      <c r="NCK1" s="2" t="s">
        <v>9716</v>
      </c>
      <c r="NCL1" s="2" t="s">
        <v>9717</v>
      </c>
      <c r="NCM1" s="2" t="s">
        <v>9718</v>
      </c>
      <c r="NCN1" s="2" t="s">
        <v>9719</v>
      </c>
      <c r="NCO1" s="2" t="s">
        <v>9720</v>
      </c>
      <c r="NCP1" s="2" t="s">
        <v>9721</v>
      </c>
      <c r="NCQ1" s="2" t="s">
        <v>9722</v>
      </c>
      <c r="NCR1" s="2" t="s">
        <v>9723</v>
      </c>
      <c r="NCS1" s="2" t="s">
        <v>9724</v>
      </c>
      <c r="NCT1" s="2" t="s">
        <v>9725</v>
      </c>
      <c r="NCU1" s="2" t="s">
        <v>9726</v>
      </c>
      <c r="NCV1" s="2" t="s">
        <v>9727</v>
      </c>
      <c r="NCW1" s="2" t="s">
        <v>9728</v>
      </c>
      <c r="NCX1" s="2" t="s">
        <v>9729</v>
      </c>
      <c r="NCY1" s="2" t="s">
        <v>9730</v>
      </c>
      <c r="NCZ1" s="2" t="s">
        <v>9731</v>
      </c>
      <c r="NDA1" s="2" t="s">
        <v>9732</v>
      </c>
      <c r="NDB1" s="2" t="s">
        <v>9733</v>
      </c>
      <c r="NDC1" s="2" t="s">
        <v>9734</v>
      </c>
      <c r="NDD1" s="2" t="s">
        <v>9735</v>
      </c>
      <c r="NDE1" s="2" t="s">
        <v>9736</v>
      </c>
      <c r="NDF1" s="2" t="s">
        <v>9737</v>
      </c>
      <c r="NDG1" s="2" t="s">
        <v>9738</v>
      </c>
      <c r="NDH1" s="2" t="s">
        <v>9739</v>
      </c>
      <c r="NDI1" s="2" t="s">
        <v>9740</v>
      </c>
      <c r="NDJ1" s="2" t="s">
        <v>9741</v>
      </c>
      <c r="NDK1" s="2" t="s">
        <v>9742</v>
      </c>
      <c r="NDL1" s="2" t="s">
        <v>9743</v>
      </c>
      <c r="NDM1" s="2" t="s">
        <v>9744</v>
      </c>
      <c r="NDN1" s="2" t="s">
        <v>9745</v>
      </c>
      <c r="NDO1" s="2" t="s">
        <v>9746</v>
      </c>
      <c r="NDP1" s="2" t="s">
        <v>9747</v>
      </c>
      <c r="NDQ1" s="2" t="s">
        <v>9748</v>
      </c>
      <c r="NDR1" s="2" t="s">
        <v>9749</v>
      </c>
      <c r="NDS1" s="2" t="s">
        <v>9750</v>
      </c>
      <c r="NDT1" s="2" t="s">
        <v>9751</v>
      </c>
      <c r="NDU1" s="2" t="s">
        <v>9752</v>
      </c>
      <c r="NDV1" s="2" t="s">
        <v>9753</v>
      </c>
      <c r="NDW1" s="2" t="s">
        <v>9754</v>
      </c>
      <c r="NDX1" s="2" t="s">
        <v>9755</v>
      </c>
      <c r="NDY1" s="2" t="s">
        <v>9756</v>
      </c>
      <c r="NDZ1" s="2" t="s">
        <v>9757</v>
      </c>
      <c r="NEA1" s="2" t="s">
        <v>9758</v>
      </c>
      <c r="NEB1" s="2" t="s">
        <v>9759</v>
      </c>
      <c r="NEC1" s="2" t="s">
        <v>9760</v>
      </c>
      <c r="NED1" s="2" t="s">
        <v>9761</v>
      </c>
      <c r="NEE1" s="2" t="s">
        <v>9762</v>
      </c>
      <c r="NEF1" s="2" t="s">
        <v>9763</v>
      </c>
      <c r="NEG1" s="2" t="s">
        <v>9764</v>
      </c>
      <c r="NEH1" s="2" t="s">
        <v>9765</v>
      </c>
      <c r="NEI1" s="2" t="s">
        <v>9766</v>
      </c>
      <c r="NEJ1" s="2" t="s">
        <v>9767</v>
      </c>
      <c r="NEK1" s="2" t="s">
        <v>9768</v>
      </c>
      <c r="NEL1" s="2" t="s">
        <v>9769</v>
      </c>
      <c r="NEM1" s="2" t="s">
        <v>9770</v>
      </c>
      <c r="NEN1" s="2" t="s">
        <v>9771</v>
      </c>
      <c r="NEO1" s="2" t="s">
        <v>9772</v>
      </c>
      <c r="NEP1" s="2" t="s">
        <v>9773</v>
      </c>
      <c r="NEQ1" s="2" t="s">
        <v>9774</v>
      </c>
      <c r="NER1" s="2" t="s">
        <v>9775</v>
      </c>
      <c r="NES1" s="2" t="s">
        <v>9776</v>
      </c>
      <c r="NET1" s="2" t="s">
        <v>9777</v>
      </c>
      <c r="NEU1" s="2" t="s">
        <v>9778</v>
      </c>
      <c r="NEV1" s="2" t="s">
        <v>9779</v>
      </c>
      <c r="NEW1" s="2" t="s">
        <v>9780</v>
      </c>
      <c r="NEX1" s="2" t="s">
        <v>9781</v>
      </c>
      <c r="NEY1" s="2" t="s">
        <v>9782</v>
      </c>
      <c r="NEZ1" s="2" t="s">
        <v>9783</v>
      </c>
      <c r="NFA1" s="2" t="s">
        <v>9784</v>
      </c>
      <c r="NFB1" s="2" t="s">
        <v>9785</v>
      </c>
      <c r="NFC1" s="2" t="s">
        <v>9786</v>
      </c>
      <c r="NFD1" s="2" t="s">
        <v>9787</v>
      </c>
      <c r="NFE1" s="2" t="s">
        <v>9788</v>
      </c>
      <c r="NFF1" s="2" t="s">
        <v>9789</v>
      </c>
      <c r="NFG1" s="2" t="s">
        <v>9790</v>
      </c>
      <c r="NFH1" s="2" t="s">
        <v>9791</v>
      </c>
      <c r="NFI1" s="2" t="s">
        <v>9792</v>
      </c>
      <c r="NFJ1" s="2" t="s">
        <v>9793</v>
      </c>
      <c r="NFK1" s="2" t="s">
        <v>9794</v>
      </c>
      <c r="NFL1" s="2" t="s">
        <v>9795</v>
      </c>
      <c r="NFM1" s="2" t="s">
        <v>9796</v>
      </c>
      <c r="NFN1" s="2" t="s">
        <v>9797</v>
      </c>
      <c r="NFO1" s="2" t="s">
        <v>9798</v>
      </c>
      <c r="NFP1" s="2" t="s">
        <v>9799</v>
      </c>
      <c r="NFQ1" s="2" t="s">
        <v>9800</v>
      </c>
      <c r="NFR1" s="2" t="s">
        <v>9801</v>
      </c>
      <c r="NFS1" s="2" t="s">
        <v>9802</v>
      </c>
      <c r="NFT1" s="2" t="s">
        <v>9803</v>
      </c>
      <c r="NFU1" s="2" t="s">
        <v>9804</v>
      </c>
      <c r="NFV1" s="2" t="s">
        <v>9805</v>
      </c>
      <c r="NFW1" s="2" t="s">
        <v>9806</v>
      </c>
      <c r="NFX1" s="2" t="s">
        <v>9807</v>
      </c>
      <c r="NFY1" s="2" t="s">
        <v>9808</v>
      </c>
      <c r="NFZ1" s="2" t="s">
        <v>9809</v>
      </c>
      <c r="NGA1" s="2" t="s">
        <v>9810</v>
      </c>
      <c r="NGB1" s="2" t="s">
        <v>9811</v>
      </c>
      <c r="NGC1" s="2" t="s">
        <v>9812</v>
      </c>
      <c r="NGD1" s="2" t="s">
        <v>9813</v>
      </c>
      <c r="NGE1" s="2" t="s">
        <v>9814</v>
      </c>
      <c r="NGF1" s="2" t="s">
        <v>9815</v>
      </c>
      <c r="NGG1" s="2" t="s">
        <v>9816</v>
      </c>
      <c r="NGH1" s="2" t="s">
        <v>9817</v>
      </c>
      <c r="NGI1" s="2" t="s">
        <v>9818</v>
      </c>
      <c r="NGJ1" s="2" t="s">
        <v>9819</v>
      </c>
      <c r="NGK1" s="2" t="s">
        <v>9820</v>
      </c>
      <c r="NGL1" s="2" t="s">
        <v>9821</v>
      </c>
      <c r="NGM1" s="2" t="s">
        <v>9822</v>
      </c>
      <c r="NGN1" s="2" t="s">
        <v>9823</v>
      </c>
      <c r="NGO1" s="2" t="s">
        <v>9824</v>
      </c>
      <c r="NGP1" s="2" t="s">
        <v>9825</v>
      </c>
      <c r="NGQ1" s="2" t="s">
        <v>9826</v>
      </c>
      <c r="NGR1" s="2" t="s">
        <v>9827</v>
      </c>
      <c r="NGS1" s="2" t="s">
        <v>9828</v>
      </c>
      <c r="NGT1" s="2" t="s">
        <v>9829</v>
      </c>
      <c r="NGU1" s="2" t="s">
        <v>9830</v>
      </c>
      <c r="NGV1" s="2" t="s">
        <v>9831</v>
      </c>
      <c r="NGW1" s="2" t="s">
        <v>9832</v>
      </c>
      <c r="NGX1" s="2" t="s">
        <v>9833</v>
      </c>
      <c r="NGY1" s="2" t="s">
        <v>9834</v>
      </c>
      <c r="NGZ1" s="2" t="s">
        <v>9835</v>
      </c>
      <c r="NHA1" s="2" t="s">
        <v>9836</v>
      </c>
      <c r="NHB1" s="2" t="s">
        <v>9837</v>
      </c>
      <c r="NHC1" s="2" t="s">
        <v>9838</v>
      </c>
      <c r="NHD1" s="2" t="s">
        <v>9839</v>
      </c>
      <c r="NHE1" s="2" t="s">
        <v>9840</v>
      </c>
      <c r="NHF1" s="2" t="s">
        <v>9841</v>
      </c>
      <c r="NHG1" s="2" t="s">
        <v>9842</v>
      </c>
      <c r="NHH1" s="2" t="s">
        <v>9843</v>
      </c>
      <c r="NHI1" s="2" t="s">
        <v>9844</v>
      </c>
      <c r="NHJ1" s="2" t="s">
        <v>9845</v>
      </c>
      <c r="NHK1" s="2" t="s">
        <v>9846</v>
      </c>
      <c r="NHL1" s="2" t="s">
        <v>9847</v>
      </c>
      <c r="NHM1" s="2" t="s">
        <v>9848</v>
      </c>
      <c r="NHN1" s="2" t="s">
        <v>9849</v>
      </c>
      <c r="NHO1" s="2" t="s">
        <v>9850</v>
      </c>
      <c r="NHP1" s="2" t="s">
        <v>9851</v>
      </c>
      <c r="NHQ1" s="2" t="s">
        <v>9852</v>
      </c>
      <c r="NHR1" s="2" t="s">
        <v>9853</v>
      </c>
      <c r="NHS1" s="2" t="s">
        <v>9854</v>
      </c>
      <c r="NHT1" s="2" t="s">
        <v>9855</v>
      </c>
      <c r="NHU1" s="2" t="s">
        <v>9856</v>
      </c>
      <c r="NHV1" s="2" t="s">
        <v>9857</v>
      </c>
      <c r="NHW1" s="2" t="s">
        <v>9858</v>
      </c>
      <c r="NHX1" s="2" t="s">
        <v>9859</v>
      </c>
      <c r="NHY1" s="2" t="s">
        <v>9860</v>
      </c>
      <c r="NHZ1" s="2" t="s">
        <v>9861</v>
      </c>
      <c r="NIA1" s="2" t="s">
        <v>9862</v>
      </c>
      <c r="NIB1" s="2" t="s">
        <v>9863</v>
      </c>
      <c r="NIC1" s="2" t="s">
        <v>9864</v>
      </c>
      <c r="NID1" s="2" t="s">
        <v>9865</v>
      </c>
      <c r="NIE1" s="2" t="s">
        <v>9866</v>
      </c>
      <c r="NIF1" s="2" t="s">
        <v>9867</v>
      </c>
      <c r="NIG1" s="2" t="s">
        <v>9868</v>
      </c>
      <c r="NIH1" s="2" t="s">
        <v>9869</v>
      </c>
      <c r="NII1" s="2" t="s">
        <v>9870</v>
      </c>
      <c r="NIJ1" s="2" t="s">
        <v>9871</v>
      </c>
      <c r="NIK1" s="2" t="s">
        <v>9872</v>
      </c>
      <c r="NIL1" s="2" t="s">
        <v>9873</v>
      </c>
      <c r="NIM1" s="2" t="s">
        <v>9874</v>
      </c>
      <c r="NIN1" s="2" t="s">
        <v>9875</v>
      </c>
      <c r="NIO1" s="2" t="s">
        <v>9876</v>
      </c>
      <c r="NIP1" s="2" t="s">
        <v>9877</v>
      </c>
      <c r="NIQ1" s="2" t="s">
        <v>9878</v>
      </c>
      <c r="NIR1" s="2" t="s">
        <v>9879</v>
      </c>
      <c r="NIS1" s="2" t="s">
        <v>9880</v>
      </c>
      <c r="NIT1" s="2" t="s">
        <v>9881</v>
      </c>
      <c r="NIU1" s="2" t="s">
        <v>9882</v>
      </c>
      <c r="NIV1" s="2" t="s">
        <v>9883</v>
      </c>
      <c r="NIW1" s="2" t="s">
        <v>9884</v>
      </c>
      <c r="NIX1" s="2" t="s">
        <v>9885</v>
      </c>
      <c r="NIY1" s="2" t="s">
        <v>9886</v>
      </c>
      <c r="NIZ1" s="2" t="s">
        <v>9887</v>
      </c>
      <c r="NJA1" s="2" t="s">
        <v>9888</v>
      </c>
      <c r="NJB1" s="2" t="s">
        <v>9889</v>
      </c>
      <c r="NJC1" s="2" t="s">
        <v>9890</v>
      </c>
      <c r="NJD1" s="2" t="s">
        <v>9891</v>
      </c>
      <c r="NJE1" s="2" t="s">
        <v>9892</v>
      </c>
      <c r="NJF1" s="2" t="s">
        <v>9893</v>
      </c>
      <c r="NJG1" s="2" t="s">
        <v>9894</v>
      </c>
      <c r="NJH1" s="2" t="s">
        <v>9895</v>
      </c>
      <c r="NJI1" s="2" t="s">
        <v>9896</v>
      </c>
      <c r="NJJ1" s="2" t="s">
        <v>9897</v>
      </c>
      <c r="NJK1" s="2" t="s">
        <v>9898</v>
      </c>
      <c r="NJL1" s="2" t="s">
        <v>9899</v>
      </c>
      <c r="NJM1" s="2" t="s">
        <v>9900</v>
      </c>
      <c r="NJN1" s="2" t="s">
        <v>9901</v>
      </c>
      <c r="NJO1" s="2" t="s">
        <v>9902</v>
      </c>
      <c r="NJP1" s="2" t="s">
        <v>9903</v>
      </c>
      <c r="NJQ1" s="2" t="s">
        <v>9904</v>
      </c>
      <c r="NJR1" s="2" t="s">
        <v>9905</v>
      </c>
      <c r="NJS1" s="2" t="s">
        <v>9906</v>
      </c>
      <c r="NJT1" s="2" t="s">
        <v>9907</v>
      </c>
      <c r="NJU1" s="2" t="s">
        <v>9908</v>
      </c>
      <c r="NJV1" s="2" t="s">
        <v>9909</v>
      </c>
      <c r="NJW1" s="2" t="s">
        <v>9910</v>
      </c>
      <c r="NJX1" s="2" t="s">
        <v>9911</v>
      </c>
      <c r="NJY1" s="2" t="s">
        <v>9912</v>
      </c>
      <c r="NJZ1" s="2" t="s">
        <v>9913</v>
      </c>
      <c r="NKA1" s="2" t="s">
        <v>9914</v>
      </c>
      <c r="NKB1" s="2" t="s">
        <v>9915</v>
      </c>
      <c r="NKC1" s="2" t="s">
        <v>9916</v>
      </c>
      <c r="NKD1" s="2" t="s">
        <v>9917</v>
      </c>
      <c r="NKE1" s="2" t="s">
        <v>9918</v>
      </c>
      <c r="NKF1" s="2" t="s">
        <v>9919</v>
      </c>
      <c r="NKG1" s="2" t="s">
        <v>9920</v>
      </c>
      <c r="NKH1" s="2" t="s">
        <v>9921</v>
      </c>
      <c r="NKI1" s="2" t="s">
        <v>9922</v>
      </c>
      <c r="NKJ1" s="2" t="s">
        <v>9923</v>
      </c>
      <c r="NKK1" s="2" t="s">
        <v>9924</v>
      </c>
      <c r="NKL1" s="2" t="s">
        <v>9925</v>
      </c>
      <c r="NKM1" s="2" t="s">
        <v>9926</v>
      </c>
      <c r="NKN1" s="2" t="s">
        <v>9927</v>
      </c>
      <c r="NKO1" s="2" t="s">
        <v>9928</v>
      </c>
      <c r="NKP1" s="2" t="s">
        <v>9929</v>
      </c>
      <c r="NKQ1" s="2" t="s">
        <v>9930</v>
      </c>
      <c r="NKR1" s="2" t="s">
        <v>9931</v>
      </c>
      <c r="NKS1" s="2" t="s">
        <v>9932</v>
      </c>
      <c r="NKT1" s="2" t="s">
        <v>9933</v>
      </c>
      <c r="NKU1" s="2" t="s">
        <v>9934</v>
      </c>
      <c r="NKV1" s="2" t="s">
        <v>9935</v>
      </c>
      <c r="NKW1" s="2" t="s">
        <v>9936</v>
      </c>
      <c r="NKX1" s="2" t="s">
        <v>9937</v>
      </c>
      <c r="NKY1" s="2" t="s">
        <v>9938</v>
      </c>
      <c r="NKZ1" s="2" t="s">
        <v>9939</v>
      </c>
      <c r="NLA1" s="2" t="s">
        <v>9940</v>
      </c>
      <c r="NLB1" s="2" t="s">
        <v>9941</v>
      </c>
      <c r="NLC1" s="2" t="s">
        <v>9942</v>
      </c>
      <c r="NLD1" s="2" t="s">
        <v>9943</v>
      </c>
      <c r="NLE1" s="2" t="s">
        <v>9944</v>
      </c>
      <c r="NLF1" s="2" t="s">
        <v>9945</v>
      </c>
      <c r="NLG1" s="2" t="s">
        <v>9946</v>
      </c>
      <c r="NLH1" s="2" t="s">
        <v>9947</v>
      </c>
      <c r="NLI1" s="2" t="s">
        <v>9948</v>
      </c>
      <c r="NLJ1" s="2" t="s">
        <v>9949</v>
      </c>
      <c r="NLK1" s="2" t="s">
        <v>9950</v>
      </c>
      <c r="NLL1" s="2" t="s">
        <v>9951</v>
      </c>
      <c r="NLM1" s="2" t="s">
        <v>9952</v>
      </c>
      <c r="NLN1" s="2" t="s">
        <v>9953</v>
      </c>
      <c r="NLO1" s="2" t="s">
        <v>9954</v>
      </c>
      <c r="NLP1" s="2" t="s">
        <v>9955</v>
      </c>
      <c r="NLQ1" s="2" t="s">
        <v>9956</v>
      </c>
      <c r="NLR1" s="2" t="s">
        <v>9957</v>
      </c>
      <c r="NLS1" s="2" t="s">
        <v>9958</v>
      </c>
      <c r="NLT1" s="2" t="s">
        <v>9959</v>
      </c>
      <c r="NLU1" s="2" t="s">
        <v>9960</v>
      </c>
      <c r="NLV1" s="2" t="s">
        <v>9961</v>
      </c>
      <c r="NLW1" s="2" t="s">
        <v>9962</v>
      </c>
      <c r="NLX1" s="2" t="s">
        <v>9963</v>
      </c>
      <c r="NLY1" s="2" t="s">
        <v>9964</v>
      </c>
      <c r="NLZ1" s="2" t="s">
        <v>9965</v>
      </c>
      <c r="NMA1" s="2" t="s">
        <v>9966</v>
      </c>
      <c r="NMB1" s="2" t="s">
        <v>9967</v>
      </c>
      <c r="NMC1" s="2" t="s">
        <v>9968</v>
      </c>
      <c r="NMD1" s="2" t="s">
        <v>9969</v>
      </c>
      <c r="NME1" s="2" t="s">
        <v>9970</v>
      </c>
      <c r="NMF1" s="2" t="s">
        <v>9971</v>
      </c>
      <c r="NMG1" s="2" t="s">
        <v>9972</v>
      </c>
      <c r="NMH1" s="2" t="s">
        <v>9973</v>
      </c>
      <c r="NMI1" s="2" t="s">
        <v>9974</v>
      </c>
      <c r="NMJ1" s="2" t="s">
        <v>9975</v>
      </c>
      <c r="NMK1" s="2" t="s">
        <v>9976</v>
      </c>
      <c r="NML1" s="2" t="s">
        <v>9977</v>
      </c>
      <c r="NMM1" s="2" t="s">
        <v>9978</v>
      </c>
      <c r="NMN1" s="2" t="s">
        <v>9979</v>
      </c>
      <c r="NMO1" s="2" t="s">
        <v>9980</v>
      </c>
      <c r="NMP1" s="2" t="s">
        <v>9981</v>
      </c>
      <c r="NMQ1" s="2" t="s">
        <v>9982</v>
      </c>
      <c r="NMR1" s="2" t="s">
        <v>9983</v>
      </c>
      <c r="NMS1" s="2" t="s">
        <v>9984</v>
      </c>
      <c r="NMT1" s="2" t="s">
        <v>9985</v>
      </c>
      <c r="NMU1" s="2" t="s">
        <v>9986</v>
      </c>
      <c r="NMV1" s="2" t="s">
        <v>9987</v>
      </c>
      <c r="NMW1" s="2" t="s">
        <v>9988</v>
      </c>
      <c r="NMX1" s="2" t="s">
        <v>9989</v>
      </c>
      <c r="NMY1" s="2" t="s">
        <v>9990</v>
      </c>
      <c r="NMZ1" s="2" t="s">
        <v>9991</v>
      </c>
      <c r="NNA1" s="2" t="s">
        <v>9992</v>
      </c>
      <c r="NNB1" s="2" t="s">
        <v>9993</v>
      </c>
      <c r="NNC1" s="2" t="s">
        <v>9994</v>
      </c>
      <c r="NND1" s="2" t="s">
        <v>9995</v>
      </c>
      <c r="NNE1" s="2" t="s">
        <v>9996</v>
      </c>
      <c r="NNF1" s="2" t="s">
        <v>9997</v>
      </c>
      <c r="NNG1" s="2" t="s">
        <v>9998</v>
      </c>
      <c r="NNH1" s="2" t="s">
        <v>9999</v>
      </c>
      <c r="NNI1" s="2" t="s">
        <v>10000</v>
      </c>
      <c r="NNJ1" s="2" t="s">
        <v>10001</v>
      </c>
      <c r="NNK1" s="2" t="s">
        <v>10002</v>
      </c>
      <c r="NNL1" s="2" t="s">
        <v>10003</v>
      </c>
      <c r="NNM1" s="2" t="s">
        <v>10004</v>
      </c>
      <c r="NNN1" s="2" t="s">
        <v>10005</v>
      </c>
      <c r="NNO1" s="2" t="s">
        <v>10006</v>
      </c>
      <c r="NNP1" s="2" t="s">
        <v>10007</v>
      </c>
      <c r="NNQ1" s="2" t="s">
        <v>10008</v>
      </c>
      <c r="NNR1" s="2" t="s">
        <v>10009</v>
      </c>
      <c r="NNS1" s="2" t="s">
        <v>10010</v>
      </c>
      <c r="NNT1" s="2" t="s">
        <v>10011</v>
      </c>
      <c r="NNU1" s="2" t="s">
        <v>10012</v>
      </c>
      <c r="NNV1" s="2" t="s">
        <v>10013</v>
      </c>
      <c r="NNW1" s="2" t="s">
        <v>10014</v>
      </c>
      <c r="NNX1" s="2" t="s">
        <v>10015</v>
      </c>
      <c r="NNY1" s="2" t="s">
        <v>10016</v>
      </c>
      <c r="NNZ1" s="2" t="s">
        <v>10017</v>
      </c>
      <c r="NOA1" s="2" t="s">
        <v>10018</v>
      </c>
      <c r="NOB1" s="2" t="s">
        <v>10019</v>
      </c>
      <c r="NOC1" s="2" t="s">
        <v>10020</v>
      </c>
      <c r="NOD1" s="2" t="s">
        <v>10021</v>
      </c>
      <c r="NOE1" s="2" t="s">
        <v>10022</v>
      </c>
      <c r="NOF1" s="2" t="s">
        <v>10023</v>
      </c>
      <c r="NOG1" s="2" t="s">
        <v>10024</v>
      </c>
      <c r="NOH1" s="2" t="s">
        <v>10025</v>
      </c>
      <c r="NOI1" s="2" t="s">
        <v>10026</v>
      </c>
      <c r="NOJ1" s="2" t="s">
        <v>10027</v>
      </c>
      <c r="NOK1" s="2" t="s">
        <v>10028</v>
      </c>
      <c r="NOL1" s="2" t="s">
        <v>10029</v>
      </c>
      <c r="NOM1" s="2" t="s">
        <v>10030</v>
      </c>
      <c r="NON1" s="2" t="s">
        <v>10031</v>
      </c>
      <c r="NOO1" s="2" t="s">
        <v>10032</v>
      </c>
      <c r="NOP1" s="2" t="s">
        <v>10033</v>
      </c>
      <c r="NOQ1" s="2" t="s">
        <v>10034</v>
      </c>
      <c r="NOR1" s="2" t="s">
        <v>10035</v>
      </c>
      <c r="NOS1" s="2" t="s">
        <v>10036</v>
      </c>
      <c r="NOT1" s="2" t="s">
        <v>10037</v>
      </c>
      <c r="NOU1" s="2" t="s">
        <v>10038</v>
      </c>
      <c r="NOV1" s="2" t="s">
        <v>10039</v>
      </c>
      <c r="NOW1" s="2" t="s">
        <v>10040</v>
      </c>
      <c r="NOX1" s="2" t="s">
        <v>10041</v>
      </c>
      <c r="NOY1" s="2" t="s">
        <v>10042</v>
      </c>
      <c r="NOZ1" s="2" t="s">
        <v>10043</v>
      </c>
      <c r="NPA1" s="2" t="s">
        <v>10044</v>
      </c>
      <c r="NPB1" s="2" t="s">
        <v>10045</v>
      </c>
      <c r="NPC1" s="2" t="s">
        <v>10046</v>
      </c>
      <c r="NPD1" s="2" t="s">
        <v>10047</v>
      </c>
      <c r="NPE1" s="2" t="s">
        <v>10048</v>
      </c>
      <c r="NPF1" s="2" t="s">
        <v>10049</v>
      </c>
      <c r="NPG1" s="2" t="s">
        <v>10050</v>
      </c>
      <c r="NPH1" s="2" t="s">
        <v>10051</v>
      </c>
      <c r="NPI1" s="2" t="s">
        <v>10052</v>
      </c>
      <c r="NPJ1" s="2" t="s">
        <v>10053</v>
      </c>
      <c r="NPK1" s="2" t="s">
        <v>10054</v>
      </c>
      <c r="NPL1" s="2" t="s">
        <v>10055</v>
      </c>
      <c r="NPM1" s="2" t="s">
        <v>10056</v>
      </c>
      <c r="NPN1" s="2" t="s">
        <v>10057</v>
      </c>
      <c r="NPO1" s="2" t="s">
        <v>10058</v>
      </c>
      <c r="NPP1" s="2" t="s">
        <v>10059</v>
      </c>
      <c r="NPQ1" s="2" t="s">
        <v>10060</v>
      </c>
      <c r="NPR1" s="2" t="s">
        <v>10061</v>
      </c>
      <c r="NPS1" s="2" t="s">
        <v>10062</v>
      </c>
      <c r="NPT1" s="2" t="s">
        <v>10063</v>
      </c>
      <c r="NPU1" s="2" t="s">
        <v>10064</v>
      </c>
      <c r="NPV1" s="2" t="s">
        <v>10065</v>
      </c>
      <c r="NPW1" s="2" t="s">
        <v>10066</v>
      </c>
      <c r="NPX1" s="2" t="s">
        <v>10067</v>
      </c>
      <c r="NPY1" s="2" t="s">
        <v>10068</v>
      </c>
      <c r="NPZ1" s="2" t="s">
        <v>10069</v>
      </c>
      <c r="NQA1" s="2" t="s">
        <v>10070</v>
      </c>
      <c r="NQB1" s="2" t="s">
        <v>10071</v>
      </c>
      <c r="NQC1" s="2" t="s">
        <v>10072</v>
      </c>
      <c r="NQD1" s="2" t="s">
        <v>10073</v>
      </c>
      <c r="NQE1" s="2" t="s">
        <v>10074</v>
      </c>
      <c r="NQF1" s="2" t="s">
        <v>10075</v>
      </c>
      <c r="NQG1" s="2" t="s">
        <v>10076</v>
      </c>
      <c r="NQH1" s="2" t="s">
        <v>10077</v>
      </c>
      <c r="NQI1" s="2" t="s">
        <v>10078</v>
      </c>
      <c r="NQJ1" s="2" t="s">
        <v>10079</v>
      </c>
      <c r="NQK1" s="2" t="s">
        <v>10080</v>
      </c>
      <c r="NQL1" s="2" t="s">
        <v>10081</v>
      </c>
      <c r="NQM1" s="2" t="s">
        <v>10082</v>
      </c>
      <c r="NQN1" s="2" t="s">
        <v>10083</v>
      </c>
      <c r="NQO1" s="2" t="s">
        <v>10084</v>
      </c>
      <c r="NQP1" s="2" t="s">
        <v>10085</v>
      </c>
      <c r="NQQ1" s="2" t="s">
        <v>10086</v>
      </c>
      <c r="NQR1" s="2" t="s">
        <v>10087</v>
      </c>
      <c r="NQS1" s="2" t="s">
        <v>10088</v>
      </c>
      <c r="NQT1" s="2" t="s">
        <v>10089</v>
      </c>
      <c r="NQU1" s="2" t="s">
        <v>10090</v>
      </c>
      <c r="NQV1" s="2" t="s">
        <v>10091</v>
      </c>
      <c r="NQW1" s="2" t="s">
        <v>10092</v>
      </c>
      <c r="NQX1" s="2" t="s">
        <v>10093</v>
      </c>
      <c r="NQY1" s="2" t="s">
        <v>10094</v>
      </c>
      <c r="NQZ1" s="2" t="s">
        <v>10095</v>
      </c>
      <c r="NRA1" s="2" t="s">
        <v>10096</v>
      </c>
      <c r="NRB1" s="2" t="s">
        <v>10097</v>
      </c>
      <c r="NRC1" s="2" t="s">
        <v>10098</v>
      </c>
      <c r="NRD1" s="2" t="s">
        <v>10099</v>
      </c>
      <c r="NRE1" s="2" t="s">
        <v>10100</v>
      </c>
      <c r="NRF1" s="2" t="s">
        <v>10101</v>
      </c>
      <c r="NRG1" s="2" t="s">
        <v>10102</v>
      </c>
      <c r="NRH1" s="2" t="s">
        <v>10103</v>
      </c>
      <c r="NRI1" s="2" t="s">
        <v>10104</v>
      </c>
      <c r="NRJ1" s="2" t="s">
        <v>10105</v>
      </c>
      <c r="NRK1" s="2" t="s">
        <v>10106</v>
      </c>
      <c r="NRL1" s="2" t="s">
        <v>10107</v>
      </c>
      <c r="NRM1" s="2" t="s">
        <v>10108</v>
      </c>
      <c r="NRN1" s="2" t="s">
        <v>10109</v>
      </c>
      <c r="NRO1" s="2" t="s">
        <v>10110</v>
      </c>
      <c r="NRP1" s="2" t="s">
        <v>10111</v>
      </c>
      <c r="NRQ1" s="2" t="s">
        <v>10112</v>
      </c>
      <c r="NRR1" s="2" t="s">
        <v>10113</v>
      </c>
      <c r="NRS1" s="2" t="s">
        <v>10114</v>
      </c>
      <c r="NRT1" s="2" t="s">
        <v>10115</v>
      </c>
      <c r="NRU1" s="2" t="s">
        <v>10116</v>
      </c>
      <c r="NRV1" s="2" t="s">
        <v>10117</v>
      </c>
      <c r="NRW1" s="2" t="s">
        <v>10118</v>
      </c>
      <c r="NRX1" s="2" t="s">
        <v>10119</v>
      </c>
      <c r="NRY1" s="2" t="s">
        <v>10120</v>
      </c>
      <c r="NRZ1" s="2" t="s">
        <v>10121</v>
      </c>
      <c r="NSA1" s="2" t="s">
        <v>10122</v>
      </c>
      <c r="NSB1" s="2" t="s">
        <v>10123</v>
      </c>
      <c r="NSC1" s="2" t="s">
        <v>10124</v>
      </c>
      <c r="NSD1" s="2" t="s">
        <v>10125</v>
      </c>
      <c r="NSE1" s="2" t="s">
        <v>10126</v>
      </c>
      <c r="NSF1" s="2" t="s">
        <v>10127</v>
      </c>
      <c r="NSG1" s="2" t="s">
        <v>10128</v>
      </c>
      <c r="NSH1" s="2" t="s">
        <v>10129</v>
      </c>
      <c r="NSI1" s="2" t="s">
        <v>10130</v>
      </c>
      <c r="NSJ1" s="2" t="s">
        <v>10131</v>
      </c>
      <c r="NSK1" s="2" t="s">
        <v>10132</v>
      </c>
      <c r="NSL1" s="2" t="s">
        <v>10133</v>
      </c>
      <c r="NSM1" s="2" t="s">
        <v>10134</v>
      </c>
      <c r="NSN1" s="2" t="s">
        <v>10135</v>
      </c>
      <c r="NSO1" s="2" t="s">
        <v>10136</v>
      </c>
      <c r="NSP1" s="2" t="s">
        <v>10137</v>
      </c>
      <c r="NSQ1" s="2" t="s">
        <v>10138</v>
      </c>
      <c r="NSR1" s="2" t="s">
        <v>10139</v>
      </c>
      <c r="NSS1" s="2" t="s">
        <v>10140</v>
      </c>
      <c r="NST1" s="2" t="s">
        <v>10141</v>
      </c>
      <c r="NSU1" s="2" t="s">
        <v>10142</v>
      </c>
      <c r="NSV1" s="2" t="s">
        <v>10143</v>
      </c>
      <c r="NSW1" s="2" t="s">
        <v>10144</v>
      </c>
      <c r="NSX1" s="2" t="s">
        <v>10145</v>
      </c>
      <c r="NSY1" s="2" t="s">
        <v>10146</v>
      </c>
      <c r="NSZ1" s="2" t="s">
        <v>10147</v>
      </c>
      <c r="NTA1" s="2" t="s">
        <v>10148</v>
      </c>
      <c r="NTB1" s="2" t="s">
        <v>10149</v>
      </c>
      <c r="NTC1" s="2" t="s">
        <v>10150</v>
      </c>
      <c r="NTD1" s="2" t="s">
        <v>10151</v>
      </c>
      <c r="NTE1" s="2" t="s">
        <v>10152</v>
      </c>
      <c r="NTF1" s="2" t="s">
        <v>10153</v>
      </c>
      <c r="NTG1" s="2" t="s">
        <v>10154</v>
      </c>
      <c r="NTH1" s="2" t="s">
        <v>10155</v>
      </c>
      <c r="NTI1" s="2" t="s">
        <v>10156</v>
      </c>
      <c r="NTJ1" s="2" t="s">
        <v>10157</v>
      </c>
      <c r="NTK1" s="2" t="s">
        <v>10158</v>
      </c>
      <c r="NTL1" s="2" t="s">
        <v>10159</v>
      </c>
      <c r="NTM1" s="2" t="s">
        <v>10160</v>
      </c>
      <c r="NTN1" s="2" t="s">
        <v>10161</v>
      </c>
      <c r="NTO1" s="2" t="s">
        <v>10162</v>
      </c>
      <c r="NTP1" s="2" t="s">
        <v>10163</v>
      </c>
      <c r="NTQ1" s="2" t="s">
        <v>10164</v>
      </c>
      <c r="NTR1" s="2" t="s">
        <v>10165</v>
      </c>
      <c r="NTS1" s="2" t="s">
        <v>10166</v>
      </c>
      <c r="NTT1" s="2" t="s">
        <v>10167</v>
      </c>
      <c r="NTU1" s="2" t="s">
        <v>10168</v>
      </c>
      <c r="NTV1" s="2" t="s">
        <v>10169</v>
      </c>
      <c r="NTW1" s="2" t="s">
        <v>10170</v>
      </c>
      <c r="NTX1" s="2" t="s">
        <v>10171</v>
      </c>
      <c r="NTY1" s="2" t="s">
        <v>10172</v>
      </c>
      <c r="NTZ1" s="2" t="s">
        <v>10173</v>
      </c>
      <c r="NUA1" s="2" t="s">
        <v>10174</v>
      </c>
      <c r="NUB1" s="2" t="s">
        <v>10175</v>
      </c>
      <c r="NUC1" s="2" t="s">
        <v>10176</v>
      </c>
      <c r="NUD1" s="2" t="s">
        <v>10177</v>
      </c>
      <c r="NUE1" s="2" t="s">
        <v>10178</v>
      </c>
      <c r="NUF1" s="2" t="s">
        <v>10179</v>
      </c>
      <c r="NUG1" s="2" t="s">
        <v>10180</v>
      </c>
      <c r="NUH1" s="2" t="s">
        <v>10181</v>
      </c>
      <c r="NUI1" s="2" t="s">
        <v>10182</v>
      </c>
      <c r="NUJ1" s="2" t="s">
        <v>10183</v>
      </c>
      <c r="NUK1" s="2" t="s">
        <v>10184</v>
      </c>
      <c r="NUL1" s="2" t="s">
        <v>10185</v>
      </c>
      <c r="NUM1" s="2" t="s">
        <v>10186</v>
      </c>
      <c r="NUN1" s="2" t="s">
        <v>10187</v>
      </c>
      <c r="NUO1" s="2" t="s">
        <v>10188</v>
      </c>
      <c r="NUP1" s="2" t="s">
        <v>10189</v>
      </c>
      <c r="NUQ1" s="2" t="s">
        <v>10190</v>
      </c>
      <c r="NUR1" s="2" t="s">
        <v>10191</v>
      </c>
      <c r="NUS1" s="2" t="s">
        <v>10192</v>
      </c>
      <c r="NUT1" s="2" t="s">
        <v>10193</v>
      </c>
      <c r="NUU1" s="2" t="s">
        <v>10194</v>
      </c>
      <c r="NUV1" s="2" t="s">
        <v>10195</v>
      </c>
      <c r="NUW1" s="2" t="s">
        <v>10196</v>
      </c>
      <c r="NUX1" s="2" t="s">
        <v>10197</v>
      </c>
      <c r="NUY1" s="2" t="s">
        <v>10198</v>
      </c>
      <c r="NUZ1" s="2" t="s">
        <v>10199</v>
      </c>
      <c r="NVA1" s="2" t="s">
        <v>10200</v>
      </c>
      <c r="NVB1" s="2" t="s">
        <v>10201</v>
      </c>
      <c r="NVC1" s="2" t="s">
        <v>10202</v>
      </c>
      <c r="NVD1" s="2" t="s">
        <v>10203</v>
      </c>
      <c r="NVE1" s="2" t="s">
        <v>10204</v>
      </c>
      <c r="NVF1" s="2" t="s">
        <v>10205</v>
      </c>
      <c r="NVG1" s="2" t="s">
        <v>10206</v>
      </c>
      <c r="NVH1" s="2" t="s">
        <v>10207</v>
      </c>
      <c r="NVI1" s="2" t="s">
        <v>10208</v>
      </c>
      <c r="NVJ1" s="2" t="s">
        <v>10209</v>
      </c>
      <c r="NVK1" s="2" t="s">
        <v>10210</v>
      </c>
      <c r="NVL1" s="2" t="s">
        <v>10211</v>
      </c>
      <c r="NVM1" s="2" t="s">
        <v>10212</v>
      </c>
      <c r="NVN1" s="2" t="s">
        <v>10213</v>
      </c>
      <c r="NVO1" s="2" t="s">
        <v>10214</v>
      </c>
      <c r="NVP1" s="2" t="s">
        <v>10215</v>
      </c>
      <c r="NVQ1" s="2" t="s">
        <v>10216</v>
      </c>
      <c r="NVR1" s="2" t="s">
        <v>10217</v>
      </c>
      <c r="NVS1" s="2" t="s">
        <v>10218</v>
      </c>
      <c r="NVT1" s="2" t="s">
        <v>10219</v>
      </c>
      <c r="NVU1" s="2" t="s">
        <v>10220</v>
      </c>
      <c r="NVV1" s="2" t="s">
        <v>10221</v>
      </c>
      <c r="NVW1" s="2" t="s">
        <v>10222</v>
      </c>
      <c r="NVX1" s="2" t="s">
        <v>10223</v>
      </c>
      <c r="NVY1" s="2" t="s">
        <v>10224</v>
      </c>
      <c r="NVZ1" s="2" t="s">
        <v>10225</v>
      </c>
      <c r="NWA1" s="2" t="s">
        <v>10226</v>
      </c>
      <c r="NWB1" s="2" t="s">
        <v>10227</v>
      </c>
      <c r="NWC1" s="2" t="s">
        <v>10228</v>
      </c>
      <c r="NWD1" s="2" t="s">
        <v>10229</v>
      </c>
      <c r="NWE1" s="2" t="s">
        <v>10230</v>
      </c>
      <c r="NWF1" s="2" t="s">
        <v>10231</v>
      </c>
      <c r="NWG1" s="2" t="s">
        <v>10232</v>
      </c>
      <c r="NWH1" s="2" t="s">
        <v>10233</v>
      </c>
      <c r="NWI1" s="2" t="s">
        <v>10234</v>
      </c>
      <c r="NWJ1" s="2" t="s">
        <v>10235</v>
      </c>
      <c r="NWK1" s="2" t="s">
        <v>10236</v>
      </c>
      <c r="NWL1" s="2" t="s">
        <v>10237</v>
      </c>
      <c r="NWM1" s="2" t="s">
        <v>10238</v>
      </c>
      <c r="NWN1" s="2" t="s">
        <v>10239</v>
      </c>
      <c r="NWO1" s="2" t="s">
        <v>10240</v>
      </c>
      <c r="NWP1" s="2" t="s">
        <v>10241</v>
      </c>
      <c r="NWQ1" s="2" t="s">
        <v>10242</v>
      </c>
      <c r="NWR1" s="2" t="s">
        <v>10243</v>
      </c>
      <c r="NWS1" s="2" t="s">
        <v>10244</v>
      </c>
      <c r="NWT1" s="2" t="s">
        <v>10245</v>
      </c>
      <c r="NWU1" s="2" t="s">
        <v>10246</v>
      </c>
      <c r="NWV1" s="2" t="s">
        <v>10247</v>
      </c>
      <c r="NWW1" s="2" t="s">
        <v>10248</v>
      </c>
      <c r="NWX1" s="2" t="s">
        <v>10249</v>
      </c>
      <c r="NWY1" s="2" t="s">
        <v>10250</v>
      </c>
      <c r="NWZ1" s="2" t="s">
        <v>10251</v>
      </c>
      <c r="NXA1" s="2" t="s">
        <v>10252</v>
      </c>
      <c r="NXB1" s="2" t="s">
        <v>10253</v>
      </c>
      <c r="NXC1" s="2" t="s">
        <v>10254</v>
      </c>
      <c r="NXD1" s="2" t="s">
        <v>10255</v>
      </c>
      <c r="NXE1" s="2" t="s">
        <v>10256</v>
      </c>
      <c r="NXF1" s="2" t="s">
        <v>10257</v>
      </c>
      <c r="NXG1" s="2" t="s">
        <v>10258</v>
      </c>
      <c r="NXH1" s="2" t="s">
        <v>10259</v>
      </c>
      <c r="NXI1" s="2" t="s">
        <v>10260</v>
      </c>
      <c r="NXJ1" s="2" t="s">
        <v>10261</v>
      </c>
      <c r="NXK1" s="2" t="s">
        <v>10262</v>
      </c>
      <c r="NXL1" s="2" t="s">
        <v>10263</v>
      </c>
      <c r="NXM1" s="2" t="s">
        <v>10264</v>
      </c>
      <c r="NXN1" s="2" t="s">
        <v>10265</v>
      </c>
      <c r="NXO1" s="2" t="s">
        <v>10266</v>
      </c>
      <c r="NXP1" s="2" t="s">
        <v>10267</v>
      </c>
      <c r="NXQ1" s="2" t="s">
        <v>10268</v>
      </c>
      <c r="NXR1" s="2" t="s">
        <v>10269</v>
      </c>
      <c r="NXS1" s="2" t="s">
        <v>10270</v>
      </c>
      <c r="NXT1" s="2" t="s">
        <v>10271</v>
      </c>
      <c r="NXU1" s="2" t="s">
        <v>10272</v>
      </c>
      <c r="NXV1" s="2" t="s">
        <v>10273</v>
      </c>
      <c r="NXW1" s="2" t="s">
        <v>10274</v>
      </c>
      <c r="NXX1" s="2" t="s">
        <v>10275</v>
      </c>
      <c r="NXY1" s="2" t="s">
        <v>10276</v>
      </c>
      <c r="NXZ1" s="2" t="s">
        <v>10277</v>
      </c>
      <c r="NYA1" s="2" t="s">
        <v>10278</v>
      </c>
      <c r="NYB1" s="2" t="s">
        <v>10279</v>
      </c>
      <c r="NYC1" s="2" t="s">
        <v>10280</v>
      </c>
      <c r="NYD1" s="2" t="s">
        <v>10281</v>
      </c>
      <c r="NYE1" s="2" t="s">
        <v>10282</v>
      </c>
      <c r="NYF1" s="2" t="s">
        <v>10283</v>
      </c>
      <c r="NYG1" s="2" t="s">
        <v>10284</v>
      </c>
      <c r="NYH1" s="2" t="s">
        <v>10285</v>
      </c>
      <c r="NYI1" s="2" t="s">
        <v>10286</v>
      </c>
      <c r="NYJ1" s="2" t="s">
        <v>10287</v>
      </c>
      <c r="NYK1" s="2" t="s">
        <v>10288</v>
      </c>
      <c r="NYL1" s="2" t="s">
        <v>10289</v>
      </c>
      <c r="NYM1" s="2" t="s">
        <v>10290</v>
      </c>
      <c r="NYN1" s="2" t="s">
        <v>10291</v>
      </c>
      <c r="NYO1" s="2" t="s">
        <v>10292</v>
      </c>
      <c r="NYP1" s="2" t="s">
        <v>10293</v>
      </c>
      <c r="NYQ1" s="2" t="s">
        <v>10294</v>
      </c>
      <c r="NYR1" s="2" t="s">
        <v>10295</v>
      </c>
      <c r="NYS1" s="2" t="s">
        <v>10296</v>
      </c>
      <c r="NYT1" s="2" t="s">
        <v>10297</v>
      </c>
      <c r="NYU1" s="2" t="s">
        <v>10298</v>
      </c>
      <c r="NYV1" s="2" t="s">
        <v>10299</v>
      </c>
      <c r="NYW1" s="2" t="s">
        <v>10300</v>
      </c>
      <c r="NYX1" s="2" t="s">
        <v>10301</v>
      </c>
      <c r="NYY1" s="2" t="s">
        <v>10302</v>
      </c>
      <c r="NYZ1" s="2" t="s">
        <v>10303</v>
      </c>
      <c r="NZA1" s="2" t="s">
        <v>10304</v>
      </c>
      <c r="NZB1" s="2" t="s">
        <v>10305</v>
      </c>
      <c r="NZC1" s="2" t="s">
        <v>10306</v>
      </c>
      <c r="NZD1" s="2" t="s">
        <v>10307</v>
      </c>
      <c r="NZE1" s="2" t="s">
        <v>10308</v>
      </c>
      <c r="NZF1" s="2" t="s">
        <v>10309</v>
      </c>
      <c r="NZG1" s="2" t="s">
        <v>10310</v>
      </c>
      <c r="NZH1" s="2" t="s">
        <v>10311</v>
      </c>
      <c r="NZI1" s="2" t="s">
        <v>10312</v>
      </c>
      <c r="NZJ1" s="2" t="s">
        <v>10313</v>
      </c>
      <c r="NZK1" s="2" t="s">
        <v>10314</v>
      </c>
      <c r="NZL1" s="2" t="s">
        <v>10315</v>
      </c>
      <c r="NZM1" s="2" t="s">
        <v>10316</v>
      </c>
      <c r="NZN1" s="2" t="s">
        <v>10317</v>
      </c>
      <c r="NZO1" s="2" t="s">
        <v>10318</v>
      </c>
      <c r="NZP1" s="2" t="s">
        <v>10319</v>
      </c>
      <c r="NZQ1" s="2" t="s">
        <v>10320</v>
      </c>
      <c r="NZR1" s="2" t="s">
        <v>10321</v>
      </c>
      <c r="NZS1" s="2" t="s">
        <v>10322</v>
      </c>
      <c r="NZT1" s="2" t="s">
        <v>10323</v>
      </c>
      <c r="NZU1" s="2" t="s">
        <v>10324</v>
      </c>
      <c r="NZV1" s="2" t="s">
        <v>10325</v>
      </c>
      <c r="NZW1" s="2" t="s">
        <v>10326</v>
      </c>
      <c r="NZX1" s="2" t="s">
        <v>10327</v>
      </c>
      <c r="NZY1" s="2" t="s">
        <v>10328</v>
      </c>
      <c r="NZZ1" s="2" t="s">
        <v>10329</v>
      </c>
      <c r="OAA1" s="2" t="s">
        <v>10330</v>
      </c>
      <c r="OAB1" s="2" t="s">
        <v>10331</v>
      </c>
      <c r="OAC1" s="2" t="s">
        <v>10332</v>
      </c>
      <c r="OAD1" s="2" t="s">
        <v>10333</v>
      </c>
      <c r="OAE1" s="2" t="s">
        <v>10334</v>
      </c>
      <c r="OAF1" s="2" t="s">
        <v>10335</v>
      </c>
      <c r="OAG1" s="2" t="s">
        <v>10336</v>
      </c>
      <c r="OAH1" s="2" t="s">
        <v>10337</v>
      </c>
      <c r="OAI1" s="2" t="s">
        <v>10338</v>
      </c>
      <c r="OAJ1" s="2" t="s">
        <v>10339</v>
      </c>
      <c r="OAK1" s="2" t="s">
        <v>10340</v>
      </c>
      <c r="OAL1" s="2" t="s">
        <v>10341</v>
      </c>
      <c r="OAM1" s="2" t="s">
        <v>10342</v>
      </c>
      <c r="OAN1" s="2" t="s">
        <v>10343</v>
      </c>
      <c r="OAO1" s="2" t="s">
        <v>10344</v>
      </c>
      <c r="OAP1" s="2" t="s">
        <v>10345</v>
      </c>
      <c r="OAQ1" s="2" t="s">
        <v>10346</v>
      </c>
      <c r="OAR1" s="2" t="s">
        <v>10347</v>
      </c>
      <c r="OAS1" s="2" t="s">
        <v>10348</v>
      </c>
      <c r="OAT1" s="2" t="s">
        <v>10349</v>
      </c>
      <c r="OAU1" s="2" t="s">
        <v>10350</v>
      </c>
      <c r="OAV1" s="2" t="s">
        <v>10351</v>
      </c>
      <c r="OAW1" s="2" t="s">
        <v>10352</v>
      </c>
      <c r="OAX1" s="2" t="s">
        <v>10353</v>
      </c>
      <c r="OAY1" s="2" t="s">
        <v>10354</v>
      </c>
      <c r="OAZ1" s="2" t="s">
        <v>10355</v>
      </c>
      <c r="OBA1" s="2" t="s">
        <v>10356</v>
      </c>
      <c r="OBB1" s="2" t="s">
        <v>10357</v>
      </c>
      <c r="OBC1" s="2" t="s">
        <v>10358</v>
      </c>
      <c r="OBD1" s="2" t="s">
        <v>10359</v>
      </c>
      <c r="OBE1" s="2" t="s">
        <v>10360</v>
      </c>
      <c r="OBF1" s="2" t="s">
        <v>10361</v>
      </c>
      <c r="OBG1" s="2" t="s">
        <v>10362</v>
      </c>
      <c r="OBH1" s="2" t="s">
        <v>10363</v>
      </c>
      <c r="OBI1" s="2" t="s">
        <v>10364</v>
      </c>
      <c r="OBJ1" s="2" t="s">
        <v>10365</v>
      </c>
      <c r="OBK1" s="2" t="s">
        <v>10366</v>
      </c>
      <c r="OBL1" s="2" t="s">
        <v>10367</v>
      </c>
      <c r="OBM1" s="2" t="s">
        <v>10368</v>
      </c>
      <c r="OBN1" s="2" t="s">
        <v>10369</v>
      </c>
      <c r="OBO1" s="2" t="s">
        <v>10370</v>
      </c>
      <c r="OBP1" s="2" t="s">
        <v>10371</v>
      </c>
      <c r="OBQ1" s="2" t="s">
        <v>10372</v>
      </c>
      <c r="OBR1" s="2" t="s">
        <v>10373</v>
      </c>
      <c r="OBS1" s="2" t="s">
        <v>10374</v>
      </c>
      <c r="OBT1" s="2" t="s">
        <v>10375</v>
      </c>
      <c r="OBU1" s="2" t="s">
        <v>10376</v>
      </c>
      <c r="OBV1" s="2" t="s">
        <v>10377</v>
      </c>
      <c r="OBW1" s="2" t="s">
        <v>10378</v>
      </c>
      <c r="OBX1" s="2" t="s">
        <v>10379</v>
      </c>
      <c r="OBY1" s="2" t="s">
        <v>10380</v>
      </c>
      <c r="OBZ1" s="2" t="s">
        <v>10381</v>
      </c>
      <c r="OCA1" s="2" t="s">
        <v>10382</v>
      </c>
      <c r="OCB1" s="2" t="s">
        <v>10383</v>
      </c>
      <c r="OCC1" s="2" t="s">
        <v>10384</v>
      </c>
      <c r="OCD1" s="2" t="s">
        <v>10385</v>
      </c>
      <c r="OCE1" s="2" t="s">
        <v>10386</v>
      </c>
      <c r="OCF1" s="2" t="s">
        <v>10387</v>
      </c>
      <c r="OCG1" s="2" t="s">
        <v>10388</v>
      </c>
      <c r="OCH1" s="2" t="s">
        <v>10389</v>
      </c>
      <c r="OCI1" s="2" t="s">
        <v>10390</v>
      </c>
      <c r="OCJ1" s="2" t="s">
        <v>10391</v>
      </c>
      <c r="OCK1" s="2" t="s">
        <v>10392</v>
      </c>
      <c r="OCL1" s="2" t="s">
        <v>10393</v>
      </c>
      <c r="OCM1" s="2" t="s">
        <v>10394</v>
      </c>
      <c r="OCN1" s="2" t="s">
        <v>10395</v>
      </c>
      <c r="OCO1" s="2" t="s">
        <v>10396</v>
      </c>
      <c r="OCP1" s="2" t="s">
        <v>10397</v>
      </c>
      <c r="OCQ1" s="2" t="s">
        <v>10398</v>
      </c>
      <c r="OCR1" s="2" t="s">
        <v>10399</v>
      </c>
      <c r="OCS1" s="2" t="s">
        <v>10400</v>
      </c>
      <c r="OCT1" s="2" t="s">
        <v>10401</v>
      </c>
      <c r="OCU1" s="2" t="s">
        <v>10402</v>
      </c>
      <c r="OCV1" s="2" t="s">
        <v>10403</v>
      </c>
      <c r="OCW1" s="2" t="s">
        <v>10404</v>
      </c>
      <c r="OCX1" s="2" t="s">
        <v>10405</v>
      </c>
      <c r="OCY1" s="2" t="s">
        <v>10406</v>
      </c>
      <c r="OCZ1" s="2" t="s">
        <v>10407</v>
      </c>
      <c r="ODA1" s="2" t="s">
        <v>10408</v>
      </c>
      <c r="ODB1" s="2" t="s">
        <v>10409</v>
      </c>
      <c r="ODC1" s="2" t="s">
        <v>10410</v>
      </c>
      <c r="ODD1" s="2" t="s">
        <v>10411</v>
      </c>
      <c r="ODE1" s="2" t="s">
        <v>10412</v>
      </c>
      <c r="ODF1" s="2" t="s">
        <v>10413</v>
      </c>
      <c r="ODG1" s="2" t="s">
        <v>10414</v>
      </c>
      <c r="ODH1" s="2" t="s">
        <v>10415</v>
      </c>
      <c r="ODI1" s="2" t="s">
        <v>10416</v>
      </c>
      <c r="ODJ1" s="2" t="s">
        <v>10417</v>
      </c>
      <c r="ODK1" s="2" t="s">
        <v>10418</v>
      </c>
      <c r="ODL1" s="2" t="s">
        <v>10419</v>
      </c>
      <c r="ODM1" s="2" t="s">
        <v>10420</v>
      </c>
      <c r="ODN1" s="2" t="s">
        <v>10421</v>
      </c>
      <c r="ODO1" s="2" t="s">
        <v>10422</v>
      </c>
      <c r="ODP1" s="2" t="s">
        <v>10423</v>
      </c>
      <c r="ODQ1" s="2" t="s">
        <v>10424</v>
      </c>
      <c r="ODR1" s="2" t="s">
        <v>10425</v>
      </c>
      <c r="ODS1" s="2" t="s">
        <v>10426</v>
      </c>
      <c r="ODT1" s="2" t="s">
        <v>10427</v>
      </c>
      <c r="ODU1" s="2" t="s">
        <v>10428</v>
      </c>
      <c r="ODV1" s="2" t="s">
        <v>10429</v>
      </c>
      <c r="ODW1" s="2" t="s">
        <v>10430</v>
      </c>
      <c r="ODX1" s="2" t="s">
        <v>10431</v>
      </c>
      <c r="ODY1" s="2" t="s">
        <v>10432</v>
      </c>
      <c r="ODZ1" s="2" t="s">
        <v>10433</v>
      </c>
      <c r="OEA1" s="2" t="s">
        <v>10434</v>
      </c>
      <c r="OEB1" s="2" t="s">
        <v>10435</v>
      </c>
      <c r="OEC1" s="2" t="s">
        <v>10436</v>
      </c>
      <c r="OED1" s="2" t="s">
        <v>10437</v>
      </c>
      <c r="OEE1" s="2" t="s">
        <v>10438</v>
      </c>
      <c r="OEF1" s="2" t="s">
        <v>10439</v>
      </c>
      <c r="OEG1" s="2" t="s">
        <v>10440</v>
      </c>
      <c r="OEH1" s="2" t="s">
        <v>10441</v>
      </c>
      <c r="OEI1" s="2" t="s">
        <v>10442</v>
      </c>
      <c r="OEJ1" s="2" t="s">
        <v>10443</v>
      </c>
      <c r="OEK1" s="2" t="s">
        <v>10444</v>
      </c>
      <c r="OEL1" s="2" t="s">
        <v>10445</v>
      </c>
      <c r="OEM1" s="2" t="s">
        <v>10446</v>
      </c>
      <c r="OEN1" s="2" t="s">
        <v>10447</v>
      </c>
      <c r="OEO1" s="2" t="s">
        <v>10448</v>
      </c>
      <c r="OEP1" s="2" t="s">
        <v>10449</v>
      </c>
      <c r="OEQ1" s="2" t="s">
        <v>10450</v>
      </c>
      <c r="OER1" s="2" t="s">
        <v>10451</v>
      </c>
      <c r="OES1" s="2" t="s">
        <v>10452</v>
      </c>
      <c r="OET1" s="2" t="s">
        <v>10453</v>
      </c>
      <c r="OEU1" s="2" t="s">
        <v>10454</v>
      </c>
      <c r="OEV1" s="2" t="s">
        <v>10455</v>
      </c>
      <c r="OEW1" s="2" t="s">
        <v>10456</v>
      </c>
      <c r="OEX1" s="2" t="s">
        <v>10457</v>
      </c>
      <c r="OEY1" s="2" t="s">
        <v>10458</v>
      </c>
      <c r="OEZ1" s="2" t="s">
        <v>10459</v>
      </c>
      <c r="OFA1" s="2" t="s">
        <v>10460</v>
      </c>
      <c r="OFB1" s="2" t="s">
        <v>10461</v>
      </c>
      <c r="OFC1" s="2" t="s">
        <v>10462</v>
      </c>
      <c r="OFD1" s="2" t="s">
        <v>10463</v>
      </c>
      <c r="OFE1" s="2" t="s">
        <v>10464</v>
      </c>
      <c r="OFF1" s="2" t="s">
        <v>10465</v>
      </c>
      <c r="OFG1" s="2" t="s">
        <v>10466</v>
      </c>
      <c r="OFH1" s="2" t="s">
        <v>10467</v>
      </c>
      <c r="OFI1" s="2" t="s">
        <v>10468</v>
      </c>
      <c r="OFJ1" s="2" t="s">
        <v>10469</v>
      </c>
      <c r="OFK1" s="2" t="s">
        <v>10470</v>
      </c>
      <c r="OFL1" s="2" t="s">
        <v>10471</v>
      </c>
      <c r="OFM1" s="2" t="s">
        <v>10472</v>
      </c>
      <c r="OFN1" s="2" t="s">
        <v>10473</v>
      </c>
      <c r="OFO1" s="2" t="s">
        <v>10474</v>
      </c>
      <c r="OFP1" s="2" t="s">
        <v>10475</v>
      </c>
      <c r="OFQ1" s="2" t="s">
        <v>10476</v>
      </c>
      <c r="OFR1" s="2" t="s">
        <v>10477</v>
      </c>
      <c r="OFS1" s="2" t="s">
        <v>10478</v>
      </c>
      <c r="OFT1" s="2" t="s">
        <v>10479</v>
      </c>
      <c r="OFU1" s="2" t="s">
        <v>10480</v>
      </c>
      <c r="OFV1" s="2" t="s">
        <v>10481</v>
      </c>
      <c r="OFW1" s="2" t="s">
        <v>10482</v>
      </c>
      <c r="OFX1" s="2" t="s">
        <v>10483</v>
      </c>
      <c r="OFY1" s="2" t="s">
        <v>10484</v>
      </c>
      <c r="OFZ1" s="2" t="s">
        <v>10485</v>
      </c>
      <c r="OGA1" s="2" t="s">
        <v>10486</v>
      </c>
      <c r="OGB1" s="2" t="s">
        <v>10487</v>
      </c>
      <c r="OGC1" s="2" t="s">
        <v>10488</v>
      </c>
      <c r="OGD1" s="2" t="s">
        <v>10489</v>
      </c>
      <c r="OGE1" s="2" t="s">
        <v>10490</v>
      </c>
      <c r="OGF1" s="2" t="s">
        <v>10491</v>
      </c>
      <c r="OGG1" s="2" t="s">
        <v>10492</v>
      </c>
      <c r="OGH1" s="2" t="s">
        <v>10493</v>
      </c>
      <c r="OGI1" s="2" t="s">
        <v>10494</v>
      </c>
      <c r="OGJ1" s="2" t="s">
        <v>10495</v>
      </c>
      <c r="OGK1" s="2" t="s">
        <v>10496</v>
      </c>
      <c r="OGL1" s="2" t="s">
        <v>10497</v>
      </c>
      <c r="OGM1" s="2" t="s">
        <v>10498</v>
      </c>
      <c r="OGN1" s="2" t="s">
        <v>10499</v>
      </c>
      <c r="OGO1" s="2" t="s">
        <v>10500</v>
      </c>
      <c r="OGP1" s="2" t="s">
        <v>10501</v>
      </c>
      <c r="OGQ1" s="2" t="s">
        <v>10502</v>
      </c>
      <c r="OGR1" s="2" t="s">
        <v>10503</v>
      </c>
      <c r="OGS1" s="2" t="s">
        <v>10504</v>
      </c>
      <c r="OGT1" s="2" t="s">
        <v>10505</v>
      </c>
      <c r="OGU1" s="2" t="s">
        <v>10506</v>
      </c>
      <c r="OGV1" s="2" t="s">
        <v>10507</v>
      </c>
      <c r="OGW1" s="2" t="s">
        <v>10508</v>
      </c>
      <c r="OGX1" s="2" t="s">
        <v>10509</v>
      </c>
      <c r="OGY1" s="2" t="s">
        <v>10510</v>
      </c>
      <c r="OGZ1" s="2" t="s">
        <v>10511</v>
      </c>
      <c r="OHA1" s="2" t="s">
        <v>10512</v>
      </c>
      <c r="OHB1" s="2" t="s">
        <v>10513</v>
      </c>
      <c r="OHC1" s="2" t="s">
        <v>10514</v>
      </c>
      <c r="OHD1" s="2" t="s">
        <v>10515</v>
      </c>
      <c r="OHE1" s="2" t="s">
        <v>10516</v>
      </c>
      <c r="OHF1" s="2" t="s">
        <v>10517</v>
      </c>
      <c r="OHG1" s="2" t="s">
        <v>10518</v>
      </c>
      <c r="OHH1" s="2" t="s">
        <v>10519</v>
      </c>
      <c r="OHI1" s="2" t="s">
        <v>10520</v>
      </c>
      <c r="OHJ1" s="2" t="s">
        <v>10521</v>
      </c>
      <c r="OHK1" s="2" t="s">
        <v>10522</v>
      </c>
      <c r="OHL1" s="2" t="s">
        <v>10523</v>
      </c>
      <c r="OHM1" s="2" t="s">
        <v>10524</v>
      </c>
      <c r="OHN1" s="2" t="s">
        <v>10525</v>
      </c>
      <c r="OHO1" s="2" t="s">
        <v>10526</v>
      </c>
      <c r="OHP1" s="2" t="s">
        <v>10527</v>
      </c>
      <c r="OHQ1" s="2" t="s">
        <v>10528</v>
      </c>
      <c r="OHR1" s="2" t="s">
        <v>10529</v>
      </c>
      <c r="OHS1" s="2" t="s">
        <v>10530</v>
      </c>
      <c r="OHT1" s="2" t="s">
        <v>10531</v>
      </c>
      <c r="OHU1" s="2" t="s">
        <v>10532</v>
      </c>
      <c r="OHV1" s="2" t="s">
        <v>10533</v>
      </c>
      <c r="OHW1" s="2" t="s">
        <v>10534</v>
      </c>
      <c r="OHX1" s="2" t="s">
        <v>10535</v>
      </c>
      <c r="OHY1" s="2" t="s">
        <v>10536</v>
      </c>
      <c r="OHZ1" s="2" t="s">
        <v>10537</v>
      </c>
      <c r="OIA1" s="2" t="s">
        <v>10538</v>
      </c>
      <c r="OIB1" s="2" t="s">
        <v>10539</v>
      </c>
      <c r="OIC1" s="2" t="s">
        <v>10540</v>
      </c>
      <c r="OID1" s="2" t="s">
        <v>10541</v>
      </c>
      <c r="OIE1" s="2" t="s">
        <v>10542</v>
      </c>
      <c r="OIF1" s="2" t="s">
        <v>10543</v>
      </c>
      <c r="OIG1" s="2" t="s">
        <v>10544</v>
      </c>
      <c r="OIH1" s="2" t="s">
        <v>10545</v>
      </c>
      <c r="OII1" s="2" t="s">
        <v>10546</v>
      </c>
      <c r="OIJ1" s="2" t="s">
        <v>10547</v>
      </c>
      <c r="OIK1" s="2" t="s">
        <v>10548</v>
      </c>
      <c r="OIL1" s="2" t="s">
        <v>10549</v>
      </c>
      <c r="OIM1" s="2" t="s">
        <v>10550</v>
      </c>
      <c r="OIN1" s="2" t="s">
        <v>10551</v>
      </c>
      <c r="OIO1" s="2" t="s">
        <v>10552</v>
      </c>
      <c r="OIP1" s="2" t="s">
        <v>10553</v>
      </c>
      <c r="OIQ1" s="2" t="s">
        <v>10554</v>
      </c>
      <c r="OIR1" s="2" t="s">
        <v>10555</v>
      </c>
      <c r="OIS1" s="2" t="s">
        <v>10556</v>
      </c>
      <c r="OIT1" s="2" t="s">
        <v>10557</v>
      </c>
      <c r="OIU1" s="2" t="s">
        <v>10558</v>
      </c>
      <c r="OIV1" s="2" t="s">
        <v>10559</v>
      </c>
      <c r="OIW1" s="2" t="s">
        <v>10560</v>
      </c>
      <c r="OIX1" s="2" t="s">
        <v>10561</v>
      </c>
      <c r="OIY1" s="2" t="s">
        <v>10562</v>
      </c>
      <c r="OIZ1" s="2" t="s">
        <v>10563</v>
      </c>
      <c r="OJA1" s="2" t="s">
        <v>10564</v>
      </c>
      <c r="OJB1" s="2" t="s">
        <v>10565</v>
      </c>
      <c r="OJC1" s="2" t="s">
        <v>10566</v>
      </c>
      <c r="OJD1" s="2" t="s">
        <v>10567</v>
      </c>
      <c r="OJE1" s="2" t="s">
        <v>10568</v>
      </c>
      <c r="OJF1" s="2" t="s">
        <v>10569</v>
      </c>
      <c r="OJG1" s="2" t="s">
        <v>10570</v>
      </c>
      <c r="OJH1" s="2" t="s">
        <v>10571</v>
      </c>
      <c r="OJI1" s="2" t="s">
        <v>10572</v>
      </c>
      <c r="OJJ1" s="2" t="s">
        <v>10573</v>
      </c>
      <c r="OJK1" s="2" t="s">
        <v>10574</v>
      </c>
      <c r="OJL1" s="2" t="s">
        <v>10575</v>
      </c>
      <c r="OJM1" s="2" t="s">
        <v>10576</v>
      </c>
      <c r="OJN1" s="2" t="s">
        <v>10577</v>
      </c>
      <c r="OJO1" s="2" t="s">
        <v>10578</v>
      </c>
      <c r="OJP1" s="2" t="s">
        <v>10579</v>
      </c>
      <c r="OJQ1" s="2" t="s">
        <v>10580</v>
      </c>
      <c r="OJR1" s="2" t="s">
        <v>10581</v>
      </c>
      <c r="OJS1" s="2" t="s">
        <v>10582</v>
      </c>
      <c r="OJT1" s="2" t="s">
        <v>10583</v>
      </c>
      <c r="OJU1" s="2" t="s">
        <v>10584</v>
      </c>
      <c r="OJV1" s="2" t="s">
        <v>10585</v>
      </c>
      <c r="OJW1" s="2" t="s">
        <v>10586</v>
      </c>
      <c r="OJX1" s="2" t="s">
        <v>10587</v>
      </c>
      <c r="OJY1" s="2" t="s">
        <v>10588</v>
      </c>
      <c r="OJZ1" s="2" t="s">
        <v>10589</v>
      </c>
      <c r="OKA1" s="2" t="s">
        <v>10590</v>
      </c>
      <c r="OKB1" s="2" t="s">
        <v>10591</v>
      </c>
      <c r="OKC1" s="2" t="s">
        <v>10592</v>
      </c>
      <c r="OKD1" s="2" t="s">
        <v>10593</v>
      </c>
      <c r="OKE1" s="2" t="s">
        <v>10594</v>
      </c>
      <c r="OKF1" s="2" t="s">
        <v>10595</v>
      </c>
      <c r="OKG1" s="2" t="s">
        <v>10596</v>
      </c>
      <c r="OKH1" s="2" t="s">
        <v>10597</v>
      </c>
      <c r="OKI1" s="2" t="s">
        <v>10598</v>
      </c>
      <c r="OKJ1" s="2" t="s">
        <v>10599</v>
      </c>
      <c r="OKK1" s="2" t="s">
        <v>10600</v>
      </c>
      <c r="OKL1" s="2" t="s">
        <v>10601</v>
      </c>
      <c r="OKM1" s="2" t="s">
        <v>10602</v>
      </c>
      <c r="OKN1" s="2" t="s">
        <v>10603</v>
      </c>
      <c r="OKO1" s="2" t="s">
        <v>10604</v>
      </c>
      <c r="OKP1" s="2" t="s">
        <v>10605</v>
      </c>
      <c r="OKQ1" s="2" t="s">
        <v>10606</v>
      </c>
      <c r="OKR1" s="2" t="s">
        <v>10607</v>
      </c>
      <c r="OKS1" s="2" t="s">
        <v>10608</v>
      </c>
      <c r="OKT1" s="2" t="s">
        <v>10609</v>
      </c>
      <c r="OKU1" s="2" t="s">
        <v>10610</v>
      </c>
      <c r="OKV1" s="2" t="s">
        <v>10611</v>
      </c>
      <c r="OKW1" s="2" t="s">
        <v>10612</v>
      </c>
      <c r="OKX1" s="2" t="s">
        <v>10613</v>
      </c>
      <c r="OKY1" s="2" t="s">
        <v>10614</v>
      </c>
      <c r="OKZ1" s="2" t="s">
        <v>10615</v>
      </c>
      <c r="OLA1" s="2" t="s">
        <v>10616</v>
      </c>
      <c r="OLB1" s="2" t="s">
        <v>10617</v>
      </c>
      <c r="OLC1" s="2" t="s">
        <v>10618</v>
      </c>
      <c r="OLD1" s="2" t="s">
        <v>10619</v>
      </c>
      <c r="OLE1" s="2" t="s">
        <v>10620</v>
      </c>
      <c r="OLF1" s="2" t="s">
        <v>10621</v>
      </c>
      <c r="OLG1" s="2" t="s">
        <v>10622</v>
      </c>
      <c r="OLH1" s="2" t="s">
        <v>10623</v>
      </c>
      <c r="OLI1" s="2" t="s">
        <v>10624</v>
      </c>
      <c r="OLJ1" s="2" t="s">
        <v>10625</v>
      </c>
      <c r="OLK1" s="2" t="s">
        <v>10626</v>
      </c>
      <c r="OLL1" s="2" t="s">
        <v>10627</v>
      </c>
      <c r="OLM1" s="2" t="s">
        <v>10628</v>
      </c>
      <c r="OLN1" s="2" t="s">
        <v>10629</v>
      </c>
      <c r="OLO1" s="2" t="s">
        <v>10630</v>
      </c>
      <c r="OLP1" s="2" t="s">
        <v>10631</v>
      </c>
      <c r="OLQ1" s="2" t="s">
        <v>10632</v>
      </c>
      <c r="OLR1" s="2" t="s">
        <v>10633</v>
      </c>
      <c r="OLS1" s="2" t="s">
        <v>10634</v>
      </c>
      <c r="OLT1" s="2" t="s">
        <v>10635</v>
      </c>
      <c r="OLU1" s="2" t="s">
        <v>10636</v>
      </c>
      <c r="OLV1" s="2" t="s">
        <v>10637</v>
      </c>
      <c r="OLW1" s="2" t="s">
        <v>10638</v>
      </c>
      <c r="OLX1" s="2" t="s">
        <v>10639</v>
      </c>
      <c r="OLY1" s="2" t="s">
        <v>10640</v>
      </c>
      <c r="OLZ1" s="2" t="s">
        <v>10641</v>
      </c>
      <c r="OMA1" s="2" t="s">
        <v>10642</v>
      </c>
      <c r="OMB1" s="2" t="s">
        <v>10643</v>
      </c>
      <c r="OMC1" s="2" t="s">
        <v>10644</v>
      </c>
      <c r="OMD1" s="2" t="s">
        <v>10645</v>
      </c>
      <c r="OME1" s="2" t="s">
        <v>10646</v>
      </c>
      <c r="OMF1" s="2" t="s">
        <v>10647</v>
      </c>
      <c r="OMG1" s="2" t="s">
        <v>10648</v>
      </c>
      <c r="OMH1" s="2" t="s">
        <v>10649</v>
      </c>
      <c r="OMI1" s="2" t="s">
        <v>10650</v>
      </c>
      <c r="OMJ1" s="2" t="s">
        <v>10651</v>
      </c>
      <c r="OMK1" s="2" t="s">
        <v>10652</v>
      </c>
      <c r="OML1" s="2" t="s">
        <v>10653</v>
      </c>
      <c r="OMM1" s="2" t="s">
        <v>10654</v>
      </c>
      <c r="OMN1" s="2" t="s">
        <v>10655</v>
      </c>
      <c r="OMO1" s="2" t="s">
        <v>10656</v>
      </c>
      <c r="OMP1" s="2" t="s">
        <v>10657</v>
      </c>
      <c r="OMQ1" s="2" t="s">
        <v>10658</v>
      </c>
      <c r="OMR1" s="2" t="s">
        <v>10659</v>
      </c>
      <c r="OMS1" s="2" t="s">
        <v>10660</v>
      </c>
      <c r="OMT1" s="2" t="s">
        <v>10661</v>
      </c>
      <c r="OMU1" s="2" t="s">
        <v>10662</v>
      </c>
      <c r="OMV1" s="2" t="s">
        <v>10663</v>
      </c>
      <c r="OMW1" s="2" t="s">
        <v>10664</v>
      </c>
      <c r="OMX1" s="2" t="s">
        <v>10665</v>
      </c>
      <c r="OMY1" s="2" t="s">
        <v>10666</v>
      </c>
      <c r="OMZ1" s="2" t="s">
        <v>10667</v>
      </c>
      <c r="ONA1" s="2" t="s">
        <v>10668</v>
      </c>
      <c r="ONB1" s="2" t="s">
        <v>10669</v>
      </c>
      <c r="ONC1" s="2" t="s">
        <v>10670</v>
      </c>
      <c r="OND1" s="2" t="s">
        <v>10671</v>
      </c>
      <c r="ONE1" s="2" t="s">
        <v>10672</v>
      </c>
      <c r="ONF1" s="2" t="s">
        <v>10673</v>
      </c>
      <c r="ONG1" s="2" t="s">
        <v>10674</v>
      </c>
      <c r="ONH1" s="2" t="s">
        <v>10675</v>
      </c>
      <c r="ONI1" s="2" t="s">
        <v>10676</v>
      </c>
      <c r="ONJ1" s="2" t="s">
        <v>10677</v>
      </c>
      <c r="ONK1" s="2" t="s">
        <v>10678</v>
      </c>
      <c r="ONL1" s="2" t="s">
        <v>10679</v>
      </c>
      <c r="ONM1" s="2" t="s">
        <v>10680</v>
      </c>
      <c r="ONN1" s="2" t="s">
        <v>10681</v>
      </c>
      <c r="ONO1" s="2" t="s">
        <v>10682</v>
      </c>
      <c r="ONP1" s="2" t="s">
        <v>10683</v>
      </c>
      <c r="ONQ1" s="2" t="s">
        <v>10684</v>
      </c>
      <c r="ONR1" s="2" t="s">
        <v>10685</v>
      </c>
      <c r="ONS1" s="2" t="s">
        <v>10686</v>
      </c>
      <c r="ONT1" s="2" t="s">
        <v>10687</v>
      </c>
      <c r="ONU1" s="2" t="s">
        <v>10688</v>
      </c>
      <c r="ONV1" s="2" t="s">
        <v>10689</v>
      </c>
      <c r="ONW1" s="2" t="s">
        <v>10690</v>
      </c>
      <c r="ONX1" s="2" t="s">
        <v>10691</v>
      </c>
      <c r="ONY1" s="2" t="s">
        <v>10692</v>
      </c>
      <c r="ONZ1" s="2" t="s">
        <v>10693</v>
      </c>
      <c r="OOA1" s="2" t="s">
        <v>10694</v>
      </c>
      <c r="OOB1" s="2" t="s">
        <v>10695</v>
      </c>
      <c r="OOC1" s="2" t="s">
        <v>10696</v>
      </c>
      <c r="OOD1" s="2" t="s">
        <v>10697</v>
      </c>
      <c r="OOE1" s="2" t="s">
        <v>10698</v>
      </c>
      <c r="OOF1" s="2" t="s">
        <v>10699</v>
      </c>
      <c r="OOG1" s="2" t="s">
        <v>10700</v>
      </c>
      <c r="OOH1" s="2" t="s">
        <v>10701</v>
      </c>
      <c r="OOI1" s="2" t="s">
        <v>10702</v>
      </c>
      <c r="OOJ1" s="2" t="s">
        <v>10703</v>
      </c>
      <c r="OOK1" s="2" t="s">
        <v>10704</v>
      </c>
      <c r="OOL1" s="2" t="s">
        <v>10705</v>
      </c>
      <c r="OOM1" s="2" t="s">
        <v>10706</v>
      </c>
      <c r="OON1" s="2" t="s">
        <v>10707</v>
      </c>
      <c r="OOO1" s="2" t="s">
        <v>10708</v>
      </c>
      <c r="OOP1" s="2" t="s">
        <v>10709</v>
      </c>
      <c r="OOQ1" s="2" t="s">
        <v>10710</v>
      </c>
      <c r="OOR1" s="2" t="s">
        <v>10711</v>
      </c>
      <c r="OOS1" s="2" t="s">
        <v>10712</v>
      </c>
      <c r="OOT1" s="2" t="s">
        <v>10713</v>
      </c>
      <c r="OOU1" s="2" t="s">
        <v>10714</v>
      </c>
      <c r="OOV1" s="2" t="s">
        <v>10715</v>
      </c>
      <c r="OOW1" s="2" t="s">
        <v>10716</v>
      </c>
      <c r="OOX1" s="2" t="s">
        <v>10717</v>
      </c>
      <c r="OOY1" s="2" t="s">
        <v>10718</v>
      </c>
      <c r="OOZ1" s="2" t="s">
        <v>10719</v>
      </c>
      <c r="OPA1" s="2" t="s">
        <v>10720</v>
      </c>
      <c r="OPB1" s="2" t="s">
        <v>10721</v>
      </c>
      <c r="OPC1" s="2" t="s">
        <v>10722</v>
      </c>
      <c r="OPD1" s="2" t="s">
        <v>10723</v>
      </c>
      <c r="OPE1" s="2" t="s">
        <v>10724</v>
      </c>
      <c r="OPF1" s="2" t="s">
        <v>10725</v>
      </c>
      <c r="OPG1" s="2" t="s">
        <v>10726</v>
      </c>
      <c r="OPH1" s="2" t="s">
        <v>10727</v>
      </c>
      <c r="OPI1" s="2" t="s">
        <v>10728</v>
      </c>
      <c r="OPJ1" s="2" t="s">
        <v>10729</v>
      </c>
      <c r="OPK1" s="2" t="s">
        <v>10730</v>
      </c>
      <c r="OPL1" s="2" t="s">
        <v>10731</v>
      </c>
      <c r="OPM1" s="2" t="s">
        <v>10732</v>
      </c>
      <c r="OPN1" s="2" t="s">
        <v>10733</v>
      </c>
      <c r="OPO1" s="2" t="s">
        <v>10734</v>
      </c>
      <c r="OPP1" s="2" t="s">
        <v>10735</v>
      </c>
      <c r="OPQ1" s="2" t="s">
        <v>10736</v>
      </c>
      <c r="OPR1" s="2" t="s">
        <v>10737</v>
      </c>
      <c r="OPS1" s="2" t="s">
        <v>10738</v>
      </c>
      <c r="OPT1" s="2" t="s">
        <v>10739</v>
      </c>
      <c r="OPU1" s="2" t="s">
        <v>10740</v>
      </c>
      <c r="OPV1" s="2" t="s">
        <v>10741</v>
      </c>
      <c r="OPW1" s="2" t="s">
        <v>10742</v>
      </c>
      <c r="OPX1" s="2" t="s">
        <v>10743</v>
      </c>
      <c r="OPY1" s="2" t="s">
        <v>10744</v>
      </c>
      <c r="OPZ1" s="2" t="s">
        <v>10745</v>
      </c>
      <c r="OQA1" s="2" t="s">
        <v>10746</v>
      </c>
      <c r="OQB1" s="2" t="s">
        <v>10747</v>
      </c>
      <c r="OQC1" s="2" t="s">
        <v>10748</v>
      </c>
      <c r="OQD1" s="2" t="s">
        <v>10749</v>
      </c>
      <c r="OQE1" s="2" t="s">
        <v>10750</v>
      </c>
      <c r="OQF1" s="2" t="s">
        <v>10751</v>
      </c>
      <c r="OQG1" s="2" t="s">
        <v>10752</v>
      </c>
      <c r="OQH1" s="2" t="s">
        <v>10753</v>
      </c>
      <c r="OQI1" s="2" t="s">
        <v>10754</v>
      </c>
      <c r="OQJ1" s="2" t="s">
        <v>10755</v>
      </c>
      <c r="OQK1" s="2" t="s">
        <v>10756</v>
      </c>
      <c r="OQL1" s="2" t="s">
        <v>10757</v>
      </c>
      <c r="OQM1" s="2" t="s">
        <v>10758</v>
      </c>
      <c r="OQN1" s="2" t="s">
        <v>10759</v>
      </c>
      <c r="OQO1" s="2" t="s">
        <v>10760</v>
      </c>
      <c r="OQP1" s="2" t="s">
        <v>10761</v>
      </c>
      <c r="OQQ1" s="2" t="s">
        <v>10762</v>
      </c>
      <c r="OQR1" s="2" t="s">
        <v>10763</v>
      </c>
      <c r="OQS1" s="2" t="s">
        <v>10764</v>
      </c>
      <c r="OQT1" s="2" t="s">
        <v>10765</v>
      </c>
      <c r="OQU1" s="2" t="s">
        <v>10766</v>
      </c>
      <c r="OQV1" s="2" t="s">
        <v>10767</v>
      </c>
      <c r="OQW1" s="2" t="s">
        <v>10768</v>
      </c>
      <c r="OQX1" s="2" t="s">
        <v>10769</v>
      </c>
      <c r="OQY1" s="2" t="s">
        <v>10770</v>
      </c>
      <c r="OQZ1" s="2" t="s">
        <v>10771</v>
      </c>
      <c r="ORA1" s="2" t="s">
        <v>10772</v>
      </c>
      <c r="ORB1" s="2" t="s">
        <v>10773</v>
      </c>
      <c r="ORC1" s="2" t="s">
        <v>10774</v>
      </c>
      <c r="ORD1" s="2" t="s">
        <v>10775</v>
      </c>
      <c r="ORE1" s="2" t="s">
        <v>10776</v>
      </c>
      <c r="ORF1" s="2" t="s">
        <v>10777</v>
      </c>
      <c r="ORG1" s="2" t="s">
        <v>10778</v>
      </c>
      <c r="ORH1" s="2" t="s">
        <v>10779</v>
      </c>
      <c r="ORI1" s="2" t="s">
        <v>10780</v>
      </c>
      <c r="ORJ1" s="2" t="s">
        <v>10781</v>
      </c>
      <c r="ORK1" s="2" t="s">
        <v>10782</v>
      </c>
      <c r="ORL1" s="2" t="s">
        <v>10783</v>
      </c>
      <c r="ORM1" s="2" t="s">
        <v>10784</v>
      </c>
      <c r="ORN1" s="2" t="s">
        <v>10785</v>
      </c>
      <c r="ORO1" s="2" t="s">
        <v>10786</v>
      </c>
      <c r="ORP1" s="2" t="s">
        <v>10787</v>
      </c>
      <c r="ORQ1" s="2" t="s">
        <v>10788</v>
      </c>
      <c r="ORR1" s="2" t="s">
        <v>10789</v>
      </c>
      <c r="ORS1" s="2" t="s">
        <v>10790</v>
      </c>
      <c r="ORT1" s="2" t="s">
        <v>10791</v>
      </c>
      <c r="ORU1" s="2" t="s">
        <v>10792</v>
      </c>
      <c r="ORV1" s="2" t="s">
        <v>10793</v>
      </c>
      <c r="ORW1" s="2" t="s">
        <v>10794</v>
      </c>
      <c r="ORX1" s="2" t="s">
        <v>10795</v>
      </c>
      <c r="ORY1" s="2" t="s">
        <v>10796</v>
      </c>
      <c r="ORZ1" s="2" t="s">
        <v>10797</v>
      </c>
      <c r="OSA1" s="2" t="s">
        <v>10798</v>
      </c>
      <c r="OSB1" s="2" t="s">
        <v>10799</v>
      </c>
      <c r="OSC1" s="2" t="s">
        <v>10800</v>
      </c>
      <c r="OSD1" s="2" t="s">
        <v>10801</v>
      </c>
      <c r="OSE1" s="2" t="s">
        <v>10802</v>
      </c>
      <c r="OSF1" s="2" t="s">
        <v>10803</v>
      </c>
      <c r="OSG1" s="2" t="s">
        <v>10804</v>
      </c>
      <c r="OSH1" s="2" t="s">
        <v>10805</v>
      </c>
      <c r="OSI1" s="2" t="s">
        <v>10806</v>
      </c>
      <c r="OSJ1" s="2" t="s">
        <v>10807</v>
      </c>
      <c r="OSK1" s="2" t="s">
        <v>10808</v>
      </c>
      <c r="OSL1" s="2" t="s">
        <v>10809</v>
      </c>
      <c r="OSM1" s="2" t="s">
        <v>10810</v>
      </c>
      <c r="OSN1" s="2" t="s">
        <v>10811</v>
      </c>
      <c r="OSO1" s="2" t="s">
        <v>10812</v>
      </c>
      <c r="OSP1" s="2" t="s">
        <v>10813</v>
      </c>
      <c r="OSQ1" s="2" t="s">
        <v>10814</v>
      </c>
      <c r="OSR1" s="2" t="s">
        <v>10815</v>
      </c>
      <c r="OSS1" s="2" t="s">
        <v>10816</v>
      </c>
      <c r="OST1" s="2" t="s">
        <v>10817</v>
      </c>
      <c r="OSU1" s="2" t="s">
        <v>10818</v>
      </c>
      <c r="OSV1" s="2" t="s">
        <v>10819</v>
      </c>
      <c r="OSW1" s="2" t="s">
        <v>10820</v>
      </c>
      <c r="OSX1" s="2" t="s">
        <v>10821</v>
      </c>
      <c r="OSY1" s="2" t="s">
        <v>10822</v>
      </c>
      <c r="OSZ1" s="2" t="s">
        <v>10823</v>
      </c>
      <c r="OTA1" s="2" t="s">
        <v>10824</v>
      </c>
      <c r="OTB1" s="2" t="s">
        <v>10825</v>
      </c>
      <c r="OTC1" s="2" t="s">
        <v>10826</v>
      </c>
      <c r="OTD1" s="2" t="s">
        <v>10827</v>
      </c>
      <c r="OTE1" s="2" t="s">
        <v>10828</v>
      </c>
      <c r="OTF1" s="2" t="s">
        <v>10829</v>
      </c>
      <c r="OTG1" s="2" t="s">
        <v>10830</v>
      </c>
      <c r="OTH1" s="2" t="s">
        <v>10831</v>
      </c>
      <c r="OTI1" s="2" t="s">
        <v>10832</v>
      </c>
      <c r="OTJ1" s="2" t="s">
        <v>10833</v>
      </c>
      <c r="OTK1" s="2" t="s">
        <v>10834</v>
      </c>
      <c r="OTL1" s="2" t="s">
        <v>10835</v>
      </c>
      <c r="OTM1" s="2" t="s">
        <v>10836</v>
      </c>
      <c r="OTN1" s="2" t="s">
        <v>10837</v>
      </c>
      <c r="OTO1" s="2" t="s">
        <v>10838</v>
      </c>
      <c r="OTP1" s="2" t="s">
        <v>10839</v>
      </c>
      <c r="OTQ1" s="2" t="s">
        <v>10840</v>
      </c>
      <c r="OTR1" s="2" t="s">
        <v>10841</v>
      </c>
      <c r="OTS1" s="2" t="s">
        <v>10842</v>
      </c>
      <c r="OTT1" s="2" t="s">
        <v>10843</v>
      </c>
      <c r="OTU1" s="2" t="s">
        <v>10844</v>
      </c>
      <c r="OTV1" s="2" t="s">
        <v>10845</v>
      </c>
      <c r="OTW1" s="2" t="s">
        <v>10846</v>
      </c>
      <c r="OTX1" s="2" t="s">
        <v>10847</v>
      </c>
      <c r="OTY1" s="2" t="s">
        <v>10848</v>
      </c>
      <c r="OTZ1" s="2" t="s">
        <v>10849</v>
      </c>
      <c r="OUA1" s="2" t="s">
        <v>10850</v>
      </c>
      <c r="OUB1" s="2" t="s">
        <v>10851</v>
      </c>
      <c r="OUC1" s="2" t="s">
        <v>10852</v>
      </c>
      <c r="OUD1" s="2" t="s">
        <v>10853</v>
      </c>
      <c r="OUE1" s="2" t="s">
        <v>10854</v>
      </c>
      <c r="OUF1" s="2" t="s">
        <v>10855</v>
      </c>
      <c r="OUG1" s="2" t="s">
        <v>10856</v>
      </c>
      <c r="OUH1" s="2" t="s">
        <v>10857</v>
      </c>
      <c r="OUI1" s="2" t="s">
        <v>10858</v>
      </c>
      <c r="OUJ1" s="2" t="s">
        <v>10859</v>
      </c>
      <c r="OUK1" s="2" t="s">
        <v>10860</v>
      </c>
      <c r="OUL1" s="2" t="s">
        <v>10861</v>
      </c>
      <c r="OUM1" s="2" t="s">
        <v>10862</v>
      </c>
      <c r="OUN1" s="2" t="s">
        <v>10863</v>
      </c>
      <c r="OUO1" s="2" t="s">
        <v>10864</v>
      </c>
      <c r="OUP1" s="2" t="s">
        <v>10865</v>
      </c>
      <c r="OUQ1" s="2" t="s">
        <v>10866</v>
      </c>
      <c r="OUR1" s="2" t="s">
        <v>10867</v>
      </c>
      <c r="OUS1" s="2" t="s">
        <v>10868</v>
      </c>
      <c r="OUT1" s="2" t="s">
        <v>10869</v>
      </c>
      <c r="OUU1" s="2" t="s">
        <v>10870</v>
      </c>
      <c r="OUV1" s="2" t="s">
        <v>10871</v>
      </c>
      <c r="OUW1" s="2" t="s">
        <v>10872</v>
      </c>
      <c r="OUX1" s="2" t="s">
        <v>10873</v>
      </c>
      <c r="OUY1" s="2" t="s">
        <v>10874</v>
      </c>
      <c r="OUZ1" s="2" t="s">
        <v>10875</v>
      </c>
      <c r="OVA1" s="2" t="s">
        <v>10876</v>
      </c>
      <c r="OVB1" s="2" t="s">
        <v>10877</v>
      </c>
      <c r="OVC1" s="2" t="s">
        <v>10878</v>
      </c>
      <c r="OVD1" s="2" t="s">
        <v>10879</v>
      </c>
      <c r="OVE1" s="2" t="s">
        <v>10880</v>
      </c>
      <c r="OVF1" s="2" t="s">
        <v>10881</v>
      </c>
      <c r="OVG1" s="2" t="s">
        <v>10882</v>
      </c>
      <c r="OVH1" s="2" t="s">
        <v>10883</v>
      </c>
      <c r="OVI1" s="2" t="s">
        <v>10884</v>
      </c>
      <c r="OVJ1" s="2" t="s">
        <v>10885</v>
      </c>
      <c r="OVK1" s="2" t="s">
        <v>10886</v>
      </c>
      <c r="OVL1" s="2" t="s">
        <v>10887</v>
      </c>
      <c r="OVM1" s="2" t="s">
        <v>10888</v>
      </c>
      <c r="OVN1" s="2" t="s">
        <v>10889</v>
      </c>
      <c r="OVO1" s="2" t="s">
        <v>10890</v>
      </c>
      <c r="OVP1" s="2" t="s">
        <v>10891</v>
      </c>
      <c r="OVQ1" s="2" t="s">
        <v>10892</v>
      </c>
      <c r="OVR1" s="2" t="s">
        <v>10893</v>
      </c>
      <c r="OVS1" s="2" t="s">
        <v>10894</v>
      </c>
      <c r="OVT1" s="2" t="s">
        <v>10895</v>
      </c>
      <c r="OVU1" s="2" t="s">
        <v>10896</v>
      </c>
      <c r="OVV1" s="2" t="s">
        <v>10897</v>
      </c>
      <c r="OVW1" s="2" t="s">
        <v>10898</v>
      </c>
      <c r="OVX1" s="2" t="s">
        <v>10899</v>
      </c>
      <c r="OVY1" s="2" t="s">
        <v>10900</v>
      </c>
      <c r="OVZ1" s="2" t="s">
        <v>10901</v>
      </c>
      <c r="OWA1" s="2" t="s">
        <v>10902</v>
      </c>
      <c r="OWB1" s="2" t="s">
        <v>10903</v>
      </c>
      <c r="OWC1" s="2" t="s">
        <v>10904</v>
      </c>
      <c r="OWD1" s="2" t="s">
        <v>10905</v>
      </c>
      <c r="OWE1" s="2" t="s">
        <v>10906</v>
      </c>
      <c r="OWF1" s="2" t="s">
        <v>10907</v>
      </c>
      <c r="OWG1" s="2" t="s">
        <v>10908</v>
      </c>
      <c r="OWH1" s="2" t="s">
        <v>10909</v>
      </c>
      <c r="OWI1" s="2" t="s">
        <v>10910</v>
      </c>
      <c r="OWJ1" s="2" t="s">
        <v>10911</v>
      </c>
      <c r="OWK1" s="2" t="s">
        <v>10912</v>
      </c>
      <c r="OWL1" s="2" t="s">
        <v>10913</v>
      </c>
      <c r="OWM1" s="2" t="s">
        <v>10914</v>
      </c>
      <c r="OWN1" s="2" t="s">
        <v>10915</v>
      </c>
      <c r="OWO1" s="2" t="s">
        <v>10916</v>
      </c>
      <c r="OWP1" s="2" t="s">
        <v>10917</v>
      </c>
      <c r="OWQ1" s="2" t="s">
        <v>10918</v>
      </c>
      <c r="OWR1" s="2" t="s">
        <v>10919</v>
      </c>
      <c r="OWS1" s="2" t="s">
        <v>10920</v>
      </c>
      <c r="OWT1" s="2" t="s">
        <v>10921</v>
      </c>
      <c r="OWU1" s="2" t="s">
        <v>10922</v>
      </c>
      <c r="OWV1" s="2" t="s">
        <v>10923</v>
      </c>
      <c r="OWW1" s="2" t="s">
        <v>10924</v>
      </c>
      <c r="OWX1" s="2" t="s">
        <v>10925</v>
      </c>
      <c r="OWY1" s="2" t="s">
        <v>10926</v>
      </c>
      <c r="OWZ1" s="2" t="s">
        <v>10927</v>
      </c>
      <c r="OXA1" s="2" t="s">
        <v>10928</v>
      </c>
      <c r="OXB1" s="2" t="s">
        <v>10929</v>
      </c>
      <c r="OXC1" s="2" t="s">
        <v>10930</v>
      </c>
      <c r="OXD1" s="2" t="s">
        <v>10931</v>
      </c>
      <c r="OXE1" s="2" t="s">
        <v>10932</v>
      </c>
      <c r="OXF1" s="2" t="s">
        <v>10933</v>
      </c>
      <c r="OXG1" s="2" t="s">
        <v>10934</v>
      </c>
      <c r="OXH1" s="2" t="s">
        <v>10935</v>
      </c>
      <c r="OXI1" s="2" t="s">
        <v>10936</v>
      </c>
      <c r="OXJ1" s="2" t="s">
        <v>10937</v>
      </c>
      <c r="OXK1" s="2" t="s">
        <v>10938</v>
      </c>
      <c r="OXL1" s="2" t="s">
        <v>10939</v>
      </c>
      <c r="OXM1" s="2" t="s">
        <v>10940</v>
      </c>
      <c r="OXN1" s="2" t="s">
        <v>10941</v>
      </c>
      <c r="OXO1" s="2" t="s">
        <v>10942</v>
      </c>
      <c r="OXP1" s="2" t="s">
        <v>10943</v>
      </c>
      <c r="OXQ1" s="2" t="s">
        <v>10944</v>
      </c>
      <c r="OXR1" s="2" t="s">
        <v>10945</v>
      </c>
      <c r="OXS1" s="2" t="s">
        <v>10946</v>
      </c>
      <c r="OXT1" s="2" t="s">
        <v>10947</v>
      </c>
      <c r="OXU1" s="2" t="s">
        <v>10948</v>
      </c>
      <c r="OXV1" s="2" t="s">
        <v>10949</v>
      </c>
      <c r="OXW1" s="2" t="s">
        <v>10950</v>
      </c>
      <c r="OXX1" s="2" t="s">
        <v>10951</v>
      </c>
      <c r="OXY1" s="2" t="s">
        <v>10952</v>
      </c>
      <c r="OXZ1" s="2" t="s">
        <v>10953</v>
      </c>
      <c r="OYA1" s="2" t="s">
        <v>10954</v>
      </c>
      <c r="OYB1" s="2" t="s">
        <v>10955</v>
      </c>
      <c r="OYC1" s="2" t="s">
        <v>10956</v>
      </c>
      <c r="OYD1" s="2" t="s">
        <v>10957</v>
      </c>
      <c r="OYE1" s="2" t="s">
        <v>10958</v>
      </c>
      <c r="OYF1" s="2" t="s">
        <v>10959</v>
      </c>
      <c r="OYG1" s="2" t="s">
        <v>10960</v>
      </c>
      <c r="OYH1" s="2" t="s">
        <v>10961</v>
      </c>
      <c r="OYI1" s="2" t="s">
        <v>10962</v>
      </c>
      <c r="OYJ1" s="2" t="s">
        <v>10963</v>
      </c>
      <c r="OYK1" s="2" t="s">
        <v>10964</v>
      </c>
      <c r="OYL1" s="2" t="s">
        <v>10965</v>
      </c>
      <c r="OYM1" s="2" t="s">
        <v>10966</v>
      </c>
      <c r="OYN1" s="2" t="s">
        <v>10967</v>
      </c>
      <c r="OYO1" s="2" t="s">
        <v>10968</v>
      </c>
      <c r="OYP1" s="2" t="s">
        <v>10969</v>
      </c>
      <c r="OYQ1" s="2" t="s">
        <v>10970</v>
      </c>
      <c r="OYR1" s="2" t="s">
        <v>10971</v>
      </c>
      <c r="OYS1" s="2" t="s">
        <v>10972</v>
      </c>
      <c r="OYT1" s="2" t="s">
        <v>10973</v>
      </c>
      <c r="OYU1" s="2" t="s">
        <v>10974</v>
      </c>
      <c r="OYV1" s="2" t="s">
        <v>10975</v>
      </c>
      <c r="OYW1" s="2" t="s">
        <v>10976</v>
      </c>
      <c r="OYX1" s="2" t="s">
        <v>10977</v>
      </c>
      <c r="OYY1" s="2" t="s">
        <v>10978</v>
      </c>
      <c r="OYZ1" s="2" t="s">
        <v>10979</v>
      </c>
      <c r="OZA1" s="2" t="s">
        <v>10980</v>
      </c>
      <c r="OZB1" s="2" t="s">
        <v>10981</v>
      </c>
      <c r="OZC1" s="2" t="s">
        <v>10982</v>
      </c>
      <c r="OZD1" s="2" t="s">
        <v>10983</v>
      </c>
      <c r="OZE1" s="2" t="s">
        <v>10984</v>
      </c>
      <c r="OZF1" s="2" t="s">
        <v>10985</v>
      </c>
      <c r="OZG1" s="2" t="s">
        <v>10986</v>
      </c>
      <c r="OZH1" s="2" t="s">
        <v>10987</v>
      </c>
      <c r="OZI1" s="2" t="s">
        <v>10988</v>
      </c>
      <c r="OZJ1" s="2" t="s">
        <v>10989</v>
      </c>
      <c r="OZK1" s="2" t="s">
        <v>10990</v>
      </c>
      <c r="OZL1" s="2" t="s">
        <v>10991</v>
      </c>
      <c r="OZM1" s="2" t="s">
        <v>10992</v>
      </c>
      <c r="OZN1" s="2" t="s">
        <v>10993</v>
      </c>
      <c r="OZO1" s="2" t="s">
        <v>10994</v>
      </c>
      <c r="OZP1" s="2" t="s">
        <v>10995</v>
      </c>
      <c r="OZQ1" s="2" t="s">
        <v>10996</v>
      </c>
      <c r="OZR1" s="2" t="s">
        <v>10997</v>
      </c>
      <c r="OZS1" s="2" t="s">
        <v>10998</v>
      </c>
      <c r="OZT1" s="2" t="s">
        <v>10999</v>
      </c>
      <c r="OZU1" s="2" t="s">
        <v>11000</v>
      </c>
      <c r="OZV1" s="2" t="s">
        <v>11001</v>
      </c>
      <c r="OZW1" s="2" t="s">
        <v>11002</v>
      </c>
      <c r="OZX1" s="2" t="s">
        <v>11003</v>
      </c>
      <c r="OZY1" s="2" t="s">
        <v>11004</v>
      </c>
      <c r="OZZ1" s="2" t="s">
        <v>11005</v>
      </c>
      <c r="PAA1" s="2" t="s">
        <v>11006</v>
      </c>
      <c r="PAB1" s="2" t="s">
        <v>11007</v>
      </c>
      <c r="PAC1" s="2" t="s">
        <v>11008</v>
      </c>
      <c r="PAD1" s="2" t="s">
        <v>11009</v>
      </c>
      <c r="PAE1" s="2" t="s">
        <v>11010</v>
      </c>
      <c r="PAF1" s="2" t="s">
        <v>11011</v>
      </c>
      <c r="PAG1" s="2" t="s">
        <v>11012</v>
      </c>
      <c r="PAH1" s="2" t="s">
        <v>11013</v>
      </c>
      <c r="PAI1" s="2" t="s">
        <v>11014</v>
      </c>
      <c r="PAJ1" s="2" t="s">
        <v>11015</v>
      </c>
      <c r="PAK1" s="2" t="s">
        <v>11016</v>
      </c>
      <c r="PAL1" s="2" t="s">
        <v>11017</v>
      </c>
      <c r="PAM1" s="2" t="s">
        <v>11018</v>
      </c>
      <c r="PAN1" s="2" t="s">
        <v>11019</v>
      </c>
      <c r="PAO1" s="2" t="s">
        <v>11020</v>
      </c>
      <c r="PAP1" s="2" t="s">
        <v>11021</v>
      </c>
      <c r="PAQ1" s="2" t="s">
        <v>11022</v>
      </c>
      <c r="PAR1" s="2" t="s">
        <v>11023</v>
      </c>
      <c r="PAS1" s="2" t="s">
        <v>11024</v>
      </c>
      <c r="PAT1" s="2" t="s">
        <v>11025</v>
      </c>
      <c r="PAU1" s="2" t="s">
        <v>11026</v>
      </c>
      <c r="PAV1" s="2" t="s">
        <v>11027</v>
      </c>
      <c r="PAW1" s="2" t="s">
        <v>11028</v>
      </c>
      <c r="PAX1" s="2" t="s">
        <v>11029</v>
      </c>
      <c r="PAY1" s="2" t="s">
        <v>11030</v>
      </c>
      <c r="PAZ1" s="2" t="s">
        <v>11031</v>
      </c>
      <c r="PBA1" s="2" t="s">
        <v>11032</v>
      </c>
      <c r="PBB1" s="2" t="s">
        <v>11033</v>
      </c>
      <c r="PBC1" s="2" t="s">
        <v>11034</v>
      </c>
      <c r="PBD1" s="2" t="s">
        <v>11035</v>
      </c>
      <c r="PBE1" s="2" t="s">
        <v>11036</v>
      </c>
      <c r="PBF1" s="2" t="s">
        <v>11037</v>
      </c>
      <c r="PBG1" s="2" t="s">
        <v>11038</v>
      </c>
      <c r="PBH1" s="2" t="s">
        <v>11039</v>
      </c>
      <c r="PBI1" s="2" t="s">
        <v>11040</v>
      </c>
      <c r="PBJ1" s="2" t="s">
        <v>11041</v>
      </c>
      <c r="PBK1" s="2" t="s">
        <v>11042</v>
      </c>
      <c r="PBL1" s="2" t="s">
        <v>11043</v>
      </c>
      <c r="PBM1" s="2" t="s">
        <v>11044</v>
      </c>
      <c r="PBN1" s="2" t="s">
        <v>11045</v>
      </c>
      <c r="PBO1" s="2" t="s">
        <v>11046</v>
      </c>
      <c r="PBP1" s="2" t="s">
        <v>11047</v>
      </c>
      <c r="PBQ1" s="2" t="s">
        <v>11048</v>
      </c>
      <c r="PBR1" s="2" t="s">
        <v>11049</v>
      </c>
      <c r="PBS1" s="2" t="s">
        <v>11050</v>
      </c>
      <c r="PBT1" s="2" t="s">
        <v>11051</v>
      </c>
      <c r="PBU1" s="2" t="s">
        <v>11052</v>
      </c>
      <c r="PBV1" s="2" t="s">
        <v>11053</v>
      </c>
      <c r="PBW1" s="2" t="s">
        <v>11054</v>
      </c>
      <c r="PBX1" s="2" t="s">
        <v>11055</v>
      </c>
      <c r="PBY1" s="2" t="s">
        <v>11056</v>
      </c>
      <c r="PBZ1" s="2" t="s">
        <v>11057</v>
      </c>
      <c r="PCA1" s="2" t="s">
        <v>11058</v>
      </c>
      <c r="PCB1" s="2" t="s">
        <v>11059</v>
      </c>
      <c r="PCC1" s="2" t="s">
        <v>11060</v>
      </c>
      <c r="PCD1" s="2" t="s">
        <v>11061</v>
      </c>
      <c r="PCE1" s="2" t="s">
        <v>11062</v>
      </c>
      <c r="PCF1" s="2" t="s">
        <v>11063</v>
      </c>
      <c r="PCG1" s="2" t="s">
        <v>11064</v>
      </c>
      <c r="PCH1" s="2" t="s">
        <v>11065</v>
      </c>
      <c r="PCI1" s="2" t="s">
        <v>11066</v>
      </c>
      <c r="PCJ1" s="2" t="s">
        <v>11067</v>
      </c>
      <c r="PCK1" s="2" t="s">
        <v>11068</v>
      </c>
      <c r="PCL1" s="2" t="s">
        <v>11069</v>
      </c>
      <c r="PCM1" s="2" t="s">
        <v>11070</v>
      </c>
      <c r="PCN1" s="2" t="s">
        <v>11071</v>
      </c>
      <c r="PCO1" s="2" t="s">
        <v>11072</v>
      </c>
      <c r="PCP1" s="2" t="s">
        <v>11073</v>
      </c>
      <c r="PCQ1" s="2" t="s">
        <v>11074</v>
      </c>
      <c r="PCR1" s="2" t="s">
        <v>11075</v>
      </c>
      <c r="PCS1" s="2" t="s">
        <v>11076</v>
      </c>
      <c r="PCT1" s="2" t="s">
        <v>11077</v>
      </c>
      <c r="PCU1" s="2" t="s">
        <v>11078</v>
      </c>
      <c r="PCV1" s="2" t="s">
        <v>11079</v>
      </c>
      <c r="PCW1" s="2" t="s">
        <v>11080</v>
      </c>
      <c r="PCX1" s="2" t="s">
        <v>11081</v>
      </c>
      <c r="PCY1" s="2" t="s">
        <v>11082</v>
      </c>
      <c r="PCZ1" s="2" t="s">
        <v>11083</v>
      </c>
      <c r="PDA1" s="2" t="s">
        <v>11084</v>
      </c>
      <c r="PDB1" s="2" t="s">
        <v>11085</v>
      </c>
      <c r="PDC1" s="2" t="s">
        <v>11086</v>
      </c>
      <c r="PDD1" s="2" t="s">
        <v>11087</v>
      </c>
      <c r="PDE1" s="2" t="s">
        <v>11088</v>
      </c>
      <c r="PDF1" s="2" t="s">
        <v>11089</v>
      </c>
      <c r="PDG1" s="2" t="s">
        <v>11090</v>
      </c>
      <c r="PDH1" s="2" t="s">
        <v>11091</v>
      </c>
      <c r="PDI1" s="2" t="s">
        <v>11092</v>
      </c>
      <c r="PDJ1" s="2" t="s">
        <v>11093</v>
      </c>
      <c r="PDK1" s="2" t="s">
        <v>11094</v>
      </c>
      <c r="PDL1" s="2" t="s">
        <v>11095</v>
      </c>
      <c r="PDM1" s="2" t="s">
        <v>11096</v>
      </c>
      <c r="PDN1" s="2" t="s">
        <v>11097</v>
      </c>
      <c r="PDO1" s="2" t="s">
        <v>11098</v>
      </c>
      <c r="PDP1" s="2" t="s">
        <v>11099</v>
      </c>
      <c r="PDQ1" s="2" t="s">
        <v>11100</v>
      </c>
      <c r="PDR1" s="2" t="s">
        <v>11101</v>
      </c>
      <c r="PDS1" s="2" t="s">
        <v>11102</v>
      </c>
      <c r="PDT1" s="2" t="s">
        <v>11103</v>
      </c>
      <c r="PDU1" s="2" t="s">
        <v>11104</v>
      </c>
      <c r="PDV1" s="2" t="s">
        <v>11105</v>
      </c>
      <c r="PDW1" s="2" t="s">
        <v>11106</v>
      </c>
      <c r="PDX1" s="2" t="s">
        <v>11107</v>
      </c>
      <c r="PDY1" s="2" t="s">
        <v>11108</v>
      </c>
      <c r="PDZ1" s="2" t="s">
        <v>11109</v>
      </c>
      <c r="PEA1" s="2" t="s">
        <v>11110</v>
      </c>
      <c r="PEB1" s="2" t="s">
        <v>11111</v>
      </c>
      <c r="PEC1" s="2" t="s">
        <v>11112</v>
      </c>
      <c r="PED1" s="2" t="s">
        <v>11113</v>
      </c>
      <c r="PEE1" s="2" t="s">
        <v>11114</v>
      </c>
      <c r="PEF1" s="2" t="s">
        <v>11115</v>
      </c>
      <c r="PEG1" s="2" t="s">
        <v>11116</v>
      </c>
      <c r="PEH1" s="2" t="s">
        <v>11117</v>
      </c>
      <c r="PEI1" s="2" t="s">
        <v>11118</v>
      </c>
      <c r="PEJ1" s="2" t="s">
        <v>11119</v>
      </c>
      <c r="PEK1" s="2" t="s">
        <v>11120</v>
      </c>
      <c r="PEL1" s="2" t="s">
        <v>11121</v>
      </c>
      <c r="PEM1" s="2" t="s">
        <v>11122</v>
      </c>
      <c r="PEN1" s="2" t="s">
        <v>11123</v>
      </c>
      <c r="PEO1" s="2" t="s">
        <v>11124</v>
      </c>
      <c r="PEP1" s="2" t="s">
        <v>11125</v>
      </c>
      <c r="PEQ1" s="2" t="s">
        <v>11126</v>
      </c>
      <c r="PER1" s="2" t="s">
        <v>11127</v>
      </c>
      <c r="PES1" s="2" t="s">
        <v>11128</v>
      </c>
      <c r="PET1" s="2" t="s">
        <v>11129</v>
      </c>
      <c r="PEU1" s="2" t="s">
        <v>11130</v>
      </c>
      <c r="PEV1" s="2" t="s">
        <v>11131</v>
      </c>
      <c r="PEW1" s="2" t="s">
        <v>11132</v>
      </c>
      <c r="PEX1" s="2" t="s">
        <v>11133</v>
      </c>
      <c r="PEY1" s="2" t="s">
        <v>11134</v>
      </c>
      <c r="PEZ1" s="2" t="s">
        <v>11135</v>
      </c>
      <c r="PFA1" s="2" t="s">
        <v>11136</v>
      </c>
      <c r="PFB1" s="2" t="s">
        <v>11137</v>
      </c>
      <c r="PFC1" s="2" t="s">
        <v>11138</v>
      </c>
      <c r="PFD1" s="2" t="s">
        <v>11139</v>
      </c>
      <c r="PFE1" s="2" t="s">
        <v>11140</v>
      </c>
      <c r="PFF1" s="2" t="s">
        <v>11141</v>
      </c>
      <c r="PFG1" s="2" t="s">
        <v>11142</v>
      </c>
      <c r="PFH1" s="2" t="s">
        <v>11143</v>
      </c>
      <c r="PFI1" s="2" t="s">
        <v>11144</v>
      </c>
      <c r="PFJ1" s="2" t="s">
        <v>11145</v>
      </c>
      <c r="PFK1" s="2" t="s">
        <v>11146</v>
      </c>
      <c r="PFL1" s="2" t="s">
        <v>11147</v>
      </c>
      <c r="PFM1" s="2" t="s">
        <v>11148</v>
      </c>
      <c r="PFN1" s="2" t="s">
        <v>11149</v>
      </c>
      <c r="PFO1" s="2" t="s">
        <v>11150</v>
      </c>
      <c r="PFP1" s="2" t="s">
        <v>11151</v>
      </c>
      <c r="PFQ1" s="2" t="s">
        <v>11152</v>
      </c>
      <c r="PFR1" s="2" t="s">
        <v>11153</v>
      </c>
      <c r="PFS1" s="2" t="s">
        <v>11154</v>
      </c>
      <c r="PFT1" s="2" t="s">
        <v>11155</v>
      </c>
      <c r="PFU1" s="2" t="s">
        <v>11156</v>
      </c>
      <c r="PFV1" s="2" t="s">
        <v>11157</v>
      </c>
      <c r="PFW1" s="2" t="s">
        <v>11158</v>
      </c>
      <c r="PFX1" s="2" t="s">
        <v>11159</v>
      </c>
      <c r="PFY1" s="2" t="s">
        <v>11160</v>
      </c>
      <c r="PFZ1" s="2" t="s">
        <v>11161</v>
      </c>
      <c r="PGA1" s="2" t="s">
        <v>11162</v>
      </c>
      <c r="PGB1" s="2" t="s">
        <v>11163</v>
      </c>
      <c r="PGC1" s="2" t="s">
        <v>11164</v>
      </c>
      <c r="PGD1" s="2" t="s">
        <v>11165</v>
      </c>
      <c r="PGE1" s="2" t="s">
        <v>11166</v>
      </c>
      <c r="PGF1" s="2" t="s">
        <v>11167</v>
      </c>
      <c r="PGG1" s="2" t="s">
        <v>11168</v>
      </c>
      <c r="PGH1" s="2" t="s">
        <v>11169</v>
      </c>
      <c r="PGI1" s="2" t="s">
        <v>11170</v>
      </c>
      <c r="PGJ1" s="2" t="s">
        <v>11171</v>
      </c>
      <c r="PGK1" s="2" t="s">
        <v>11172</v>
      </c>
      <c r="PGL1" s="2" t="s">
        <v>11173</v>
      </c>
      <c r="PGM1" s="2" t="s">
        <v>11174</v>
      </c>
      <c r="PGN1" s="2" t="s">
        <v>11175</v>
      </c>
      <c r="PGO1" s="2" t="s">
        <v>11176</v>
      </c>
      <c r="PGP1" s="2" t="s">
        <v>11177</v>
      </c>
      <c r="PGQ1" s="2" t="s">
        <v>11178</v>
      </c>
      <c r="PGR1" s="2" t="s">
        <v>11179</v>
      </c>
      <c r="PGS1" s="2" t="s">
        <v>11180</v>
      </c>
      <c r="PGT1" s="2" t="s">
        <v>11181</v>
      </c>
      <c r="PGU1" s="2" t="s">
        <v>11182</v>
      </c>
      <c r="PGV1" s="2" t="s">
        <v>11183</v>
      </c>
      <c r="PGW1" s="2" t="s">
        <v>11184</v>
      </c>
      <c r="PGX1" s="2" t="s">
        <v>11185</v>
      </c>
      <c r="PGY1" s="2" t="s">
        <v>11186</v>
      </c>
      <c r="PGZ1" s="2" t="s">
        <v>11187</v>
      </c>
      <c r="PHA1" s="2" t="s">
        <v>11188</v>
      </c>
      <c r="PHB1" s="2" t="s">
        <v>11189</v>
      </c>
      <c r="PHC1" s="2" t="s">
        <v>11190</v>
      </c>
      <c r="PHD1" s="2" t="s">
        <v>11191</v>
      </c>
      <c r="PHE1" s="2" t="s">
        <v>11192</v>
      </c>
      <c r="PHF1" s="2" t="s">
        <v>11193</v>
      </c>
      <c r="PHG1" s="2" t="s">
        <v>11194</v>
      </c>
      <c r="PHH1" s="2" t="s">
        <v>11195</v>
      </c>
      <c r="PHI1" s="2" t="s">
        <v>11196</v>
      </c>
      <c r="PHJ1" s="2" t="s">
        <v>11197</v>
      </c>
      <c r="PHK1" s="2" t="s">
        <v>11198</v>
      </c>
      <c r="PHL1" s="2" t="s">
        <v>11199</v>
      </c>
      <c r="PHM1" s="2" t="s">
        <v>11200</v>
      </c>
      <c r="PHN1" s="2" t="s">
        <v>11201</v>
      </c>
      <c r="PHO1" s="2" t="s">
        <v>11202</v>
      </c>
      <c r="PHP1" s="2" t="s">
        <v>11203</v>
      </c>
      <c r="PHQ1" s="2" t="s">
        <v>11204</v>
      </c>
      <c r="PHR1" s="2" t="s">
        <v>11205</v>
      </c>
      <c r="PHS1" s="2" t="s">
        <v>11206</v>
      </c>
      <c r="PHT1" s="2" t="s">
        <v>11207</v>
      </c>
      <c r="PHU1" s="2" t="s">
        <v>11208</v>
      </c>
      <c r="PHV1" s="2" t="s">
        <v>11209</v>
      </c>
      <c r="PHW1" s="2" t="s">
        <v>11210</v>
      </c>
      <c r="PHX1" s="2" t="s">
        <v>11211</v>
      </c>
      <c r="PHY1" s="2" t="s">
        <v>11212</v>
      </c>
      <c r="PHZ1" s="2" t="s">
        <v>11213</v>
      </c>
      <c r="PIA1" s="2" t="s">
        <v>11214</v>
      </c>
      <c r="PIB1" s="2" t="s">
        <v>11215</v>
      </c>
      <c r="PIC1" s="2" t="s">
        <v>11216</v>
      </c>
      <c r="PID1" s="2" t="s">
        <v>11217</v>
      </c>
      <c r="PIE1" s="2" t="s">
        <v>11218</v>
      </c>
      <c r="PIF1" s="2" t="s">
        <v>11219</v>
      </c>
      <c r="PIG1" s="2" t="s">
        <v>11220</v>
      </c>
      <c r="PIH1" s="2" t="s">
        <v>11221</v>
      </c>
      <c r="PII1" s="2" t="s">
        <v>11222</v>
      </c>
      <c r="PIJ1" s="2" t="s">
        <v>11223</v>
      </c>
      <c r="PIK1" s="2" t="s">
        <v>11224</v>
      </c>
      <c r="PIL1" s="2" t="s">
        <v>11225</v>
      </c>
      <c r="PIM1" s="2" t="s">
        <v>11226</v>
      </c>
      <c r="PIN1" s="2" t="s">
        <v>11227</v>
      </c>
      <c r="PIO1" s="2" t="s">
        <v>11228</v>
      </c>
      <c r="PIP1" s="2" t="s">
        <v>11229</v>
      </c>
      <c r="PIQ1" s="2" t="s">
        <v>11230</v>
      </c>
      <c r="PIR1" s="2" t="s">
        <v>11231</v>
      </c>
      <c r="PIS1" s="2" t="s">
        <v>11232</v>
      </c>
      <c r="PIT1" s="2" t="s">
        <v>11233</v>
      </c>
      <c r="PIU1" s="2" t="s">
        <v>11234</v>
      </c>
      <c r="PIV1" s="2" t="s">
        <v>11235</v>
      </c>
      <c r="PIW1" s="2" t="s">
        <v>11236</v>
      </c>
      <c r="PIX1" s="2" t="s">
        <v>11237</v>
      </c>
      <c r="PIY1" s="2" t="s">
        <v>11238</v>
      </c>
      <c r="PIZ1" s="2" t="s">
        <v>11239</v>
      </c>
      <c r="PJA1" s="2" t="s">
        <v>11240</v>
      </c>
      <c r="PJB1" s="2" t="s">
        <v>11241</v>
      </c>
      <c r="PJC1" s="2" t="s">
        <v>11242</v>
      </c>
      <c r="PJD1" s="2" t="s">
        <v>11243</v>
      </c>
      <c r="PJE1" s="2" t="s">
        <v>11244</v>
      </c>
      <c r="PJF1" s="2" t="s">
        <v>11245</v>
      </c>
      <c r="PJG1" s="2" t="s">
        <v>11246</v>
      </c>
      <c r="PJH1" s="2" t="s">
        <v>11247</v>
      </c>
      <c r="PJI1" s="2" t="s">
        <v>11248</v>
      </c>
      <c r="PJJ1" s="2" t="s">
        <v>11249</v>
      </c>
      <c r="PJK1" s="2" t="s">
        <v>11250</v>
      </c>
      <c r="PJL1" s="2" t="s">
        <v>11251</v>
      </c>
      <c r="PJM1" s="2" t="s">
        <v>11252</v>
      </c>
      <c r="PJN1" s="2" t="s">
        <v>11253</v>
      </c>
      <c r="PJO1" s="2" t="s">
        <v>11254</v>
      </c>
      <c r="PJP1" s="2" t="s">
        <v>11255</v>
      </c>
      <c r="PJQ1" s="2" t="s">
        <v>11256</v>
      </c>
      <c r="PJR1" s="2" t="s">
        <v>11257</v>
      </c>
      <c r="PJS1" s="2" t="s">
        <v>11258</v>
      </c>
      <c r="PJT1" s="2" t="s">
        <v>11259</v>
      </c>
      <c r="PJU1" s="2" t="s">
        <v>11260</v>
      </c>
      <c r="PJV1" s="2" t="s">
        <v>11261</v>
      </c>
      <c r="PJW1" s="2" t="s">
        <v>11262</v>
      </c>
      <c r="PJX1" s="2" t="s">
        <v>11263</v>
      </c>
      <c r="PJY1" s="2" t="s">
        <v>11264</v>
      </c>
      <c r="PJZ1" s="2" t="s">
        <v>11265</v>
      </c>
      <c r="PKA1" s="2" t="s">
        <v>11266</v>
      </c>
      <c r="PKB1" s="2" t="s">
        <v>11267</v>
      </c>
      <c r="PKC1" s="2" t="s">
        <v>11268</v>
      </c>
      <c r="PKD1" s="2" t="s">
        <v>11269</v>
      </c>
      <c r="PKE1" s="2" t="s">
        <v>11270</v>
      </c>
      <c r="PKF1" s="2" t="s">
        <v>11271</v>
      </c>
      <c r="PKG1" s="2" t="s">
        <v>11272</v>
      </c>
      <c r="PKH1" s="2" t="s">
        <v>11273</v>
      </c>
      <c r="PKI1" s="2" t="s">
        <v>11274</v>
      </c>
      <c r="PKJ1" s="2" t="s">
        <v>11275</v>
      </c>
      <c r="PKK1" s="2" t="s">
        <v>11276</v>
      </c>
      <c r="PKL1" s="2" t="s">
        <v>11277</v>
      </c>
      <c r="PKM1" s="2" t="s">
        <v>11278</v>
      </c>
      <c r="PKN1" s="2" t="s">
        <v>11279</v>
      </c>
      <c r="PKO1" s="2" t="s">
        <v>11280</v>
      </c>
      <c r="PKP1" s="2" t="s">
        <v>11281</v>
      </c>
      <c r="PKQ1" s="2" t="s">
        <v>11282</v>
      </c>
      <c r="PKR1" s="2" t="s">
        <v>11283</v>
      </c>
      <c r="PKS1" s="2" t="s">
        <v>11284</v>
      </c>
      <c r="PKT1" s="2" t="s">
        <v>11285</v>
      </c>
      <c r="PKU1" s="2" t="s">
        <v>11286</v>
      </c>
      <c r="PKV1" s="2" t="s">
        <v>11287</v>
      </c>
      <c r="PKW1" s="2" t="s">
        <v>11288</v>
      </c>
      <c r="PKX1" s="2" t="s">
        <v>11289</v>
      </c>
      <c r="PKY1" s="2" t="s">
        <v>11290</v>
      </c>
      <c r="PKZ1" s="2" t="s">
        <v>11291</v>
      </c>
      <c r="PLA1" s="2" t="s">
        <v>11292</v>
      </c>
      <c r="PLB1" s="2" t="s">
        <v>11293</v>
      </c>
      <c r="PLC1" s="2" t="s">
        <v>11294</v>
      </c>
      <c r="PLD1" s="2" t="s">
        <v>11295</v>
      </c>
      <c r="PLE1" s="2" t="s">
        <v>11296</v>
      </c>
      <c r="PLF1" s="2" t="s">
        <v>11297</v>
      </c>
      <c r="PLG1" s="2" t="s">
        <v>11298</v>
      </c>
      <c r="PLH1" s="2" t="s">
        <v>11299</v>
      </c>
      <c r="PLI1" s="2" t="s">
        <v>11300</v>
      </c>
      <c r="PLJ1" s="2" t="s">
        <v>11301</v>
      </c>
      <c r="PLK1" s="2" t="s">
        <v>11302</v>
      </c>
      <c r="PLL1" s="2" t="s">
        <v>11303</v>
      </c>
      <c r="PLM1" s="2" t="s">
        <v>11304</v>
      </c>
      <c r="PLN1" s="2" t="s">
        <v>11305</v>
      </c>
      <c r="PLO1" s="2" t="s">
        <v>11306</v>
      </c>
      <c r="PLP1" s="2" t="s">
        <v>11307</v>
      </c>
      <c r="PLQ1" s="2" t="s">
        <v>11308</v>
      </c>
      <c r="PLR1" s="2" t="s">
        <v>11309</v>
      </c>
      <c r="PLS1" s="2" t="s">
        <v>11310</v>
      </c>
      <c r="PLT1" s="2" t="s">
        <v>11311</v>
      </c>
      <c r="PLU1" s="2" t="s">
        <v>11312</v>
      </c>
      <c r="PLV1" s="2" t="s">
        <v>11313</v>
      </c>
      <c r="PLW1" s="2" t="s">
        <v>11314</v>
      </c>
      <c r="PLX1" s="2" t="s">
        <v>11315</v>
      </c>
      <c r="PLY1" s="2" t="s">
        <v>11316</v>
      </c>
      <c r="PLZ1" s="2" t="s">
        <v>11317</v>
      </c>
      <c r="PMA1" s="2" t="s">
        <v>11318</v>
      </c>
      <c r="PMB1" s="2" t="s">
        <v>11319</v>
      </c>
      <c r="PMC1" s="2" t="s">
        <v>11320</v>
      </c>
      <c r="PMD1" s="2" t="s">
        <v>11321</v>
      </c>
      <c r="PME1" s="2" t="s">
        <v>11322</v>
      </c>
      <c r="PMF1" s="2" t="s">
        <v>11323</v>
      </c>
      <c r="PMG1" s="2" t="s">
        <v>11324</v>
      </c>
      <c r="PMH1" s="2" t="s">
        <v>11325</v>
      </c>
      <c r="PMI1" s="2" t="s">
        <v>11326</v>
      </c>
      <c r="PMJ1" s="2" t="s">
        <v>11327</v>
      </c>
      <c r="PMK1" s="2" t="s">
        <v>11328</v>
      </c>
      <c r="PML1" s="2" t="s">
        <v>11329</v>
      </c>
      <c r="PMM1" s="2" t="s">
        <v>11330</v>
      </c>
      <c r="PMN1" s="2" t="s">
        <v>11331</v>
      </c>
      <c r="PMO1" s="2" t="s">
        <v>11332</v>
      </c>
      <c r="PMP1" s="2" t="s">
        <v>11333</v>
      </c>
      <c r="PMQ1" s="2" t="s">
        <v>11334</v>
      </c>
      <c r="PMR1" s="2" t="s">
        <v>11335</v>
      </c>
      <c r="PMS1" s="2" t="s">
        <v>11336</v>
      </c>
      <c r="PMT1" s="2" t="s">
        <v>11337</v>
      </c>
      <c r="PMU1" s="2" t="s">
        <v>11338</v>
      </c>
      <c r="PMV1" s="2" t="s">
        <v>11339</v>
      </c>
      <c r="PMW1" s="2" t="s">
        <v>11340</v>
      </c>
      <c r="PMX1" s="2" t="s">
        <v>11341</v>
      </c>
      <c r="PMY1" s="2" t="s">
        <v>11342</v>
      </c>
      <c r="PMZ1" s="2" t="s">
        <v>11343</v>
      </c>
      <c r="PNA1" s="2" t="s">
        <v>11344</v>
      </c>
      <c r="PNB1" s="2" t="s">
        <v>11345</v>
      </c>
      <c r="PNC1" s="2" t="s">
        <v>11346</v>
      </c>
      <c r="PND1" s="2" t="s">
        <v>11347</v>
      </c>
      <c r="PNE1" s="2" t="s">
        <v>11348</v>
      </c>
      <c r="PNF1" s="2" t="s">
        <v>11349</v>
      </c>
      <c r="PNG1" s="2" t="s">
        <v>11350</v>
      </c>
      <c r="PNH1" s="2" t="s">
        <v>11351</v>
      </c>
      <c r="PNI1" s="2" t="s">
        <v>11352</v>
      </c>
      <c r="PNJ1" s="2" t="s">
        <v>11353</v>
      </c>
      <c r="PNK1" s="2" t="s">
        <v>11354</v>
      </c>
      <c r="PNL1" s="2" t="s">
        <v>11355</v>
      </c>
      <c r="PNM1" s="2" t="s">
        <v>11356</v>
      </c>
      <c r="PNN1" s="2" t="s">
        <v>11357</v>
      </c>
      <c r="PNO1" s="2" t="s">
        <v>11358</v>
      </c>
      <c r="PNP1" s="2" t="s">
        <v>11359</v>
      </c>
      <c r="PNQ1" s="2" t="s">
        <v>11360</v>
      </c>
      <c r="PNR1" s="2" t="s">
        <v>11361</v>
      </c>
      <c r="PNS1" s="2" t="s">
        <v>11362</v>
      </c>
      <c r="PNT1" s="2" t="s">
        <v>11363</v>
      </c>
      <c r="PNU1" s="2" t="s">
        <v>11364</v>
      </c>
      <c r="PNV1" s="2" t="s">
        <v>11365</v>
      </c>
      <c r="PNW1" s="2" t="s">
        <v>11366</v>
      </c>
      <c r="PNX1" s="2" t="s">
        <v>11367</v>
      </c>
      <c r="PNY1" s="2" t="s">
        <v>11368</v>
      </c>
      <c r="PNZ1" s="2" t="s">
        <v>11369</v>
      </c>
      <c r="POA1" s="2" t="s">
        <v>11370</v>
      </c>
      <c r="POB1" s="2" t="s">
        <v>11371</v>
      </c>
      <c r="POC1" s="2" t="s">
        <v>11372</v>
      </c>
      <c r="POD1" s="2" t="s">
        <v>11373</v>
      </c>
      <c r="POE1" s="2" t="s">
        <v>11374</v>
      </c>
      <c r="POF1" s="2" t="s">
        <v>11375</v>
      </c>
      <c r="POG1" s="2" t="s">
        <v>11376</v>
      </c>
      <c r="POH1" s="2" t="s">
        <v>11377</v>
      </c>
      <c r="POI1" s="2" t="s">
        <v>11378</v>
      </c>
      <c r="POJ1" s="2" t="s">
        <v>11379</v>
      </c>
      <c r="POK1" s="2" t="s">
        <v>11380</v>
      </c>
      <c r="POL1" s="2" t="s">
        <v>11381</v>
      </c>
      <c r="POM1" s="2" t="s">
        <v>11382</v>
      </c>
      <c r="PON1" s="2" t="s">
        <v>11383</v>
      </c>
      <c r="POO1" s="2" t="s">
        <v>11384</v>
      </c>
      <c r="POP1" s="2" t="s">
        <v>11385</v>
      </c>
      <c r="POQ1" s="2" t="s">
        <v>11386</v>
      </c>
      <c r="POR1" s="2" t="s">
        <v>11387</v>
      </c>
      <c r="POS1" s="2" t="s">
        <v>11388</v>
      </c>
      <c r="POT1" s="2" t="s">
        <v>11389</v>
      </c>
      <c r="POU1" s="2" t="s">
        <v>11390</v>
      </c>
      <c r="POV1" s="2" t="s">
        <v>11391</v>
      </c>
      <c r="POW1" s="2" t="s">
        <v>11392</v>
      </c>
      <c r="POX1" s="2" t="s">
        <v>11393</v>
      </c>
      <c r="POY1" s="2" t="s">
        <v>11394</v>
      </c>
      <c r="POZ1" s="2" t="s">
        <v>11395</v>
      </c>
      <c r="PPA1" s="2" t="s">
        <v>11396</v>
      </c>
      <c r="PPB1" s="2" t="s">
        <v>11397</v>
      </c>
      <c r="PPC1" s="2" t="s">
        <v>11398</v>
      </c>
      <c r="PPD1" s="2" t="s">
        <v>11399</v>
      </c>
      <c r="PPE1" s="2" t="s">
        <v>11400</v>
      </c>
      <c r="PPF1" s="2" t="s">
        <v>11401</v>
      </c>
      <c r="PPG1" s="2" t="s">
        <v>11402</v>
      </c>
      <c r="PPH1" s="2" t="s">
        <v>11403</v>
      </c>
      <c r="PPI1" s="2" t="s">
        <v>11404</v>
      </c>
      <c r="PPJ1" s="2" t="s">
        <v>11405</v>
      </c>
      <c r="PPK1" s="2" t="s">
        <v>11406</v>
      </c>
      <c r="PPL1" s="2" t="s">
        <v>11407</v>
      </c>
      <c r="PPM1" s="2" t="s">
        <v>11408</v>
      </c>
      <c r="PPN1" s="2" t="s">
        <v>11409</v>
      </c>
      <c r="PPO1" s="2" t="s">
        <v>11410</v>
      </c>
      <c r="PPP1" s="2" t="s">
        <v>11411</v>
      </c>
      <c r="PPQ1" s="2" t="s">
        <v>11412</v>
      </c>
      <c r="PPR1" s="2" t="s">
        <v>11413</v>
      </c>
      <c r="PPS1" s="2" t="s">
        <v>11414</v>
      </c>
      <c r="PPT1" s="2" t="s">
        <v>11415</v>
      </c>
      <c r="PPU1" s="2" t="s">
        <v>11416</v>
      </c>
      <c r="PPV1" s="2" t="s">
        <v>11417</v>
      </c>
      <c r="PPW1" s="2" t="s">
        <v>11418</v>
      </c>
      <c r="PPX1" s="2" t="s">
        <v>11419</v>
      </c>
      <c r="PPY1" s="2" t="s">
        <v>11420</v>
      </c>
      <c r="PPZ1" s="2" t="s">
        <v>11421</v>
      </c>
      <c r="PQA1" s="2" t="s">
        <v>11422</v>
      </c>
      <c r="PQB1" s="2" t="s">
        <v>11423</v>
      </c>
      <c r="PQC1" s="2" t="s">
        <v>11424</v>
      </c>
      <c r="PQD1" s="2" t="s">
        <v>11425</v>
      </c>
      <c r="PQE1" s="2" t="s">
        <v>11426</v>
      </c>
      <c r="PQF1" s="2" t="s">
        <v>11427</v>
      </c>
      <c r="PQG1" s="2" t="s">
        <v>11428</v>
      </c>
      <c r="PQH1" s="2" t="s">
        <v>11429</v>
      </c>
      <c r="PQI1" s="2" t="s">
        <v>11430</v>
      </c>
      <c r="PQJ1" s="2" t="s">
        <v>11431</v>
      </c>
      <c r="PQK1" s="2" t="s">
        <v>11432</v>
      </c>
      <c r="PQL1" s="2" t="s">
        <v>11433</v>
      </c>
      <c r="PQM1" s="2" t="s">
        <v>11434</v>
      </c>
      <c r="PQN1" s="2" t="s">
        <v>11435</v>
      </c>
      <c r="PQO1" s="2" t="s">
        <v>11436</v>
      </c>
      <c r="PQP1" s="2" t="s">
        <v>11437</v>
      </c>
      <c r="PQQ1" s="2" t="s">
        <v>11438</v>
      </c>
      <c r="PQR1" s="2" t="s">
        <v>11439</v>
      </c>
      <c r="PQS1" s="2" t="s">
        <v>11440</v>
      </c>
      <c r="PQT1" s="2" t="s">
        <v>11441</v>
      </c>
      <c r="PQU1" s="2" t="s">
        <v>11442</v>
      </c>
      <c r="PQV1" s="2" t="s">
        <v>11443</v>
      </c>
      <c r="PQW1" s="2" t="s">
        <v>11444</v>
      </c>
      <c r="PQX1" s="2" t="s">
        <v>11445</v>
      </c>
      <c r="PQY1" s="2" t="s">
        <v>11446</v>
      </c>
      <c r="PQZ1" s="2" t="s">
        <v>11447</v>
      </c>
      <c r="PRA1" s="2" t="s">
        <v>11448</v>
      </c>
      <c r="PRB1" s="2" t="s">
        <v>11449</v>
      </c>
      <c r="PRC1" s="2" t="s">
        <v>11450</v>
      </c>
      <c r="PRD1" s="2" t="s">
        <v>11451</v>
      </c>
      <c r="PRE1" s="2" t="s">
        <v>11452</v>
      </c>
      <c r="PRF1" s="2" t="s">
        <v>11453</v>
      </c>
      <c r="PRG1" s="2" t="s">
        <v>11454</v>
      </c>
      <c r="PRH1" s="2" t="s">
        <v>11455</v>
      </c>
      <c r="PRI1" s="2" t="s">
        <v>11456</v>
      </c>
      <c r="PRJ1" s="2" t="s">
        <v>11457</v>
      </c>
      <c r="PRK1" s="2" t="s">
        <v>11458</v>
      </c>
      <c r="PRL1" s="2" t="s">
        <v>11459</v>
      </c>
      <c r="PRM1" s="2" t="s">
        <v>11460</v>
      </c>
      <c r="PRN1" s="2" t="s">
        <v>11461</v>
      </c>
      <c r="PRO1" s="2" t="s">
        <v>11462</v>
      </c>
      <c r="PRP1" s="2" t="s">
        <v>11463</v>
      </c>
      <c r="PRQ1" s="2" t="s">
        <v>11464</v>
      </c>
      <c r="PRR1" s="2" t="s">
        <v>11465</v>
      </c>
      <c r="PRS1" s="2" t="s">
        <v>11466</v>
      </c>
      <c r="PRT1" s="2" t="s">
        <v>11467</v>
      </c>
      <c r="PRU1" s="2" t="s">
        <v>11468</v>
      </c>
      <c r="PRV1" s="2" t="s">
        <v>11469</v>
      </c>
      <c r="PRW1" s="2" t="s">
        <v>11470</v>
      </c>
      <c r="PRX1" s="2" t="s">
        <v>11471</v>
      </c>
      <c r="PRY1" s="2" t="s">
        <v>11472</v>
      </c>
      <c r="PRZ1" s="2" t="s">
        <v>11473</v>
      </c>
      <c r="PSA1" s="2" t="s">
        <v>11474</v>
      </c>
      <c r="PSB1" s="2" t="s">
        <v>11475</v>
      </c>
      <c r="PSC1" s="2" t="s">
        <v>11476</v>
      </c>
      <c r="PSD1" s="2" t="s">
        <v>11477</v>
      </c>
      <c r="PSE1" s="2" t="s">
        <v>11478</v>
      </c>
      <c r="PSF1" s="2" t="s">
        <v>11479</v>
      </c>
      <c r="PSG1" s="2" t="s">
        <v>11480</v>
      </c>
      <c r="PSH1" s="2" t="s">
        <v>11481</v>
      </c>
      <c r="PSI1" s="2" t="s">
        <v>11482</v>
      </c>
      <c r="PSJ1" s="2" t="s">
        <v>11483</v>
      </c>
      <c r="PSK1" s="2" t="s">
        <v>11484</v>
      </c>
      <c r="PSL1" s="2" t="s">
        <v>11485</v>
      </c>
      <c r="PSM1" s="2" t="s">
        <v>11486</v>
      </c>
      <c r="PSN1" s="2" t="s">
        <v>11487</v>
      </c>
      <c r="PSO1" s="2" t="s">
        <v>11488</v>
      </c>
      <c r="PSP1" s="2" t="s">
        <v>11489</v>
      </c>
      <c r="PSQ1" s="2" t="s">
        <v>11490</v>
      </c>
      <c r="PSR1" s="2" t="s">
        <v>11491</v>
      </c>
      <c r="PSS1" s="2" t="s">
        <v>11492</v>
      </c>
      <c r="PST1" s="2" t="s">
        <v>11493</v>
      </c>
      <c r="PSU1" s="2" t="s">
        <v>11494</v>
      </c>
      <c r="PSV1" s="2" t="s">
        <v>11495</v>
      </c>
      <c r="PSW1" s="2" t="s">
        <v>11496</v>
      </c>
      <c r="PSX1" s="2" t="s">
        <v>11497</v>
      </c>
      <c r="PSY1" s="2" t="s">
        <v>11498</v>
      </c>
      <c r="PSZ1" s="2" t="s">
        <v>11499</v>
      </c>
      <c r="PTA1" s="2" t="s">
        <v>11500</v>
      </c>
      <c r="PTB1" s="2" t="s">
        <v>11501</v>
      </c>
      <c r="PTC1" s="2" t="s">
        <v>11502</v>
      </c>
      <c r="PTD1" s="2" t="s">
        <v>11503</v>
      </c>
      <c r="PTE1" s="2" t="s">
        <v>11504</v>
      </c>
      <c r="PTF1" s="2" t="s">
        <v>11505</v>
      </c>
      <c r="PTG1" s="2" t="s">
        <v>11506</v>
      </c>
      <c r="PTH1" s="2" t="s">
        <v>11507</v>
      </c>
      <c r="PTI1" s="2" t="s">
        <v>11508</v>
      </c>
      <c r="PTJ1" s="2" t="s">
        <v>11509</v>
      </c>
      <c r="PTK1" s="2" t="s">
        <v>11510</v>
      </c>
      <c r="PTL1" s="2" t="s">
        <v>11511</v>
      </c>
      <c r="PTM1" s="2" t="s">
        <v>11512</v>
      </c>
      <c r="PTN1" s="2" t="s">
        <v>11513</v>
      </c>
      <c r="PTO1" s="2" t="s">
        <v>11514</v>
      </c>
      <c r="PTP1" s="2" t="s">
        <v>11515</v>
      </c>
      <c r="PTQ1" s="2" t="s">
        <v>11516</v>
      </c>
      <c r="PTR1" s="2" t="s">
        <v>11517</v>
      </c>
      <c r="PTS1" s="2" t="s">
        <v>11518</v>
      </c>
      <c r="PTT1" s="2" t="s">
        <v>11519</v>
      </c>
      <c r="PTU1" s="2" t="s">
        <v>11520</v>
      </c>
      <c r="PTV1" s="2" t="s">
        <v>11521</v>
      </c>
      <c r="PTW1" s="2" t="s">
        <v>11522</v>
      </c>
      <c r="PTX1" s="2" t="s">
        <v>11523</v>
      </c>
      <c r="PTY1" s="2" t="s">
        <v>11524</v>
      </c>
      <c r="PTZ1" s="2" t="s">
        <v>11525</v>
      </c>
      <c r="PUA1" s="2" t="s">
        <v>11526</v>
      </c>
      <c r="PUB1" s="2" t="s">
        <v>11527</v>
      </c>
      <c r="PUC1" s="2" t="s">
        <v>11528</v>
      </c>
      <c r="PUD1" s="2" t="s">
        <v>11529</v>
      </c>
      <c r="PUE1" s="2" t="s">
        <v>11530</v>
      </c>
      <c r="PUF1" s="2" t="s">
        <v>11531</v>
      </c>
      <c r="PUG1" s="2" t="s">
        <v>11532</v>
      </c>
      <c r="PUH1" s="2" t="s">
        <v>11533</v>
      </c>
      <c r="PUI1" s="2" t="s">
        <v>11534</v>
      </c>
      <c r="PUJ1" s="2" t="s">
        <v>11535</v>
      </c>
      <c r="PUK1" s="2" t="s">
        <v>11536</v>
      </c>
      <c r="PUL1" s="2" t="s">
        <v>11537</v>
      </c>
      <c r="PUM1" s="2" t="s">
        <v>11538</v>
      </c>
      <c r="PUN1" s="2" t="s">
        <v>11539</v>
      </c>
      <c r="PUO1" s="2" t="s">
        <v>11540</v>
      </c>
      <c r="PUP1" s="2" t="s">
        <v>11541</v>
      </c>
      <c r="PUQ1" s="2" t="s">
        <v>11542</v>
      </c>
      <c r="PUR1" s="2" t="s">
        <v>11543</v>
      </c>
      <c r="PUS1" s="2" t="s">
        <v>11544</v>
      </c>
      <c r="PUT1" s="2" t="s">
        <v>11545</v>
      </c>
      <c r="PUU1" s="2" t="s">
        <v>11546</v>
      </c>
      <c r="PUV1" s="2" t="s">
        <v>11547</v>
      </c>
      <c r="PUW1" s="2" t="s">
        <v>11548</v>
      </c>
      <c r="PUX1" s="2" t="s">
        <v>11549</v>
      </c>
      <c r="PUY1" s="2" t="s">
        <v>11550</v>
      </c>
      <c r="PUZ1" s="2" t="s">
        <v>11551</v>
      </c>
      <c r="PVA1" s="2" t="s">
        <v>11552</v>
      </c>
      <c r="PVB1" s="2" t="s">
        <v>11553</v>
      </c>
      <c r="PVC1" s="2" t="s">
        <v>11554</v>
      </c>
      <c r="PVD1" s="2" t="s">
        <v>11555</v>
      </c>
      <c r="PVE1" s="2" t="s">
        <v>11556</v>
      </c>
      <c r="PVF1" s="2" t="s">
        <v>11557</v>
      </c>
      <c r="PVG1" s="2" t="s">
        <v>11558</v>
      </c>
      <c r="PVH1" s="2" t="s">
        <v>11559</v>
      </c>
      <c r="PVI1" s="2" t="s">
        <v>11560</v>
      </c>
      <c r="PVJ1" s="2" t="s">
        <v>11561</v>
      </c>
      <c r="PVK1" s="2" t="s">
        <v>11562</v>
      </c>
      <c r="PVL1" s="2" t="s">
        <v>11563</v>
      </c>
      <c r="PVM1" s="2" t="s">
        <v>11564</v>
      </c>
      <c r="PVN1" s="2" t="s">
        <v>11565</v>
      </c>
      <c r="PVO1" s="2" t="s">
        <v>11566</v>
      </c>
      <c r="PVP1" s="2" t="s">
        <v>11567</v>
      </c>
      <c r="PVQ1" s="2" t="s">
        <v>11568</v>
      </c>
      <c r="PVR1" s="2" t="s">
        <v>11569</v>
      </c>
      <c r="PVS1" s="2" t="s">
        <v>11570</v>
      </c>
      <c r="PVT1" s="2" t="s">
        <v>11571</v>
      </c>
      <c r="PVU1" s="2" t="s">
        <v>11572</v>
      </c>
      <c r="PVV1" s="2" t="s">
        <v>11573</v>
      </c>
      <c r="PVW1" s="2" t="s">
        <v>11574</v>
      </c>
      <c r="PVX1" s="2" t="s">
        <v>11575</v>
      </c>
      <c r="PVY1" s="2" t="s">
        <v>11576</v>
      </c>
      <c r="PVZ1" s="2" t="s">
        <v>11577</v>
      </c>
      <c r="PWA1" s="2" t="s">
        <v>11578</v>
      </c>
      <c r="PWB1" s="2" t="s">
        <v>11579</v>
      </c>
      <c r="PWC1" s="2" t="s">
        <v>11580</v>
      </c>
      <c r="PWD1" s="2" t="s">
        <v>11581</v>
      </c>
      <c r="PWE1" s="2" t="s">
        <v>11582</v>
      </c>
      <c r="PWF1" s="2" t="s">
        <v>11583</v>
      </c>
      <c r="PWG1" s="2" t="s">
        <v>11584</v>
      </c>
      <c r="PWH1" s="2" t="s">
        <v>11585</v>
      </c>
      <c r="PWI1" s="2" t="s">
        <v>11586</v>
      </c>
      <c r="PWJ1" s="2" t="s">
        <v>11587</v>
      </c>
      <c r="PWK1" s="2" t="s">
        <v>11588</v>
      </c>
      <c r="PWL1" s="2" t="s">
        <v>11589</v>
      </c>
      <c r="PWM1" s="2" t="s">
        <v>11590</v>
      </c>
      <c r="PWN1" s="2" t="s">
        <v>11591</v>
      </c>
      <c r="PWO1" s="2" t="s">
        <v>11592</v>
      </c>
      <c r="PWP1" s="2" t="s">
        <v>11593</v>
      </c>
      <c r="PWQ1" s="2" t="s">
        <v>11594</v>
      </c>
      <c r="PWR1" s="2" t="s">
        <v>11595</v>
      </c>
      <c r="PWS1" s="2" t="s">
        <v>11596</v>
      </c>
      <c r="PWT1" s="2" t="s">
        <v>11597</v>
      </c>
      <c r="PWU1" s="2" t="s">
        <v>11598</v>
      </c>
      <c r="PWV1" s="2" t="s">
        <v>11599</v>
      </c>
      <c r="PWW1" s="2" t="s">
        <v>11600</v>
      </c>
      <c r="PWX1" s="2" t="s">
        <v>11601</v>
      </c>
      <c r="PWY1" s="2" t="s">
        <v>11602</v>
      </c>
      <c r="PWZ1" s="2" t="s">
        <v>11603</v>
      </c>
      <c r="PXA1" s="2" t="s">
        <v>11604</v>
      </c>
      <c r="PXB1" s="2" t="s">
        <v>11605</v>
      </c>
      <c r="PXC1" s="2" t="s">
        <v>11606</v>
      </c>
      <c r="PXD1" s="2" t="s">
        <v>11607</v>
      </c>
      <c r="PXE1" s="2" t="s">
        <v>11608</v>
      </c>
      <c r="PXF1" s="2" t="s">
        <v>11609</v>
      </c>
      <c r="PXG1" s="2" t="s">
        <v>11610</v>
      </c>
      <c r="PXH1" s="2" t="s">
        <v>11611</v>
      </c>
      <c r="PXI1" s="2" t="s">
        <v>11612</v>
      </c>
      <c r="PXJ1" s="2" t="s">
        <v>11613</v>
      </c>
      <c r="PXK1" s="2" t="s">
        <v>11614</v>
      </c>
      <c r="PXL1" s="2" t="s">
        <v>11615</v>
      </c>
      <c r="PXM1" s="2" t="s">
        <v>11616</v>
      </c>
      <c r="PXN1" s="2" t="s">
        <v>11617</v>
      </c>
      <c r="PXO1" s="2" t="s">
        <v>11618</v>
      </c>
      <c r="PXP1" s="2" t="s">
        <v>11619</v>
      </c>
      <c r="PXQ1" s="2" t="s">
        <v>11620</v>
      </c>
      <c r="PXR1" s="2" t="s">
        <v>11621</v>
      </c>
      <c r="PXS1" s="2" t="s">
        <v>11622</v>
      </c>
      <c r="PXT1" s="2" t="s">
        <v>11623</v>
      </c>
      <c r="PXU1" s="2" t="s">
        <v>11624</v>
      </c>
      <c r="PXV1" s="2" t="s">
        <v>11625</v>
      </c>
      <c r="PXW1" s="2" t="s">
        <v>11626</v>
      </c>
      <c r="PXX1" s="2" t="s">
        <v>11627</v>
      </c>
      <c r="PXY1" s="2" t="s">
        <v>11628</v>
      </c>
      <c r="PXZ1" s="2" t="s">
        <v>11629</v>
      </c>
      <c r="PYA1" s="2" t="s">
        <v>11630</v>
      </c>
      <c r="PYB1" s="2" t="s">
        <v>11631</v>
      </c>
      <c r="PYC1" s="2" t="s">
        <v>11632</v>
      </c>
      <c r="PYD1" s="2" t="s">
        <v>11633</v>
      </c>
      <c r="PYE1" s="2" t="s">
        <v>11634</v>
      </c>
      <c r="PYF1" s="2" t="s">
        <v>11635</v>
      </c>
      <c r="PYG1" s="2" t="s">
        <v>11636</v>
      </c>
      <c r="PYH1" s="2" t="s">
        <v>11637</v>
      </c>
      <c r="PYI1" s="2" t="s">
        <v>11638</v>
      </c>
      <c r="PYJ1" s="2" t="s">
        <v>11639</v>
      </c>
      <c r="PYK1" s="2" t="s">
        <v>11640</v>
      </c>
      <c r="PYL1" s="2" t="s">
        <v>11641</v>
      </c>
      <c r="PYM1" s="2" t="s">
        <v>11642</v>
      </c>
      <c r="PYN1" s="2" t="s">
        <v>11643</v>
      </c>
      <c r="PYO1" s="2" t="s">
        <v>11644</v>
      </c>
      <c r="PYP1" s="2" t="s">
        <v>11645</v>
      </c>
      <c r="PYQ1" s="2" t="s">
        <v>11646</v>
      </c>
      <c r="PYR1" s="2" t="s">
        <v>11647</v>
      </c>
      <c r="PYS1" s="2" t="s">
        <v>11648</v>
      </c>
      <c r="PYT1" s="2" t="s">
        <v>11649</v>
      </c>
      <c r="PYU1" s="2" t="s">
        <v>11650</v>
      </c>
      <c r="PYV1" s="2" t="s">
        <v>11651</v>
      </c>
      <c r="PYW1" s="2" t="s">
        <v>11652</v>
      </c>
      <c r="PYX1" s="2" t="s">
        <v>11653</v>
      </c>
      <c r="PYY1" s="2" t="s">
        <v>11654</v>
      </c>
      <c r="PYZ1" s="2" t="s">
        <v>11655</v>
      </c>
      <c r="PZA1" s="2" t="s">
        <v>11656</v>
      </c>
      <c r="PZB1" s="2" t="s">
        <v>11657</v>
      </c>
      <c r="PZC1" s="2" t="s">
        <v>11658</v>
      </c>
      <c r="PZD1" s="2" t="s">
        <v>11659</v>
      </c>
      <c r="PZE1" s="2" t="s">
        <v>11660</v>
      </c>
      <c r="PZF1" s="2" t="s">
        <v>11661</v>
      </c>
      <c r="PZG1" s="2" t="s">
        <v>11662</v>
      </c>
      <c r="PZH1" s="2" t="s">
        <v>11663</v>
      </c>
      <c r="PZI1" s="2" t="s">
        <v>11664</v>
      </c>
      <c r="PZJ1" s="2" t="s">
        <v>11665</v>
      </c>
      <c r="PZK1" s="2" t="s">
        <v>11666</v>
      </c>
      <c r="PZL1" s="2" t="s">
        <v>11667</v>
      </c>
      <c r="PZM1" s="2" t="s">
        <v>11668</v>
      </c>
      <c r="PZN1" s="2" t="s">
        <v>11669</v>
      </c>
      <c r="PZO1" s="2" t="s">
        <v>11670</v>
      </c>
      <c r="PZP1" s="2" t="s">
        <v>11671</v>
      </c>
      <c r="PZQ1" s="2" t="s">
        <v>11672</v>
      </c>
      <c r="PZR1" s="2" t="s">
        <v>11673</v>
      </c>
      <c r="PZS1" s="2" t="s">
        <v>11674</v>
      </c>
      <c r="PZT1" s="2" t="s">
        <v>11675</v>
      </c>
      <c r="PZU1" s="2" t="s">
        <v>11676</v>
      </c>
      <c r="PZV1" s="2" t="s">
        <v>11677</v>
      </c>
      <c r="PZW1" s="2" t="s">
        <v>11678</v>
      </c>
      <c r="PZX1" s="2" t="s">
        <v>11679</v>
      </c>
      <c r="PZY1" s="2" t="s">
        <v>11680</v>
      </c>
      <c r="PZZ1" s="2" t="s">
        <v>11681</v>
      </c>
      <c r="QAA1" s="2" t="s">
        <v>11682</v>
      </c>
      <c r="QAB1" s="2" t="s">
        <v>11683</v>
      </c>
      <c r="QAC1" s="2" t="s">
        <v>11684</v>
      </c>
      <c r="QAD1" s="2" t="s">
        <v>11685</v>
      </c>
      <c r="QAE1" s="2" t="s">
        <v>11686</v>
      </c>
      <c r="QAF1" s="2" t="s">
        <v>11687</v>
      </c>
      <c r="QAG1" s="2" t="s">
        <v>11688</v>
      </c>
      <c r="QAH1" s="2" t="s">
        <v>11689</v>
      </c>
      <c r="QAI1" s="2" t="s">
        <v>11690</v>
      </c>
      <c r="QAJ1" s="2" t="s">
        <v>11691</v>
      </c>
      <c r="QAK1" s="2" t="s">
        <v>11692</v>
      </c>
      <c r="QAL1" s="2" t="s">
        <v>11693</v>
      </c>
      <c r="QAM1" s="2" t="s">
        <v>11694</v>
      </c>
      <c r="QAN1" s="2" t="s">
        <v>11695</v>
      </c>
      <c r="QAO1" s="2" t="s">
        <v>11696</v>
      </c>
      <c r="QAP1" s="2" t="s">
        <v>11697</v>
      </c>
      <c r="QAQ1" s="2" t="s">
        <v>11698</v>
      </c>
      <c r="QAR1" s="2" t="s">
        <v>11699</v>
      </c>
      <c r="QAS1" s="2" t="s">
        <v>11700</v>
      </c>
      <c r="QAT1" s="2" t="s">
        <v>11701</v>
      </c>
      <c r="QAU1" s="2" t="s">
        <v>11702</v>
      </c>
      <c r="QAV1" s="2" t="s">
        <v>11703</v>
      </c>
      <c r="QAW1" s="2" t="s">
        <v>11704</v>
      </c>
      <c r="QAX1" s="2" t="s">
        <v>11705</v>
      </c>
      <c r="QAY1" s="2" t="s">
        <v>11706</v>
      </c>
      <c r="QAZ1" s="2" t="s">
        <v>11707</v>
      </c>
      <c r="QBA1" s="2" t="s">
        <v>11708</v>
      </c>
      <c r="QBB1" s="2" t="s">
        <v>11709</v>
      </c>
      <c r="QBC1" s="2" t="s">
        <v>11710</v>
      </c>
      <c r="QBD1" s="2" t="s">
        <v>11711</v>
      </c>
      <c r="QBE1" s="2" t="s">
        <v>11712</v>
      </c>
      <c r="QBF1" s="2" t="s">
        <v>11713</v>
      </c>
      <c r="QBG1" s="2" t="s">
        <v>11714</v>
      </c>
      <c r="QBH1" s="2" t="s">
        <v>11715</v>
      </c>
      <c r="QBI1" s="2" t="s">
        <v>11716</v>
      </c>
      <c r="QBJ1" s="2" t="s">
        <v>11717</v>
      </c>
      <c r="QBK1" s="2" t="s">
        <v>11718</v>
      </c>
      <c r="QBL1" s="2" t="s">
        <v>11719</v>
      </c>
      <c r="QBM1" s="2" t="s">
        <v>11720</v>
      </c>
      <c r="QBN1" s="2" t="s">
        <v>11721</v>
      </c>
      <c r="QBO1" s="2" t="s">
        <v>11722</v>
      </c>
      <c r="QBP1" s="2" t="s">
        <v>11723</v>
      </c>
      <c r="QBQ1" s="2" t="s">
        <v>11724</v>
      </c>
      <c r="QBR1" s="2" t="s">
        <v>11725</v>
      </c>
      <c r="QBS1" s="2" t="s">
        <v>11726</v>
      </c>
      <c r="QBT1" s="2" t="s">
        <v>11727</v>
      </c>
      <c r="QBU1" s="2" t="s">
        <v>11728</v>
      </c>
      <c r="QBV1" s="2" t="s">
        <v>11729</v>
      </c>
      <c r="QBW1" s="2" t="s">
        <v>11730</v>
      </c>
      <c r="QBX1" s="2" t="s">
        <v>11731</v>
      </c>
      <c r="QBY1" s="2" t="s">
        <v>11732</v>
      </c>
      <c r="QBZ1" s="2" t="s">
        <v>11733</v>
      </c>
      <c r="QCA1" s="2" t="s">
        <v>11734</v>
      </c>
      <c r="QCB1" s="2" t="s">
        <v>11735</v>
      </c>
      <c r="QCC1" s="2" t="s">
        <v>11736</v>
      </c>
      <c r="QCD1" s="2" t="s">
        <v>11737</v>
      </c>
      <c r="QCE1" s="2" t="s">
        <v>11738</v>
      </c>
      <c r="QCF1" s="2" t="s">
        <v>11739</v>
      </c>
      <c r="QCG1" s="2" t="s">
        <v>11740</v>
      </c>
      <c r="QCH1" s="2" t="s">
        <v>11741</v>
      </c>
      <c r="QCI1" s="2" t="s">
        <v>11742</v>
      </c>
      <c r="QCJ1" s="2" t="s">
        <v>11743</v>
      </c>
      <c r="QCK1" s="2" t="s">
        <v>11744</v>
      </c>
      <c r="QCL1" s="2" t="s">
        <v>11745</v>
      </c>
      <c r="QCM1" s="2" t="s">
        <v>11746</v>
      </c>
      <c r="QCN1" s="2" t="s">
        <v>11747</v>
      </c>
      <c r="QCO1" s="2" t="s">
        <v>11748</v>
      </c>
      <c r="QCP1" s="2" t="s">
        <v>11749</v>
      </c>
      <c r="QCQ1" s="2" t="s">
        <v>11750</v>
      </c>
      <c r="QCR1" s="2" t="s">
        <v>11751</v>
      </c>
      <c r="QCS1" s="2" t="s">
        <v>11752</v>
      </c>
      <c r="QCT1" s="2" t="s">
        <v>11753</v>
      </c>
      <c r="QCU1" s="2" t="s">
        <v>11754</v>
      </c>
      <c r="QCV1" s="2" t="s">
        <v>11755</v>
      </c>
      <c r="QCW1" s="2" t="s">
        <v>11756</v>
      </c>
      <c r="QCX1" s="2" t="s">
        <v>11757</v>
      </c>
      <c r="QCY1" s="2" t="s">
        <v>11758</v>
      </c>
      <c r="QCZ1" s="2" t="s">
        <v>11759</v>
      </c>
      <c r="QDA1" s="2" t="s">
        <v>11760</v>
      </c>
      <c r="QDB1" s="2" t="s">
        <v>11761</v>
      </c>
      <c r="QDC1" s="2" t="s">
        <v>11762</v>
      </c>
      <c r="QDD1" s="2" t="s">
        <v>11763</v>
      </c>
      <c r="QDE1" s="2" t="s">
        <v>11764</v>
      </c>
      <c r="QDF1" s="2" t="s">
        <v>11765</v>
      </c>
      <c r="QDG1" s="2" t="s">
        <v>11766</v>
      </c>
      <c r="QDH1" s="2" t="s">
        <v>11767</v>
      </c>
      <c r="QDI1" s="2" t="s">
        <v>11768</v>
      </c>
      <c r="QDJ1" s="2" t="s">
        <v>11769</v>
      </c>
      <c r="QDK1" s="2" t="s">
        <v>11770</v>
      </c>
      <c r="QDL1" s="2" t="s">
        <v>11771</v>
      </c>
      <c r="QDM1" s="2" t="s">
        <v>11772</v>
      </c>
      <c r="QDN1" s="2" t="s">
        <v>11773</v>
      </c>
      <c r="QDO1" s="2" t="s">
        <v>11774</v>
      </c>
      <c r="QDP1" s="2" t="s">
        <v>11775</v>
      </c>
      <c r="QDQ1" s="2" t="s">
        <v>11776</v>
      </c>
      <c r="QDR1" s="2" t="s">
        <v>11777</v>
      </c>
      <c r="QDS1" s="2" t="s">
        <v>11778</v>
      </c>
      <c r="QDT1" s="2" t="s">
        <v>11779</v>
      </c>
      <c r="QDU1" s="2" t="s">
        <v>11780</v>
      </c>
      <c r="QDV1" s="2" t="s">
        <v>11781</v>
      </c>
      <c r="QDW1" s="2" t="s">
        <v>11782</v>
      </c>
      <c r="QDX1" s="2" t="s">
        <v>11783</v>
      </c>
      <c r="QDY1" s="2" t="s">
        <v>11784</v>
      </c>
      <c r="QDZ1" s="2" t="s">
        <v>11785</v>
      </c>
      <c r="QEA1" s="2" t="s">
        <v>11786</v>
      </c>
      <c r="QEB1" s="2" t="s">
        <v>11787</v>
      </c>
      <c r="QEC1" s="2" t="s">
        <v>11788</v>
      </c>
      <c r="QED1" s="2" t="s">
        <v>11789</v>
      </c>
      <c r="QEE1" s="2" t="s">
        <v>11790</v>
      </c>
      <c r="QEF1" s="2" t="s">
        <v>11791</v>
      </c>
      <c r="QEG1" s="2" t="s">
        <v>11792</v>
      </c>
      <c r="QEH1" s="2" t="s">
        <v>11793</v>
      </c>
      <c r="QEI1" s="2" t="s">
        <v>11794</v>
      </c>
      <c r="QEJ1" s="2" t="s">
        <v>11795</v>
      </c>
      <c r="QEK1" s="2" t="s">
        <v>11796</v>
      </c>
      <c r="QEL1" s="2" t="s">
        <v>11797</v>
      </c>
      <c r="QEM1" s="2" t="s">
        <v>11798</v>
      </c>
      <c r="QEN1" s="2" t="s">
        <v>11799</v>
      </c>
      <c r="QEO1" s="2" t="s">
        <v>11800</v>
      </c>
      <c r="QEP1" s="2" t="s">
        <v>11801</v>
      </c>
      <c r="QEQ1" s="2" t="s">
        <v>11802</v>
      </c>
      <c r="QER1" s="2" t="s">
        <v>11803</v>
      </c>
      <c r="QES1" s="2" t="s">
        <v>11804</v>
      </c>
      <c r="QET1" s="2" t="s">
        <v>11805</v>
      </c>
      <c r="QEU1" s="2" t="s">
        <v>11806</v>
      </c>
      <c r="QEV1" s="2" t="s">
        <v>11807</v>
      </c>
      <c r="QEW1" s="2" t="s">
        <v>11808</v>
      </c>
      <c r="QEX1" s="2" t="s">
        <v>11809</v>
      </c>
      <c r="QEY1" s="2" t="s">
        <v>11810</v>
      </c>
      <c r="QEZ1" s="2" t="s">
        <v>11811</v>
      </c>
      <c r="QFA1" s="2" t="s">
        <v>11812</v>
      </c>
      <c r="QFB1" s="2" t="s">
        <v>11813</v>
      </c>
      <c r="QFC1" s="2" t="s">
        <v>11814</v>
      </c>
      <c r="QFD1" s="2" t="s">
        <v>11815</v>
      </c>
      <c r="QFE1" s="2" t="s">
        <v>11816</v>
      </c>
      <c r="QFF1" s="2" t="s">
        <v>11817</v>
      </c>
      <c r="QFG1" s="2" t="s">
        <v>11818</v>
      </c>
      <c r="QFH1" s="2" t="s">
        <v>11819</v>
      </c>
      <c r="QFI1" s="2" t="s">
        <v>11820</v>
      </c>
      <c r="QFJ1" s="2" t="s">
        <v>11821</v>
      </c>
      <c r="QFK1" s="2" t="s">
        <v>11822</v>
      </c>
      <c r="QFL1" s="2" t="s">
        <v>11823</v>
      </c>
      <c r="QFM1" s="2" t="s">
        <v>11824</v>
      </c>
      <c r="QFN1" s="2" t="s">
        <v>11825</v>
      </c>
      <c r="QFO1" s="2" t="s">
        <v>11826</v>
      </c>
      <c r="QFP1" s="2" t="s">
        <v>11827</v>
      </c>
      <c r="QFQ1" s="2" t="s">
        <v>11828</v>
      </c>
      <c r="QFR1" s="2" t="s">
        <v>11829</v>
      </c>
      <c r="QFS1" s="2" t="s">
        <v>11830</v>
      </c>
      <c r="QFT1" s="2" t="s">
        <v>11831</v>
      </c>
      <c r="QFU1" s="2" t="s">
        <v>11832</v>
      </c>
      <c r="QFV1" s="2" t="s">
        <v>11833</v>
      </c>
      <c r="QFW1" s="2" t="s">
        <v>11834</v>
      </c>
      <c r="QFX1" s="2" t="s">
        <v>11835</v>
      </c>
      <c r="QFY1" s="2" t="s">
        <v>11836</v>
      </c>
      <c r="QFZ1" s="2" t="s">
        <v>11837</v>
      </c>
      <c r="QGA1" s="2" t="s">
        <v>11838</v>
      </c>
      <c r="QGB1" s="2" t="s">
        <v>11839</v>
      </c>
      <c r="QGC1" s="2" t="s">
        <v>11840</v>
      </c>
      <c r="QGD1" s="2" t="s">
        <v>11841</v>
      </c>
      <c r="QGE1" s="2" t="s">
        <v>11842</v>
      </c>
      <c r="QGF1" s="2" t="s">
        <v>11843</v>
      </c>
      <c r="QGG1" s="2" t="s">
        <v>11844</v>
      </c>
      <c r="QGH1" s="2" t="s">
        <v>11845</v>
      </c>
      <c r="QGI1" s="2" t="s">
        <v>11846</v>
      </c>
      <c r="QGJ1" s="2" t="s">
        <v>11847</v>
      </c>
      <c r="QGK1" s="2" t="s">
        <v>11848</v>
      </c>
      <c r="QGL1" s="2" t="s">
        <v>11849</v>
      </c>
      <c r="QGM1" s="2" t="s">
        <v>11850</v>
      </c>
      <c r="QGN1" s="2" t="s">
        <v>11851</v>
      </c>
      <c r="QGO1" s="2" t="s">
        <v>11852</v>
      </c>
      <c r="QGP1" s="2" t="s">
        <v>11853</v>
      </c>
      <c r="QGQ1" s="2" t="s">
        <v>11854</v>
      </c>
      <c r="QGR1" s="2" t="s">
        <v>11855</v>
      </c>
      <c r="QGS1" s="2" t="s">
        <v>11856</v>
      </c>
      <c r="QGT1" s="2" t="s">
        <v>11857</v>
      </c>
      <c r="QGU1" s="2" t="s">
        <v>11858</v>
      </c>
      <c r="QGV1" s="2" t="s">
        <v>11859</v>
      </c>
      <c r="QGW1" s="2" t="s">
        <v>11860</v>
      </c>
      <c r="QGX1" s="2" t="s">
        <v>11861</v>
      </c>
      <c r="QGY1" s="2" t="s">
        <v>11862</v>
      </c>
      <c r="QGZ1" s="2" t="s">
        <v>11863</v>
      </c>
      <c r="QHA1" s="2" t="s">
        <v>11864</v>
      </c>
      <c r="QHB1" s="2" t="s">
        <v>11865</v>
      </c>
      <c r="QHC1" s="2" t="s">
        <v>11866</v>
      </c>
      <c r="QHD1" s="2" t="s">
        <v>11867</v>
      </c>
      <c r="QHE1" s="2" t="s">
        <v>11868</v>
      </c>
      <c r="QHF1" s="2" t="s">
        <v>11869</v>
      </c>
      <c r="QHG1" s="2" t="s">
        <v>11870</v>
      </c>
      <c r="QHH1" s="2" t="s">
        <v>11871</v>
      </c>
      <c r="QHI1" s="2" t="s">
        <v>11872</v>
      </c>
      <c r="QHJ1" s="2" t="s">
        <v>11873</v>
      </c>
      <c r="QHK1" s="2" t="s">
        <v>11874</v>
      </c>
      <c r="QHL1" s="2" t="s">
        <v>11875</v>
      </c>
      <c r="QHM1" s="2" t="s">
        <v>11876</v>
      </c>
      <c r="QHN1" s="2" t="s">
        <v>11877</v>
      </c>
      <c r="QHO1" s="2" t="s">
        <v>11878</v>
      </c>
      <c r="QHP1" s="2" t="s">
        <v>11879</v>
      </c>
      <c r="QHQ1" s="2" t="s">
        <v>11880</v>
      </c>
      <c r="QHR1" s="2" t="s">
        <v>11881</v>
      </c>
      <c r="QHS1" s="2" t="s">
        <v>11882</v>
      </c>
      <c r="QHT1" s="2" t="s">
        <v>11883</v>
      </c>
      <c r="QHU1" s="2" t="s">
        <v>11884</v>
      </c>
      <c r="QHV1" s="2" t="s">
        <v>11885</v>
      </c>
      <c r="QHW1" s="2" t="s">
        <v>11886</v>
      </c>
      <c r="QHX1" s="2" t="s">
        <v>11887</v>
      </c>
      <c r="QHY1" s="2" t="s">
        <v>11888</v>
      </c>
      <c r="QHZ1" s="2" t="s">
        <v>11889</v>
      </c>
      <c r="QIA1" s="2" t="s">
        <v>11890</v>
      </c>
      <c r="QIB1" s="2" t="s">
        <v>11891</v>
      </c>
      <c r="QIC1" s="2" t="s">
        <v>11892</v>
      </c>
      <c r="QID1" s="2" t="s">
        <v>11893</v>
      </c>
      <c r="QIE1" s="2" t="s">
        <v>11894</v>
      </c>
      <c r="QIF1" s="2" t="s">
        <v>11895</v>
      </c>
      <c r="QIG1" s="2" t="s">
        <v>11896</v>
      </c>
      <c r="QIH1" s="2" t="s">
        <v>11897</v>
      </c>
      <c r="QII1" s="2" t="s">
        <v>11898</v>
      </c>
      <c r="QIJ1" s="2" t="s">
        <v>11899</v>
      </c>
      <c r="QIK1" s="2" t="s">
        <v>11900</v>
      </c>
      <c r="QIL1" s="2" t="s">
        <v>11901</v>
      </c>
      <c r="QIM1" s="2" t="s">
        <v>11902</v>
      </c>
      <c r="QIN1" s="2" t="s">
        <v>11903</v>
      </c>
      <c r="QIO1" s="2" t="s">
        <v>11904</v>
      </c>
      <c r="QIP1" s="2" t="s">
        <v>11905</v>
      </c>
      <c r="QIQ1" s="2" t="s">
        <v>11906</v>
      </c>
      <c r="QIR1" s="2" t="s">
        <v>11907</v>
      </c>
      <c r="QIS1" s="2" t="s">
        <v>11908</v>
      </c>
      <c r="QIT1" s="2" t="s">
        <v>11909</v>
      </c>
      <c r="QIU1" s="2" t="s">
        <v>11910</v>
      </c>
      <c r="QIV1" s="2" t="s">
        <v>11911</v>
      </c>
      <c r="QIW1" s="2" t="s">
        <v>11912</v>
      </c>
      <c r="QIX1" s="2" t="s">
        <v>11913</v>
      </c>
      <c r="QIY1" s="2" t="s">
        <v>11914</v>
      </c>
      <c r="QIZ1" s="2" t="s">
        <v>11915</v>
      </c>
      <c r="QJA1" s="2" t="s">
        <v>11916</v>
      </c>
      <c r="QJB1" s="2" t="s">
        <v>11917</v>
      </c>
      <c r="QJC1" s="2" t="s">
        <v>11918</v>
      </c>
      <c r="QJD1" s="2" t="s">
        <v>11919</v>
      </c>
      <c r="QJE1" s="2" t="s">
        <v>11920</v>
      </c>
      <c r="QJF1" s="2" t="s">
        <v>11921</v>
      </c>
      <c r="QJG1" s="2" t="s">
        <v>11922</v>
      </c>
      <c r="QJH1" s="2" t="s">
        <v>11923</v>
      </c>
      <c r="QJI1" s="2" t="s">
        <v>11924</v>
      </c>
      <c r="QJJ1" s="2" t="s">
        <v>11925</v>
      </c>
      <c r="QJK1" s="2" t="s">
        <v>11926</v>
      </c>
      <c r="QJL1" s="2" t="s">
        <v>11927</v>
      </c>
      <c r="QJM1" s="2" t="s">
        <v>11928</v>
      </c>
      <c r="QJN1" s="2" t="s">
        <v>11929</v>
      </c>
      <c r="QJO1" s="2" t="s">
        <v>11930</v>
      </c>
      <c r="QJP1" s="2" t="s">
        <v>11931</v>
      </c>
      <c r="QJQ1" s="2" t="s">
        <v>11932</v>
      </c>
      <c r="QJR1" s="2" t="s">
        <v>11933</v>
      </c>
      <c r="QJS1" s="2" t="s">
        <v>11934</v>
      </c>
      <c r="QJT1" s="2" t="s">
        <v>11935</v>
      </c>
      <c r="QJU1" s="2" t="s">
        <v>11936</v>
      </c>
      <c r="QJV1" s="2" t="s">
        <v>11937</v>
      </c>
      <c r="QJW1" s="2" t="s">
        <v>11938</v>
      </c>
      <c r="QJX1" s="2" t="s">
        <v>11939</v>
      </c>
      <c r="QJY1" s="2" t="s">
        <v>11940</v>
      </c>
      <c r="QJZ1" s="2" t="s">
        <v>11941</v>
      </c>
      <c r="QKA1" s="2" t="s">
        <v>11942</v>
      </c>
      <c r="QKB1" s="2" t="s">
        <v>11943</v>
      </c>
      <c r="QKC1" s="2" t="s">
        <v>11944</v>
      </c>
      <c r="QKD1" s="2" t="s">
        <v>11945</v>
      </c>
      <c r="QKE1" s="2" t="s">
        <v>11946</v>
      </c>
      <c r="QKF1" s="2" t="s">
        <v>11947</v>
      </c>
      <c r="QKG1" s="2" t="s">
        <v>11948</v>
      </c>
      <c r="QKH1" s="2" t="s">
        <v>11949</v>
      </c>
      <c r="QKI1" s="2" t="s">
        <v>11950</v>
      </c>
      <c r="QKJ1" s="2" t="s">
        <v>11951</v>
      </c>
      <c r="QKK1" s="2" t="s">
        <v>11952</v>
      </c>
      <c r="QKL1" s="2" t="s">
        <v>11953</v>
      </c>
      <c r="QKM1" s="2" t="s">
        <v>11954</v>
      </c>
      <c r="QKN1" s="2" t="s">
        <v>11955</v>
      </c>
      <c r="QKO1" s="2" t="s">
        <v>11956</v>
      </c>
      <c r="QKP1" s="2" t="s">
        <v>11957</v>
      </c>
      <c r="QKQ1" s="2" t="s">
        <v>11958</v>
      </c>
      <c r="QKR1" s="2" t="s">
        <v>11959</v>
      </c>
      <c r="QKS1" s="2" t="s">
        <v>11960</v>
      </c>
      <c r="QKT1" s="2" t="s">
        <v>11961</v>
      </c>
      <c r="QKU1" s="2" t="s">
        <v>11962</v>
      </c>
      <c r="QKV1" s="2" t="s">
        <v>11963</v>
      </c>
      <c r="QKW1" s="2" t="s">
        <v>11964</v>
      </c>
      <c r="QKX1" s="2" t="s">
        <v>11965</v>
      </c>
      <c r="QKY1" s="2" t="s">
        <v>11966</v>
      </c>
      <c r="QKZ1" s="2" t="s">
        <v>11967</v>
      </c>
      <c r="QLA1" s="2" t="s">
        <v>11968</v>
      </c>
      <c r="QLB1" s="2" t="s">
        <v>11969</v>
      </c>
      <c r="QLC1" s="2" t="s">
        <v>11970</v>
      </c>
      <c r="QLD1" s="2" t="s">
        <v>11971</v>
      </c>
      <c r="QLE1" s="2" t="s">
        <v>11972</v>
      </c>
      <c r="QLF1" s="2" t="s">
        <v>11973</v>
      </c>
      <c r="QLG1" s="2" t="s">
        <v>11974</v>
      </c>
      <c r="QLH1" s="2" t="s">
        <v>11975</v>
      </c>
      <c r="QLI1" s="2" t="s">
        <v>11976</v>
      </c>
      <c r="QLJ1" s="2" t="s">
        <v>11977</v>
      </c>
      <c r="QLK1" s="2" t="s">
        <v>11978</v>
      </c>
      <c r="QLL1" s="2" t="s">
        <v>11979</v>
      </c>
      <c r="QLM1" s="2" t="s">
        <v>11980</v>
      </c>
      <c r="QLN1" s="2" t="s">
        <v>11981</v>
      </c>
      <c r="QLO1" s="2" t="s">
        <v>11982</v>
      </c>
      <c r="QLP1" s="2" t="s">
        <v>11983</v>
      </c>
      <c r="QLQ1" s="2" t="s">
        <v>11984</v>
      </c>
      <c r="QLR1" s="2" t="s">
        <v>11985</v>
      </c>
      <c r="QLS1" s="2" t="s">
        <v>11986</v>
      </c>
      <c r="QLT1" s="2" t="s">
        <v>11987</v>
      </c>
      <c r="QLU1" s="2" t="s">
        <v>11988</v>
      </c>
      <c r="QLV1" s="2" t="s">
        <v>11989</v>
      </c>
      <c r="QLW1" s="2" t="s">
        <v>11990</v>
      </c>
      <c r="QLX1" s="2" t="s">
        <v>11991</v>
      </c>
      <c r="QLY1" s="2" t="s">
        <v>11992</v>
      </c>
      <c r="QLZ1" s="2" t="s">
        <v>11993</v>
      </c>
      <c r="QMA1" s="2" t="s">
        <v>11994</v>
      </c>
      <c r="QMB1" s="2" t="s">
        <v>11995</v>
      </c>
      <c r="QMC1" s="2" t="s">
        <v>11996</v>
      </c>
      <c r="QMD1" s="2" t="s">
        <v>11997</v>
      </c>
      <c r="QME1" s="2" t="s">
        <v>11998</v>
      </c>
      <c r="QMF1" s="2" t="s">
        <v>11999</v>
      </c>
      <c r="QMG1" s="2" t="s">
        <v>12000</v>
      </c>
      <c r="QMH1" s="2" t="s">
        <v>12001</v>
      </c>
      <c r="QMI1" s="2" t="s">
        <v>12002</v>
      </c>
      <c r="QMJ1" s="2" t="s">
        <v>12003</v>
      </c>
      <c r="QMK1" s="2" t="s">
        <v>12004</v>
      </c>
      <c r="QML1" s="2" t="s">
        <v>12005</v>
      </c>
      <c r="QMM1" s="2" t="s">
        <v>12006</v>
      </c>
      <c r="QMN1" s="2" t="s">
        <v>12007</v>
      </c>
      <c r="QMO1" s="2" t="s">
        <v>12008</v>
      </c>
      <c r="QMP1" s="2" t="s">
        <v>12009</v>
      </c>
      <c r="QMQ1" s="2" t="s">
        <v>12010</v>
      </c>
      <c r="QMR1" s="2" t="s">
        <v>12011</v>
      </c>
      <c r="QMS1" s="2" t="s">
        <v>12012</v>
      </c>
      <c r="QMT1" s="2" t="s">
        <v>12013</v>
      </c>
      <c r="QMU1" s="2" t="s">
        <v>12014</v>
      </c>
      <c r="QMV1" s="2" t="s">
        <v>12015</v>
      </c>
      <c r="QMW1" s="2" t="s">
        <v>12016</v>
      </c>
      <c r="QMX1" s="2" t="s">
        <v>12017</v>
      </c>
      <c r="QMY1" s="2" t="s">
        <v>12018</v>
      </c>
      <c r="QMZ1" s="2" t="s">
        <v>12019</v>
      </c>
      <c r="QNA1" s="2" t="s">
        <v>12020</v>
      </c>
      <c r="QNB1" s="2" t="s">
        <v>12021</v>
      </c>
      <c r="QNC1" s="2" t="s">
        <v>12022</v>
      </c>
      <c r="QND1" s="2" t="s">
        <v>12023</v>
      </c>
      <c r="QNE1" s="2" t="s">
        <v>12024</v>
      </c>
      <c r="QNF1" s="2" t="s">
        <v>12025</v>
      </c>
      <c r="QNG1" s="2" t="s">
        <v>12026</v>
      </c>
      <c r="QNH1" s="2" t="s">
        <v>12027</v>
      </c>
      <c r="QNI1" s="2" t="s">
        <v>12028</v>
      </c>
      <c r="QNJ1" s="2" t="s">
        <v>12029</v>
      </c>
      <c r="QNK1" s="2" t="s">
        <v>12030</v>
      </c>
      <c r="QNL1" s="2" t="s">
        <v>12031</v>
      </c>
      <c r="QNM1" s="2" t="s">
        <v>12032</v>
      </c>
      <c r="QNN1" s="2" t="s">
        <v>12033</v>
      </c>
      <c r="QNO1" s="2" t="s">
        <v>12034</v>
      </c>
      <c r="QNP1" s="2" t="s">
        <v>12035</v>
      </c>
      <c r="QNQ1" s="2" t="s">
        <v>12036</v>
      </c>
      <c r="QNR1" s="2" t="s">
        <v>12037</v>
      </c>
      <c r="QNS1" s="2" t="s">
        <v>12038</v>
      </c>
      <c r="QNT1" s="2" t="s">
        <v>12039</v>
      </c>
      <c r="QNU1" s="2" t="s">
        <v>12040</v>
      </c>
      <c r="QNV1" s="2" t="s">
        <v>12041</v>
      </c>
      <c r="QNW1" s="2" t="s">
        <v>12042</v>
      </c>
      <c r="QNX1" s="2" t="s">
        <v>12043</v>
      </c>
      <c r="QNY1" s="2" t="s">
        <v>12044</v>
      </c>
      <c r="QNZ1" s="2" t="s">
        <v>12045</v>
      </c>
      <c r="QOA1" s="2" t="s">
        <v>12046</v>
      </c>
      <c r="QOB1" s="2" t="s">
        <v>12047</v>
      </c>
      <c r="QOC1" s="2" t="s">
        <v>12048</v>
      </c>
      <c r="QOD1" s="2" t="s">
        <v>12049</v>
      </c>
      <c r="QOE1" s="2" t="s">
        <v>12050</v>
      </c>
      <c r="QOF1" s="2" t="s">
        <v>12051</v>
      </c>
      <c r="QOG1" s="2" t="s">
        <v>12052</v>
      </c>
      <c r="QOH1" s="2" t="s">
        <v>12053</v>
      </c>
      <c r="QOI1" s="2" t="s">
        <v>12054</v>
      </c>
      <c r="QOJ1" s="2" t="s">
        <v>12055</v>
      </c>
      <c r="QOK1" s="2" t="s">
        <v>12056</v>
      </c>
      <c r="QOL1" s="2" t="s">
        <v>12057</v>
      </c>
      <c r="QOM1" s="2" t="s">
        <v>12058</v>
      </c>
      <c r="QON1" s="2" t="s">
        <v>12059</v>
      </c>
      <c r="QOO1" s="2" t="s">
        <v>12060</v>
      </c>
      <c r="QOP1" s="2" t="s">
        <v>12061</v>
      </c>
      <c r="QOQ1" s="2" t="s">
        <v>12062</v>
      </c>
      <c r="QOR1" s="2" t="s">
        <v>12063</v>
      </c>
      <c r="QOS1" s="2" t="s">
        <v>12064</v>
      </c>
      <c r="QOT1" s="2" t="s">
        <v>12065</v>
      </c>
      <c r="QOU1" s="2" t="s">
        <v>12066</v>
      </c>
      <c r="QOV1" s="2" t="s">
        <v>12067</v>
      </c>
      <c r="QOW1" s="2" t="s">
        <v>12068</v>
      </c>
      <c r="QOX1" s="2" t="s">
        <v>12069</v>
      </c>
      <c r="QOY1" s="2" t="s">
        <v>12070</v>
      </c>
      <c r="QOZ1" s="2" t="s">
        <v>12071</v>
      </c>
      <c r="QPA1" s="2" t="s">
        <v>12072</v>
      </c>
      <c r="QPB1" s="2" t="s">
        <v>12073</v>
      </c>
      <c r="QPC1" s="2" t="s">
        <v>12074</v>
      </c>
      <c r="QPD1" s="2" t="s">
        <v>12075</v>
      </c>
      <c r="QPE1" s="2" t="s">
        <v>12076</v>
      </c>
      <c r="QPF1" s="2" t="s">
        <v>12077</v>
      </c>
      <c r="QPG1" s="2" t="s">
        <v>12078</v>
      </c>
      <c r="QPH1" s="2" t="s">
        <v>12079</v>
      </c>
      <c r="QPI1" s="2" t="s">
        <v>12080</v>
      </c>
      <c r="QPJ1" s="2" t="s">
        <v>12081</v>
      </c>
      <c r="QPK1" s="2" t="s">
        <v>12082</v>
      </c>
      <c r="QPL1" s="2" t="s">
        <v>12083</v>
      </c>
      <c r="QPM1" s="2" t="s">
        <v>12084</v>
      </c>
      <c r="QPN1" s="2" t="s">
        <v>12085</v>
      </c>
      <c r="QPO1" s="2" t="s">
        <v>12086</v>
      </c>
      <c r="QPP1" s="2" t="s">
        <v>12087</v>
      </c>
      <c r="QPQ1" s="2" t="s">
        <v>12088</v>
      </c>
      <c r="QPR1" s="2" t="s">
        <v>12089</v>
      </c>
      <c r="QPS1" s="2" t="s">
        <v>12090</v>
      </c>
      <c r="QPT1" s="2" t="s">
        <v>12091</v>
      </c>
      <c r="QPU1" s="2" t="s">
        <v>12092</v>
      </c>
      <c r="QPV1" s="2" t="s">
        <v>12093</v>
      </c>
      <c r="QPW1" s="2" t="s">
        <v>12094</v>
      </c>
      <c r="QPX1" s="2" t="s">
        <v>12095</v>
      </c>
      <c r="QPY1" s="2" t="s">
        <v>12096</v>
      </c>
      <c r="QPZ1" s="2" t="s">
        <v>12097</v>
      </c>
      <c r="QQA1" s="2" t="s">
        <v>12098</v>
      </c>
      <c r="QQB1" s="2" t="s">
        <v>12099</v>
      </c>
      <c r="QQC1" s="2" t="s">
        <v>12100</v>
      </c>
      <c r="QQD1" s="2" t="s">
        <v>12101</v>
      </c>
      <c r="QQE1" s="2" t="s">
        <v>12102</v>
      </c>
      <c r="QQF1" s="2" t="s">
        <v>12103</v>
      </c>
      <c r="QQG1" s="2" t="s">
        <v>12104</v>
      </c>
      <c r="QQH1" s="2" t="s">
        <v>12105</v>
      </c>
      <c r="QQI1" s="2" t="s">
        <v>12106</v>
      </c>
      <c r="QQJ1" s="2" t="s">
        <v>12107</v>
      </c>
      <c r="QQK1" s="2" t="s">
        <v>12108</v>
      </c>
      <c r="QQL1" s="2" t="s">
        <v>12109</v>
      </c>
      <c r="QQM1" s="2" t="s">
        <v>12110</v>
      </c>
      <c r="QQN1" s="2" t="s">
        <v>12111</v>
      </c>
      <c r="QQO1" s="2" t="s">
        <v>12112</v>
      </c>
      <c r="QQP1" s="2" t="s">
        <v>12113</v>
      </c>
      <c r="QQQ1" s="2" t="s">
        <v>12114</v>
      </c>
      <c r="QQR1" s="2" t="s">
        <v>12115</v>
      </c>
      <c r="QQS1" s="2" t="s">
        <v>12116</v>
      </c>
      <c r="QQT1" s="2" t="s">
        <v>12117</v>
      </c>
      <c r="QQU1" s="2" t="s">
        <v>12118</v>
      </c>
      <c r="QQV1" s="2" t="s">
        <v>12119</v>
      </c>
      <c r="QQW1" s="2" t="s">
        <v>12120</v>
      </c>
      <c r="QQX1" s="2" t="s">
        <v>12121</v>
      </c>
      <c r="QQY1" s="2" t="s">
        <v>12122</v>
      </c>
      <c r="QQZ1" s="2" t="s">
        <v>12123</v>
      </c>
      <c r="QRA1" s="2" t="s">
        <v>12124</v>
      </c>
      <c r="QRB1" s="2" t="s">
        <v>12125</v>
      </c>
      <c r="QRC1" s="2" t="s">
        <v>12126</v>
      </c>
      <c r="QRD1" s="2" t="s">
        <v>12127</v>
      </c>
      <c r="QRE1" s="2" t="s">
        <v>12128</v>
      </c>
      <c r="QRF1" s="2" t="s">
        <v>12129</v>
      </c>
      <c r="QRG1" s="2" t="s">
        <v>12130</v>
      </c>
      <c r="QRH1" s="2" t="s">
        <v>12131</v>
      </c>
      <c r="QRI1" s="2" t="s">
        <v>12132</v>
      </c>
      <c r="QRJ1" s="2" t="s">
        <v>12133</v>
      </c>
      <c r="QRK1" s="2" t="s">
        <v>12134</v>
      </c>
      <c r="QRL1" s="2" t="s">
        <v>12135</v>
      </c>
      <c r="QRM1" s="2" t="s">
        <v>12136</v>
      </c>
      <c r="QRN1" s="2" t="s">
        <v>12137</v>
      </c>
      <c r="QRO1" s="2" t="s">
        <v>12138</v>
      </c>
      <c r="QRP1" s="2" t="s">
        <v>12139</v>
      </c>
      <c r="QRQ1" s="2" t="s">
        <v>12140</v>
      </c>
      <c r="QRR1" s="2" t="s">
        <v>12141</v>
      </c>
      <c r="QRS1" s="2" t="s">
        <v>12142</v>
      </c>
      <c r="QRT1" s="2" t="s">
        <v>12143</v>
      </c>
      <c r="QRU1" s="2" t="s">
        <v>12144</v>
      </c>
      <c r="QRV1" s="2" t="s">
        <v>12145</v>
      </c>
      <c r="QRW1" s="2" t="s">
        <v>12146</v>
      </c>
      <c r="QRX1" s="2" t="s">
        <v>12147</v>
      </c>
      <c r="QRY1" s="2" t="s">
        <v>12148</v>
      </c>
      <c r="QRZ1" s="2" t="s">
        <v>12149</v>
      </c>
      <c r="QSA1" s="2" t="s">
        <v>12150</v>
      </c>
      <c r="QSB1" s="2" t="s">
        <v>12151</v>
      </c>
      <c r="QSC1" s="2" t="s">
        <v>12152</v>
      </c>
      <c r="QSD1" s="2" t="s">
        <v>12153</v>
      </c>
      <c r="QSE1" s="2" t="s">
        <v>12154</v>
      </c>
      <c r="QSF1" s="2" t="s">
        <v>12155</v>
      </c>
      <c r="QSG1" s="2" t="s">
        <v>12156</v>
      </c>
      <c r="QSH1" s="2" t="s">
        <v>12157</v>
      </c>
      <c r="QSI1" s="2" t="s">
        <v>12158</v>
      </c>
      <c r="QSJ1" s="2" t="s">
        <v>12159</v>
      </c>
      <c r="QSK1" s="2" t="s">
        <v>12160</v>
      </c>
      <c r="QSL1" s="2" t="s">
        <v>12161</v>
      </c>
      <c r="QSM1" s="2" t="s">
        <v>12162</v>
      </c>
      <c r="QSN1" s="2" t="s">
        <v>12163</v>
      </c>
      <c r="QSO1" s="2" t="s">
        <v>12164</v>
      </c>
      <c r="QSP1" s="2" t="s">
        <v>12165</v>
      </c>
      <c r="QSQ1" s="2" t="s">
        <v>12166</v>
      </c>
      <c r="QSR1" s="2" t="s">
        <v>12167</v>
      </c>
      <c r="QSS1" s="2" t="s">
        <v>12168</v>
      </c>
      <c r="QST1" s="2" t="s">
        <v>12169</v>
      </c>
      <c r="QSU1" s="2" t="s">
        <v>12170</v>
      </c>
      <c r="QSV1" s="2" t="s">
        <v>12171</v>
      </c>
      <c r="QSW1" s="2" t="s">
        <v>12172</v>
      </c>
      <c r="QSX1" s="2" t="s">
        <v>12173</v>
      </c>
      <c r="QSY1" s="2" t="s">
        <v>12174</v>
      </c>
      <c r="QSZ1" s="2" t="s">
        <v>12175</v>
      </c>
      <c r="QTA1" s="2" t="s">
        <v>12176</v>
      </c>
      <c r="QTB1" s="2" t="s">
        <v>12177</v>
      </c>
      <c r="QTC1" s="2" t="s">
        <v>12178</v>
      </c>
      <c r="QTD1" s="2" t="s">
        <v>12179</v>
      </c>
      <c r="QTE1" s="2" t="s">
        <v>12180</v>
      </c>
      <c r="QTF1" s="2" t="s">
        <v>12181</v>
      </c>
      <c r="QTG1" s="2" t="s">
        <v>12182</v>
      </c>
      <c r="QTH1" s="2" t="s">
        <v>12183</v>
      </c>
      <c r="QTI1" s="2" t="s">
        <v>12184</v>
      </c>
      <c r="QTJ1" s="2" t="s">
        <v>12185</v>
      </c>
      <c r="QTK1" s="2" t="s">
        <v>12186</v>
      </c>
      <c r="QTL1" s="2" t="s">
        <v>12187</v>
      </c>
      <c r="QTM1" s="2" t="s">
        <v>12188</v>
      </c>
      <c r="QTN1" s="2" t="s">
        <v>12189</v>
      </c>
      <c r="QTO1" s="2" t="s">
        <v>12190</v>
      </c>
      <c r="QTP1" s="2" t="s">
        <v>12191</v>
      </c>
      <c r="QTQ1" s="2" t="s">
        <v>12192</v>
      </c>
      <c r="QTR1" s="2" t="s">
        <v>12193</v>
      </c>
      <c r="QTS1" s="2" t="s">
        <v>12194</v>
      </c>
      <c r="QTT1" s="2" t="s">
        <v>12195</v>
      </c>
      <c r="QTU1" s="2" t="s">
        <v>12196</v>
      </c>
      <c r="QTV1" s="2" t="s">
        <v>12197</v>
      </c>
      <c r="QTW1" s="2" t="s">
        <v>12198</v>
      </c>
      <c r="QTX1" s="2" t="s">
        <v>12199</v>
      </c>
      <c r="QTY1" s="2" t="s">
        <v>12200</v>
      </c>
      <c r="QTZ1" s="2" t="s">
        <v>12201</v>
      </c>
      <c r="QUA1" s="2" t="s">
        <v>12202</v>
      </c>
      <c r="QUB1" s="2" t="s">
        <v>12203</v>
      </c>
      <c r="QUC1" s="2" t="s">
        <v>12204</v>
      </c>
      <c r="QUD1" s="2" t="s">
        <v>12205</v>
      </c>
      <c r="QUE1" s="2" t="s">
        <v>12206</v>
      </c>
      <c r="QUF1" s="2" t="s">
        <v>12207</v>
      </c>
      <c r="QUG1" s="2" t="s">
        <v>12208</v>
      </c>
      <c r="QUH1" s="2" t="s">
        <v>12209</v>
      </c>
      <c r="QUI1" s="2" t="s">
        <v>12210</v>
      </c>
      <c r="QUJ1" s="2" t="s">
        <v>12211</v>
      </c>
      <c r="QUK1" s="2" t="s">
        <v>12212</v>
      </c>
      <c r="QUL1" s="2" t="s">
        <v>12213</v>
      </c>
      <c r="QUM1" s="2" t="s">
        <v>12214</v>
      </c>
      <c r="QUN1" s="2" t="s">
        <v>12215</v>
      </c>
      <c r="QUO1" s="2" t="s">
        <v>12216</v>
      </c>
      <c r="QUP1" s="2" t="s">
        <v>12217</v>
      </c>
      <c r="QUQ1" s="2" t="s">
        <v>12218</v>
      </c>
      <c r="QUR1" s="2" t="s">
        <v>12219</v>
      </c>
      <c r="QUS1" s="2" t="s">
        <v>12220</v>
      </c>
      <c r="QUT1" s="2" t="s">
        <v>12221</v>
      </c>
      <c r="QUU1" s="2" t="s">
        <v>12222</v>
      </c>
      <c r="QUV1" s="2" t="s">
        <v>12223</v>
      </c>
      <c r="QUW1" s="2" t="s">
        <v>12224</v>
      </c>
      <c r="QUX1" s="2" t="s">
        <v>12225</v>
      </c>
      <c r="QUY1" s="2" t="s">
        <v>12226</v>
      </c>
      <c r="QUZ1" s="2" t="s">
        <v>12227</v>
      </c>
      <c r="QVA1" s="2" t="s">
        <v>12228</v>
      </c>
      <c r="QVB1" s="2" t="s">
        <v>12229</v>
      </c>
      <c r="QVC1" s="2" t="s">
        <v>12230</v>
      </c>
      <c r="QVD1" s="2" t="s">
        <v>12231</v>
      </c>
      <c r="QVE1" s="2" t="s">
        <v>12232</v>
      </c>
      <c r="QVF1" s="2" t="s">
        <v>12233</v>
      </c>
      <c r="QVG1" s="2" t="s">
        <v>12234</v>
      </c>
      <c r="QVH1" s="2" t="s">
        <v>12235</v>
      </c>
      <c r="QVI1" s="2" t="s">
        <v>12236</v>
      </c>
      <c r="QVJ1" s="2" t="s">
        <v>12237</v>
      </c>
      <c r="QVK1" s="2" t="s">
        <v>12238</v>
      </c>
      <c r="QVL1" s="2" t="s">
        <v>12239</v>
      </c>
      <c r="QVM1" s="2" t="s">
        <v>12240</v>
      </c>
      <c r="QVN1" s="2" t="s">
        <v>12241</v>
      </c>
      <c r="QVO1" s="2" t="s">
        <v>12242</v>
      </c>
      <c r="QVP1" s="2" t="s">
        <v>12243</v>
      </c>
      <c r="QVQ1" s="2" t="s">
        <v>12244</v>
      </c>
      <c r="QVR1" s="2" t="s">
        <v>12245</v>
      </c>
      <c r="QVS1" s="2" t="s">
        <v>12246</v>
      </c>
      <c r="QVT1" s="2" t="s">
        <v>12247</v>
      </c>
      <c r="QVU1" s="2" t="s">
        <v>12248</v>
      </c>
      <c r="QVV1" s="2" t="s">
        <v>12249</v>
      </c>
      <c r="QVW1" s="2" t="s">
        <v>12250</v>
      </c>
      <c r="QVX1" s="2" t="s">
        <v>12251</v>
      </c>
      <c r="QVY1" s="2" t="s">
        <v>12252</v>
      </c>
      <c r="QVZ1" s="2" t="s">
        <v>12253</v>
      </c>
      <c r="QWA1" s="2" t="s">
        <v>12254</v>
      </c>
      <c r="QWB1" s="2" t="s">
        <v>12255</v>
      </c>
      <c r="QWC1" s="2" t="s">
        <v>12256</v>
      </c>
      <c r="QWD1" s="2" t="s">
        <v>12257</v>
      </c>
      <c r="QWE1" s="2" t="s">
        <v>12258</v>
      </c>
      <c r="QWF1" s="2" t="s">
        <v>12259</v>
      </c>
      <c r="QWG1" s="2" t="s">
        <v>12260</v>
      </c>
      <c r="QWH1" s="2" t="s">
        <v>12261</v>
      </c>
      <c r="QWI1" s="2" t="s">
        <v>12262</v>
      </c>
      <c r="QWJ1" s="2" t="s">
        <v>12263</v>
      </c>
      <c r="QWK1" s="2" t="s">
        <v>12264</v>
      </c>
      <c r="QWL1" s="2" t="s">
        <v>12265</v>
      </c>
      <c r="QWM1" s="2" t="s">
        <v>12266</v>
      </c>
      <c r="QWN1" s="2" t="s">
        <v>12267</v>
      </c>
      <c r="QWO1" s="2" t="s">
        <v>12268</v>
      </c>
      <c r="QWP1" s="2" t="s">
        <v>12269</v>
      </c>
      <c r="QWQ1" s="2" t="s">
        <v>12270</v>
      </c>
      <c r="QWR1" s="2" t="s">
        <v>12271</v>
      </c>
      <c r="QWS1" s="2" t="s">
        <v>12272</v>
      </c>
      <c r="QWT1" s="2" t="s">
        <v>12273</v>
      </c>
      <c r="QWU1" s="2" t="s">
        <v>12274</v>
      </c>
      <c r="QWV1" s="2" t="s">
        <v>12275</v>
      </c>
      <c r="QWW1" s="2" t="s">
        <v>12276</v>
      </c>
      <c r="QWX1" s="2" t="s">
        <v>12277</v>
      </c>
      <c r="QWY1" s="2" t="s">
        <v>12278</v>
      </c>
      <c r="QWZ1" s="2" t="s">
        <v>12279</v>
      </c>
      <c r="QXA1" s="2" t="s">
        <v>12280</v>
      </c>
      <c r="QXB1" s="2" t="s">
        <v>12281</v>
      </c>
      <c r="QXC1" s="2" t="s">
        <v>12282</v>
      </c>
      <c r="QXD1" s="2" t="s">
        <v>12283</v>
      </c>
      <c r="QXE1" s="2" t="s">
        <v>12284</v>
      </c>
      <c r="QXF1" s="2" t="s">
        <v>12285</v>
      </c>
      <c r="QXG1" s="2" t="s">
        <v>12286</v>
      </c>
      <c r="QXH1" s="2" t="s">
        <v>12287</v>
      </c>
      <c r="QXI1" s="2" t="s">
        <v>12288</v>
      </c>
      <c r="QXJ1" s="2" t="s">
        <v>12289</v>
      </c>
      <c r="QXK1" s="2" t="s">
        <v>12290</v>
      </c>
      <c r="QXL1" s="2" t="s">
        <v>12291</v>
      </c>
      <c r="QXM1" s="2" t="s">
        <v>12292</v>
      </c>
      <c r="QXN1" s="2" t="s">
        <v>12293</v>
      </c>
      <c r="QXO1" s="2" t="s">
        <v>12294</v>
      </c>
      <c r="QXP1" s="2" t="s">
        <v>12295</v>
      </c>
      <c r="QXQ1" s="2" t="s">
        <v>12296</v>
      </c>
      <c r="QXR1" s="2" t="s">
        <v>12297</v>
      </c>
      <c r="QXS1" s="2" t="s">
        <v>12298</v>
      </c>
      <c r="QXT1" s="2" t="s">
        <v>12299</v>
      </c>
      <c r="QXU1" s="2" t="s">
        <v>12300</v>
      </c>
      <c r="QXV1" s="2" t="s">
        <v>12301</v>
      </c>
      <c r="QXW1" s="2" t="s">
        <v>12302</v>
      </c>
      <c r="QXX1" s="2" t="s">
        <v>12303</v>
      </c>
      <c r="QXY1" s="2" t="s">
        <v>12304</v>
      </c>
      <c r="QXZ1" s="2" t="s">
        <v>12305</v>
      </c>
      <c r="QYA1" s="2" t="s">
        <v>12306</v>
      </c>
      <c r="QYB1" s="2" t="s">
        <v>12307</v>
      </c>
      <c r="QYC1" s="2" t="s">
        <v>12308</v>
      </c>
      <c r="QYD1" s="2" t="s">
        <v>12309</v>
      </c>
      <c r="QYE1" s="2" t="s">
        <v>12310</v>
      </c>
      <c r="QYF1" s="2" t="s">
        <v>12311</v>
      </c>
      <c r="QYG1" s="2" t="s">
        <v>12312</v>
      </c>
      <c r="QYH1" s="2" t="s">
        <v>12313</v>
      </c>
      <c r="QYI1" s="2" t="s">
        <v>12314</v>
      </c>
      <c r="QYJ1" s="2" t="s">
        <v>12315</v>
      </c>
      <c r="QYK1" s="2" t="s">
        <v>12316</v>
      </c>
      <c r="QYL1" s="2" t="s">
        <v>12317</v>
      </c>
      <c r="QYM1" s="2" t="s">
        <v>12318</v>
      </c>
      <c r="QYN1" s="2" t="s">
        <v>12319</v>
      </c>
      <c r="QYO1" s="2" t="s">
        <v>12320</v>
      </c>
      <c r="QYP1" s="2" t="s">
        <v>12321</v>
      </c>
      <c r="QYQ1" s="2" t="s">
        <v>12322</v>
      </c>
      <c r="QYR1" s="2" t="s">
        <v>12323</v>
      </c>
      <c r="QYS1" s="2" t="s">
        <v>12324</v>
      </c>
      <c r="QYT1" s="2" t="s">
        <v>12325</v>
      </c>
      <c r="QYU1" s="2" t="s">
        <v>12326</v>
      </c>
      <c r="QYV1" s="2" t="s">
        <v>12327</v>
      </c>
      <c r="QYW1" s="2" t="s">
        <v>12328</v>
      </c>
      <c r="QYX1" s="2" t="s">
        <v>12329</v>
      </c>
      <c r="QYY1" s="2" t="s">
        <v>12330</v>
      </c>
      <c r="QYZ1" s="2" t="s">
        <v>12331</v>
      </c>
      <c r="QZA1" s="2" t="s">
        <v>12332</v>
      </c>
      <c r="QZB1" s="2" t="s">
        <v>12333</v>
      </c>
      <c r="QZC1" s="2" t="s">
        <v>12334</v>
      </c>
      <c r="QZD1" s="2" t="s">
        <v>12335</v>
      </c>
      <c r="QZE1" s="2" t="s">
        <v>12336</v>
      </c>
      <c r="QZF1" s="2" t="s">
        <v>12337</v>
      </c>
      <c r="QZG1" s="2" t="s">
        <v>12338</v>
      </c>
      <c r="QZH1" s="2" t="s">
        <v>12339</v>
      </c>
      <c r="QZI1" s="2" t="s">
        <v>12340</v>
      </c>
      <c r="QZJ1" s="2" t="s">
        <v>12341</v>
      </c>
      <c r="QZK1" s="2" t="s">
        <v>12342</v>
      </c>
      <c r="QZL1" s="2" t="s">
        <v>12343</v>
      </c>
      <c r="QZM1" s="2" t="s">
        <v>12344</v>
      </c>
      <c r="QZN1" s="2" t="s">
        <v>12345</v>
      </c>
      <c r="QZO1" s="2" t="s">
        <v>12346</v>
      </c>
      <c r="QZP1" s="2" t="s">
        <v>12347</v>
      </c>
      <c r="QZQ1" s="2" t="s">
        <v>12348</v>
      </c>
      <c r="QZR1" s="2" t="s">
        <v>12349</v>
      </c>
      <c r="QZS1" s="2" t="s">
        <v>12350</v>
      </c>
      <c r="QZT1" s="2" t="s">
        <v>12351</v>
      </c>
      <c r="QZU1" s="2" t="s">
        <v>12352</v>
      </c>
      <c r="QZV1" s="2" t="s">
        <v>12353</v>
      </c>
      <c r="QZW1" s="2" t="s">
        <v>12354</v>
      </c>
      <c r="QZX1" s="2" t="s">
        <v>12355</v>
      </c>
      <c r="QZY1" s="2" t="s">
        <v>12356</v>
      </c>
      <c r="QZZ1" s="2" t="s">
        <v>12357</v>
      </c>
      <c r="RAA1" s="2" t="s">
        <v>12358</v>
      </c>
      <c r="RAB1" s="2" t="s">
        <v>12359</v>
      </c>
      <c r="RAC1" s="2" t="s">
        <v>12360</v>
      </c>
      <c r="RAD1" s="2" t="s">
        <v>12361</v>
      </c>
      <c r="RAE1" s="2" t="s">
        <v>12362</v>
      </c>
      <c r="RAF1" s="2" t="s">
        <v>12363</v>
      </c>
      <c r="RAG1" s="2" t="s">
        <v>12364</v>
      </c>
      <c r="RAH1" s="2" t="s">
        <v>12365</v>
      </c>
      <c r="RAI1" s="2" t="s">
        <v>12366</v>
      </c>
      <c r="RAJ1" s="2" t="s">
        <v>12367</v>
      </c>
      <c r="RAK1" s="2" t="s">
        <v>12368</v>
      </c>
      <c r="RAL1" s="2" t="s">
        <v>12369</v>
      </c>
      <c r="RAM1" s="2" t="s">
        <v>12370</v>
      </c>
      <c r="RAN1" s="2" t="s">
        <v>12371</v>
      </c>
      <c r="RAO1" s="2" t="s">
        <v>12372</v>
      </c>
      <c r="RAP1" s="2" t="s">
        <v>12373</v>
      </c>
      <c r="RAQ1" s="2" t="s">
        <v>12374</v>
      </c>
      <c r="RAR1" s="2" t="s">
        <v>12375</v>
      </c>
      <c r="RAS1" s="2" t="s">
        <v>12376</v>
      </c>
      <c r="RAT1" s="2" t="s">
        <v>12377</v>
      </c>
      <c r="RAU1" s="2" t="s">
        <v>12378</v>
      </c>
      <c r="RAV1" s="2" t="s">
        <v>12379</v>
      </c>
      <c r="RAW1" s="2" t="s">
        <v>12380</v>
      </c>
      <c r="RAX1" s="2" t="s">
        <v>12381</v>
      </c>
      <c r="RAY1" s="2" t="s">
        <v>12382</v>
      </c>
      <c r="RAZ1" s="2" t="s">
        <v>12383</v>
      </c>
      <c r="RBA1" s="2" t="s">
        <v>12384</v>
      </c>
      <c r="RBB1" s="2" t="s">
        <v>12385</v>
      </c>
      <c r="RBC1" s="2" t="s">
        <v>12386</v>
      </c>
      <c r="RBD1" s="2" t="s">
        <v>12387</v>
      </c>
      <c r="RBE1" s="2" t="s">
        <v>12388</v>
      </c>
      <c r="RBF1" s="2" t="s">
        <v>12389</v>
      </c>
      <c r="RBG1" s="2" t="s">
        <v>12390</v>
      </c>
      <c r="RBH1" s="2" t="s">
        <v>12391</v>
      </c>
      <c r="RBI1" s="2" t="s">
        <v>12392</v>
      </c>
      <c r="RBJ1" s="2" t="s">
        <v>12393</v>
      </c>
      <c r="RBK1" s="2" t="s">
        <v>12394</v>
      </c>
      <c r="RBL1" s="2" t="s">
        <v>12395</v>
      </c>
      <c r="RBM1" s="2" t="s">
        <v>12396</v>
      </c>
      <c r="RBN1" s="2" t="s">
        <v>12397</v>
      </c>
      <c r="RBO1" s="2" t="s">
        <v>12398</v>
      </c>
      <c r="RBP1" s="2" t="s">
        <v>12399</v>
      </c>
      <c r="RBQ1" s="2" t="s">
        <v>12400</v>
      </c>
      <c r="RBR1" s="2" t="s">
        <v>12401</v>
      </c>
      <c r="RBS1" s="2" t="s">
        <v>12402</v>
      </c>
      <c r="RBT1" s="2" t="s">
        <v>12403</v>
      </c>
      <c r="RBU1" s="2" t="s">
        <v>12404</v>
      </c>
      <c r="RBV1" s="2" t="s">
        <v>12405</v>
      </c>
      <c r="RBW1" s="2" t="s">
        <v>12406</v>
      </c>
      <c r="RBX1" s="2" t="s">
        <v>12407</v>
      </c>
      <c r="RBY1" s="2" t="s">
        <v>12408</v>
      </c>
      <c r="RBZ1" s="2" t="s">
        <v>12409</v>
      </c>
      <c r="RCA1" s="2" t="s">
        <v>12410</v>
      </c>
      <c r="RCB1" s="2" t="s">
        <v>12411</v>
      </c>
      <c r="RCC1" s="2" t="s">
        <v>12412</v>
      </c>
      <c r="RCD1" s="2" t="s">
        <v>12413</v>
      </c>
      <c r="RCE1" s="2" t="s">
        <v>12414</v>
      </c>
      <c r="RCF1" s="2" t="s">
        <v>12415</v>
      </c>
      <c r="RCG1" s="2" t="s">
        <v>12416</v>
      </c>
      <c r="RCH1" s="2" t="s">
        <v>12417</v>
      </c>
      <c r="RCI1" s="2" t="s">
        <v>12418</v>
      </c>
      <c r="RCJ1" s="2" t="s">
        <v>12419</v>
      </c>
      <c r="RCK1" s="2" t="s">
        <v>12420</v>
      </c>
      <c r="RCL1" s="2" t="s">
        <v>12421</v>
      </c>
      <c r="RCM1" s="2" t="s">
        <v>12422</v>
      </c>
      <c r="RCN1" s="2" t="s">
        <v>12423</v>
      </c>
      <c r="RCO1" s="2" t="s">
        <v>12424</v>
      </c>
      <c r="RCP1" s="2" t="s">
        <v>12425</v>
      </c>
      <c r="RCQ1" s="2" t="s">
        <v>12426</v>
      </c>
      <c r="RCR1" s="2" t="s">
        <v>12427</v>
      </c>
      <c r="RCS1" s="2" t="s">
        <v>12428</v>
      </c>
      <c r="RCT1" s="2" t="s">
        <v>12429</v>
      </c>
      <c r="RCU1" s="2" t="s">
        <v>12430</v>
      </c>
      <c r="RCV1" s="2" t="s">
        <v>12431</v>
      </c>
      <c r="RCW1" s="2" t="s">
        <v>12432</v>
      </c>
      <c r="RCX1" s="2" t="s">
        <v>12433</v>
      </c>
      <c r="RCY1" s="2" t="s">
        <v>12434</v>
      </c>
      <c r="RCZ1" s="2" t="s">
        <v>12435</v>
      </c>
      <c r="RDA1" s="2" t="s">
        <v>12436</v>
      </c>
      <c r="RDB1" s="2" t="s">
        <v>12437</v>
      </c>
      <c r="RDC1" s="2" t="s">
        <v>12438</v>
      </c>
      <c r="RDD1" s="2" t="s">
        <v>12439</v>
      </c>
      <c r="RDE1" s="2" t="s">
        <v>12440</v>
      </c>
      <c r="RDF1" s="2" t="s">
        <v>12441</v>
      </c>
      <c r="RDG1" s="2" t="s">
        <v>12442</v>
      </c>
      <c r="RDH1" s="2" t="s">
        <v>12443</v>
      </c>
      <c r="RDI1" s="2" t="s">
        <v>12444</v>
      </c>
      <c r="RDJ1" s="2" t="s">
        <v>12445</v>
      </c>
      <c r="RDK1" s="2" t="s">
        <v>12446</v>
      </c>
      <c r="RDL1" s="2" t="s">
        <v>12447</v>
      </c>
      <c r="RDM1" s="2" t="s">
        <v>12448</v>
      </c>
      <c r="RDN1" s="2" t="s">
        <v>12449</v>
      </c>
      <c r="RDO1" s="2" t="s">
        <v>12450</v>
      </c>
      <c r="RDP1" s="2" t="s">
        <v>12451</v>
      </c>
      <c r="RDQ1" s="2" t="s">
        <v>12452</v>
      </c>
      <c r="RDR1" s="2" t="s">
        <v>12453</v>
      </c>
      <c r="RDS1" s="2" t="s">
        <v>12454</v>
      </c>
      <c r="RDT1" s="2" t="s">
        <v>12455</v>
      </c>
      <c r="RDU1" s="2" t="s">
        <v>12456</v>
      </c>
      <c r="RDV1" s="2" t="s">
        <v>12457</v>
      </c>
      <c r="RDW1" s="2" t="s">
        <v>12458</v>
      </c>
      <c r="RDX1" s="2" t="s">
        <v>12459</v>
      </c>
      <c r="RDY1" s="2" t="s">
        <v>12460</v>
      </c>
      <c r="RDZ1" s="2" t="s">
        <v>12461</v>
      </c>
      <c r="REA1" s="2" t="s">
        <v>12462</v>
      </c>
      <c r="REB1" s="2" t="s">
        <v>12463</v>
      </c>
      <c r="REC1" s="2" t="s">
        <v>12464</v>
      </c>
      <c r="RED1" s="2" t="s">
        <v>12465</v>
      </c>
      <c r="REE1" s="2" t="s">
        <v>12466</v>
      </c>
      <c r="REF1" s="2" t="s">
        <v>12467</v>
      </c>
      <c r="REG1" s="2" t="s">
        <v>12468</v>
      </c>
      <c r="REH1" s="2" t="s">
        <v>12469</v>
      </c>
      <c r="REI1" s="2" t="s">
        <v>12470</v>
      </c>
      <c r="REJ1" s="2" t="s">
        <v>12471</v>
      </c>
      <c r="REK1" s="2" t="s">
        <v>12472</v>
      </c>
      <c r="REL1" s="2" t="s">
        <v>12473</v>
      </c>
      <c r="REM1" s="2" t="s">
        <v>12474</v>
      </c>
      <c r="REN1" s="2" t="s">
        <v>12475</v>
      </c>
      <c r="REO1" s="2" t="s">
        <v>12476</v>
      </c>
      <c r="REP1" s="2" t="s">
        <v>12477</v>
      </c>
      <c r="REQ1" s="2" t="s">
        <v>12478</v>
      </c>
      <c r="RER1" s="2" t="s">
        <v>12479</v>
      </c>
      <c r="RES1" s="2" t="s">
        <v>12480</v>
      </c>
      <c r="RET1" s="2" t="s">
        <v>12481</v>
      </c>
      <c r="REU1" s="2" t="s">
        <v>12482</v>
      </c>
      <c r="REV1" s="2" t="s">
        <v>12483</v>
      </c>
      <c r="REW1" s="2" t="s">
        <v>12484</v>
      </c>
      <c r="REX1" s="2" t="s">
        <v>12485</v>
      </c>
      <c r="REY1" s="2" t="s">
        <v>12486</v>
      </c>
      <c r="REZ1" s="2" t="s">
        <v>12487</v>
      </c>
      <c r="RFA1" s="2" t="s">
        <v>12488</v>
      </c>
      <c r="RFB1" s="2" t="s">
        <v>12489</v>
      </c>
      <c r="RFC1" s="2" t="s">
        <v>12490</v>
      </c>
      <c r="RFD1" s="2" t="s">
        <v>12491</v>
      </c>
      <c r="RFE1" s="2" t="s">
        <v>12492</v>
      </c>
      <c r="RFF1" s="2" t="s">
        <v>12493</v>
      </c>
      <c r="RFG1" s="2" t="s">
        <v>12494</v>
      </c>
      <c r="RFH1" s="2" t="s">
        <v>12495</v>
      </c>
      <c r="RFI1" s="2" t="s">
        <v>12496</v>
      </c>
      <c r="RFJ1" s="2" t="s">
        <v>12497</v>
      </c>
      <c r="RFK1" s="2" t="s">
        <v>12498</v>
      </c>
      <c r="RFL1" s="2" t="s">
        <v>12499</v>
      </c>
      <c r="RFM1" s="2" t="s">
        <v>12500</v>
      </c>
      <c r="RFN1" s="2" t="s">
        <v>12501</v>
      </c>
      <c r="RFO1" s="2" t="s">
        <v>12502</v>
      </c>
      <c r="RFP1" s="2" t="s">
        <v>12503</v>
      </c>
      <c r="RFQ1" s="2" t="s">
        <v>12504</v>
      </c>
      <c r="RFR1" s="2" t="s">
        <v>12505</v>
      </c>
      <c r="RFS1" s="2" t="s">
        <v>12506</v>
      </c>
      <c r="RFT1" s="2" t="s">
        <v>12507</v>
      </c>
      <c r="RFU1" s="2" t="s">
        <v>12508</v>
      </c>
      <c r="RFV1" s="2" t="s">
        <v>12509</v>
      </c>
      <c r="RFW1" s="2" t="s">
        <v>12510</v>
      </c>
      <c r="RFX1" s="2" t="s">
        <v>12511</v>
      </c>
      <c r="RFY1" s="2" t="s">
        <v>12512</v>
      </c>
      <c r="RFZ1" s="2" t="s">
        <v>12513</v>
      </c>
      <c r="RGA1" s="2" t="s">
        <v>12514</v>
      </c>
      <c r="RGB1" s="2" t="s">
        <v>12515</v>
      </c>
      <c r="RGC1" s="2" t="s">
        <v>12516</v>
      </c>
      <c r="RGD1" s="2" t="s">
        <v>12517</v>
      </c>
      <c r="RGE1" s="2" t="s">
        <v>12518</v>
      </c>
      <c r="RGF1" s="2" t="s">
        <v>12519</v>
      </c>
      <c r="RGG1" s="2" t="s">
        <v>12520</v>
      </c>
      <c r="RGH1" s="2" t="s">
        <v>12521</v>
      </c>
      <c r="RGI1" s="2" t="s">
        <v>12522</v>
      </c>
      <c r="RGJ1" s="2" t="s">
        <v>12523</v>
      </c>
      <c r="RGK1" s="2" t="s">
        <v>12524</v>
      </c>
      <c r="RGL1" s="2" t="s">
        <v>12525</v>
      </c>
      <c r="RGM1" s="2" t="s">
        <v>12526</v>
      </c>
      <c r="RGN1" s="2" t="s">
        <v>12527</v>
      </c>
      <c r="RGO1" s="2" t="s">
        <v>12528</v>
      </c>
      <c r="RGP1" s="2" t="s">
        <v>12529</v>
      </c>
      <c r="RGQ1" s="2" t="s">
        <v>12530</v>
      </c>
      <c r="RGR1" s="2" t="s">
        <v>12531</v>
      </c>
      <c r="RGS1" s="2" t="s">
        <v>12532</v>
      </c>
      <c r="RGT1" s="2" t="s">
        <v>12533</v>
      </c>
      <c r="RGU1" s="2" t="s">
        <v>12534</v>
      </c>
      <c r="RGV1" s="2" t="s">
        <v>12535</v>
      </c>
      <c r="RGW1" s="2" t="s">
        <v>12536</v>
      </c>
      <c r="RGX1" s="2" t="s">
        <v>12537</v>
      </c>
      <c r="RGY1" s="2" t="s">
        <v>12538</v>
      </c>
      <c r="RGZ1" s="2" t="s">
        <v>12539</v>
      </c>
      <c r="RHA1" s="2" t="s">
        <v>12540</v>
      </c>
      <c r="RHB1" s="2" t="s">
        <v>12541</v>
      </c>
      <c r="RHC1" s="2" t="s">
        <v>12542</v>
      </c>
      <c r="RHD1" s="2" t="s">
        <v>12543</v>
      </c>
      <c r="RHE1" s="2" t="s">
        <v>12544</v>
      </c>
      <c r="RHF1" s="2" t="s">
        <v>12545</v>
      </c>
      <c r="RHG1" s="2" t="s">
        <v>12546</v>
      </c>
      <c r="RHH1" s="2" t="s">
        <v>12547</v>
      </c>
      <c r="RHI1" s="2" t="s">
        <v>12548</v>
      </c>
      <c r="RHJ1" s="2" t="s">
        <v>12549</v>
      </c>
      <c r="RHK1" s="2" t="s">
        <v>12550</v>
      </c>
      <c r="RHL1" s="2" t="s">
        <v>12551</v>
      </c>
      <c r="RHM1" s="2" t="s">
        <v>12552</v>
      </c>
      <c r="RHN1" s="2" t="s">
        <v>12553</v>
      </c>
      <c r="RHO1" s="2" t="s">
        <v>12554</v>
      </c>
      <c r="RHP1" s="2" t="s">
        <v>12555</v>
      </c>
      <c r="RHQ1" s="2" t="s">
        <v>12556</v>
      </c>
      <c r="RHR1" s="2" t="s">
        <v>12557</v>
      </c>
      <c r="RHS1" s="2" t="s">
        <v>12558</v>
      </c>
      <c r="RHT1" s="2" t="s">
        <v>12559</v>
      </c>
      <c r="RHU1" s="2" t="s">
        <v>12560</v>
      </c>
      <c r="RHV1" s="2" t="s">
        <v>12561</v>
      </c>
      <c r="RHW1" s="2" t="s">
        <v>12562</v>
      </c>
      <c r="RHX1" s="2" t="s">
        <v>12563</v>
      </c>
      <c r="RHY1" s="2" t="s">
        <v>12564</v>
      </c>
      <c r="RHZ1" s="2" t="s">
        <v>12565</v>
      </c>
      <c r="RIA1" s="2" t="s">
        <v>12566</v>
      </c>
      <c r="RIB1" s="2" t="s">
        <v>12567</v>
      </c>
      <c r="RIC1" s="2" t="s">
        <v>12568</v>
      </c>
      <c r="RID1" s="2" t="s">
        <v>12569</v>
      </c>
      <c r="RIE1" s="2" t="s">
        <v>12570</v>
      </c>
      <c r="RIF1" s="2" t="s">
        <v>12571</v>
      </c>
      <c r="RIG1" s="2" t="s">
        <v>12572</v>
      </c>
      <c r="RIH1" s="2" t="s">
        <v>12573</v>
      </c>
      <c r="RII1" s="2" t="s">
        <v>12574</v>
      </c>
      <c r="RIJ1" s="2" t="s">
        <v>12575</v>
      </c>
      <c r="RIK1" s="2" t="s">
        <v>12576</v>
      </c>
      <c r="RIL1" s="2" t="s">
        <v>12577</v>
      </c>
      <c r="RIM1" s="2" t="s">
        <v>12578</v>
      </c>
      <c r="RIN1" s="2" t="s">
        <v>12579</v>
      </c>
      <c r="RIO1" s="2" t="s">
        <v>12580</v>
      </c>
      <c r="RIP1" s="2" t="s">
        <v>12581</v>
      </c>
      <c r="RIQ1" s="2" t="s">
        <v>12582</v>
      </c>
      <c r="RIR1" s="2" t="s">
        <v>12583</v>
      </c>
      <c r="RIS1" s="2" t="s">
        <v>12584</v>
      </c>
      <c r="RIT1" s="2" t="s">
        <v>12585</v>
      </c>
      <c r="RIU1" s="2" t="s">
        <v>12586</v>
      </c>
      <c r="RIV1" s="2" t="s">
        <v>12587</v>
      </c>
      <c r="RIW1" s="2" t="s">
        <v>12588</v>
      </c>
      <c r="RIX1" s="2" t="s">
        <v>12589</v>
      </c>
      <c r="RIY1" s="2" t="s">
        <v>12590</v>
      </c>
      <c r="RIZ1" s="2" t="s">
        <v>12591</v>
      </c>
      <c r="RJA1" s="2" t="s">
        <v>12592</v>
      </c>
      <c r="RJB1" s="2" t="s">
        <v>12593</v>
      </c>
      <c r="RJC1" s="2" t="s">
        <v>12594</v>
      </c>
      <c r="RJD1" s="2" t="s">
        <v>12595</v>
      </c>
      <c r="RJE1" s="2" t="s">
        <v>12596</v>
      </c>
      <c r="RJF1" s="2" t="s">
        <v>12597</v>
      </c>
      <c r="RJG1" s="2" t="s">
        <v>12598</v>
      </c>
      <c r="RJH1" s="2" t="s">
        <v>12599</v>
      </c>
      <c r="RJI1" s="2" t="s">
        <v>12600</v>
      </c>
      <c r="RJJ1" s="2" t="s">
        <v>12601</v>
      </c>
      <c r="RJK1" s="2" t="s">
        <v>12602</v>
      </c>
      <c r="RJL1" s="2" t="s">
        <v>12603</v>
      </c>
      <c r="RJM1" s="2" t="s">
        <v>12604</v>
      </c>
      <c r="RJN1" s="2" t="s">
        <v>12605</v>
      </c>
      <c r="RJO1" s="2" t="s">
        <v>12606</v>
      </c>
      <c r="RJP1" s="2" t="s">
        <v>12607</v>
      </c>
      <c r="RJQ1" s="2" t="s">
        <v>12608</v>
      </c>
      <c r="RJR1" s="2" t="s">
        <v>12609</v>
      </c>
      <c r="RJS1" s="2" t="s">
        <v>12610</v>
      </c>
      <c r="RJT1" s="2" t="s">
        <v>12611</v>
      </c>
      <c r="RJU1" s="2" t="s">
        <v>12612</v>
      </c>
      <c r="RJV1" s="2" t="s">
        <v>12613</v>
      </c>
      <c r="RJW1" s="2" t="s">
        <v>12614</v>
      </c>
      <c r="RJX1" s="2" t="s">
        <v>12615</v>
      </c>
      <c r="RJY1" s="2" t="s">
        <v>12616</v>
      </c>
      <c r="RJZ1" s="2" t="s">
        <v>12617</v>
      </c>
      <c r="RKA1" s="2" t="s">
        <v>12618</v>
      </c>
      <c r="RKB1" s="2" t="s">
        <v>12619</v>
      </c>
      <c r="RKC1" s="2" t="s">
        <v>12620</v>
      </c>
      <c r="RKD1" s="2" t="s">
        <v>12621</v>
      </c>
      <c r="RKE1" s="2" t="s">
        <v>12622</v>
      </c>
      <c r="RKF1" s="2" t="s">
        <v>12623</v>
      </c>
      <c r="RKG1" s="2" t="s">
        <v>12624</v>
      </c>
      <c r="RKH1" s="2" t="s">
        <v>12625</v>
      </c>
      <c r="RKI1" s="2" t="s">
        <v>12626</v>
      </c>
      <c r="RKJ1" s="2" t="s">
        <v>12627</v>
      </c>
      <c r="RKK1" s="2" t="s">
        <v>12628</v>
      </c>
      <c r="RKL1" s="2" t="s">
        <v>12629</v>
      </c>
      <c r="RKM1" s="2" t="s">
        <v>12630</v>
      </c>
      <c r="RKN1" s="2" t="s">
        <v>12631</v>
      </c>
      <c r="RKO1" s="2" t="s">
        <v>12632</v>
      </c>
      <c r="RKP1" s="2" t="s">
        <v>12633</v>
      </c>
      <c r="RKQ1" s="2" t="s">
        <v>12634</v>
      </c>
      <c r="RKR1" s="2" t="s">
        <v>12635</v>
      </c>
      <c r="RKS1" s="2" t="s">
        <v>12636</v>
      </c>
      <c r="RKT1" s="2" t="s">
        <v>12637</v>
      </c>
      <c r="RKU1" s="2" t="s">
        <v>12638</v>
      </c>
      <c r="RKV1" s="2" t="s">
        <v>12639</v>
      </c>
      <c r="RKW1" s="2" t="s">
        <v>12640</v>
      </c>
      <c r="RKX1" s="2" t="s">
        <v>12641</v>
      </c>
      <c r="RKY1" s="2" t="s">
        <v>12642</v>
      </c>
      <c r="RKZ1" s="2" t="s">
        <v>12643</v>
      </c>
      <c r="RLA1" s="2" t="s">
        <v>12644</v>
      </c>
      <c r="RLB1" s="2" t="s">
        <v>12645</v>
      </c>
      <c r="RLC1" s="2" t="s">
        <v>12646</v>
      </c>
      <c r="RLD1" s="2" t="s">
        <v>12647</v>
      </c>
      <c r="RLE1" s="2" t="s">
        <v>12648</v>
      </c>
      <c r="RLF1" s="2" t="s">
        <v>12649</v>
      </c>
      <c r="RLG1" s="2" t="s">
        <v>12650</v>
      </c>
      <c r="RLH1" s="2" t="s">
        <v>12651</v>
      </c>
      <c r="RLI1" s="2" t="s">
        <v>12652</v>
      </c>
      <c r="RLJ1" s="2" t="s">
        <v>12653</v>
      </c>
      <c r="RLK1" s="2" t="s">
        <v>12654</v>
      </c>
      <c r="RLL1" s="2" t="s">
        <v>12655</v>
      </c>
      <c r="RLM1" s="2" t="s">
        <v>12656</v>
      </c>
      <c r="RLN1" s="2" t="s">
        <v>12657</v>
      </c>
      <c r="RLO1" s="2" t="s">
        <v>12658</v>
      </c>
      <c r="RLP1" s="2" t="s">
        <v>12659</v>
      </c>
      <c r="RLQ1" s="2" t="s">
        <v>12660</v>
      </c>
      <c r="RLR1" s="2" t="s">
        <v>12661</v>
      </c>
      <c r="RLS1" s="2" t="s">
        <v>12662</v>
      </c>
      <c r="RLT1" s="2" t="s">
        <v>12663</v>
      </c>
      <c r="RLU1" s="2" t="s">
        <v>12664</v>
      </c>
      <c r="RLV1" s="2" t="s">
        <v>12665</v>
      </c>
      <c r="RLW1" s="2" t="s">
        <v>12666</v>
      </c>
      <c r="RLX1" s="2" t="s">
        <v>12667</v>
      </c>
      <c r="RLY1" s="2" t="s">
        <v>12668</v>
      </c>
      <c r="RLZ1" s="2" t="s">
        <v>12669</v>
      </c>
      <c r="RMA1" s="2" t="s">
        <v>12670</v>
      </c>
      <c r="RMB1" s="2" t="s">
        <v>12671</v>
      </c>
      <c r="RMC1" s="2" t="s">
        <v>12672</v>
      </c>
      <c r="RMD1" s="2" t="s">
        <v>12673</v>
      </c>
      <c r="RME1" s="2" t="s">
        <v>12674</v>
      </c>
      <c r="RMF1" s="2" t="s">
        <v>12675</v>
      </c>
      <c r="RMG1" s="2" t="s">
        <v>12676</v>
      </c>
      <c r="RMH1" s="2" t="s">
        <v>12677</v>
      </c>
      <c r="RMI1" s="2" t="s">
        <v>12678</v>
      </c>
      <c r="RMJ1" s="2" t="s">
        <v>12679</v>
      </c>
      <c r="RMK1" s="2" t="s">
        <v>12680</v>
      </c>
      <c r="RML1" s="2" t="s">
        <v>12681</v>
      </c>
      <c r="RMM1" s="2" t="s">
        <v>12682</v>
      </c>
      <c r="RMN1" s="2" t="s">
        <v>12683</v>
      </c>
      <c r="RMO1" s="2" t="s">
        <v>12684</v>
      </c>
      <c r="RMP1" s="2" t="s">
        <v>12685</v>
      </c>
      <c r="RMQ1" s="2" t="s">
        <v>12686</v>
      </c>
      <c r="RMR1" s="2" t="s">
        <v>12687</v>
      </c>
      <c r="RMS1" s="2" t="s">
        <v>12688</v>
      </c>
      <c r="RMT1" s="2" t="s">
        <v>12689</v>
      </c>
      <c r="RMU1" s="2" t="s">
        <v>12690</v>
      </c>
      <c r="RMV1" s="2" t="s">
        <v>12691</v>
      </c>
      <c r="RMW1" s="2" t="s">
        <v>12692</v>
      </c>
      <c r="RMX1" s="2" t="s">
        <v>12693</v>
      </c>
      <c r="RMY1" s="2" t="s">
        <v>12694</v>
      </c>
      <c r="RMZ1" s="2" t="s">
        <v>12695</v>
      </c>
      <c r="RNA1" s="2" t="s">
        <v>12696</v>
      </c>
      <c r="RNB1" s="2" t="s">
        <v>12697</v>
      </c>
      <c r="RNC1" s="2" t="s">
        <v>12698</v>
      </c>
      <c r="RND1" s="2" t="s">
        <v>12699</v>
      </c>
      <c r="RNE1" s="2" t="s">
        <v>12700</v>
      </c>
      <c r="RNF1" s="2" t="s">
        <v>12701</v>
      </c>
      <c r="RNG1" s="2" t="s">
        <v>12702</v>
      </c>
      <c r="RNH1" s="2" t="s">
        <v>12703</v>
      </c>
      <c r="RNI1" s="2" t="s">
        <v>12704</v>
      </c>
      <c r="RNJ1" s="2" t="s">
        <v>12705</v>
      </c>
      <c r="RNK1" s="2" t="s">
        <v>12706</v>
      </c>
      <c r="RNL1" s="2" t="s">
        <v>12707</v>
      </c>
      <c r="RNM1" s="2" t="s">
        <v>12708</v>
      </c>
      <c r="RNN1" s="2" t="s">
        <v>12709</v>
      </c>
      <c r="RNO1" s="2" t="s">
        <v>12710</v>
      </c>
      <c r="RNP1" s="2" t="s">
        <v>12711</v>
      </c>
      <c r="RNQ1" s="2" t="s">
        <v>12712</v>
      </c>
      <c r="RNR1" s="2" t="s">
        <v>12713</v>
      </c>
      <c r="RNS1" s="2" t="s">
        <v>12714</v>
      </c>
      <c r="RNT1" s="2" t="s">
        <v>12715</v>
      </c>
      <c r="RNU1" s="2" t="s">
        <v>12716</v>
      </c>
      <c r="RNV1" s="2" t="s">
        <v>12717</v>
      </c>
      <c r="RNW1" s="2" t="s">
        <v>12718</v>
      </c>
      <c r="RNX1" s="2" t="s">
        <v>12719</v>
      </c>
      <c r="RNY1" s="2" t="s">
        <v>12720</v>
      </c>
      <c r="RNZ1" s="2" t="s">
        <v>12721</v>
      </c>
      <c r="ROA1" s="2" t="s">
        <v>12722</v>
      </c>
      <c r="ROB1" s="2" t="s">
        <v>12723</v>
      </c>
      <c r="ROC1" s="2" t="s">
        <v>12724</v>
      </c>
      <c r="ROD1" s="2" t="s">
        <v>12725</v>
      </c>
      <c r="ROE1" s="2" t="s">
        <v>12726</v>
      </c>
      <c r="ROF1" s="2" t="s">
        <v>12727</v>
      </c>
      <c r="ROG1" s="2" t="s">
        <v>12728</v>
      </c>
      <c r="ROH1" s="2" t="s">
        <v>12729</v>
      </c>
      <c r="ROI1" s="2" t="s">
        <v>12730</v>
      </c>
      <c r="ROJ1" s="2" t="s">
        <v>12731</v>
      </c>
      <c r="ROK1" s="2" t="s">
        <v>12732</v>
      </c>
      <c r="ROL1" s="2" t="s">
        <v>12733</v>
      </c>
      <c r="ROM1" s="2" t="s">
        <v>12734</v>
      </c>
      <c r="RON1" s="2" t="s">
        <v>12735</v>
      </c>
      <c r="ROO1" s="2" t="s">
        <v>12736</v>
      </c>
      <c r="ROP1" s="2" t="s">
        <v>12737</v>
      </c>
      <c r="ROQ1" s="2" t="s">
        <v>12738</v>
      </c>
      <c r="ROR1" s="2" t="s">
        <v>12739</v>
      </c>
      <c r="ROS1" s="2" t="s">
        <v>12740</v>
      </c>
      <c r="ROT1" s="2" t="s">
        <v>12741</v>
      </c>
      <c r="ROU1" s="2" t="s">
        <v>12742</v>
      </c>
      <c r="ROV1" s="2" t="s">
        <v>12743</v>
      </c>
      <c r="ROW1" s="2" t="s">
        <v>12744</v>
      </c>
      <c r="ROX1" s="2" t="s">
        <v>12745</v>
      </c>
      <c r="ROY1" s="2" t="s">
        <v>12746</v>
      </c>
      <c r="ROZ1" s="2" t="s">
        <v>12747</v>
      </c>
      <c r="RPA1" s="2" t="s">
        <v>12748</v>
      </c>
      <c r="RPB1" s="2" t="s">
        <v>12749</v>
      </c>
      <c r="RPC1" s="2" t="s">
        <v>12750</v>
      </c>
      <c r="RPD1" s="2" t="s">
        <v>12751</v>
      </c>
      <c r="RPE1" s="2" t="s">
        <v>12752</v>
      </c>
      <c r="RPF1" s="2" t="s">
        <v>12753</v>
      </c>
      <c r="RPG1" s="2" t="s">
        <v>12754</v>
      </c>
      <c r="RPH1" s="2" t="s">
        <v>12755</v>
      </c>
      <c r="RPI1" s="2" t="s">
        <v>12756</v>
      </c>
      <c r="RPJ1" s="2" t="s">
        <v>12757</v>
      </c>
      <c r="RPK1" s="2" t="s">
        <v>12758</v>
      </c>
      <c r="RPL1" s="2" t="s">
        <v>12759</v>
      </c>
      <c r="RPM1" s="2" t="s">
        <v>12760</v>
      </c>
      <c r="RPN1" s="2" t="s">
        <v>12761</v>
      </c>
      <c r="RPO1" s="2" t="s">
        <v>12762</v>
      </c>
      <c r="RPP1" s="2" t="s">
        <v>12763</v>
      </c>
      <c r="RPQ1" s="2" t="s">
        <v>12764</v>
      </c>
      <c r="RPR1" s="2" t="s">
        <v>12765</v>
      </c>
      <c r="RPS1" s="2" t="s">
        <v>12766</v>
      </c>
      <c r="RPT1" s="2" t="s">
        <v>12767</v>
      </c>
      <c r="RPU1" s="2" t="s">
        <v>12768</v>
      </c>
      <c r="RPV1" s="2" t="s">
        <v>12769</v>
      </c>
      <c r="RPW1" s="2" t="s">
        <v>12770</v>
      </c>
      <c r="RPX1" s="2" t="s">
        <v>12771</v>
      </c>
      <c r="RPY1" s="2" t="s">
        <v>12772</v>
      </c>
      <c r="RPZ1" s="2" t="s">
        <v>12773</v>
      </c>
      <c r="RQA1" s="2" t="s">
        <v>12774</v>
      </c>
      <c r="RQB1" s="2" t="s">
        <v>12775</v>
      </c>
      <c r="RQC1" s="2" t="s">
        <v>12776</v>
      </c>
      <c r="RQD1" s="2" t="s">
        <v>12777</v>
      </c>
      <c r="RQE1" s="2" t="s">
        <v>12778</v>
      </c>
      <c r="RQF1" s="2" t="s">
        <v>12779</v>
      </c>
      <c r="RQG1" s="2" t="s">
        <v>12780</v>
      </c>
      <c r="RQH1" s="2" t="s">
        <v>12781</v>
      </c>
      <c r="RQI1" s="2" t="s">
        <v>12782</v>
      </c>
      <c r="RQJ1" s="2" t="s">
        <v>12783</v>
      </c>
      <c r="RQK1" s="2" t="s">
        <v>12784</v>
      </c>
      <c r="RQL1" s="2" t="s">
        <v>12785</v>
      </c>
      <c r="RQM1" s="2" t="s">
        <v>12786</v>
      </c>
      <c r="RQN1" s="2" t="s">
        <v>12787</v>
      </c>
      <c r="RQO1" s="2" t="s">
        <v>12788</v>
      </c>
      <c r="RQP1" s="2" t="s">
        <v>12789</v>
      </c>
      <c r="RQQ1" s="2" t="s">
        <v>12790</v>
      </c>
      <c r="RQR1" s="2" t="s">
        <v>12791</v>
      </c>
      <c r="RQS1" s="2" t="s">
        <v>12792</v>
      </c>
      <c r="RQT1" s="2" t="s">
        <v>12793</v>
      </c>
      <c r="RQU1" s="2" t="s">
        <v>12794</v>
      </c>
      <c r="RQV1" s="2" t="s">
        <v>12795</v>
      </c>
      <c r="RQW1" s="2" t="s">
        <v>12796</v>
      </c>
      <c r="RQX1" s="2" t="s">
        <v>12797</v>
      </c>
      <c r="RQY1" s="2" t="s">
        <v>12798</v>
      </c>
      <c r="RQZ1" s="2" t="s">
        <v>12799</v>
      </c>
      <c r="RRA1" s="2" t="s">
        <v>12800</v>
      </c>
      <c r="RRB1" s="2" t="s">
        <v>12801</v>
      </c>
      <c r="RRC1" s="2" t="s">
        <v>12802</v>
      </c>
      <c r="RRD1" s="2" t="s">
        <v>12803</v>
      </c>
      <c r="RRE1" s="2" t="s">
        <v>12804</v>
      </c>
      <c r="RRF1" s="2" t="s">
        <v>12805</v>
      </c>
      <c r="RRG1" s="2" t="s">
        <v>12806</v>
      </c>
      <c r="RRH1" s="2" t="s">
        <v>12807</v>
      </c>
      <c r="RRI1" s="2" t="s">
        <v>12808</v>
      </c>
      <c r="RRJ1" s="2" t="s">
        <v>12809</v>
      </c>
      <c r="RRK1" s="2" t="s">
        <v>12810</v>
      </c>
      <c r="RRL1" s="2" t="s">
        <v>12811</v>
      </c>
      <c r="RRM1" s="2" t="s">
        <v>12812</v>
      </c>
      <c r="RRN1" s="2" t="s">
        <v>12813</v>
      </c>
      <c r="RRO1" s="2" t="s">
        <v>12814</v>
      </c>
      <c r="RRP1" s="2" t="s">
        <v>12815</v>
      </c>
      <c r="RRQ1" s="2" t="s">
        <v>12816</v>
      </c>
      <c r="RRR1" s="2" t="s">
        <v>12817</v>
      </c>
      <c r="RRS1" s="2" t="s">
        <v>12818</v>
      </c>
      <c r="RRT1" s="2" t="s">
        <v>12819</v>
      </c>
      <c r="RRU1" s="2" t="s">
        <v>12820</v>
      </c>
      <c r="RRV1" s="2" t="s">
        <v>12821</v>
      </c>
      <c r="RRW1" s="2" t="s">
        <v>12822</v>
      </c>
      <c r="RRX1" s="2" t="s">
        <v>12823</v>
      </c>
      <c r="RRY1" s="2" t="s">
        <v>12824</v>
      </c>
      <c r="RRZ1" s="2" t="s">
        <v>12825</v>
      </c>
      <c r="RSA1" s="2" t="s">
        <v>12826</v>
      </c>
      <c r="RSB1" s="2" t="s">
        <v>12827</v>
      </c>
      <c r="RSC1" s="2" t="s">
        <v>12828</v>
      </c>
      <c r="RSD1" s="2" t="s">
        <v>12829</v>
      </c>
      <c r="RSE1" s="2" t="s">
        <v>12830</v>
      </c>
      <c r="RSF1" s="2" t="s">
        <v>12831</v>
      </c>
      <c r="RSG1" s="2" t="s">
        <v>12832</v>
      </c>
      <c r="RSH1" s="2" t="s">
        <v>12833</v>
      </c>
      <c r="RSI1" s="2" t="s">
        <v>12834</v>
      </c>
      <c r="RSJ1" s="2" t="s">
        <v>12835</v>
      </c>
      <c r="RSK1" s="2" t="s">
        <v>12836</v>
      </c>
      <c r="RSL1" s="2" t="s">
        <v>12837</v>
      </c>
      <c r="RSM1" s="2" t="s">
        <v>12838</v>
      </c>
      <c r="RSN1" s="2" t="s">
        <v>12839</v>
      </c>
      <c r="RSO1" s="2" t="s">
        <v>12840</v>
      </c>
      <c r="RSP1" s="2" t="s">
        <v>12841</v>
      </c>
      <c r="RSQ1" s="2" t="s">
        <v>12842</v>
      </c>
      <c r="RSR1" s="2" t="s">
        <v>12843</v>
      </c>
      <c r="RSS1" s="2" t="s">
        <v>12844</v>
      </c>
      <c r="RST1" s="2" t="s">
        <v>12845</v>
      </c>
      <c r="RSU1" s="2" t="s">
        <v>12846</v>
      </c>
      <c r="RSV1" s="2" t="s">
        <v>12847</v>
      </c>
      <c r="RSW1" s="2" t="s">
        <v>12848</v>
      </c>
      <c r="RSX1" s="2" t="s">
        <v>12849</v>
      </c>
      <c r="RSY1" s="2" t="s">
        <v>12850</v>
      </c>
      <c r="RSZ1" s="2" t="s">
        <v>12851</v>
      </c>
      <c r="RTA1" s="2" t="s">
        <v>12852</v>
      </c>
      <c r="RTB1" s="2" t="s">
        <v>12853</v>
      </c>
      <c r="RTC1" s="2" t="s">
        <v>12854</v>
      </c>
      <c r="RTD1" s="2" t="s">
        <v>12855</v>
      </c>
      <c r="RTE1" s="2" t="s">
        <v>12856</v>
      </c>
      <c r="RTF1" s="2" t="s">
        <v>12857</v>
      </c>
      <c r="RTG1" s="2" t="s">
        <v>12858</v>
      </c>
      <c r="RTH1" s="2" t="s">
        <v>12859</v>
      </c>
      <c r="RTI1" s="2" t="s">
        <v>12860</v>
      </c>
      <c r="RTJ1" s="2" t="s">
        <v>12861</v>
      </c>
      <c r="RTK1" s="2" t="s">
        <v>12862</v>
      </c>
      <c r="RTL1" s="2" t="s">
        <v>12863</v>
      </c>
      <c r="RTM1" s="2" t="s">
        <v>12864</v>
      </c>
      <c r="RTN1" s="2" t="s">
        <v>12865</v>
      </c>
      <c r="RTO1" s="2" t="s">
        <v>12866</v>
      </c>
      <c r="RTP1" s="2" t="s">
        <v>12867</v>
      </c>
      <c r="RTQ1" s="2" t="s">
        <v>12868</v>
      </c>
      <c r="RTR1" s="2" t="s">
        <v>12869</v>
      </c>
      <c r="RTS1" s="2" t="s">
        <v>12870</v>
      </c>
      <c r="RTT1" s="2" t="s">
        <v>12871</v>
      </c>
      <c r="RTU1" s="2" t="s">
        <v>12872</v>
      </c>
      <c r="RTV1" s="2" t="s">
        <v>12873</v>
      </c>
      <c r="RTW1" s="2" t="s">
        <v>12874</v>
      </c>
      <c r="RTX1" s="2" t="s">
        <v>12875</v>
      </c>
      <c r="RTY1" s="2" t="s">
        <v>12876</v>
      </c>
      <c r="RTZ1" s="2" t="s">
        <v>12877</v>
      </c>
      <c r="RUA1" s="2" t="s">
        <v>12878</v>
      </c>
      <c r="RUB1" s="2" t="s">
        <v>12879</v>
      </c>
      <c r="RUC1" s="2" t="s">
        <v>12880</v>
      </c>
      <c r="RUD1" s="2" t="s">
        <v>12881</v>
      </c>
      <c r="RUE1" s="2" t="s">
        <v>12882</v>
      </c>
      <c r="RUF1" s="2" t="s">
        <v>12883</v>
      </c>
      <c r="RUG1" s="2" t="s">
        <v>12884</v>
      </c>
      <c r="RUH1" s="2" t="s">
        <v>12885</v>
      </c>
      <c r="RUI1" s="2" t="s">
        <v>12886</v>
      </c>
      <c r="RUJ1" s="2" t="s">
        <v>12887</v>
      </c>
      <c r="RUK1" s="2" t="s">
        <v>12888</v>
      </c>
      <c r="RUL1" s="2" t="s">
        <v>12889</v>
      </c>
      <c r="RUM1" s="2" t="s">
        <v>12890</v>
      </c>
      <c r="RUN1" s="2" t="s">
        <v>12891</v>
      </c>
      <c r="RUO1" s="2" t="s">
        <v>12892</v>
      </c>
      <c r="RUP1" s="2" t="s">
        <v>12893</v>
      </c>
      <c r="RUQ1" s="2" t="s">
        <v>12894</v>
      </c>
      <c r="RUR1" s="2" t="s">
        <v>12895</v>
      </c>
      <c r="RUS1" s="2" t="s">
        <v>12896</v>
      </c>
      <c r="RUT1" s="2" t="s">
        <v>12897</v>
      </c>
      <c r="RUU1" s="2" t="s">
        <v>12898</v>
      </c>
      <c r="RUV1" s="2" t="s">
        <v>12899</v>
      </c>
      <c r="RUW1" s="2" t="s">
        <v>12900</v>
      </c>
      <c r="RUX1" s="2" t="s">
        <v>12901</v>
      </c>
      <c r="RUY1" s="2" t="s">
        <v>12902</v>
      </c>
      <c r="RUZ1" s="2" t="s">
        <v>12903</v>
      </c>
      <c r="RVA1" s="2" t="s">
        <v>12904</v>
      </c>
      <c r="RVB1" s="2" t="s">
        <v>12905</v>
      </c>
      <c r="RVC1" s="2" t="s">
        <v>12906</v>
      </c>
      <c r="RVD1" s="2" t="s">
        <v>12907</v>
      </c>
      <c r="RVE1" s="2" t="s">
        <v>12908</v>
      </c>
      <c r="RVF1" s="2" t="s">
        <v>12909</v>
      </c>
      <c r="RVG1" s="2" t="s">
        <v>12910</v>
      </c>
      <c r="RVH1" s="2" t="s">
        <v>12911</v>
      </c>
      <c r="RVI1" s="2" t="s">
        <v>12912</v>
      </c>
      <c r="RVJ1" s="2" t="s">
        <v>12913</v>
      </c>
      <c r="RVK1" s="2" t="s">
        <v>12914</v>
      </c>
      <c r="RVL1" s="2" t="s">
        <v>12915</v>
      </c>
      <c r="RVM1" s="2" t="s">
        <v>12916</v>
      </c>
      <c r="RVN1" s="2" t="s">
        <v>12917</v>
      </c>
      <c r="RVO1" s="2" t="s">
        <v>12918</v>
      </c>
      <c r="RVP1" s="2" t="s">
        <v>12919</v>
      </c>
      <c r="RVQ1" s="2" t="s">
        <v>12920</v>
      </c>
      <c r="RVR1" s="2" t="s">
        <v>12921</v>
      </c>
      <c r="RVS1" s="2" t="s">
        <v>12922</v>
      </c>
      <c r="RVT1" s="2" t="s">
        <v>12923</v>
      </c>
      <c r="RVU1" s="2" t="s">
        <v>12924</v>
      </c>
      <c r="RVV1" s="2" t="s">
        <v>12925</v>
      </c>
      <c r="RVW1" s="2" t="s">
        <v>12926</v>
      </c>
      <c r="RVX1" s="2" t="s">
        <v>12927</v>
      </c>
      <c r="RVY1" s="2" t="s">
        <v>12928</v>
      </c>
      <c r="RVZ1" s="2" t="s">
        <v>12929</v>
      </c>
      <c r="RWA1" s="2" t="s">
        <v>12930</v>
      </c>
      <c r="RWB1" s="2" t="s">
        <v>12931</v>
      </c>
      <c r="RWC1" s="2" t="s">
        <v>12932</v>
      </c>
      <c r="RWD1" s="2" t="s">
        <v>12933</v>
      </c>
      <c r="RWE1" s="2" t="s">
        <v>12934</v>
      </c>
      <c r="RWF1" s="2" t="s">
        <v>12935</v>
      </c>
      <c r="RWG1" s="2" t="s">
        <v>12936</v>
      </c>
      <c r="RWH1" s="2" t="s">
        <v>12937</v>
      </c>
      <c r="RWI1" s="2" t="s">
        <v>12938</v>
      </c>
      <c r="RWJ1" s="2" t="s">
        <v>12939</v>
      </c>
      <c r="RWK1" s="2" t="s">
        <v>12940</v>
      </c>
      <c r="RWL1" s="2" t="s">
        <v>12941</v>
      </c>
      <c r="RWM1" s="2" t="s">
        <v>12942</v>
      </c>
      <c r="RWN1" s="2" t="s">
        <v>12943</v>
      </c>
      <c r="RWO1" s="2" t="s">
        <v>12944</v>
      </c>
      <c r="RWP1" s="2" t="s">
        <v>12945</v>
      </c>
      <c r="RWQ1" s="2" t="s">
        <v>12946</v>
      </c>
      <c r="RWR1" s="2" t="s">
        <v>12947</v>
      </c>
      <c r="RWS1" s="2" t="s">
        <v>12948</v>
      </c>
      <c r="RWT1" s="2" t="s">
        <v>12949</v>
      </c>
      <c r="RWU1" s="2" t="s">
        <v>12950</v>
      </c>
      <c r="RWV1" s="2" t="s">
        <v>12951</v>
      </c>
      <c r="RWW1" s="2" t="s">
        <v>12952</v>
      </c>
      <c r="RWX1" s="2" t="s">
        <v>12953</v>
      </c>
      <c r="RWY1" s="2" t="s">
        <v>12954</v>
      </c>
      <c r="RWZ1" s="2" t="s">
        <v>12955</v>
      </c>
      <c r="RXA1" s="2" t="s">
        <v>12956</v>
      </c>
      <c r="RXB1" s="2" t="s">
        <v>12957</v>
      </c>
      <c r="RXC1" s="2" t="s">
        <v>12958</v>
      </c>
      <c r="RXD1" s="2" t="s">
        <v>12959</v>
      </c>
      <c r="RXE1" s="2" t="s">
        <v>12960</v>
      </c>
      <c r="RXF1" s="2" t="s">
        <v>12961</v>
      </c>
      <c r="RXG1" s="2" t="s">
        <v>12962</v>
      </c>
      <c r="RXH1" s="2" t="s">
        <v>12963</v>
      </c>
      <c r="RXI1" s="2" t="s">
        <v>12964</v>
      </c>
      <c r="RXJ1" s="2" t="s">
        <v>12965</v>
      </c>
      <c r="RXK1" s="2" t="s">
        <v>12966</v>
      </c>
      <c r="RXL1" s="2" t="s">
        <v>12967</v>
      </c>
      <c r="RXM1" s="2" t="s">
        <v>12968</v>
      </c>
      <c r="RXN1" s="2" t="s">
        <v>12969</v>
      </c>
      <c r="RXO1" s="2" t="s">
        <v>12970</v>
      </c>
      <c r="RXP1" s="2" t="s">
        <v>12971</v>
      </c>
      <c r="RXQ1" s="2" t="s">
        <v>12972</v>
      </c>
      <c r="RXR1" s="2" t="s">
        <v>12973</v>
      </c>
      <c r="RXS1" s="2" t="s">
        <v>12974</v>
      </c>
      <c r="RXT1" s="2" t="s">
        <v>12975</v>
      </c>
      <c r="RXU1" s="2" t="s">
        <v>12976</v>
      </c>
      <c r="RXV1" s="2" t="s">
        <v>12977</v>
      </c>
      <c r="RXW1" s="2" t="s">
        <v>12978</v>
      </c>
      <c r="RXX1" s="2" t="s">
        <v>12979</v>
      </c>
      <c r="RXY1" s="2" t="s">
        <v>12980</v>
      </c>
      <c r="RXZ1" s="2" t="s">
        <v>12981</v>
      </c>
      <c r="RYA1" s="2" t="s">
        <v>12982</v>
      </c>
      <c r="RYB1" s="2" t="s">
        <v>12983</v>
      </c>
      <c r="RYC1" s="2" t="s">
        <v>12984</v>
      </c>
      <c r="RYD1" s="2" t="s">
        <v>12985</v>
      </c>
      <c r="RYE1" s="2" t="s">
        <v>12986</v>
      </c>
      <c r="RYF1" s="2" t="s">
        <v>12987</v>
      </c>
      <c r="RYG1" s="2" t="s">
        <v>12988</v>
      </c>
      <c r="RYH1" s="2" t="s">
        <v>12989</v>
      </c>
      <c r="RYI1" s="2" t="s">
        <v>12990</v>
      </c>
      <c r="RYJ1" s="2" t="s">
        <v>12991</v>
      </c>
      <c r="RYK1" s="2" t="s">
        <v>12992</v>
      </c>
      <c r="RYL1" s="2" t="s">
        <v>12993</v>
      </c>
      <c r="RYM1" s="2" t="s">
        <v>12994</v>
      </c>
      <c r="RYN1" s="2" t="s">
        <v>12995</v>
      </c>
      <c r="RYO1" s="2" t="s">
        <v>12996</v>
      </c>
      <c r="RYP1" s="2" t="s">
        <v>12997</v>
      </c>
      <c r="RYQ1" s="2" t="s">
        <v>12998</v>
      </c>
      <c r="RYR1" s="2" t="s">
        <v>12999</v>
      </c>
      <c r="RYS1" s="2" t="s">
        <v>13000</v>
      </c>
      <c r="RYT1" s="2" t="s">
        <v>13001</v>
      </c>
      <c r="RYU1" s="2" t="s">
        <v>13002</v>
      </c>
      <c r="RYV1" s="2" t="s">
        <v>13003</v>
      </c>
      <c r="RYW1" s="2" t="s">
        <v>13004</v>
      </c>
      <c r="RYX1" s="2" t="s">
        <v>13005</v>
      </c>
      <c r="RYY1" s="2" t="s">
        <v>13006</v>
      </c>
      <c r="RYZ1" s="2" t="s">
        <v>13007</v>
      </c>
      <c r="RZA1" s="2" t="s">
        <v>13008</v>
      </c>
      <c r="RZB1" s="2" t="s">
        <v>13009</v>
      </c>
      <c r="RZC1" s="2" t="s">
        <v>13010</v>
      </c>
      <c r="RZD1" s="2" t="s">
        <v>13011</v>
      </c>
      <c r="RZE1" s="2" t="s">
        <v>13012</v>
      </c>
      <c r="RZF1" s="2" t="s">
        <v>13013</v>
      </c>
      <c r="RZG1" s="2" t="s">
        <v>13014</v>
      </c>
      <c r="RZH1" s="2" t="s">
        <v>13015</v>
      </c>
      <c r="RZI1" s="2" t="s">
        <v>13016</v>
      </c>
      <c r="RZJ1" s="2" t="s">
        <v>13017</v>
      </c>
      <c r="RZK1" s="2" t="s">
        <v>13018</v>
      </c>
      <c r="RZL1" s="2" t="s">
        <v>13019</v>
      </c>
      <c r="RZM1" s="2" t="s">
        <v>13020</v>
      </c>
      <c r="RZN1" s="2" t="s">
        <v>13021</v>
      </c>
      <c r="RZO1" s="2" t="s">
        <v>13022</v>
      </c>
      <c r="RZP1" s="2" t="s">
        <v>13023</v>
      </c>
      <c r="RZQ1" s="2" t="s">
        <v>13024</v>
      </c>
      <c r="RZR1" s="2" t="s">
        <v>13025</v>
      </c>
      <c r="RZS1" s="2" t="s">
        <v>13026</v>
      </c>
      <c r="RZT1" s="2" t="s">
        <v>13027</v>
      </c>
      <c r="RZU1" s="2" t="s">
        <v>13028</v>
      </c>
      <c r="RZV1" s="2" t="s">
        <v>13029</v>
      </c>
      <c r="RZW1" s="2" t="s">
        <v>13030</v>
      </c>
      <c r="RZX1" s="2" t="s">
        <v>13031</v>
      </c>
      <c r="RZY1" s="2" t="s">
        <v>13032</v>
      </c>
      <c r="RZZ1" s="2" t="s">
        <v>13033</v>
      </c>
      <c r="SAA1" s="2" t="s">
        <v>13034</v>
      </c>
      <c r="SAB1" s="2" t="s">
        <v>13035</v>
      </c>
      <c r="SAC1" s="2" t="s">
        <v>13036</v>
      </c>
      <c r="SAD1" s="2" t="s">
        <v>13037</v>
      </c>
      <c r="SAE1" s="2" t="s">
        <v>13038</v>
      </c>
      <c r="SAF1" s="2" t="s">
        <v>13039</v>
      </c>
      <c r="SAG1" s="2" t="s">
        <v>13040</v>
      </c>
      <c r="SAH1" s="2" t="s">
        <v>13041</v>
      </c>
      <c r="SAI1" s="2" t="s">
        <v>13042</v>
      </c>
      <c r="SAJ1" s="2" t="s">
        <v>13043</v>
      </c>
      <c r="SAK1" s="2" t="s">
        <v>13044</v>
      </c>
      <c r="SAL1" s="2" t="s">
        <v>13045</v>
      </c>
      <c r="SAM1" s="2" t="s">
        <v>13046</v>
      </c>
      <c r="SAN1" s="2" t="s">
        <v>13047</v>
      </c>
      <c r="SAO1" s="2" t="s">
        <v>13048</v>
      </c>
      <c r="SAP1" s="2" t="s">
        <v>13049</v>
      </c>
      <c r="SAQ1" s="2" t="s">
        <v>13050</v>
      </c>
      <c r="SAR1" s="2" t="s">
        <v>13051</v>
      </c>
      <c r="SAS1" s="2" t="s">
        <v>13052</v>
      </c>
      <c r="SAT1" s="2" t="s">
        <v>13053</v>
      </c>
      <c r="SAU1" s="2" t="s">
        <v>13054</v>
      </c>
      <c r="SAV1" s="2" t="s">
        <v>13055</v>
      </c>
      <c r="SAW1" s="2" t="s">
        <v>13056</v>
      </c>
      <c r="SAX1" s="2" t="s">
        <v>13057</v>
      </c>
      <c r="SAY1" s="2" t="s">
        <v>13058</v>
      </c>
      <c r="SAZ1" s="2" t="s">
        <v>13059</v>
      </c>
      <c r="SBA1" s="2" t="s">
        <v>13060</v>
      </c>
      <c r="SBB1" s="2" t="s">
        <v>13061</v>
      </c>
      <c r="SBC1" s="2" t="s">
        <v>13062</v>
      </c>
      <c r="SBD1" s="2" t="s">
        <v>13063</v>
      </c>
      <c r="SBE1" s="2" t="s">
        <v>13064</v>
      </c>
      <c r="SBF1" s="2" t="s">
        <v>13065</v>
      </c>
      <c r="SBG1" s="2" t="s">
        <v>13066</v>
      </c>
      <c r="SBH1" s="2" t="s">
        <v>13067</v>
      </c>
      <c r="SBI1" s="2" t="s">
        <v>13068</v>
      </c>
      <c r="SBJ1" s="2" t="s">
        <v>13069</v>
      </c>
      <c r="SBK1" s="2" t="s">
        <v>13070</v>
      </c>
      <c r="SBL1" s="2" t="s">
        <v>13071</v>
      </c>
      <c r="SBM1" s="2" t="s">
        <v>13072</v>
      </c>
      <c r="SBN1" s="2" t="s">
        <v>13073</v>
      </c>
      <c r="SBO1" s="2" t="s">
        <v>13074</v>
      </c>
      <c r="SBP1" s="2" t="s">
        <v>13075</v>
      </c>
      <c r="SBQ1" s="2" t="s">
        <v>13076</v>
      </c>
      <c r="SBR1" s="2" t="s">
        <v>13077</v>
      </c>
      <c r="SBS1" s="2" t="s">
        <v>13078</v>
      </c>
      <c r="SBT1" s="2" t="s">
        <v>13079</v>
      </c>
      <c r="SBU1" s="2" t="s">
        <v>13080</v>
      </c>
      <c r="SBV1" s="2" t="s">
        <v>13081</v>
      </c>
      <c r="SBW1" s="2" t="s">
        <v>13082</v>
      </c>
      <c r="SBX1" s="2" t="s">
        <v>13083</v>
      </c>
      <c r="SBY1" s="2" t="s">
        <v>13084</v>
      </c>
      <c r="SBZ1" s="2" t="s">
        <v>13085</v>
      </c>
      <c r="SCA1" s="2" t="s">
        <v>13086</v>
      </c>
      <c r="SCB1" s="2" t="s">
        <v>13087</v>
      </c>
      <c r="SCC1" s="2" t="s">
        <v>13088</v>
      </c>
      <c r="SCD1" s="2" t="s">
        <v>13089</v>
      </c>
      <c r="SCE1" s="2" t="s">
        <v>13090</v>
      </c>
      <c r="SCF1" s="2" t="s">
        <v>13091</v>
      </c>
      <c r="SCG1" s="2" t="s">
        <v>13092</v>
      </c>
      <c r="SCH1" s="2" t="s">
        <v>13093</v>
      </c>
      <c r="SCI1" s="2" t="s">
        <v>13094</v>
      </c>
      <c r="SCJ1" s="2" t="s">
        <v>13095</v>
      </c>
      <c r="SCK1" s="2" t="s">
        <v>13096</v>
      </c>
      <c r="SCL1" s="2" t="s">
        <v>13097</v>
      </c>
      <c r="SCM1" s="2" t="s">
        <v>13098</v>
      </c>
      <c r="SCN1" s="2" t="s">
        <v>13099</v>
      </c>
      <c r="SCO1" s="2" t="s">
        <v>13100</v>
      </c>
      <c r="SCP1" s="2" t="s">
        <v>13101</v>
      </c>
      <c r="SCQ1" s="2" t="s">
        <v>13102</v>
      </c>
      <c r="SCR1" s="2" t="s">
        <v>13103</v>
      </c>
      <c r="SCS1" s="2" t="s">
        <v>13104</v>
      </c>
      <c r="SCT1" s="2" t="s">
        <v>13105</v>
      </c>
      <c r="SCU1" s="2" t="s">
        <v>13106</v>
      </c>
      <c r="SCV1" s="2" t="s">
        <v>13107</v>
      </c>
      <c r="SCW1" s="2" t="s">
        <v>13108</v>
      </c>
      <c r="SCX1" s="2" t="s">
        <v>13109</v>
      </c>
      <c r="SCY1" s="2" t="s">
        <v>13110</v>
      </c>
      <c r="SCZ1" s="2" t="s">
        <v>13111</v>
      </c>
      <c r="SDA1" s="2" t="s">
        <v>13112</v>
      </c>
      <c r="SDB1" s="2" t="s">
        <v>13113</v>
      </c>
      <c r="SDC1" s="2" t="s">
        <v>13114</v>
      </c>
      <c r="SDD1" s="2" t="s">
        <v>13115</v>
      </c>
      <c r="SDE1" s="2" t="s">
        <v>13116</v>
      </c>
      <c r="SDF1" s="2" t="s">
        <v>13117</v>
      </c>
      <c r="SDG1" s="2" t="s">
        <v>13118</v>
      </c>
      <c r="SDH1" s="2" t="s">
        <v>13119</v>
      </c>
      <c r="SDI1" s="2" t="s">
        <v>13120</v>
      </c>
      <c r="SDJ1" s="2" t="s">
        <v>13121</v>
      </c>
      <c r="SDK1" s="2" t="s">
        <v>13122</v>
      </c>
      <c r="SDL1" s="2" t="s">
        <v>13123</v>
      </c>
      <c r="SDM1" s="2" t="s">
        <v>13124</v>
      </c>
      <c r="SDN1" s="2" t="s">
        <v>13125</v>
      </c>
      <c r="SDO1" s="2" t="s">
        <v>13126</v>
      </c>
      <c r="SDP1" s="2" t="s">
        <v>13127</v>
      </c>
      <c r="SDQ1" s="2" t="s">
        <v>13128</v>
      </c>
      <c r="SDR1" s="2" t="s">
        <v>13129</v>
      </c>
      <c r="SDS1" s="2" t="s">
        <v>13130</v>
      </c>
      <c r="SDT1" s="2" t="s">
        <v>13131</v>
      </c>
      <c r="SDU1" s="2" t="s">
        <v>13132</v>
      </c>
      <c r="SDV1" s="2" t="s">
        <v>13133</v>
      </c>
      <c r="SDW1" s="2" t="s">
        <v>13134</v>
      </c>
      <c r="SDX1" s="2" t="s">
        <v>13135</v>
      </c>
      <c r="SDY1" s="2" t="s">
        <v>13136</v>
      </c>
      <c r="SDZ1" s="2" t="s">
        <v>13137</v>
      </c>
      <c r="SEA1" s="2" t="s">
        <v>13138</v>
      </c>
      <c r="SEB1" s="2" t="s">
        <v>13139</v>
      </c>
      <c r="SEC1" s="2" t="s">
        <v>13140</v>
      </c>
      <c r="SED1" s="2" t="s">
        <v>13141</v>
      </c>
      <c r="SEE1" s="2" t="s">
        <v>13142</v>
      </c>
      <c r="SEF1" s="2" t="s">
        <v>13143</v>
      </c>
      <c r="SEG1" s="2" t="s">
        <v>13144</v>
      </c>
      <c r="SEH1" s="2" t="s">
        <v>13145</v>
      </c>
      <c r="SEI1" s="2" t="s">
        <v>13146</v>
      </c>
      <c r="SEJ1" s="2" t="s">
        <v>13147</v>
      </c>
      <c r="SEK1" s="2" t="s">
        <v>13148</v>
      </c>
      <c r="SEL1" s="2" t="s">
        <v>13149</v>
      </c>
      <c r="SEM1" s="2" t="s">
        <v>13150</v>
      </c>
      <c r="SEN1" s="2" t="s">
        <v>13151</v>
      </c>
      <c r="SEO1" s="2" t="s">
        <v>13152</v>
      </c>
      <c r="SEP1" s="2" t="s">
        <v>13153</v>
      </c>
      <c r="SEQ1" s="2" t="s">
        <v>13154</v>
      </c>
      <c r="SER1" s="2" t="s">
        <v>13155</v>
      </c>
      <c r="SES1" s="2" t="s">
        <v>13156</v>
      </c>
      <c r="SET1" s="2" t="s">
        <v>13157</v>
      </c>
      <c r="SEU1" s="2" t="s">
        <v>13158</v>
      </c>
      <c r="SEV1" s="2" t="s">
        <v>13159</v>
      </c>
      <c r="SEW1" s="2" t="s">
        <v>13160</v>
      </c>
      <c r="SEX1" s="2" t="s">
        <v>13161</v>
      </c>
      <c r="SEY1" s="2" t="s">
        <v>13162</v>
      </c>
      <c r="SEZ1" s="2" t="s">
        <v>13163</v>
      </c>
      <c r="SFA1" s="2" t="s">
        <v>13164</v>
      </c>
      <c r="SFB1" s="2" t="s">
        <v>13165</v>
      </c>
      <c r="SFC1" s="2" t="s">
        <v>13166</v>
      </c>
      <c r="SFD1" s="2" t="s">
        <v>13167</v>
      </c>
      <c r="SFE1" s="2" t="s">
        <v>13168</v>
      </c>
      <c r="SFF1" s="2" t="s">
        <v>13169</v>
      </c>
      <c r="SFG1" s="2" t="s">
        <v>13170</v>
      </c>
      <c r="SFH1" s="2" t="s">
        <v>13171</v>
      </c>
      <c r="SFI1" s="2" t="s">
        <v>13172</v>
      </c>
      <c r="SFJ1" s="2" t="s">
        <v>13173</v>
      </c>
      <c r="SFK1" s="2" t="s">
        <v>13174</v>
      </c>
      <c r="SFL1" s="2" t="s">
        <v>13175</v>
      </c>
      <c r="SFM1" s="2" t="s">
        <v>13176</v>
      </c>
      <c r="SFN1" s="2" t="s">
        <v>13177</v>
      </c>
      <c r="SFO1" s="2" t="s">
        <v>13178</v>
      </c>
      <c r="SFP1" s="2" t="s">
        <v>13179</v>
      </c>
      <c r="SFQ1" s="2" t="s">
        <v>13180</v>
      </c>
      <c r="SFR1" s="2" t="s">
        <v>13181</v>
      </c>
      <c r="SFS1" s="2" t="s">
        <v>13182</v>
      </c>
      <c r="SFT1" s="2" t="s">
        <v>13183</v>
      </c>
      <c r="SFU1" s="2" t="s">
        <v>13184</v>
      </c>
      <c r="SFV1" s="2" t="s">
        <v>13185</v>
      </c>
      <c r="SFW1" s="2" t="s">
        <v>13186</v>
      </c>
      <c r="SFX1" s="2" t="s">
        <v>13187</v>
      </c>
      <c r="SFY1" s="2" t="s">
        <v>13188</v>
      </c>
      <c r="SFZ1" s="2" t="s">
        <v>13189</v>
      </c>
      <c r="SGA1" s="2" t="s">
        <v>13190</v>
      </c>
      <c r="SGB1" s="2" t="s">
        <v>13191</v>
      </c>
      <c r="SGC1" s="2" t="s">
        <v>13192</v>
      </c>
      <c r="SGD1" s="2" t="s">
        <v>13193</v>
      </c>
      <c r="SGE1" s="2" t="s">
        <v>13194</v>
      </c>
      <c r="SGF1" s="2" t="s">
        <v>13195</v>
      </c>
      <c r="SGG1" s="2" t="s">
        <v>13196</v>
      </c>
      <c r="SGH1" s="2" t="s">
        <v>13197</v>
      </c>
      <c r="SGI1" s="2" t="s">
        <v>13198</v>
      </c>
      <c r="SGJ1" s="2" t="s">
        <v>13199</v>
      </c>
      <c r="SGK1" s="2" t="s">
        <v>13200</v>
      </c>
      <c r="SGL1" s="2" t="s">
        <v>13201</v>
      </c>
      <c r="SGM1" s="2" t="s">
        <v>13202</v>
      </c>
      <c r="SGN1" s="2" t="s">
        <v>13203</v>
      </c>
      <c r="SGO1" s="2" t="s">
        <v>13204</v>
      </c>
      <c r="SGP1" s="2" t="s">
        <v>13205</v>
      </c>
      <c r="SGQ1" s="2" t="s">
        <v>13206</v>
      </c>
      <c r="SGR1" s="2" t="s">
        <v>13207</v>
      </c>
      <c r="SGS1" s="2" t="s">
        <v>13208</v>
      </c>
      <c r="SGT1" s="2" t="s">
        <v>13209</v>
      </c>
      <c r="SGU1" s="2" t="s">
        <v>13210</v>
      </c>
      <c r="SGV1" s="2" t="s">
        <v>13211</v>
      </c>
      <c r="SGW1" s="2" t="s">
        <v>13212</v>
      </c>
      <c r="SGX1" s="2" t="s">
        <v>13213</v>
      </c>
      <c r="SGY1" s="2" t="s">
        <v>13214</v>
      </c>
      <c r="SGZ1" s="2" t="s">
        <v>13215</v>
      </c>
      <c r="SHA1" s="2" t="s">
        <v>13216</v>
      </c>
      <c r="SHB1" s="2" t="s">
        <v>13217</v>
      </c>
      <c r="SHC1" s="2" t="s">
        <v>13218</v>
      </c>
      <c r="SHD1" s="2" t="s">
        <v>13219</v>
      </c>
      <c r="SHE1" s="2" t="s">
        <v>13220</v>
      </c>
      <c r="SHF1" s="2" t="s">
        <v>13221</v>
      </c>
      <c r="SHG1" s="2" t="s">
        <v>13222</v>
      </c>
      <c r="SHH1" s="2" t="s">
        <v>13223</v>
      </c>
      <c r="SHI1" s="2" t="s">
        <v>13224</v>
      </c>
      <c r="SHJ1" s="2" t="s">
        <v>13225</v>
      </c>
      <c r="SHK1" s="2" t="s">
        <v>13226</v>
      </c>
      <c r="SHL1" s="2" t="s">
        <v>13227</v>
      </c>
      <c r="SHM1" s="2" t="s">
        <v>13228</v>
      </c>
      <c r="SHN1" s="2" t="s">
        <v>13229</v>
      </c>
      <c r="SHO1" s="2" t="s">
        <v>13230</v>
      </c>
      <c r="SHP1" s="2" t="s">
        <v>13231</v>
      </c>
      <c r="SHQ1" s="2" t="s">
        <v>13232</v>
      </c>
      <c r="SHR1" s="2" t="s">
        <v>13233</v>
      </c>
      <c r="SHS1" s="2" t="s">
        <v>13234</v>
      </c>
      <c r="SHT1" s="2" t="s">
        <v>13235</v>
      </c>
      <c r="SHU1" s="2" t="s">
        <v>13236</v>
      </c>
      <c r="SHV1" s="2" t="s">
        <v>13237</v>
      </c>
      <c r="SHW1" s="2" t="s">
        <v>13238</v>
      </c>
      <c r="SHX1" s="2" t="s">
        <v>13239</v>
      </c>
      <c r="SHY1" s="2" t="s">
        <v>13240</v>
      </c>
      <c r="SHZ1" s="2" t="s">
        <v>13241</v>
      </c>
      <c r="SIA1" s="2" t="s">
        <v>13242</v>
      </c>
      <c r="SIB1" s="2" t="s">
        <v>13243</v>
      </c>
      <c r="SIC1" s="2" t="s">
        <v>13244</v>
      </c>
      <c r="SID1" s="2" t="s">
        <v>13245</v>
      </c>
      <c r="SIE1" s="2" t="s">
        <v>13246</v>
      </c>
      <c r="SIF1" s="2" t="s">
        <v>13247</v>
      </c>
      <c r="SIG1" s="2" t="s">
        <v>13248</v>
      </c>
      <c r="SIH1" s="2" t="s">
        <v>13249</v>
      </c>
      <c r="SII1" s="2" t="s">
        <v>13250</v>
      </c>
      <c r="SIJ1" s="2" t="s">
        <v>13251</v>
      </c>
      <c r="SIK1" s="2" t="s">
        <v>13252</v>
      </c>
      <c r="SIL1" s="2" t="s">
        <v>13253</v>
      </c>
      <c r="SIM1" s="2" t="s">
        <v>13254</v>
      </c>
      <c r="SIN1" s="2" t="s">
        <v>13255</v>
      </c>
      <c r="SIO1" s="2" t="s">
        <v>13256</v>
      </c>
      <c r="SIP1" s="2" t="s">
        <v>13257</v>
      </c>
      <c r="SIQ1" s="2" t="s">
        <v>13258</v>
      </c>
      <c r="SIR1" s="2" t="s">
        <v>13259</v>
      </c>
      <c r="SIS1" s="2" t="s">
        <v>13260</v>
      </c>
      <c r="SIT1" s="2" t="s">
        <v>13261</v>
      </c>
      <c r="SIU1" s="2" t="s">
        <v>13262</v>
      </c>
      <c r="SIV1" s="2" t="s">
        <v>13263</v>
      </c>
      <c r="SIW1" s="2" t="s">
        <v>13264</v>
      </c>
      <c r="SIX1" s="2" t="s">
        <v>13265</v>
      </c>
      <c r="SIY1" s="2" t="s">
        <v>13266</v>
      </c>
      <c r="SIZ1" s="2" t="s">
        <v>13267</v>
      </c>
      <c r="SJA1" s="2" t="s">
        <v>13268</v>
      </c>
      <c r="SJB1" s="2" t="s">
        <v>13269</v>
      </c>
      <c r="SJC1" s="2" t="s">
        <v>13270</v>
      </c>
      <c r="SJD1" s="2" t="s">
        <v>13271</v>
      </c>
      <c r="SJE1" s="2" t="s">
        <v>13272</v>
      </c>
      <c r="SJF1" s="2" t="s">
        <v>13273</v>
      </c>
      <c r="SJG1" s="2" t="s">
        <v>13274</v>
      </c>
      <c r="SJH1" s="2" t="s">
        <v>13275</v>
      </c>
      <c r="SJI1" s="2" t="s">
        <v>13276</v>
      </c>
      <c r="SJJ1" s="2" t="s">
        <v>13277</v>
      </c>
      <c r="SJK1" s="2" t="s">
        <v>13278</v>
      </c>
      <c r="SJL1" s="2" t="s">
        <v>13279</v>
      </c>
      <c r="SJM1" s="2" t="s">
        <v>13280</v>
      </c>
      <c r="SJN1" s="2" t="s">
        <v>13281</v>
      </c>
      <c r="SJO1" s="2" t="s">
        <v>13282</v>
      </c>
      <c r="SJP1" s="2" t="s">
        <v>13283</v>
      </c>
      <c r="SJQ1" s="2" t="s">
        <v>13284</v>
      </c>
      <c r="SJR1" s="2" t="s">
        <v>13285</v>
      </c>
      <c r="SJS1" s="2" t="s">
        <v>13286</v>
      </c>
      <c r="SJT1" s="2" t="s">
        <v>13287</v>
      </c>
      <c r="SJU1" s="2" t="s">
        <v>13288</v>
      </c>
      <c r="SJV1" s="2" t="s">
        <v>13289</v>
      </c>
      <c r="SJW1" s="2" t="s">
        <v>13290</v>
      </c>
      <c r="SJX1" s="2" t="s">
        <v>13291</v>
      </c>
      <c r="SJY1" s="2" t="s">
        <v>13292</v>
      </c>
      <c r="SJZ1" s="2" t="s">
        <v>13293</v>
      </c>
      <c r="SKA1" s="2" t="s">
        <v>13294</v>
      </c>
      <c r="SKB1" s="2" t="s">
        <v>13295</v>
      </c>
      <c r="SKC1" s="2" t="s">
        <v>13296</v>
      </c>
      <c r="SKD1" s="2" t="s">
        <v>13297</v>
      </c>
      <c r="SKE1" s="2" t="s">
        <v>13298</v>
      </c>
      <c r="SKF1" s="2" t="s">
        <v>13299</v>
      </c>
      <c r="SKG1" s="2" t="s">
        <v>13300</v>
      </c>
      <c r="SKH1" s="2" t="s">
        <v>13301</v>
      </c>
      <c r="SKI1" s="2" t="s">
        <v>13302</v>
      </c>
      <c r="SKJ1" s="2" t="s">
        <v>13303</v>
      </c>
      <c r="SKK1" s="2" t="s">
        <v>13304</v>
      </c>
      <c r="SKL1" s="2" t="s">
        <v>13305</v>
      </c>
      <c r="SKM1" s="2" t="s">
        <v>13306</v>
      </c>
      <c r="SKN1" s="2" t="s">
        <v>13307</v>
      </c>
      <c r="SKO1" s="2" t="s">
        <v>13308</v>
      </c>
      <c r="SKP1" s="2" t="s">
        <v>13309</v>
      </c>
      <c r="SKQ1" s="2" t="s">
        <v>13310</v>
      </c>
      <c r="SKR1" s="2" t="s">
        <v>13311</v>
      </c>
      <c r="SKS1" s="2" t="s">
        <v>13312</v>
      </c>
      <c r="SKT1" s="2" t="s">
        <v>13313</v>
      </c>
      <c r="SKU1" s="2" t="s">
        <v>13314</v>
      </c>
      <c r="SKV1" s="2" t="s">
        <v>13315</v>
      </c>
      <c r="SKW1" s="2" t="s">
        <v>13316</v>
      </c>
      <c r="SKX1" s="2" t="s">
        <v>13317</v>
      </c>
      <c r="SKY1" s="2" t="s">
        <v>13318</v>
      </c>
      <c r="SKZ1" s="2" t="s">
        <v>13319</v>
      </c>
      <c r="SLA1" s="2" t="s">
        <v>13320</v>
      </c>
      <c r="SLB1" s="2" t="s">
        <v>13321</v>
      </c>
      <c r="SLC1" s="2" t="s">
        <v>13322</v>
      </c>
      <c r="SLD1" s="2" t="s">
        <v>13323</v>
      </c>
      <c r="SLE1" s="2" t="s">
        <v>13324</v>
      </c>
      <c r="SLF1" s="2" t="s">
        <v>13325</v>
      </c>
      <c r="SLG1" s="2" t="s">
        <v>13326</v>
      </c>
      <c r="SLH1" s="2" t="s">
        <v>13327</v>
      </c>
      <c r="SLI1" s="2" t="s">
        <v>13328</v>
      </c>
      <c r="SLJ1" s="2" t="s">
        <v>13329</v>
      </c>
      <c r="SLK1" s="2" t="s">
        <v>13330</v>
      </c>
      <c r="SLL1" s="2" t="s">
        <v>13331</v>
      </c>
      <c r="SLM1" s="2" t="s">
        <v>13332</v>
      </c>
      <c r="SLN1" s="2" t="s">
        <v>13333</v>
      </c>
      <c r="SLO1" s="2" t="s">
        <v>13334</v>
      </c>
      <c r="SLP1" s="2" t="s">
        <v>13335</v>
      </c>
      <c r="SLQ1" s="2" t="s">
        <v>13336</v>
      </c>
      <c r="SLR1" s="2" t="s">
        <v>13337</v>
      </c>
      <c r="SLS1" s="2" t="s">
        <v>13338</v>
      </c>
      <c r="SLT1" s="2" t="s">
        <v>13339</v>
      </c>
      <c r="SLU1" s="2" t="s">
        <v>13340</v>
      </c>
      <c r="SLV1" s="2" t="s">
        <v>13341</v>
      </c>
      <c r="SLW1" s="2" t="s">
        <v>13342</v>
      </c>
      <c r="SLX1" s="2" t="s">
        <v>13343</v>
      </c>
      <c r="SLY1" s="2" t="s">
        <v>13344</v>
      </c>
      <c r="SLZ1" s="2" t="s">
        <v>13345</v>
      </c>
      <c r="SMA1" s="2" t="s">
        <v>13346</v>
      </c>
      <c r="SMB1" s="2" t="s">
        <v>13347</v>
      </c>
      <c r="SMC1" s="2" t="s">
        <v>13348</v>
      </c>
      <c r="SMD1" s="2" t="s">
        <v>13349</v>
      </c>
      <c r="SME1" s="2" t="s">
        <v>13350</v>
      </c>
      <c r="SMF1" s="2" t="s">
        <v>13351</v>
      </c>
      <c r="SMG1" s="2" t="s">
        <v>13352</v>
      </c>
      <c r="SMH1" s="2" t="s">
        <v>13353</v>
      </c>
      <c r="SMI1" s="2" t="s">
        <v>13354</v>
      </c>
      <c r="SMJ1" s="2" t="s">
        <v>13355</v>
      </c>
      <c r="SMK1" s="2" t="s">
        <v>13356</v>
      </c>
      <c r="SML1" s="2" t="s">
        <v>13357</v>
      </c>
      <c r="SMM1" s="2" t="s">
        <v>13358</v>
      </c>
      <c r="SMN1" s="2" t="s">
        <v>13359</v>
      </c>
      <c r="SMO1" s="2" t="s">
        <v>13360</v>
      </c>
      <c r="SMP1" s="2" t="s">
        <v>13361</v>
      </c>
      <c r="SMQ1" s="2" t="s">
        <v>13362</v>
      </c>
      <c r="SMR1" s="2" t="s">
        <v>13363</v>
      </c>
      <c r="SMS1" s="2" t="s">
        <v>13364</v>
      </c>
      <c r="SMT1" s="2" t="s">
        <v>13365</v>
      </c>
      <c r="SMU1" s="2" t="s">
        <v>13366</v>
      </c>
      <c r="SMV1" s="2" t="s">
        <v>13367</v>
      </c>
      <c r="SMW1" s="2" t="s">
        <v>13368</v>
      </c>
      <c r="SMX1" s="2" t="s">
        <v>13369</v>
      </c>
      <c r="SMY1" s="2" t="s">
        <v>13370</v>
      </c>
      <c r="SMZ1" s="2" t="s">
        <v>13371</v>
      </c>
      <c r="SNA1" s="2" t="s">
        <v>13372</v>
      </c>
      <c r="SNB1" s="2" t="s">
        <v>13373</v>
      </c>
      <c r="SNC1" s="2" t="s">
        <v>13374</v>
      </c>
      <c r="SND1" s="2" t="s">
        <v>13375</v>
      </c>
      <c r="SNE1" s="2" t="s">
        <v>13376</v>
      </c>
      <c r="SNF1" s="2" t="s">
        <v>13377</v>
      </c>
      <c r="SNG1" s="2" t="s">
        <v>13378</v>
      </c>
      <c r="SNH1" s="2" t="s">
        <v>13379</v>
      </c>
      <c r="SNI1" s="2" t="s">
        <v>13380</v>
      </c>
      <c r="SNJ1" s="2" t="s">
        <v>13381</v>
      </c>
      <c r="SNK1" s="2" t="s">
        <v>13382</v>
      </c>
      <c r="SNL1" s="2" t="s">
        <v>13383</v>
      </c>
      <c r="SNM1" s="2" t="s">
        <v>13384</v>
      </c>
      <c r="SNN1" s="2" t="s">
        <v>13385</v>
      </c>
      <c r="SNO1" s="2" t="s">
        <v>13386</v>
      </c>
      <c r="SNP1" s="2" t="s">
        <v>13387</v>
      </c>
      <c r="SNQ1" s="2" t="s">
        <v>13388</v>
      </c>
      <c r="SNR1" s="2" t="s">
        <v>13389</v>
      </c>
      <c r="SNS1" s="2" t="s">
        <v>13390</v>
      </c>
      <c r="SNT1" s="2" t="s">
        <v>13391</v>
      </c>
      <c r="SNU1" s="2" t="s">
        <v>13392</v>
      </c>
      <c r="SNV1" s="2" t="s">
        <v>13393</v>
      </c>
      <c r="SNW1" s="2" t="s">
        <v>13394</v>
      </c>
      <c r="SNX1" s="2" t="s">
        <v>13395</v>
      </c>
      <c r="SNY1" s="2" t="s">
        <v>13396</v>
      </c>
      <c r="SNZ1" s="2" t="s">
        <v>13397</v>
      </c>
      <c r="SOA1" s="2" t="s">
        <v>13398</v>
      </c>
      <c r="SOB1" s="2" t="s">
        <v>13399</v>
      </c>
      <c r="SOC1" s="2" t="s">
        <v>13400</v>
      </c>
      <c r="SOD1" s="2" t="s">
        <v>13401</v>
      </c>
      <c r="SOE1" s="2" t="s">
        <v>13402</v>
      </c>
      <c r="SOF1" s="2" t="s">
        <v>13403</v>
      </c>
      <c r="SOG1" s="2" t="s">
        <v>13404</v>
      </c>
      <c r="SOH1" s="2" t="s">
        <v>13405</v>
      </c>
      <c r="SOI1" s="2" t="s">
        <v>13406</v>
      </c>
      <c r="SOJ1" s="2" t="s">
        <v>13407</v>
      </c>
      <c r="SOK1" s="2" t="s">
        <v>13408</v>
      </c>
      <c r="SOL1" s="2" t="s">
        <v>13409</v>
      </c>
      <c r="SOM1" s="2" t="s">
        <v>13410</v>
      </c>
      <c r="SON1" s="2" t="s">
        <v>13411</v>
      </c>
      <c r="SOO1" s="2" t="s">
        <v>13412</v>
      </c>
      <c r="SOP1" s="2" t="s">
        <v>13413</v>
      </c>
      <c r="SOQ1" s="2" t="s">
        <v>13414</v>
      </c>
      <c r="SOR1" s="2" t="s">
        <v>13415</v>
      </c>
      <c r="SOS1" s="2" t="s">
        <v>13416</v>
      </c>
      <c r="SOT1" s="2" t="s">
        <v>13417</v>
      </c>
      <c r="SOU1" s="2" t="s">
        <v>13418</v>
      </c>
      <c r="SOV1" s="2" t="s">
        <v>13419</v>
      </c>
      <c r="SOW1" s="2" t="s">
        <v>13420</v>
      </c>
      <c r="SOX1" s="2" t="s">
        <v>13421</v>
      </c>
      <c r="SOY1" s="2" t="s">
        <v>13422</v>
      </c>
      <c r="SOZ1" s="2" t="s">
        <v>13423</v>
      </c>
      <c r="SPA1" s="2" t="s">
        <v>13424</v>
      </c>
      <c r="SPB1" s="2" t="s">
        <v>13425</v>
      </c>
      <c r="SPC1" s="2" t="s">
        <v>13426</v>
      </c>
      <c r="SPD1" s="2" t="s">
        <v>13427</v>
      </c>
      <c r="SPE1" s="2" t="s">
        <v>13428</v>
      </c>
      <c r="SPF1" s="2" t="s">
        <v>13429</v>
      </c>
      <c r="SPG1" s="2" t="s">
        <v>13430</v>
      </c>
      <c r="SPH1" s="2" t="s">
        <v>13431</v>
      </c>
      <c r="SPI1" s="2" t="s">
        <v>13432</v>
      </c>
      <c r="SPJ1" s="2" t="s">
        <v>13433</v>
      </c>
      <c r="SPK1" s="2" t="s">
        <v>13434</v>
      </c>
      <c r="SPL1" s="2" t="s">
        <v>13435</v>
      </c>
      <c r="SPM1" s="2" t="s">
        <v>13436</v>
      </c>
      <c r="SPN1" s="2" t="s">
        <v>13437</v>
      </c>
      <c r="SPO1" s="2" t="s">
        <v>13438</v>
      </c>
      <c r="SPP1" s="2" t="s">
        <v>13439</v>
      </c>
      <c r="SPQ1" s="2" t="s">
        <v>13440</v>
      </c>
      <c r="SPR1" s="2" t="s">
        <v>13441</v>
      </c>
      <c r="SPS1" s="2" t="s">
        <v>13442</v>
      </c>
      <c r="SPT1" s="2" t="s">
        <v>13443</v>
      </c>
      <c r="SPU1" s="2" t="s">
        <v>13444</v>
      </c>
      <c r="SPV1" s="2" t="s">
        <v>13445</v>
      </c>
      <c r="SPW1" s="2" t="s">
        <v>13446</v>
      </c>
      <c r="SPX1" s="2" t="s">
        <v>13447</v>
      </c>
      <c r="SPY1" s="2" t="s">
        <v>13448</v>
      </c>
      <c r="SPZ1" s="2" t="s">
        <v>13449</v>
      </c>
      <c r="SQA1" s="2" t="s">
        <v>13450</v>
      </c>
      <c r="SQB1" s="2" t="s">
        <v>13451</v>
      </c>
      <c r="SQC1" s="2" t="s">
        <v>13452</v>
      </c>
      <c r="SQD1" s="2" t="s">
        <v>13453</v>
      </c>
      <c r="SQE1" s="2" t="s">
        <v>13454</v>
      </c>
      <c r="SQF1" s="2" t="s">
        <v>13455</v>
      </c>
      <c r="SQG1" s="2" t="s">
        <v>13456</v>
      </c>
      <c r="SQH1" s="2" t="s">
        <v>13457</v>
      </c>
      <c r="SQI1" s="2" t="s">
        <v>13458</v>
      </c>
      <c r="SQJ1" s="2" t="s">
        <v>13459</v>
      </c>
      <c r="SQK1" s="2" t="s">
        <v>13460</v>
      </c>
      <c r="SQL1" s="2" t="s">
        <v>13461</v>
      </c>
      <c r="SQM1" s="2" t="s">
        <v>13462</v>
      </c>
      <c r="SQN1" s="2" t="s">
        <v>13463</v>
      </c>
      <c r="SQO1" s="2" t="s">
        <v>13464</v>
      </c>
      <c r="SQP1" s="2" t="s">
        <v>13465</v>
      </c>
      <c r="SQQ1" s="2" t="s">
        <v>13466</v>
      </c>
      <c r="SQR1" s="2" t="s">
        <v>13467</v>
      </c>
      <c r="SQS1" s="2" t="s">
        <v>13468</v>
      </c>
      <c r="SQT1" s="2" t="s">
        <v>13469</v>
      </c>
      <c r="SQU1" s="2" t="s">
        <v>13470</v>
      </c>
      <c r="SQV1" s="2" t="s">
        <v>13471</v>
      </c>
      <c r="SQW1" s="2" t="s">
        <v>13472</v>
      </c>
      <c r="SQX1" s="2" t="s">
        <v>13473</v>
      </c>
      <c r="SQY1" s="2" t="s">
        <v>13474</v>
      </c>
      <c r="SQZ1" s="2" t="s">
        <v>13475</v>
      </c>
      <c r="SRA1" s="2" t="s">
        <v>13476</v>
      </c>
      <c r="SRB1" s="2" t="s">
        <v>13477</v>
      </c>
      <c r="SRC1" s="2" t="s">
        <v>13478</v>
      </c>
      <c r="SRD1" s="2" t="s">
        <v>13479</v>
      </c>
      <c r="SRE1" s="2" t="s">
        <v>13480</v>
      </c>
      <c r="SRF1" s="2" t="s">
        <v>13481</v>
      </c>
      <c r="SRG1" s="2" t="s">
        <v>13482</v>
      </c>
      <c r="SRH1" s="2" t="s">
        <v>13483</v>
      </c>
      <c r="SRI1" s="2" t="s">
        <v>13484</v>
      </c>
      <c r="SRJ1" s="2" t="s">
        <v>13485</v>
      </c>
      <c r="SRK1" s="2" t="s">
        <v>13486</v>
      </c>
      <c r="SRL1" s="2" t="s">
        <v>13487</v>
      </c>
      <c r="SRM1" s="2" t="s">
        <v>13488</v>
      </c>
      <c r="SRN1" s="2" t="s">
        <v>13489</v>
      </c>
      <c r="SRO1" s="2" t="s">
        <v>13490</v>
      </c>
      <c r="SRP1" s="2" t="s">
        <v>13491</v>
      </c>
      <c r="SRQ1" s="2" t="s">
        <v>13492</v>
      </c>
      <c r="SRR1" s="2" t="s">
        <v>13493</v>
      </c>
      <c r="SRS1" s="2" t="s">
        <v>13494</v>
      </c>
      <c r="SRT1" s="2" t="s">
        <v>13495</v>
      </c>
      <c r="SRU1" s="2" t="s">
        <v>13496</v>
      </c>
      <c r="SRV1" s="2" t="s">
        <v>13497</v>
      </c>
      <c r="SRW1" s="2" t="s">
        <v>13498</v>
      </c>
      <c r="SRX1" s="2" t="s">
        <v>13499</v>
      </c>
      <c r="SRY1" s="2" t="s">
        <v>13500</v>
      </c>
      <c r="SRZ1" s="2" t="s">
        <v>13501</v>
      </c>
      <c r="SSA1" s="2" t="s">
        <v>13502</v>
      </c>
      <c r="SSB1" s="2" t="s">
        <v>13503</v>
      </c>
      <c r="SSC1" s="2" t="s">
        <v>13504</v>
      </c>
      <c r="SSD1" s="2" t="s">
        <v>13505</v>
      </c>
      <c r="SSE1" s="2" t="s">
        <v>13506</v>
      </c>
      <c r="SSF1" s="2" t="s">
        <v>13507</v>
      </c>
      <c r="SSG1" s="2" t="s">
        <v>13508</v>
      </c>
      <c r="SSH1" s="2" t="s">
        <v>13509</v>
      </c>
      <c r="SSI1" s="2" t="s">
        <v>13510</v>
      </c>
      <c r="SSJ1" s="2" t="s">
        <v>13511</v>
      </c>
      <c r="SSK1" s="2" t="s">
        <v>13512</v>
      </c>
      <c r="SSL1" s="2" t="s">
        <v>13513</v>
      </c>
      <c r="SSM1" s="2" t="s">
        <v>13514</v>
      </c>
      <c r="SSN1" s="2" t="s">
        <v>13515</v>
      </c>
      <c r="SSO1" s="2" t="s">
        <v>13516</v>
      </c>
      <c r="SSP1" s="2" t="s">
        <v>13517</v>
      </c>
      <c r="SSQ1" s="2" t="s">
        <v>13518</v>
      </c>
      <c r="SSR1" s="2" t="s">
        <v>13519</v>
      </c>
      <c r="SSS1" s="2" t="s">
        <v>13520</v>
      </c>
      <c r="SST1" s="2" t="s">
        <v>13521</v>
      </c>
      <c r="SSU1" s="2" t="s">
        <v>13522</v>
      </c>
      <c r="SSV1" s="2" t="s">
        <v>13523</v>
      </c>
      <c r="SSW1" s="2" t="s">
        <v>13524</v>
      </c>
      <c r="SSX1" s="2" t="s">
        <v>13525</v>
      </c>
      <c r="SSY1" s="2" t="s">
        <v>13526</v>
      </c>
      <c r="SSZ1" s="2" t="s">
        <v>13527</v>
      </c>
      <c r="STA1" s="2" t="s">
        <v>13528</v>
      </c>
      <c r="STB1" s="2" t="s">
        <v>13529</v>
      </c>
      <c r="STC1" s="2" t="s">
        <v>13530</v>
      </c>
      <c r="STD1" s="2" t="s">
        <v>13531</v>
      </c>
      <c r="STE1" s="2" t="s">
        <v>13532</v>
      </c>
      <c r="STF1" s="2" t="s">
        <v>13533</v>
      </c>
      <c r="STG1" s="2" t="s">
        <v>13534</v>
      </c>
      <c r="STH1" s="2" t="s">
        <v>13535</v>
      </c>
      <c r="STI1" s="2" t="s">
        <v>13536</v>
      </c>
      <c r="STJ1" s="2" t="s">
        <v>13537</v>
      </c>
      <c r="STK1" s="2" t="s">
        <v>13538</v>
      </c>
      <c r="STL1" s="2" t="s">
        <v>13539</v>
      </c>
      <c r="STM1" s="2" t="s">
        <v>13540</v>
      </c>
      <c r="STN1" s="2" t="s">
        <v>13541</v>
      </c>
      <c r="STO1" s="2" t="s">
        <v>13542</v>
      </c>
      <c r="STP1" s="2" t="s">
        <v>13543</v>
      </c>
      <c r="STQ1" s="2" t="s">
        <v>13544</v>
      </c>
      <c r="STR1" s="2" t="s">
        <v>13545</v>
      </c>
      <c r="STS1" s="2" t="s">
        <v>13546</v>
      </c>
      <c r="STT1" s="2" t="s">
        <v>13547</v>
      </c>
      <c r="STU1" s="2" t="s">
        <v>13548</v>
      </c>
      <c r="STV1" s="2" t="s">
        <v>13549</v>
      </c>
      <c r="STW1" s="2" t="s">
        <v>13550</v>
      </c>
      <c r="STX1" s="2" t="s">
        <v>13551</v>
      </c>
      <c r="STY1" s="2" t="s">
        <v>13552</v>
      </c>
      <c r="STZ1" s="2" t="s">
        <v>13553</v>
      </c>
      <c r="SUA1" s="2" t="s">
        <v>13554</v>
      </c>
      <c r="SUB1" s="2" t="s">
        <v>13555</v>
      </c>
      <c r="SUC1" s="2" t="s">
        <v>13556</v>
      </c>
      <c r="SUD1" s="2" t="s">
        <v>13557</v>
      </c>
      <c r="SUE1" s="2" t="s">
        <v>13558</v>
      </c>
      <c r="SUF1" s="2" t="s">
        <v>13559</v>
      </c>
      <c r="SUG1" s="2" t="s">
        <v>13560</v>
      </c>
      <c r="SUH1" s="2" t="s">
        <v>13561</v>
      </c>
      <c r="SUI1" s="2" t="s">
        <v>13562</v>
      </c>
      <c r="SUJ1" s="2" t="s">
        <v>13563</v>
      </c>
      <c r="SUK1" s="2" t="s">
        <v>13564</v>
      </c>
      <c r="SUL1" s="2" t="s">
        <v>13565</v>
      </c>
      <c r="SUM1" s="2" t="s">
        <v>13566</v>
      </c>
      <c r="SUN1" s="2" t="s">
        <v>13567</v>
      </c>
      <c r="SUO1" s="2" t="s">
        <v>13568</v>
      </c>
      <c r="SUP1" s="2" t="s">
        <v>13569</v>
      </c>
      <c r="SUQ1" s="2" t="s">
        <v>13570</v>
      </c>
      <c r="SUR1" s="2" t="s">
        <v>13571</v>
      </c>
      <c r="SUS1" s="2" t="s">
        <v>13572</v>
      </c>
      <c r="SUT1" s="2" t="s">
        <v>13573</v>
      </c>
      <c r="SUU1" s="2" t="s">
        <v>13574</v>
      </c>
      <c r="SUV1" s="2" t="s">
        <v>13575</v>
      </c>
      <c r="SUW1" s="2" t="s">
        <v>13576</v>
      </c>
      <c r="SUX1" s="2" t="s">
        <v>13577</v>
      </c>
      <c r="SUY1" s="2" t="s">
        <v>13578</v>
      </c>
      <c r="SUZ1" s="2" t="s">
        <v>13579</v>
      </c>
      <c r="SVA1" s="2" t="s">
        <v>13580</v>
      </c>
      <c r="SVB1" s="2" t="s">
        <v>13581</v>
      </c>
      <c r="SVC1" s="2" t="s">
        <v>13582</v>
      </c>
      <c r="SVD1" s="2" t="s">
        <v>13583</v>
      </c>
      <c r="SVE1" s="2" t="s">
        <v>13584</v>
      </c>
      <c r="SVF1" s="2" t="s">
        <v>13585</v>
      </c>
      <c r="SVG1" s="2" t="s">
        <v>13586</v>
      </c>
      <c r="SVH1" s="2" t="s">
        <v>13587</v>
      </c>
      <c r="SVI1" s="2" t="s">
        <v>13588</v>
      </c>
      <c r="SVJ1" s="2" t="s">
        <v>13589</v>
      </c>
      <c r="SVK1" s="2" t="s">
        <v>13590</v>
      </c>
      <c r="SVL1" s="2" t="s">
        <v>13591</v>
      </c>
      <c r="SVM1" s="2" t="s">
        <v>13592</v>
      </c>
      <c r="SVN1" s="2" t="s">
        <v>13593</v>
      </c>
      <c r="SVO1" s="2" t="s">
        <v>13594</v>
      </c>
      <c r="SVP1" s="2" t="s">
        <v>13595</v>
      </c>
      <c r="SVQ1" s="2" t="s">
        <v>13596</v>
      </c>
      <c r="SVR1" s="2" t="s">
        <v>13597</v>
      </c>
      <c r="SVS1" s="2" t="s">
        <v>13598</v>
      </c>
      <c r="SVT1" s="2" t="s">
        <v>13599</v>
      </c>
      <c r="SVU1" s="2" t="s">
        <v>13600</v>
      </c>
      <c r="SVV1" s="2" t="s">
        <v>13601</v>
      </c>
      <c r="SVW1" s="2" t="s">
        <v>13602</v>
      </c>
      <c r="SVX1" s="2" t="s">
        <v>13603</v>
      </c>
      <c r="SVY1" s="2" t="s">
        <v>13604</v>
      </c>
      <c r="SVZ1" s="2" t="s">
        <v>13605</v>
      </c>
      <c r="SWA1" s="2" t="s">
        <v>13606</v>
      </c>
      <c r="SWB1" s="2" t="s">
        <v>13607</v>
      </c>
      <c r="SWC1" s="2" t="s">
        <v>13608</v>
      </c>
      <c r="SWD1" s="2" t="s">
        <v>13609</v>
      </c>
      <c r="SWE1" s="2" t="s">
        <v>13610</v>
      </c>
      <c r="SWF1" s="2" t="s">
        <v>13611</v>
      </c>
      <c r="SWG1" s="2" t="s">
        <v>13612</v>
      </c>
      <c r="SWH1" s="2" t="s">
        <v>13613</v>
      </c>
      <c r="SWI1" s="2" t="s">
        <v>13614</v>
      </c>
      <c r="SWJ1" s="2" t="s">
        <v>13615</v>
      </c>
      <c r="SWK1" s="2" t="s">
        <v>13616</v>
      </c>
      <c r="SWL1" s="2" t="s">
        <v>13617</v>
      </c>
      <c r="SWM1" s="2" t="s">
        <v>13618</v>
      </c>
      <c r="SWN1" s="2" t="s">
        <v>13619</v>
      </c>
      <c r="SWO1" s="2" t="s">
        <v>13620</v>
      </c>
      <c r="SWP1" s="2" t="s">
        <v>13621</v>
      </c>
      <c r="SWQ1" s="2" t="s">
        <v>13622</v>
      </c>
      <c r="SWR1" s="2" t="s">
        <v>13623</v>
      </c>
      <c r="SWS1" s="2" t="s">
        <v>13624</v>
      </c>
      <c r="SWT1" s="2" t="s">
        <v>13625</v>
      </c>
      <c r="SWU1" s="2" t="s">
        <v>13626</v>
      </c>
      <c r="SWV1" s="2" t="s">
        <v>13627</v>
      </c>
      <c r="SWW1" s="2" t="s">
        <v>13628</v>
      </c>
      <c r="SWX1" s="2" t="s">
        <v>13629</v>
      </c>
      <c r="SWY1" s="2" t="s">
        <v>13630</v>
      </c>
      <c r="SWZ1" s="2" t="s">
        <v>13631</v>
      </c>
      <c r="SXA1" s="2" t="s">
        <v>13632</v>
      </c>
      <c r="SXB1" s="2" t="s">
        <v>13633</v>
      </c>
      <c r="SXC1" s="2" t="s">
        <v>13634</v>
      </c>
      <c r="SXD1" s="2" t="s">
        <v>13635</v>
      </c>
      <c r="SXE1" s="2" t="s">
        <v>13636</v>
      </c>
      <c r="SXF1" s="2" t="s">
        <v>13637</v>
      </c>
      <c r="SXG1" s="2" t="s">
        <v>13638</v>
      </c>
      <c r="SXH1" s="2" t="s">
        <v>13639</v>
      </c>
      <c r="SXI1" s="2" t="s">
        <v>13640</v>
      </c>
      <c r="SXJ1" s="2" t="s">
        <v>13641</v>
      </c>
      <c r="SXK1" s="2" t="s">
        <v>13642</v>
      </c>
      <c r="SXL1" s="2" t="s">
        <v>13643</v>
      </c>
      <c r="SXM1" s="2" t="s">
        <v>13644</v>
      </c>
      <c r="SXN1" s="2" t="s">
        <v>13645</v>
      </c>
      <c r="SXO1" s="2" t="s">
        <v>13646</v>
      </c>
      <c r="SXP1" s="2" t="s">
        <v>13647</v>
      </c>
      <c r="SXQ1" s="2" t="s">
        <v>13648</v>
      </c>
      <c r="SXR1" s="2" t="s">
        <v>13649</v>
      </c>
      <c r="SXS1" s="2" t="s">
        <v>13650</v>
      </c>
      <c r="SXT1" s="2" t="s">
        <v>13651</v>
      </c>
      <c r="SXU1" s="2" t="s">
        <v>13652</v>
      </c>
      <c r="SXV1" s="2" t="s">
        <v>13653</v>
      </c>
      <c r="SXW1" s="2" t="s">
        <v>13654</v>
      </c>
      <c r="SXX1" s="2" t="s">
        <v>13655</v>
      </c>
      <c r="SXY1" s="2" t="s">
        <v>13656</v>
      </c>
      <c r="SXZ1" s="2" t="s">
        <v>13657</v>
      </c>
      <c r="SYA1" s="2" t="s">
        <v>13658</v>
      </c>
      <c r="SYB1" s="2" t="s">
        <v>13659</v>
      </c>
      <c r="SYC1" s="2" t="s">
        <v>13660</v>
      </c>
      <c r="SYD1" s="2" t="s">
        <v>13661</v>
      </c>
      <c r="SYE1" s="2" t="s">
        <v>13662</v>
      </c>
      <c r="SYF1" s="2" t="s">
        <v>13663</v>
      </c>
      <c r="SYG1" s="2" t="s">
        <v>13664</v>
      </c>
      <c r="SYH1" s="2" t="s">
        <v>13665</v>
      </c>
      <c r="SYI1" s="2" t="s">
        <v>13666</v>
      </c>
      <c r="SYJ1" s="2" t="s">
        <v>13667</v>
      </c>
      <c r="SYK1" s="2" t="s">
        <v>13668</v>
      </c>
      <c r="SYL1" s="2" t="s">
        <v>13669</v>
      </c>
      <c r="SYM1" s="2" t="s">
        <v>13670</v>
      </c>
      <c r="SYN1" s="2" t="s">
        <v>13671</v>
      </c>
      <c r="SYO1" s="2" t="s">
        <v>13672</v>
      </c>
      <c r="SYP1" s="2" t="s">
        <v>13673</v>
      </c>
      <c r="SYQ1" s="2" t="s">
        <v>13674</v>
      </c>
      <c r="SYR1" s="2" t="s">
        <v>13675</v>
      </c>
      <c r="SYS1" s="2" t="s">
        <v>13676</v>
      </c>
      <c r="SYT1" s="2" t="s">
        <v>13677</v>
      </c>
      <c r="SYU1" s="2" t="s">
        <v>13678</v>
      </c>
      <c r="SYV1" s="2" t="s">
        <v>13679</v>
      </c>
      <c r="SYW1" s="2" t="s">
        <v>13680</v>
      </c>
      <c r="SYX1" s="2" t="s">
        <v>13681</v>
      </c>
      <c r="SYY1" s="2" t="s">
        <v>13682</v>
      </c>
      <c r="SYZ1" s="2" t="s">
        <v>13683</v>
      </c>
      <c r="SZA1" s="2" t="s">
        <v>13684</v>
      </c>
      <c r="SZB1" s="2" t="s">
        <v>13685</v>
      </c>
      <c r="SZC1" s="2" t="s">
        <v>13686</v>
      </c>
      <c r="SZD1" s="2" t="s">
        <v>13687</v>
      </c>
      <c r="SZE1" s="2" t="s">
        <v>13688</v>
      </c>
      <c r="SZF1" s="2" t="s">
        <v>13689</v>
      </c>
      <c r="SZG1" s="2" t="s">
        <v>13690</v>
      </c>
      <c r="SZH1" s="2" t="s">
        <v>13691</v>
      </c>
      <c r="SZI1" s="2" t="s">
        <v>13692</v>
      </c>
      <c r="SZJ1" s="2" t="s">
        <v>13693</v>
      </c>
      <c r="SZK1" s="2" t="s">
        <v>13694</v>
      </c>
      <c r="SZL1" s="2" t="s">
        <v>13695</v>
      </c>
      <c r="SZM1" s="2" t="s">
        <v>13696</v>
      </c>
      <c r="SZN1" s="2" t="s">
        <v>13697</v>
      </c>
      <c r="SZO1" s="2" t="s">
        <v>13698</v>
      </c>
      <c r="SZP1" s="2" t="s">
        <v>13699</v>
      </c>
      <c r="SZQ1" s="2" t="s">
        <v>13700</v>
      </c>
      <c r="SZR1" s="2" t="s">
        <v>13701</v>
      </c>
      <c r="SZS1" s="2" t="s">
        <v>13702</v>
      </c>
      <c r="SZT1" s="2" t="s">
        <v>13703</v>
      </c>
      <c r="SZU1" s="2" t="s">
        <v>13704</v>
      </c>
      <c r="SZV1" s="2" t="s">
        <v>13705</v>
      </c>
      <c r="SZW1" s="2" t="s">
        <v>13706</v>
      </c>
      <c r="SZX1" s="2" t="s">
        <v>13707</v>
      </c>
      <c r="SZY1" s="2" t="s">
        <v>13708</v>
      </c>
      <c r="SZZ1" s="2" t="s">
        <v>13709</v>
      </c>
      <c r="TAA1" s="2" t="s">
        <v>13710</v>
      </c>
      <c r="TAB1" s="2" t="s">
        <v>13711</v>
      </c>
      <c r="TAC1" s="2" t="s">
        <v>13712</v>
      </c>
      <c r="TAD1" s="2" t="s">
        <v>13713</v>
      </c>
      <c r="TAE1" s="2" t="s">
        <v>13714</v>
      </c>
      <c r="TAF1" s="2" t="s">
        <v>13715</v>
      </c>
      <c r="TAG1" s="2" t="s">
        <v>13716</v>
      </c>
      <c r="TAH1" s="2" t="s">
        <v>13717</v>
      </c>
      <c r="TAI1" s="2" t="s">
        <v>13718</v>
      </c>
      <c r="TAJ1" s="2" t="s">
        <v>13719</v>
      </c>
      <c r="TAK1" s="2" t="s">
        <v>13720</v>
      </c>
      <c r="TAL1" s="2" t="s">
        <v>13721</v>
      </c>
      <c r="TAM1" s="2" t="s">
        <v>13722</v>
      </c>
      <c r="TAN1" s="2" t="s">
        <v>13723</v>
      </c>
      <c r="TAO1" s="2" t="s">
        <v>13724</v>
      </c>
      <c r="TAP1" s="2" t="s">
        <v>13725</v>
      </c>
      <c r="TAQ1" s="2" t="s">
        <v>13726</v>
      </c>
      <c r="TAR1" s="2" t="s">
        <v>13727</v>
      </c>
      <c r="TAS1" s="2" t="s">
        <v>13728</v>
      </c>
      <c r="TAT1" s="2" t="s">
        <v>13729</v>
      </c>
      <c r="TAU1" s="2" t="s">
        <v>13730</v>
      </c>
      <c r="TAV1" s="2" t="s">
        <v>13731</v>
      </c>
      <c r="TAW1" s="2" t="s">
        <v>13732</v>
      </c>
      <c r="TAX1" s="2" t="s">
        <v>13733</v>
      </c>
      <c r="TAY1" s="2" t="s">
        <v>13734</v>
      </c>
      <c r="TAZ1" s="2" t="s">
        <v>13735</v>
      </c>
      <c r="TBA1" s="2" t="s">
        <v>13736</v>
      </c>
      <c r="TBB1" s="2" t="s">
        <v>13737</v>
      </c>
      <c r="TBC1" s="2" t="s">
        <v>13738</v>
      </c>
      <c r="TBD1" s="2" t="s">
        <v>13739</v>
      </c>
      <c r="TBE1" s="2" t="s">
        <v>13740</v>
      </c>
      <c r="TBF1" s="2" t="s">
        <v>13741</v>
      </c>
      <c r="TBG1" s="2" t="s">
        <v>13742</v>
      </c>
      <c r="TBH1" s="2" t="s">
        <v>13743</v>
      </c>
      <c r="TBI1" s="2" t="s">
        <v>13744</v>
      </c>
      <c r="TBJ1" s="2" t="s">
        <v>13745</v>
      </c>
      <c r="TBK1" s="2" t="s">
        <v>13746</v>
      </c>
      <c r="TBL1" s="2" t="s">
        <v>13747</v>
      </c>
      <c r="TBM1" s="2" t="s">
        <v>13748</v>
      </c>
      <c r="TBN1" s="2" t="s">
        <v>13749</v>
      </c>
      <c r="TBO1" s="2" t="s">
        <v>13750</v>
      </c>
      <c r="TBP1" s="2" t="s">
        <v>13751</v>
      </c>
      <c r="TBQ1" s="2" t="s">
        <v>13752</v>
      </c>
      <c r="TBR1" s="2" t="s">
        <v>13753</v>
      </c>
      <c r="TBS1" s="2" t="s">
        <v>13754</v>
      </c>
      <c r="TBT1" s="2" t="s">
        <v>13755</v>
      </c>
      <c r="TBU1" s="2" t="s">
        <v>13756</v>
      </c>
      <c r="TBV1" s="2" t="s">
        <v>13757</v>
      </c>
      <c r="TBW1" s="2" t="s">
        <v>13758</v>
      </c>
      <c r="TBX1" s="2" t="s">
        <v>13759</v>
      </c>
      <c r="TBY1" s="2" t="s">
        <v>13760</v>
      </c>
      <c r="TBZ1" s="2" t="s">
        <v>13761</v>
      </c>
      <c r="TCA1" s="2" t="s">
        <v>13762</v>
      </c>
      <c r="TCB1" s="2" t="s">
        <v>13763</v>
      </c>
      <c r="TCC1" s="2" t="s">
        <v>13764</v>
      </c>
      <c r="TCD1" s="2" t="s">
        <v>13765</v>
      </c>
      <c r="TCE1" s="2" t="s">
        <v>13766</v>
      </c>
      <c r="TCF1" s="2" t="s">
        <v>13767</v>
      </c>
      <c r="TCG1" s="2" t="s">
        <v>13768</v>
      </c>
      <c r="TCH1" s="2" t="s">
        <v>13769</v>
      </c>
      <c r="TCI1" s="2" t="s">
        <v>13770</v>
      </c>
      <c r="TCJ1" s="2" t="s">
        <v>13771</v>
      </c>
      <c r="TCK1" s="2" t="s">
        <v>13772</v>
      </c>
      <c r="TCL1" s="2" t="s">
        <v>13773</v>
      </c>
      <c r="TCM1" s="2" t="s">
        <v>13774</v>
      </c>
      <c r="TCN1" s="2" t="s">
        <v>13775</v>
      </c>
      <c r="TCO1" s="2" t="s">
        <v>13776</v>
      </c>
      <c r="TCP1" s="2" t="s">
        <v>13777</v>
      </c>
      <c r="TCQ1" s="2" t="s">
        <v>13778</v>
      </c>
      <c r="TCR1" s="2" t="s">
        <v>13779</v>
      </c>
      <c r="TCS1" s="2" t="s">
        <v>13780</v>
      </c>
      <c r="TCT1" s="2" t="s">
        <v>13781</v>
      </c>
      <c r="TCU1" s="2" t="s">
        <v>13782</v>
      </c>
      <c r="TCV1" s="2" t="s">
        <v>13783</v>
      </c>
      <c r="TCW1" s="2" t="s">
        <v>13784</v>
      </c>
      <c r="TCX1" s="2" t="s">
        <v>13785</v>
      </c>
      <c r="TCY1" s="2" t="s">
        <v>13786</v>
      </c>
      <c r="TCZ1" s="2" t="s">
        <v>13787</v>
      </c>
      <c r="TDA1" s="2" t="s">
        <v>13788</v>
      </c>
      <c r="TDB1" s="2" t="s">
        <v>13789</v>
      </c>
      <c r="TDC1" s="2" t="s">
        <v>13790</v>
      </c>
      <c r="TDD1" s="2" t="s">
        <v>13791</v>
      </c>
      <c r="TDE1" s="2" t="s">
        <v>13792</v>
      </c>
      <c r="TDF1" s="2" t="s">
        <v>13793</v>
      </c>
      <c r="TDG1" s="2" t="s">
        <v>13794</v>
      </c>
      <c r="TDH1" s="2" t="s">
        <v>13795</v>
      </c>
      <c r="TDI1" s="2" t="s">
        <v>13796</v>
      </c>
      <c r="TDJ1" s="2" t="s">
        <v>13797</v>
      </c>
      <c r="TDK1" s="2" t="s">
        <v>13798</v>
      </c>
      <c r="TDL1" s="2" t="s">
        <v>13799</v>
      </c>
      <c r="TDM1" s="2" t="s">
        <v>13800</v>
      </c>
      <c r="TDN1" s="2" t="s">
        <v>13801</v>
      </c>
      <c r="TDO1" s="2" t="s">
        <v>13802</v>
      </c>
      <c r="TDP1" s="2" t="s">
        <v>13803</v>
      </c>
      <c r="TDQ1" s="2" t="s">
        <v>13804</v>
      </c>
      <c r="TDR1" s="2" t="s">
        <v>13805</v>
      </c>
      <c r="TDS1" s="2" t="s">
        <v>13806</v>
      </c>
      <c r="TDT1" s="2" t="s">
        <v>13807</v>
      </c>
      <c r="TDU1" s="2" t="s">
        <v>13808</v>
      </c>
      <c r="TDV1" s="2" t="s">
        <v>13809</v>
      </c>
      <c r="TDW1" s="2" t="s">
        <v>13810</v>
      </c>
      <c r="TDX1" s="2" t="s">
        <v>13811</v>
      </c>
      <c r="TDY1" s="2" t="s">
        <v>13812</v>
      </c>
      <c r="TDZ1" s="2" t="s">
        <v>13813</v>
      </c>
      <c r="TEA1" s="2" t="s">
        <v>13814</v>
      </c>
      <c r="TEB1" s="2" t="s">
        <v>13815</v>
      </c>
      <c r="TEC1" s="2" t="s">
        <v>13816</v>
      </c>
      <c r="TED1" s="2" t="s">
        <v>13817</v>
      </c>
      <c r="TEE1" s="2" t="s">
        <v>13818</v>
      </c>
      <c r="TEF1" s="2" t="s">
        <v>13819</v>
      </c>
      <c r="TEG1" s="2" t="s">
        <v>13820</v>
      </c>
      <c r="TEH1" s="2" t="s">
        <v>13821</v>
      </c>
      <c r="TEI1" s="2" t="s">
        <v>13822</v>
      </c>
      <c r="TEJ1" s="2" t="s">
        <v>13823</v>
      </c>
      <c r="TEK1" s="2" t="s">
        <v>13824</v>
      </c>
      <c r="TEL1" s="2" t="s">
        <v>13825</v>
      </c>
      <c r="TEM1" s="2" t="s">
        <v>13826</v>
      </c>
      <c r="TEN1" s="2" t="s">
        <v>13827</v>
      </c>
      <c r="TEO1" s="2" t="s">
        <v>13828</v>
      </c>
      <c r="TEP1" s="2" t="s">
        <v>13829</v>
      </c>
      <c r="TEQ1" s="2" t="s">
        <v>13830</v>
      </c>
      <c r="TER1" s="2" t="s">
        <v>13831</v>
      </c>
      <c r="TES1" s="2" t="s">
        <v>13832</v>
      </c>
      <c r="TET1" s="2" t="s">
        <v>13833</v>
      </c>
      <c r="TEU1" s="2" t="s">
        <v>13834</v>
      </c>
      <c r="TEV1" s="2" t="s">
        <v>13835</v>
      </c>
      <c r="TEW1" s="2" t="s">
        <v>13836</v>
      </c>
      <c r="TEX1" s="2" t="s">
        <v>13837</v>
      </c>
      <c r="TEY1" s="2" t="s">
        <v>13838</v>
      </c>
      <c r="TEZ1" s="2" t="s">
        <v>13839</v>
      </c>
      <c r="TFA1" s="2" t="s">
        <v>13840</v>
      </c>
      <c r="TFB1" s="2" t="s">
        <v>13841</v>
      </c>
      <c r="TFC1" s="2" t="s">
        <v>13842</v>
      </c>
      <c r="TFD1" s="2" t="s">
        <v>13843</v>
      </c>
      <c r="TFE1" s="2" t="s">
        <v>13844</v>
      </c>
      <c r="TFF1" s="2" t="s">
        <v>13845</v>
      </c>
      <c r="TFG1" s="2" t="s">
        <v>13846</v>
      </c>
      <c r="TFH1" s="2" t="s">
        <v>13847</v>
      </c>
      <c r="TFI1" s="2" t="s">
        <v>13848</v>
      </c>
      <c r="TFJ1" s="2" t="s">
        <v>13849</v>
      </c>
      <c r="TFK1" s="2" t="s">
        <v>13850</v>
      </c>
      <c r="TFL1" s="2" t="s">
        <v>13851</v>
      </c>
      <c r="TFM1" s="2" t="s">
        <v>13852</v>
      </c>
      <c r="TFN1" s="2" t="s">
        <v>13853</v>
      </c>
      <c r="TFO1" s="2" t="s">
        <v>13854</v>
      </c>
      <c r="TFP1" s="2" t="s">
        <v>13855</v>
      </c>
      <c r="TFQ1" s="2" t="s">
        <v>13856</v>
      </c>
      <c r="TFR1" s="2" t="s">
        <v>13857</v>
      </c>
      <c r="TFS1" s="2" t="s">
        <v>13858</v>
      </c>
      <c r="TFT1" s="2" t="s">
        <v>13859</v>
      </c>
      <c r="TFU1" s="2" t="s">
        <v>13860</v>
      </c>
      <c r="TFV1" s="2" t="s">
        <v>13861</v>
      </c>
      <c r="TFW1" s="2" t="s">
        <v>13862</v>
      </c>
      <c r="TFX1" s="2" t="s">
        <v>13863</v>
      </c>
      <c r="TFY1" s="2" t="s">
        <v>13864</v>
      </c>
      <c r="TFZ1" s="2" t="s">
        <v>13865</v>
      </c>
      <c r="TGA1" s="2" t="s">
        <v>13866</v>
      </c>
      <c r="TGB1" s="2" t="s">
        <v>13867</v>
      </c>
      <c r="TGC1" s="2" t="s">
        <v>13868</v>
      </c>
      <c r="TGD1" s="2" t="s">
        <v>13869</v>
      </c>
      <c r="TGE1" s="2" t="s">
        <v>13870</v>
      </c>
      <c r="TGF1" s="2" t="s">
        <v>13871</v>
      </c>
      <c r="TGG1" s="2" t="s">
        <v>13872</v>
      </c>
      <c r="TGH1" s="2" t="s">
        <v>13873</v>
      </c>
      <c r="TGI1" s="2" t="s">
        <v>13874</v>
      </c>
      <c r="TGJ1" s="2" t="s">
        <v>13875</v>
      </c>
      <c r="TGK1" s="2" t="s">
        <v>13876</v>
      </c>
      <c r="TGL1" s="2" t="s">
        <v>13877</v>
      </c>
      <c r="TGM1" s="2" t="s">
        <v>13878</v>
      </c>
      <c r="TGN1" s="2" t="s">
        <v>13879</v>
      </c>
      <c r="TGO1" s="2" t="s">
        <v>13880</v>
      </c>
      <c r="TGP1" s="2" t="s">
        <v>13881</v>
      </c>
      <c r="TGQ1" s="2" t="s">
        <v>13882</v>
      </c>
      <c r="TGR1" s="2" t="s">
        <v>13883</v>
      </c>
      <c r="TGS1" s="2" t="s">
        <v>13884</v>
      </c>
      <c r="TGT1" s="2" t="s">
        <v>13885</v>
      </c>
      <c r="TGU1" s="2" t="s">
        <v>13886</v>
      </c>
      <c r="TGV1" s="2" t="s">
        <v>13887</v>
      </c>
      <c r="TGW1" s="2" t="s">
        <v>13888</v>
      </c>
      <c r="TGX1" s="2" t="s">
        <v>13889</v>
      </c>
      <c r="TGY1" s="2" t="s">
        <v>13890</v>
      </c>
      <c r="TGZ1" s="2" t="s">
        <v>13891</v>
      </c>
      <c r="THA1" s="2" t="s">
        <v>13892</v>
      </c>
      <c r="THB1" s="2" t="s">
        <v>13893</v>
      </c>
      <c r="THC1" s="2" t="s">
        <v>13894</v>
      </c>
      <c r="THD1" s="2" t="s">
        <v>13895</v>
      </c>
      <c r="THE1" s="2" t="s">
        <v>13896</v>
      </c>
      <c r="THF1" s="2" t="s">
        <v>13897</v>
      </c>
      <c r="THG1" s="2" t="s">
        <v>13898</v>
      </c>
      <c r="THH1" s="2" t="s">
        <v>13899</v>
      </c>
      <c r="THI1" s="2" t="s">
        <v>13900</v>
      </c>
      <c r="THJ1" s="2" t="s">
        <v>13901</v>
      </c>
      <c r="THK1" s="2" t="s">
        <v>13902</v>
      </c>
      <c r="THL1" s="2" t="s">
        <v>13903</v>
      </c>
      <c r="THM1" s="2" t="s">
        <v>13904</v>
      </c>
      <c r="THN1" s="2" t="s">
        <v>13905</v>
      </c>
      <c r="THO1" s="2" t="s">
        <v>13906</v>
      </c>
      <c r="THP1" s="2" t="s">
        <v>13907</v>
      </c>
      <c r="THQ1" s="2" t="s">
        <v>13908</v>
      </c>
      <c r="THR1" s="2" t="s">
        <v>13909</v>
      </c>
      <c r="THS1" s="2" t="s">
        <v>13910</v>
      </c>
      <c r="THT1" s="2" t="s">
        <v>13911</v>
      </c>
      <c r="THU1" s="2" t="s">
        <v>13912</v>
      </c>
      <c r="THV1" s="2" t="s">
        <v>13913</v>
      </c>
      <c r="THW1" s="2" t="s">
        <v>13914</v>
      </c>
      <c r="THX1" s="2" t="s">
        <v>13915</v>
      </c>
      <c r="THY1" s="2" t="s">
        <v>13916</v>
      </c>
      <c r="THZ1" s="2" t="s">
        <v>13917</v>
      </c>
      <c r="TIA1" s="2" t="s">
        <v>13918</v>
      </c>
      <c r="TIB1" s="2" t="s">
        <v>13919</v>
      </c>
      <c r="TIC1" s="2" t="s">
        <v>13920</v>
      </c>
      <c r="TID1" s="2" t="s">
        <v>13921</v>
      </c>
      <c r="TIE1" s="2" t="s">
        <v>13922</v>
      </c>
      <c r="TIF1" s="2" t="s">
        <v>13923</v>
      </c>
      <c r="TIG1" s="2" t="s">
        <v>13924</v>
      </c>
      <c r="TIH1" s="2" t="s">
        <v>13925</v>
      </c>
      <c r="TII1" s="2" t="s">
        <v>13926</v>
      </c>
      <c r="TIJ1" s="2" t="s">
        <v>13927</v>
      </c>
      <c r="TIK1" s="2" t="s">
        <v>13928</v>
      </c>
      <c r="TIL1" s="2" t="s">
        <v>13929</v>
      </c>
      <c r="TIM1" s="2" t="s">
        <v>13930</v>
      </c>
      <c r="TIN1" s="2" t="s">
        <v>13931</v>
      </c>
      <c r="TIO1" s="2" t="s">
        <v>13932</v>
      </c>
      <c r="TIP1" s="2" t="s">
        <v>13933</v>
      </c>
      <c r="TIQ1" s="2" t="s">
        <v>13934</v>
      </c>
      <c r="TIR1" s="2" t="s">
        <v>13935</v>
      </c>
      <c r="TIS1" s="2" t="s">
        <v>13936</v>
      </c>
      <c r="TIT1" s="2" t="s">
        <v>13937</v>
      </c>
      <c r="TIU1" s="2" t="s">
        <v>13938</v>
      </c>
      <c r="TIV1" s="2" t="s">
        <v>13939</v>
      </c>
      <c r="TIW1" s="2" t="s">
        <v>13940</v>
      </c>
      <c r="TIX1" s="2" t="s">
        <v>13941</v>
      </c>
      <c r="TIY1" s="2" t="s">
        <v>13942</v>
      </c>
      <c r="TIZ1" s="2" t="s">
        <v>13943</v>
      </c>
      <c r="TJA1" s="2" t="s">
        <v>13944</v>
      </c>
      <c r="TJB1" s="2" t="s">
        <v>13945</v>
      </c>
      <c r="TJC1" s="2" t="s">
        <v>13946</v>
      </c>
      <c r="TJD1" s="2" t="s">
        <v>13947</v>
      </c>
      <c r="TJE1" s="2" t="s">
        <v>13948</v>
      </c>
      <c r="TJF1" s="2" t="s">
        <v>13949</v>
      </c>
      <c r="TJG1" s="2" t="s">
        <v>13950</v>
      </c>
      <c r="TJH1" s="2" t="s">
        <v>13951</v>
      </c>
      <c r="TJI1" s="2" t="s">
        <v>13952</v>
      </c>
      <c r="TJJ1" s="2" t="s">
        <v>13953</v>
      </c>
      <c r="TJK1" s="2" t="s">
        <v>13954</v>
      </c>
      <c r="TJL1" s="2" t="s">
        <v>13955</v>
      </c>
      <c r="TJM1" s="2" t="s">
        <v>13956</v>
      </c>
      <c r="TJN1" s="2" t="s">
        <v>13957</v>
      </c>
      <c r="TJO1" s="2" t="s">
        <v>13958</v>
      </c>
      <c r="TJP1" s="2" t="s">
        <v>13959</v>
      </c>
      <c r="TJQ1" s="2" t="s">
        <v>13960</v>
      </c>
      <c r="TJR1" s="2" t="s">
        <v>13961</v>
      </c>
      <c r="TJS1" s="2" t="s">
        <v>13962</v>
      </c>
      <c r="TJT1" s="2" t="s">
        <v>13963</v>
      </c>
      <c r="TJU1" s="2" t="s">
        <v>13964</v>
      </c>
      <c r="TJV1" s="2" t="s">
        <v>13965</v>
      </c>
      <c r="TJW1" s="2" t="s">
        <v>13966</v>
      </c>
      <c r="TJX1" s="2" t="s">
        <v>13967</v>
      </c>
      <c r="TJY1" s="2" t="s">
        <v>13968</v>
      </c>
      <c r="TJZ1" s="2" t="s">
        <v>13969</v>
      </c>
      <c r="TKA1" s="2" t="s">
        <v>13970</v>
      </c>
      <c r="TKB1" s="2" t="s">
        <v>13971</v>
      </c>
      <c r="TKC1" s="2" t="s">
        <v>13972</v>
      </c>
      <c r="TKD1" s="2" t="s">
        <v>13973</v>
      </c>
      <c r="TKE1" s="2" t="s">
        <v>13974</v>
      </c>
      <c r="TKF1" s="2" t="s">
        <v>13975</v>
      </c>
      <c r="TKG1" s="2" t="s">
        <v>13976</v>
      </c>
      <c r="TKH1" s="2" t="s">
        <v>13977</v>
      </c>
      <c r="TKI1" s="2" t="s">
        <v>13978</v>
      </c>
      <c r="TKJ1" s="2" t="s">
        <v>13979</v>
      </c>
      <c r="TKK1" s="2" t="s">
        <v>13980</v>
      </c>
      <c r="TKL1" s="2" t="s">
        <v>13981</v>
      </c>
      <c r="TKM1" s="2" t="s">
        <v>13982</v>
      </c>
      <c r="TKN1" s="2" t="s">
        <v>13983</v>
      </c>
      <c r="TKO1" s="2" t="s">
        <v>13984</v>
      </c>
      <c r="TKP1" s="2" t="s">
        <v>13985</v>
      </c>
      <c r="TKQ1" s="2" t="s">
        <v>13986</v>
      </c>
      <c r="TKR1" s="2" t="s">
        <v>13987</v>
      </c>
      <c r="TKS1" s="2" t="s">
        <v>13988</v>
      </c>
      <c r="TKT1" s="2" t="s">
        <v>13989</v>
      </c>
      <c r="TKU1" s="2" t="s">
        <v>13990</v>
      </c>
      <c r="TKV1" s="2" t="s">
        <v>13991</v>
      </c>
      <c r="TKW1" s="2" t="s">
        <v>13992</v>
      </c>
      <c r="TKX1" s="2" t="s">
        <v>13993</v>
      </c>
      <c r="TKY1" s="2" t="s">
        <v>13994</v>
      </c>
      <c r="TKZ1" s="2" t="s">
        <v>13995</v>
      </c>
      <c r="TLA1" s="2" t="s">
        <v>13996</v>
      </c>
      <c r="TLB1" s="2" t="s">
        <v>13997</v>
      </c>
      <c r="TLC1" s="2" t="s">
        <v>13998</v>
      </c>
      <c r="TLD1" s="2" t="s">
        <v>13999</v>
      </c>
      <c r="TLE1" s="2" t="s">
        <v>14000</v>
      </c>
      <c r="TLF1" s="2" t="s">
        <v>14001</v>
      </c>
      <c r="TLG1" s="2" t="s">
        <v>14002</v>
      </c>
      <c r="TLH1" s="2" t="s">
        <v>14003</v>
      </c>
      <c r="TLI1" s="2" t="s">
        <v>14004</v>
      </c>
      <c r="TLJ1" s="2" t="s">
        <v>14005</v>
      </c>
      <c r="TLK1" s="2" t="s">
        <v>14006</v>
      </c>
      <c r="TLL1" s="2" t="s">
        <v>14007</v>
      </c>
      <c r="TLM1" s="2" t="s">
        <v>14008</v>
      </c>
      <c r="TLN1" s="2" t="s">
        <v>14009</v>
      </c>
      <c r="TLO1" s="2" t="s">
        <v>14010</v>
      </c>
      <c r="TLP1" s="2" t="s">
        <v>14011</v>
      </c>
      <c r="TLQ1" s="2" t="s">
        <v>14012</v>
      </c>
      <c r="TLR1" s="2" t="s">
        <v>14013</v>
      </c>
      <c r="TLS1" s="2" t="s">
        <v>14014</v>
      </c>
      <c r="TLT1" s="2" t="s">
        <v>14015</v>
      </c>
      <c r="TLU1" s="2" t="s">
        <v>14016</v>
      </c>
      <c r="TLV1" s="2" t="s">
        <v>14017</v>
      </c>
      <c r="TLW1" s="2" t="s">
        <v>14018</v>
      </c>
      <c r="TLX1" s="2" t="s">
        <v>14019</v>
      </c>
      <c r="TLY1" s="2" t="s">
        <v>14020</v>
      </c>
      <c r="TLZ1" s="2" t="s">
        <v>14021</v>
      </c>
      <c r="TMA1" s="2" t="s">
        <v>14022</v>
      </c>
      <c r="TMB1" s="2" t="s">
        <v>14023</v>
      </c>
      <c r="TMC1" s="2" t="s">
        <v>14024</v>
      </c>
      <c r="TMD1" s="2" t="s">
        <v>14025</v>
      </c>
      <c r="TME1" s="2" t="s">
        <v>14026</v>
      </c>
      <c r="TMF1" s="2" t="s">
        <v>14027</v>
      </c>
      <c r="TMG1" s="2" t="s">
        <v>14028</v>
      </c>
      <c r="TMH1" s="2" t="s">
        <v>14029</v>
      </c>
      <c r="TMI1" s="2" t="s">
        <v>14030</v>
      </c>
      <c r="TMJ1" s="2" t="s">
        <v>14031</v>
      </c>
      <c r="TMK1" s="2" t="s">
        <v>14032</v>
      </c>
      <c r="TML1" s="2" t="s">
        <v>14033</v>
      </c>
      <c r="TMM1" s="2" t="s">
        <v>14034</v>
      </c>
      <c r="TMN1" s="2" t="s">
        <v>14035</v>
      </c>
      <c r="TMO1" s="2" t="s">
        <v>14036</v>
      </c>
      <c r="TMP1" s="2" t="s">
        <v>14037</v>
      </c>
      <c r="TMQ1" s="2" t="s">
        <v>14038</v>
      </c>
      <c r="TMR1" s="2" t="s">
        <v>14039</v>
      </c>
      <c r="TMS1" s="2" t="s">
        <v>14040</v>
      </c>
      <c r="TMT1" s="2" t="s">
        <v>14041</v>
      </c>
      <c r="TMU1" s="2" t="s">
        <v>14042</v>
      </c>
      <c r="TMV1" s="2" t="s">
        <v>14043</v>
      </c>
      <c r="TMW1" s="2" t="s">
        <v>14044</v>
      </c>
      <c r="TMX1" s="2" t="s">
        <v>14045</v>
      </c>
      <c r="TMY1" s="2" t="s">
        <v>14046</v>
      </c>
      <c r="TMZ1" s="2" t="s">
        <v>14047</v>
      </c>
      <c r="TNA1" s="2" t="s">
        <v>14048</v>
      </c>
      <c r="TNB1" s="2" t="s">
        <v>14049</v>
      </c>
      <c r="TNC1" s="2" t="s">
        <v>14050</v>
      </c>
      <c r="TND1" s="2" t="s">
        <v>14051</v>
      </c>
      <c r="TNE1" s="2" t="s">
        <v>14052</v>
      </c>
      <c r="TNF1" s="2" t="s">
        <v>14053</v>
      </c>
      <c r="TNG1" s="2" t="s">
        <v>14054</v>
      </c>
      <c r="TNH1" s="2" t="s">
        <v>14055</v>
      </c>
      <c r="TNI1" s="2" t="s">
        <v>14056</v>
      </c>
      <c r="TNJ1" s="2" t="s">
        <v>14057</v>
      </c>
      <c r="TNK1" s="2" t="s">
        <v>14058</v>
      </c>
      <c r="TNL1" s="2" t="s">
        <v>14059</v>
      </c>
      <c r="TNM1" s="2" t="s">
        <v>14060</v>
      </c>
      <c r="TNN1" s="2" t="s">
        <v>14061</v>
      </c>
      <c r="TNO1" s="2" t="s">
        <v>14062</v>
      </c>
      <c r="TNP1" s="2" t="s">
        <v>14063</v>
      </c>
      <c r="TNQ1" s="2" t="s">
        <v>14064</v>
      </c>
      <c r="TNR1" s="2" t="s">
        <v>14065</v>
      </c>
      <c r="TNS1" s="2" t="s">
        <v>14066</v>
      </c>
      <c r="TNT1" s="2" t="s">
        <v>14067</v>
      </c>
      <c r="TNU1" s="2" t="s">
        <v>14068</v>
      </c>
      <c r="TNV1" s="2" t="s">
        <v>14069</v>
      </c>
      <c r="TNW1" s="2" t="s">
        <v>14070</v>
      </c>
      <c r="TNX1" s="2" t="s">
        <v>14071</v>
      </c>
      <c r="TNY1" s="2" t="s">
        <v>14072</v>
      </c>
      <c r="TNZ1" s="2" t="s">
        <v>14073</v>
      </c>
      <c r="TOA1" s="2" t="s">
        <v>14074</v>
      </c>
      <c r="TOB1" s="2" t="s">
        <v>14075</v>
      </c>
      <c r="TOC1" s="2" t="s">
        <v>14076</v>
      </c>
      <c r="TOD1" s="2" t="s">
        <v>14077</v>
      </c>
      <c r="TOE1" s="2" t="s">
        <v>14078</v>
      </c>
      <c r="TOF1" s="2" t="s">
        <v>14079</v>
      </c>
      <c r="TOG1" s="2" t="s">
        <v>14080</v>
      </c>
      <c r="TOH1" s="2" t="s">
        <v>14081</v>
      </c>
      <c r="TOI1" s="2" t="s">
        <v>14082</v>
      </c>
      <c r="TOJ1" s="2" t="s">
        <v>14083</v>
      </c>
      <c r="TOK1" s="2" t="s">
        <v>14084</v>
      </c>
      <c r="TOL1" s="2" t="s">
        <v>14085</v>
      </c>
      <c r="TOM1" s="2" t="s">
        <v>14086</v>
      </c>
      <c r="TON1" s="2" t="s">
        <v>14087</v>
      </c>
      <c r="TOO1" s="2" t="s">
        <v>14088</v>
      </c>
      <c r="TOP1" s="2" t="s">
        <v>14089</v>
      </c>
      <c r="TOQ1" s="2" t="s">
        <v>14090</v>
      </c>
      <c r="TOR1" s="2" t="s">
        <v>14091</v>
      </c>
      <c r="TOS1" s="2" t="s">
        <v>14092</v>
      </c>
      <c r="TOT1" s="2" t="s">
        <v>14093</v>
      </c>
      <c r="TOU1" s="2" t="s">
        <v>14094</v>
      </c>
      <c r="TOV1" s="2" t="s">
        <v>14095</v>
      </c>
      <c r="TOW1" s="2" t="s">
        <v>14096</v>
      </c>
      <c r="TOX1" s="2" t="s">
        <v>14097</v>
      </c>
      <c r="TOY1" s="2" t="s">
        <v>14098</v>
      </c>
      <c r="TOZ1" s="2" t="s">
        <v>14099</v>
      </c>
      <c r="TPA1" s="2" t="s">
        <v>14100</v>
      </c>
      <c r="TPB1" s="2" t="s">
        <v>14101</v>
      </c>
      <c r="TPC1" s="2" t="s">
        <v>14102</v>
      </c>
      <c r="TPD1" s="2" t="s">
        <v>14103</v>
      </c>
      <c r="TPE1" s="2" t="s">
        <v>14104</v>
      </c>
      <c r="TPF1" s="2" t="s">
        <v>14105</v>
      </c>
      <c r="TPG1" s="2" t="s">
        <v>14106</v>
      </c>
      <c r="TPH1" s="2" t="s">
        <v>14107</v>
      </c>
      <c r="TPI1" s="2" t="s">
        <v>14108</v>
      </c>
      <c r="TPJ1" s="2" t="s">
        <v>14109</v>
      </c>
      <c r="TPK1" s="2" t="s">
        <v>14110</v>
      </c>
      <c r="TPL1" s="2" t="s">
        <v>14111</v>
      </c>
      <c r="TPM1" s="2" t="s">
        <v>14112</v>
      </c>
      <c r="TPN1" s="2" t="s">
        <v>14113</v>
      </c>
      <c r="TPO1" s="2" t="s">
        <v>14114</v>
      </c>
      <c r="TPP1" s="2" t="s">
        <v>14115</v>
      </c>
      <c r="TPQ1" s="2" t="s">
        <v>14116</v>
      </c>
      <c r="TPR1" s="2" t="s">
        <v>14117</v>
      </c>
      <c r="TPS1" s="2" t="s">
        <v>14118</v>
      </c>
      <c r="TPT1" s="2" t="s">
        <v>14119</v>
      </c>
      <c r="TPU1" s="2" t="s">
        <v>14120</v>
      </c>
      <c r="TPV1" s="2" t="s">
        <v>14121</v>
      </c>
      <c r="TPW1" s="2" t="s">
        <v>14122</v>
      </c>
      <c r="TPX1" s="2" t="s">
        <v>14123</v>
      </c>
      <c r="TPY1" s="2" t="s">
        <v>14124</v>
      </c>
      <c r="TPZ1" s="2" t="s">
        <v>14125</v>
      </c>
      <c r="TQA1" s="2" t="s">
        <v>14126</v>
      </c>
      <c r="TQB1" s="2" t="s">
        <v>14127</v>
      </c>
      <c r="TQC1" s="2" t="s">
        <v>14128</v>
      </c>
      <c r="TQD1" s="2" t="s">
        <v>14129</v>
      </c>
      <c r="TQE1" s="2" t="s">
        <v>14130</v>
      </c>
      <c r="TQF1" s="2" t="s">
        <v>14131</v>
      </c>
      <c r="TQG1" s="2" t="s">
        <v>14132</v>
      </c>
      <c r="TQH1" s="2" t="s">
        <v>14133</v>
      </c>
      <c r="TQI1" s="2" t="s">
        <v>14134</v>
      </c>
      <c r="TQJ1" s="2" t="s">
        <v>14135</v>
      </c>
      <c r="TQK1" s="2" t="s">
        <v>14136</v>
      </c>
      <c r="TQL1" s="2" t="s">
        <v>14137</v>
      </c>
      <c r="TQM1" s="2" t="s">
        <v>14138</v>
      </c>
      <c r="TQN1" s="2" t="s">
        <v>14139</v>
      </c>
      <c r="TQO1" s="2" t="s">
        <v>14140</v>
      </c>
      <c r="TQP1" s="2" t="s">
        <v>14141</v>
      </c>
      <c r="TQQ1" s="2" t="s">
        <v>14142</v>
      </c>
      <c r="TQR1" s="2" t="s">
        <v>14143</v>
      </c>
      <c r="TQS1" s="2" t="s">
        <v>14144</v>
      </c>
      <c r="TQT1" s="2" t="s">
        <v>14145</v>
      </c>
      <c r="TQU1" s="2" t="s">
        <v>14146</v>
      </c>
      <c r="TQV1" s="2" t="s">
        <v>14147</v>
      </c>
      <c r="TQW1" s="2" t="s">
        <v>14148</v>
      </c>
      <c r="TQX1" s="2" t="s">
        <v>14149</v>
      </c>
      <c r="TQY1" s="2" t="s">
        <v>14150</v>
      </c>
      <c r="TQZ1" s="2" t="s">
        <v>14151</v>
      </c>
      <c r="TRA1" s="2" t="s">
        <v>14152</v>
      </c>
      <c r="TRB1" s="2" t="s">
        <v>14153</v>
      </c>
      <c r="TRC1" s="2" t="s">
        <v>14154</v>
      </c>
      <c r="TRD1" s="2" t="s">
        <v>14155</v>
      </c>
      <c r="TRE1" s="2" t="s">
        <v>14156</v>
      </c>
      <c r="TRF1" s="2" t="s">
        <v>14157</v>
      </c>
      <c r="TRG1" s="2" t="s">
        <v>14158</v>
      </c>
      <c r="TRH1" s="2" t="s">
        <v>14159</v>
      </c>
      <c r="TRI1" s="2" t="s">
        <v>14160</v>
      </c>
      <c r="TRJ1" s="2" t="s">
        <v>14161</v>
      </c>
      <c r="TRK1" s="2" t="s">
        <v>14162</v>
      </c>
      <c r="TRL1" s="2" t="s">
        <v>14163</v>
      </c>
      <c r="TRM1" s="2" t="s">
        <v>14164</v>
      </c>
      <c r="TRN1" s="2" t="s">
        <v>14165</v>
      </c>
      <c r="TRO1" s="2" t="s">
        <v>14166</v>
      </c>
      <c r="TRP1" s="2" t="s">
        <v>14167</v>
      </c>
      <c r="TRQ1" s="2" t="s">
        <v>14168</v>
      </c>
      <c r="TRR1" s="2" t="s">
        <v>14169</v>
      </c>
      <c r="TRS1" s="2" t="s">
        <v>14170</v>
      </c>
      <c r="TRT1" s="2" t="s">
        <v>14171</v>
      </c>
      <c r="TRU1" s="2" t="s">
        <v>14172</v>
      </c>
      <c r="TRV1" s="2" t="s">
        <v>14173</v>
      </c>
      <c r="TRW1" s="2" t="s">
        <v>14174</v>
      </c>
      <c r="TRX1" s="2" t="s">
        <v>14175</v>
      </c>
      <c r="TRY1" s="2" t="s">
        <v>14176</v>
      </c>
      <c r="TRZ1" s="2" t="s">
        <v>14177</v>
      </c>
      <c r="TSA1" s="2" t="s">
        <v>14178</v>
      </c>
      <c r="TSB1" s="2" t="s">
        <v>14179</v>
      </c>
      <c r="TSC1" s="2" t="s">
        <v>14180</v>
      </c>
      <c r="TSD1" s="2" t="s">
        <v>14181</v>
      </c>
      <c r="TSE1" s="2" t="s">
        <v>14182</v>
      </c>
      <c r="TSF1" s="2" t="s">
        <v>14183</v>
      </c>
      <c r="TSG1" s="2" t="s">
        <v>14184</v>
      </c>
      <c r="TSH1" s="2" t="s">
        <v>14185</v>
      </c>
      <c r="TSI1" s="2" t="s">
        <v>14186</v>
      </c>
      <c r="TSJ1" s="2" t="s">
        <v>14187</v>
      </c>
      <c r="TSK1" s="2" t="s">
        <v>14188</v>
      </c>
      <c r="TSL1" s="2" t="s">
        <v>14189</v>
      </c>
      <c r="TSM1" s="2" t="s">
        <v>14190</v>
      </c>
      <c r="TSN1" s="2" t="s">
        <v>14191</v>
      </c>
      <c r="TSO1" s="2" t="s">
        <v>14192</v>
      </c>
      <c r="TSP1" s="2" t="s">
        <v>14193</v>
      </c>
      <c r="TSQ1" s="2" t="s">
        <v>14194</v>
      </c>
      <c r="TSR1" s="2" t="s">
        <v>14195</v>
      </c>
      <c r="TSS1" s="2" t="s">
        <v>14196</v>
      </c>
      <c r="TST1" s="2" t="s">
        <v>14197</v>
      </c>
      <c r="TSU1" s="2" t="s">
        <v>14198</v>
      </c>
      <c r="TSV1" s="2" t="s">
        <v>14199</v>
      </c>
      <c r="TSW1" s="2" t="s">
        <v>14200</v>
      </c>
      <c r="TSX1" s="2" t="s">
        <v>14201</v>
      </c>
      <c r="TSY1" s="2" t="s">
        <v>14202</v>
      </c>
      <c r="TSZ1" s="2" t="s">
        <v>14203</v>
      </c>
      <c r="TTA1" s="2" t="s">
        <v>14204</v>
      </c>
      <c r="TTB1" s="2" t="s">
        <v>14205</v>
      </c>
      <c r="TTC1" s="2" t="s">
        <v>14206</v>
      </c>
      <c r="TTD1" s="2" t="s">
        <v>14207</v>
      </c>
      <c r="TTE1" s="2" t="s">
        <v>14208</v>
      </c>
      <c r="TTF1" s="2" t="s">
        <v>14209</v>
      </c>
      <c r="TTG1" s="2" t="s">
        <v>14210</v>
      </c>
      <c r="TTH1" s="2" t="s">
        <v>14211</v>
      </c>
      <c r="TTI1" s="2" t="s">
        <v>14212</v>
      </c>
      <c r="TTJ1" s="2" t="s">
        <v>14213</v>
      </c>
      <c r="TTK1" s="2" t="s">
        <v>14214</v>
      </c>
      <c r="TTL1" s="2" t="s">
        <v>14215</v>
      </c>
      <c r="TTM1" s="2" t="s">
        <v>14216</v>
      </c>
      <c r="TTN1" s="2" t="s">
        <v>14217</v>
      </c>
      <c r="TTO1" s="2" t="s">
        <v>14218</v>
      </c>
      <c r="TTP1" s="2" t="s">
        <v>14219</v>
      </c>
      <c r="TTQ1" s="2" t="s">
        <v>14220</v>
      </c>
      <c r="TTR1" s="2" t="s">
        <v>14221</v>
      </c>
      <c r="TTS1" s="2" t="s">
        <v>14222</v>
      </c>
      <c r="TTT1" s="2" t="s">
        <v>14223</v>
      </c>
      <c r="TTU1" s="2" t="s">
        <v>14224</v>
      </c>
      <c r="TTV1" s="2" t="s">
        <v>14225</v>
      </c>
      <c r="TTW1" s="2" t="s">
        <v>14226</v>
      </c>
      <c r="TTX1" s="2" t="s">
        <v>14227</v>
      </c>
      <c r="TTY1" s="2" t="s">
        <v>14228</v>
      </c>
      <c r="TTZ1" s="2" t="s">
        <v>14229</v>
      </c>
      <c r="TUA1" s="2" t="s">
        <v>14230</v>
      </c>
      <c r="TUB1" s="2" t="s">
        <v>14231</v>
      </c>
      <c r="TUC1" s="2" t="s">
        <v>14232</v>
      </c>
      <c r="TUD1" s="2" t="s">
        <v>14233</v>
      </c>
      <c r="TUE1" s="2" t="s">
        <v>14234</v>
      </c>
      <c r="TUF1" s="2" t="s">
        <v>14235</v>
      </c>
      <c r="TUG1" s="2" t="s">
        <v>14236</v>
      </c>
      <c r="TUH1" s="2" t="s">
        <v>14237</v>
      </c>
      <c r="TUI1" s="2" t="s">
        <v>14238</v>
      </c>
      <c r="TUJ1" s="2" t="s">
        <v>14239</v>
      </c>
      <c r="TUK1" s="2" t="s">
        <v>14240</v>
      </c>
      <c r="TUL1" s="2" t="s">
        <v>14241</v>
      </c>
      <c r="TUM1" s="2" t="s">
        <v>14242</v>
      </c>
      <c r="TUN1" s="2" t="s">
        <v>14243</v>
      </c>
      <c r="TUO1" s="2" t="s">
        <v>14244</v>
      </c>
      <c r="TUP1" s="2" t="s">
        <v>14245</v>
      </c>
      <c r="TUQ1" s="2" t="s">
        <v>14246</v>
      </c>
      <c r="TUR1" s="2" t="s">
        <v>14247</v>
      </c>
      <c r="TUS1" s="2" t="s">
        <v>14248</v>
      </c>
      <c r="TUT1" s="2" t="s">
        <v>14249</v>
      </c>
      <c r="TUU1" s="2" t="s">
        <v>14250</v>
      </c>
      <c r="TUV1" s="2" t="s">
        <v>14251</v>
      </c>
      <c r="TUW1" s="2" t="s">
        <v>14252</v>
      </c>
      <c r="TUX1" s="2" t="s">
        <v>14253</v>
      </c>
      <c r="TUY1" s="2" t="s">
        <v>14254</v>
      </c>
      <c r="TUZ1" s="2" t="s">
        <v>14255</v>
      </c>
      <c r="TVA1" s="2" t="s">
        <v>14256</v>
      </c>
      <c r="TVB1" s="2" t="s">
        <v>14257</v>
      </c>
      <c r="TVC1" s="2" t="s">
        <v>14258</v>
      </c>
      <c r="TVD1" s="2" t="s">
        <v>14259</v>
      </c>
      <c r="TVE1" s="2" t="s">
        <v>14260</v>
      </c>
      <c r="TVF1" s="2" t="s">
        <v>14261</v>
      </c>
      <c r="TVG1" s="2" t="s">
        <v>14262</v>
      </c>
      <c r="TVH1" s="2" t="s">
        <v>14263</v>
      </c>
      <c r="TVI1" s="2" t="s">
        <v>14264</v>
      </c>
      <c r="TVJ1" s="2" t="s">
        <v>14265</v>
      </c>
      <c r="TVK1" s="2" t="s">
        <v>14266</v>
      </c>
      <c r="TVL1" s="2" t="s">
        <v>14267</v>
      </c>
      <c r="TVM1" s="2" t="s">
        <v>14268</v>
      </c>
      <c r="TVN1" s="2" t="s">
        <v>14269</v>
      </c>
      <c r="TVO1" s="2" t="s">
        <v>14270</v>
      </c>
      <c r="TVP1" s="2" t="s">
        <v>14271</v>
      </c>
      <c r="TVQ1" s="2" t="s">
        <v>14272</v>
      </c>
      <c r="TVR1" s="2" t="s">
        <v>14273</v>
      </c>
      <c r="TVS1" s="2" t="s">
        <v>14274</v>
      </c>
      <c r="TVT1" s="2" t="s">
        <v>14275</v>
      </c>
      <c r="TVU1" s="2" t="s">
        <v>14276</v>
      </c>
      <c r="TVV1" s="2" t="s">
        <v>14277</v>
      </c>
      <c r="TVW1" s="2" t="s">
        <v>14278</v>
      </c>
      <c r="TVX1" s="2" t="s">
        <v>14279</v>
      </c>
      <c r="TVY1" s="2" t="s">
        <v>14280</v>
      </c>
      <c r="TVZ1" s="2" t="s">
        <v>14281</v>
      </c>
      <c r="TWA1" s="2" t="s">
        <v>14282</v>
      </c>
      <c r="TWB1" s="2" t="s">
        <v>14283</v>
      </c>
      <c r="TWC1" s="2" t="s">
        <v>14284</v>
      </c>
      <c r="TWD1" s="2" t="s">
        <v>14285</v>
      </c>
      <c r="TWE1" s="2" t="s">
        <v>14286</v>
      </c>
      <c r="TWF1" s="2" t="s">
        <v>14287</v>
      </c>
      <c r="TWG1" s="2" t="s">
        <v>14288</v>
      </c>
      <c r="TWH1" s="2" t="s">
        <v>14289</v>
      </c>
      <c r="TWI1" s="2" t="s">
        <v>14290</v>
      </c>
      <c r="TWJ1" s="2" t="s">
        <v>14291</v>
      </c>
      <c r="TWK1" s="2" t="s">
        <v>14292</v>
      </c>
      <c r="TWL1" s="2" t="s">
        <v>14293</v>
      </c>
      <c r="TWM1" s="2" t="s">
        <v>14294</v>
      </c>
      <c r="TWN1" s="2" t="s">
        <v>14295</v>
      </c>
      <c r="TWO1" s="2" t="s">
        <v>14296</v>
      </c>
      <c r="TWP1" s="2" t="s">
        <v>14297</v>
      </c>
      <c r="TWQ1" s="2" t="s">
        <v>14298</v>
      </c>
      <c r="TWR1" s="2" t="s">
        <v>14299</v>
      </c>
      <c r="TWS1" s="2" t="s">
        <v>14300</v>
      </c>
      <c r="TWT1" s="2" t="s">
        <v>14301</v>
      </c>
      <c r="TWU1" s="2" t="s">
        <v>14302</v>
      </c>
      <c r="TWV1" s="2" t="s">
        <v>14303</v>
      </c>
      <c r="TWW1" s="2" t="s">
        <v>14304</v>
      </c>
      <c r="TWX1" s="2" t="s">
        <v>14305</v>
      </c>
      <c r="TWY1" s="2" t="s">
        <v>14306</v>
      </c>
      <c r="TWZ1" s="2" t="s">
        <v>14307</v>
      </c>
      <c r="TXA1" s="2" t="s">
        <v>14308</v>
      </c>
      <c r="TXB1" s="2" t="s">
        <v>14309</v>
      </c>
      <c r="TXC1" s="2" t="s">
        <v>14310</v>
      </c>
      <c r="TXD1" s="2" t="s">
        <v>14311</v>
      </c>
      <c r="TXE1" s="2" t="s">
        <v>14312</v>
      </c>
      <c r="TXF1" s="2" t="s">
        <v>14313</v>
      </c>
      <c r="TXG1" s="2" t="s">
        <v>14314</v>
      </c>
      <c r="TXH1" s="2" t="s">
        <v>14315</v>
      </c>
      <c r="TXI1" s="2" t="s">
        <v>14316</v>
      </c>
      <c r="TXJ1" s="2" t="s">
        <v>14317</v>
      </c>
      <c r="TXK1" s="2" t="s">
        <v>14318</v>
      </c>
      <c r="TXL1" s="2" t="s">
        <v>14319</v>
      </c>
      <c r="TXM1" s="2" t="s">
        <v>14320</v>
      </c>
      <c r="TXN1" s="2" t="s">
        <v>14321</v>
      </c>
      <c r="TXO1" s="2" t="s">
        <v>14322</v>
      </c>
      <c r="TXP1" s="2" t="s">
        <v>14323</v>
      </c>
      <c r="TXQ1" s="2" t="s">
        <v>14324</v>
      </c>
      <c r="TXR1" s="2" t="s">
        <v>14325</v>
      </c>
      <c r="TXS1" s="2" t="s">
        <v>14326</v>
      </c>
      <c r="TXT1" s="2" t="s">
        <v>14327</v>
      </c>
      <c r="TXU1" s="2" t="s">
        <v>14328</v>
      </c>
      <c r="TXV1" s="2" t="s">
        <v>14329</v>
      </c>
      <c r="TXW1" s="2" t="s">
        <v>14330</v>
      </c>
      <c r="TXX1" s="2" t="s">
        <v>14331</v>
      </c>
      <c r="TXY1" s="2" t="s">
        <v>14332</v>
      </c>
      <c r="TXZ1" s="2" t="s">
        <v>14333</v>
      </c>
      <c r="TYA1" s="2" t="s">
        <v>14334</v>
      </c>
      <c r="TYB1" s="2" t="s">
        <v>14335</v>
      </c>
      <c r="TYC1" s="2" t="s">
        <v>14336</v>
      </c>
      <c r="TYD1" s="2" t="s">
        <v>14337</v>
      </c>
      <c r="TYE1" s="2" t="s">
        <v>14338</v>
      </c>
      <c r="TYF1" s="2" t="s">
        <v>14339</v>
      </c>
      <c r="TYG1" s="2" t="s">
        <v>14340</v>
      </c>
      <c r="TYH1" s="2" t="s">
        <v>14341</v>
      </c>
      <c r="TYI1" s="2" t="s">
        <v>14342</v>
      </c>
      <c r="TYJ1" s="2" t="s">
        <v>14343</v>
      </c>
      <c r="TYK1" s="2" t="s">
        <v>14344</v>
      </c>
      <c r="TYL1" s="2" t="s">
        <v>14345</v>
      </c>
      <c r="TYM1" s="2" t="s">
        <v>14346</v>
      </c>
      <c r="TYN1" s="2" t="s">
        <v>14347</v>
      </c>
      <c r="TYO1" s="2" t="s">
        <v>14348</v>
      </c>
      <c r="TYP1" s="2" t="s">
        <v>14349</v>
      </c>
      <c r="TYQ1" s="2" t="s">
        <v>14350</v>
      </c>
      <c r="TYR1" s="2" t="s">
        <v>14351</v>
      </c>
      <c r="TYS1" s="2" t="s">
        <v>14352</v>
      </c>
      <c r="TYT1" s="2" t="s">
        <v>14353</v>
      </c>
      <c r="TYU1" s="2" t="s">
        <v>14354</v>
      </c>
      <c r="TYV1" s="2" t="s">
        <v>14355</v>
      </c>
      <c r="TYW1" s="2" t="s">
        <v>14356</v>
      </c>
      <c r="TYX1" s="2" t="s">
        <v>14357</v>
      </c>
      <c r="TYY1" s="2" t="s">
        <v>14358</v>
      </c>
      <c r="TYZ1" s="2" t="s">
        <v>14359</v>
      </c>
      <c r="TZA1" s="2" t="s">
        <v>14360</v>
      </c>
      <c r="TZB1" s="2" t="s">
        <v>14361</v>
      </c>
      <c r="TZC1" s="2" t="s">
        <v>14362</v>
      </c>
      <c r="TZD1" s="2" t="s">
        <v>14363</v>
      </c>
      <c r="TZE1" s="2" t="s">
        <v>14364</v>
      </c>
      <c r="TZF1" s="2" t="s">
        <v>14365</v>
      </c>
      <c r="TZG1" s="2" t="s">
        <v>14366</v>
      </c>
      <c r="TZH1" s="2" t="s">
        <v>14367</v>
      </c>
      <c r="TZI1" s="2" t="s">
        <v>14368</v>
      </c>
      <c r="TZJ1" s="2" t="s">
        <v>14369</v>
      </c>
      <c r="TZK1" s="2" t="s">
        <v>14370</v>
      </c>
      <c r="TZL1" s="2" t="s">
        <v>14371</v>
      </c>
      <c r="TZM1" s="2" t="s">
        <v>14372</v>
      </c>
      <c r="TZN1" s="2" t="s">
        <v>14373</v>
      </c>
      <c r="TZO1" s="2" t="s">
        <v>14374</v>
      </c>
      <c r="TZP1" s="2" t="s">
        <v>14375</v>
      </c>
      <c r="TZQ1" s="2" t="s">
        <v>14376</v>
      </c>
      <c r="TZR1" s="2" t="s">
        <v>14377</v>
      </c>
      <c r="TZS1" s="2" t="s">
        <v>14378</v>
      </c>
      <c r="TZT1" s="2" t="s">
        <v>14379</v>
      </c>
      <c r="TZU1" s="2" t="s">
        <v>14380</v>
      </c>
      <c r="TZV1" s="2" t="s">
        <v>14381</v>
      </c>
      <c r="TZW1" s="2" t="s">
        <v>14382</v>
      </c>
      <c r="TZX1" s="2" t="s">
        <v>14383</v>
      </c>
      <c r="TZY1" s="2" t="s">
        <v>14384</v>
      </c>
      <c r="TZZ1" s="2" t="s">
        <v>14385</v>
      </c>
      <c r="UAA1" s="2" t="s">
        <v>14386</v>
      </c>
      <c r="UAB1" s="2" t="s">
        <v>14387</v>
      </c>
      <c r="UAC1" s="2" t="s">
        <v>14388</v>
      </c>
      <c r="UAD1" s="2" t="s">
        <v>14389</v>
      </c>
      <c r="UAE1" s="2" t="s">
        <v>14390</v>
      </c>
      <c r="UAF1" s="2" t="s">
        <v>14391</v>
      </c>
      <c r="UAG1" s="2" t="s">
        <v>14392</v>
      </c>
      <c r="UAH1" s="2" t="s">
        <v>14393</v>
      </c>
      <c r="UAI1" s="2" t="s">
        <v>14394</v>
      </c>
      <c r="UAJ1" s="2" t="s">
        <v>14395</v>
      </c>
      <c r="UAK1" s="2" t="s">
        <v>14396</v>
      </c>
      <c r="UAL1" s="2" t="s">
        <v>14397</v>
      </c>
      <c r="UAM1" s="2" t="s">
        <v>14398</v>
      </c>
      <c r="UAN1" s="2" t="s">
        <v>14399</v>
      </c>
      <c r="UAO1" s="2" t="s">
        <v>14400</v>
      </c>
      <c r="UAP1" s="2" t="s">
        <v>14401</v>
      </c>
      <c r="UAQ1" s="2" t="s">
        <v>14402</v>
      </c>
      <c r="UAR1" s="2" t="s">
        <v>14403</v>
      </c>
      <c r="UAS1" s="2" t="s">
        <v>14404</v>
      </c>
      <c r="UAT1" s="2" t="s">
        <v>14405</v>
      </c>
      <c r="UAU1" s="2" t="s">
        <v>14406</v>
      </c>
      <c r="UAV1" s="2" t="s">
        <v>14407</v>
      </c>
      <c r="UAW1" s="2" t="s">
        <v>14408</v>
      </c>
      <c r="UAX1" s="2" t="s">
        <v>14409</v>
      </c>
      <c r="UAY1" s="2" t="s">
        <v>14410</v>
      </c>
      <c r="UAZ1" s="2" t="s">
        <v>14411</v>
      </c>
      <c r="UBA1" s="2" t="s">
        <v>14412</v>
      </c>
      <c r="UBB1" s="2" t="s">
        <v>14413</v>
      </c>
      <c r="UBC1" s="2" t="s">
        <v>14414</v>
      </c>
      <c r="UBD1" s="2" t="s">
        <v>14415</v>
      </c>
      <c r="UBE1" s="2" t="s">
        <v>14416</v>
      </c>
      <c r="UBF1" s="2" t="s">
        <v>14417</v>
      </c>
      <c r="UBG1" s="2" t="s">
        <v>14418</v>
      </c>
      <c r="UBH1" s="2" t="s">
        <v>14419</v>
      </c>
      <c r="UBI1" s="2" t="s">
        <v>14420</v>
      </c>
      <c r="UBJ1" s="2" t="s">
        <v>14421</v>
      </c>
      <c r="UBK1" s="2" t="s">
        <v>14422</v>
      </c>
      <c r="UBL1" s="2" t="s">
        <v>14423</v>
      </c>
      <c r="UBM1" s="2" t="s">
        <v>14424</v>
      </c>
      <c r="UBN1" s="2" t="s">
        <v>14425</v>
      </c>
      <c r="UBO1" s="2" t="s">
        <v>14426</v>
      </c>
      <c r="UBP1" s="2" t="s">
        <v>14427</v>
      </c>
      <c r="UBQ1" s="2" t="s">
        <v>14428</v>
      </c>
      <c r="UBR1" s="2" t="s">
        <v>14429</v>
      </c>
      <c r="UBS1" s="2" t="s">
        <v>14430</v>
      </c>
      <c r="UBT1" s="2" t="s">
        <v>14431</v>
      </c>
      <c r="UBU1" s="2" t="s">
        <v>14432</v>
      </c>
      <c r="UBV1" s="2" t="s">
        <v>14433</v>
      </c>
      <c r="UBW1" s="2" t="s">
        <v>14434</v>
      </c>
      <c r="UBX1" s="2" t="s">
        <v>14435</v>
      </c>
      <c r="UBY1" s="2" t="s">
        <v>14436</v>
      </c>
      <c r="UBZ1" s="2" t="s">
        <v>14437</v>
      </c>
      <c r="UCA1" s="2" t="s">
        <v>14438</v>
      </c>
      <c r="UCB1" s="2" t="s">
        <v>14439</v>
      </c>
      <c r="UCC1" s="2" t="s">
        <v>14440</v>
      </c>
      <c r="UCD1" s="2" t="s">
        <v>14441</v>
      </c>
      <c r="UCE1" s="2" t="s">
        <v>14442</v>
      </c>
      <c r="UCF1" s="2" t="s">
        <v>14443</v>
      </c>
      <c r="UCG1" s="2" t="s">
        <v>14444</v>
      </c>
      <c r="UCH1" s="2" t="s">
        <v>14445</v>
      </c>
      <c r="UCI1" s="2" t="s">
        <v>14446</v>
      </c>
      <c r="UCJ1" s="2" t="s">
        <v>14447</v>
      </c>
      <c r="UCK1" s="2" t="s">
        <v>14448</v>
      </c>
      <c r="UCL1" s="2" t="s">
        <v>14449</v>
      </c>
      <c r="UCM1" s="2" t="s">
        <v>14450</v>
      </c>
      <c r="UCN1" s="2" t="s">
        <v>14451</v>
      </c>
      <c r="UCO1" s="2" t="s">
        <v>14452</v>
      </c>
      <c r="UCP1" s="2" t="s">
        <v>14453</v>
      </c>
      <c r="UCQ1" s="2" t="s">
        <v>14454</v>
      </c>
      <c r="UCR1" s="2" t="s">
        <v>14455</v>
      </c>
      <c r="UCS1" s="2" t="s">
        <v>14456</v>
      </c>
      <c r="UCT1" s="2" t="s">
        <v>14457</v>
      </c>
      <c r="UCU1" s="2" t="s">
        <v>14458</v>
      </c>
      <c r="UCV1" s="2" t="s">
        <v>14459</v>
      </c>
      <c r="UCW1" s="2" t="s">
        <v>14460</v>
      </c>
      <c r="UCX1" s="2" t="s">
        <v>14461</v>
      </c>
      <c r="UCY1" s="2" t="s">
        <v>14462</v>
      </c>
      <c r="UCZ1" s="2" t="s">
        <v>14463</v>
      </c>
      <c r="UDA1" s="2" t="s">
        <v>14464</v>
      </c>
      <c r="UDB1" s="2" t="s">
        <v>14465</v>
      </c>
      <c r="UDC1" s="2" t="s">
        <v>14466</v>
      </c>
      <c r="UDD1" s="2" t="s">
        <v>14467</v>
      </c>
      <c r="UDE1" s="2" t="s">
        <v>14468</v>
      </c>
      <c r="UDF1" s="2" t="s">
        <v>14469</v>
      </c>
      <c r="UDG1" s="2" t="s">
        <v>14470</v>
      </c>
      <c r="UDH1" s="2" t="s">
        <v>14471</v>
      </c>
      <c r="UDI1" s="2" t="s">
        <v>14472</v>
      </c>
      <c r="UDJ1" s="2" t="s">
        <v>14473</v>
      </c>
      <c r="UDK1" s="2" t="s">
        <v>14474</v>
      </c>
      <c r="UDL1" s="2" t="s">
        <v>14475</v>
      </c>
      <c r="UDM1" s="2" t="s">
        <v>14476</v>
      </c>
      <c r="UDN1" s="2" t="s">
        <v>14477</v>
      </c>
      <c r="UDO1" s="2" t="s">
        <v>14478</v>
      </c>
      <c r="UDP1" s="2" t="s">
        <v>14479</v>
      </c>
      <c r="UDQ1" s="2" t="s">
        <v>14480</v>
      </c>
      <c r="UDR1" s="2" t="s">
        <v>14481</v>
      </c>
      <c r="UDS1" s="2" t="s">
        <v>14482</v>
      </c>
      <c r="UDT1" s="2" t="s">
        <v>14483</v>
      </c>
      <c r="UDU1" s="2" t="s">
        <v>14484</v>
      </c>
      <c r="UDV1" s="2" t="s">
        <v>14485</v>
      </c>
      <c r="UDW1" s="2" t="s">
        <v>14486</v>
      </c>
      <c r="UDX1" s="2" t="s">
        <v>14487</v>
      </c>
      <c r="UDY1" s="2" t="s">
        <v>14488</v>
      </c>
      <c r="UDZ1" s="2" t="s">
        <v>14489</v>
      </c>
      <c r="UEA1" s="2" t="s">
        <v>14490</v>
      </c>
      <c r="UEB1" s="2" t="s">
        <v>14491</v>
      </c>
      <c r="UEC1" s="2" t="s">
        <v>14492</v>
      </c>
      <c r="UED1" s="2" t="s">
        <v>14493</v>
      </c>
      <c r="UEE1" s="2" t="s">
        <v>14494</v>
      </c>
      <c r="UEF1" s="2" t="s">
        <v>14495</v>
      </c>
      <c r="UEG1" s="2" t="s">
        <v>14496</v>
      </c>
      <c r="UEH1" s="2" t="s">
        <v>14497</v>
      </c>
      <c r="UEI1" s="2" t="s">
        <v>14498</v>
      </c>
      <c r="UEJ1" s="2" t="s">
        <v>14499</v>
      </c>
      <c r="UEK1" s="2" t="s">
        <v>14500</v>
      </c>
      <c r="UEL1" s="2" t="s">
        <v>14501</v>
      </c>
      <c r="UEM1" s="2" t="s">
        <v>14502</v>
      </c>
      <c r="UEN1" s="2" t="s">
        <v>14503</v>
      </c>
      <c r="UEO1" s="2" t="s">
        <v>14504</v>
      </c>
      <c r="UEP1" s="2" t="s">
        <v>14505</v>
      </c>
      <c r="UEQ1" s="2" t="s">
        <v>14506</v>
      </c>
      <c r="UER1" s="2" t="s">
        <v>14507</v>
      </c>
      <c r="UES1" s="2" t="s">
        <v>14508</v>
      </c>
      <c r="UET1" s="2" t="s">
        <v>14509</v>
      </c>
      <c r="UEU1" s="2" t="s">
        <v>14510</v>
      </c>
      <c r="UEV1" s="2" t="s">
        <v>14511</v>
      </c>
      <c r="UEW1" s="2" t="s">
        <v>14512</v>
      </c>
      <c r="UEX1" s="2" t="s">
        <v>14513</v>
      </c>
      <c r="UEY1" s="2" t="s">
        <v>14514</v>
      </c>
      <c r="UEZ1" s="2" t="s">
        <v>14515</v>
      </c>
      <c r="UFA1" s="2" t="s">
        <v>14516</v>
      </c>
      <c r="UFB1" s="2" t="s">
        <v>14517</v>
      </c>
      <c r="UFC1" s="2" t="s">
        <v>14518</v>
      </c>
      <c r="UFD1" s="2" t="s">
        <v>14519</v>
      </c>
      <c r="UFE1" s="2" t="s">
        <v>14520</v>
      </c>
      <c r="UFF1" s="2" t="s">
        <v>14521</v>
      </c>
      <c r="UFG1" s="2" t="s">
        <v>14522</v>
      </c>
      <c r="UFH1" s="2" t="s">
        <v>14523</v>
      </c>
      <c r="UFI1" s="2" t="s">
        <v>14524</v>
      </c>
      <c r="UFJ1" s="2" t="s">
        <v>14525</v>
      </c>
      <c r="UFK1" s="2" t="s">
        <v>14526</v>
      </c>
      <c r="UFL1" s="2" t="s">
        <v>14527</v>
      </c>
      <c r="UFM1" s="2" t="s">
        <v>14528</v>
      </c>
      <c r="UFN1" s="2" t="s">
        <v>14529</v>
      </c>
      <c r="UFO1" s="2" t="s">
        <v>14530</v>
      </c>
      <c r="UFP1" s="2" t="s">
        <v>14531</v>
      </c>
      <c r="UFQ1" s="2" t="s">
        <v>14532</v>
      </c>
      <c r="UFR1" s="2" t="s">
        <v>14533</v>
      </c>
      <c r="UFS1" s="2" t="s">
        <v>14534</v>
      </c>
      <c r="UFT1" s="2" t="s">
        <v>14535</v>
      </c>
      <c r="UFU1" s="2" t="s">
        <v>14536</v>
      </c>
      <c r="UFV1" s="2" t="s">
        <v>14537</v>
      </c>
      <c r="UFW1" s="2" t="s">
        <v>14538</v>
      </c>
      <c r="UFX1" s="2" t="s">
        <v>14539</v>
      </c>
      <c r="UFY1" s="2" t="s">
        <v>14540</v>
      </c>
      <c r="UFZ1" s="2" t="s">
        <v>14541</v>
      </c>
      <c r="UGA1" s="2" t="s">
        <v>14542</v>
      </c>
      <c r="UGB1" s="2" t="s">
        <v>14543</v>
      </c>
      <c r="UGC1" s="2" t="s">
        <v>14544</v>
      </c>
      <c r="UGD1" s="2" t="s">
        <v>14545</v>
      </c>
      <c r="UGE1" s="2" t="s">
        <v>14546</v>
      </c>
      <c r="UGF1" s="2" t="s">
        <v>14547</v>
      </c>
      <c r="UGG1" s="2" t="s">
        <v>14548</v>
      </c>
      <c r="UGH1" s="2" t="s">
        <v>14549</v>
      </c>
      <c r="UGI1" s="2" t="s">
        <v>14550</v>
      </c>
      <c r="UGJ1" s="2" t="s">
        <v>14551</v>
      </c>
      <c r="UGK1" s="2" t="s">
        <v>14552</v>
      </c>
      <c r="UGL1" s="2" t="s">
        <v>14553</v>
      </c>
      <c r="UGM1" s="2" t="s">
        <v>14554</v>
      </c>
      <c r="UGN1" s="2" t="s">
        <v>14555</v>
      </c>
      <c r="UGO1" s="2" t="s">
        <v>14556</v>
      </c>
      <c r="UGP1" s="2" t="s">
        <v>14557</v>
      </c>
      <c r="UGQ1" s="2" t="s">
        <v>14558</v>
      </c>
      <c r="UGR1" s="2" t="s">
        <v>14559</v>
      </c>
      <c r="UGS1" s="2" t="s">
        <v>14560</v>
      </c>
      <c r="UGT1" s="2" t="s">
        <v>14561</v>
      </c>
      <c r="UGU1" s="2" t="s">
        <v>14562</v>
      </c>
      <c r="UGV1" s="2" t="s">
        <v>14563</v>
      </c>
      <c r="UGW1" s="2" t="s">
        <v>14564</v>
      </c>
      <c r="UGX1" s="2" t="s">
        <v>14565</v>
      </c>
      <c r="UGY1" s="2" t="s">
        <v>14566</v>
      </c>
      <c r="UGZ1" s="2" t="s">
        <v>14567</v>
      </c>
      <c r="UHA1" s="2" t="s">
        <v>14568</v>
      </c>
      <c r="UHB1" s="2" t="s">
        <v>14569</v>
      </c>
      <c r="UHC1" s="2" t="s">
        <v>14570</v>
      </c>
      <c r="UHD1" s="2" t="s">
        <v>14571</v>
      </c>
      <c r="UHE1" s="2" t="s">
        <v>14572</v>
      </c>
      <c r="UHF1" s="2" t="s">
        <v>14573</v>
      </c>
      <c r="UHG1" s="2" t="s">
        <v>14574</v>
      </c>
      <c r="UHH1" s="2" t="s">
        <v>14575</v>
      </c>
      <c r="UHI1" s="2" t="s">
        <v>14576</v>
      </c>
      <c r="UHJ1" s="2" t="s">
        <v>14577</v>
      </c>
      <c r="UHK1" s="2" t="s">
        <v>14578</v>
      </c>
      <c r="UHL1" s="2" t="s">
        <v>14579</v>
      </c>
      <c r="UHM1" s="2" t="s">
        <v>14580</v>
      </c>
      <c r="UHN1" s="2" t="s">
        <v>14581</v>
      </c>
      <c r="UHO1" s="2" t="s">
        <v>14582</v>
      </c>
      <c r="UHP1" s="2" t="s">
        <v>14583</v>
      </c>
      <c r="UHQ1" s="2" t="s">
        <v>14584</v>
      </c>
      <c r="UHR1" s="2" t="s">
        <v>14585</v>
      </c>
      <c r="UHS1" s="2" t="s">
        <v>14586</v>
      </c>
      <c r="UHT1" s="2" t="s">
        <v>14587</v>
      </c>
      <c r="UHU1" s="2" t="s">
        <v>14588</v>
      </c>
      <c r="UHV1" s="2" t="s">
        <v>14589</v>
      </c>
      <c r="UHW1" s="2" t="s">
        <v>14590</v>
      </c>
      <c r="UHX1" s="2" t="s">
        <v>14591</v>
      </c>
      <c r="UHY1" s="2" t="s">
        <v>14592</v>
      </c>
      <c r="UHZ1" s="2" t="s">
        <v>14593</v>
      </c>
      <c r="UIA1" s="2" t="s">
        <v>14594</v>
      </c>
      <c r="UIB1" s="2" t="s">
        <v>14595</v>
      </c>
      <c r="UIC1" s="2" t="s">
        <v>14596</v>
      </c>
      <c r="UID1" s="2" t="s">
        <v>14597</v>
      </c>
      <c r="UIE1" s="2" t="s">
        <v>14598</v>
      </c>
      <c r="UIF1" s="2" t="s">
        <v>14599</v>
      </c>
      <c r="UIG1" s="2" t="s">
        <v>14600</v>
      </c>
      <c r="UIH1" s="2" t="s">
        <v>14601</v>
      </c>
      <c r="UII1" s="2" t="s">
        <v>14602</v>
      </c>
      <c r="UIJ1" s="2" t="s">
        <v>14603</v>
      </c>
      <c r="UIK1" s="2" t="s">
        <v>14604</v>
      </c>
      <c r="UIL1" s="2" t="s">
        <v>14605</v>
      </c>
      <c r="UIM1" s="2" t="s">
        <v>14606</v>
      </c>
      <c r="UIN1" s="2" t="s">
        <v>14607</v>
      </c>
      <c r="UIO1" s="2" t="s">
        <v>14608</v>
      </c>
      <c r="UIP1" s="2" t="s">
        <v>14609</v>
      </c>
      <c r="UIQ1" s="2" t="s">
        <v>14610</v>
      </c>
      <c r="UIR1" s="2" t="s">
        <v>14611</v>
      </c>
      <c r="UIS1" s="2" t="s">
        <v>14612</v>
      </c>
      <c r="UIT1" s="2" t="s">
        <v>14613</v>
      </c>
      <c r="UIU1" s="2" t="s">
        <v>14614</v>
      </c>
      <c r="UIV1" s="2" t="s">
        <v>14615</v>
      </c>
      <c r="UIW1" s="2" t="s">
        <v>14616</v>
      </c>
      <c r="UIX1" s="2" t="s">
        <v>14617</v>
      </c>
      <c r="UIY1" s="2" t="s">
        <v>14618</v>
      </c>
      <c r="UIZ1" s="2" t="s">
        <v>14619</v>
      </c>
      <c r="UJA1" s="2" t="s">
        <v>14620</v>
      </c>
      <c r="UJB1" s="2" t="s">
        <v>14621</v>
      </c>
      <c r="UJC1" s="2" t="s">
        <v>14622</v>
      </c>
      <c r="UJD1" s="2" t="s">
        <v>14623</v>
      </c>
      <c r="UJE1" s="2" t="s">
        <v>14624</v>
      </c>
      <c r="UJF1" s="2" t="s">
        <v>14625</v>
      </c>
      <c r="UJG1" s="2" t="s">
        <v>14626</v>
      </c>
      <c r="UJH1" s="2" t="s">
        <v>14627</v>
      </c>
      <c r="UJI1" s="2" t="s">
        <v>14628</v>
      </c>
      <c r="UJJ1" s="2" t="s">
        <v>14629</v>
      </c>
      <c r="UJK1" s="2" t="s">
        <v>14630</v>
      </c>
      <c r="UJL1" s="2" t="s">
        <v>14631</v>
      </c>
      <c r="UJM1" s="2" t="s">
        <v>14632</v>
      </c>
      <c r="UJN1" s="2" t="s">
        <v>14633</v>
      </c>
      <c r="UJO1" s="2" t="s">
        <v>14634</v>
      </c>
      <c r="UJP1" s="2" t="s">
        <v>14635</v>
      </c>
      <c r="UJQ1" s="2" t="s">
        <v>14636</v>
      </c>
      <c r="UJR1" s="2" t="s">
        <v>14637</v>
      </c>
      <c r="UJS1" s="2" t="s">
        <v>14638</v>
      </c>
      <c r="UJT1" s="2" t="s">
        <v>14639</v>
      </c>
      <c r="UJU1" s="2" t="s">
        <v>14640</v>
      </c>
      <c r="UJV1" s="2" t="s">
        <v>14641</v>
      </c>
      <c r="UJW1" s="2" t="s">
        <v>14642</v>
      </c>
      <c r="UJX1" s="2" t="s">
        <v>14643</v>
      </c>
      <c r="UJY1" s="2" t="s">
        <v>14644</v>
      </c>
      <c r="UJZ1" s="2" t="s">
        <v>14645</v>
      </c>
      <c r="UKA1" s="2" t="s">
        <v>14646</v>
      </c>
      <c r="UKB1" s="2" t="s">
        <v>14647</v>
      </c>
      <c r="UKC1" s="2" t="s">
        <v>14648</v>
      </c>
      <c r="UKD1" s="2" t="s">
        <v>14649</v>
      </c>
      <c r="UKE1" s="2" t="s">
        <v>14650</v>
      </c>
      <c r="UKF1" s="2" t="s">
        <v>14651</v>
      </c>
      <c r="UKG1" s="2" t="s">
        <v>14652</v>
      </c>
      <c r="UKH1" s="2" t="s">
        <v>14653</v>
      </c>
      <c r="UKI1" s="2" t="s">
        <v>14654</v>
      </c>
      <c r="UKJ1" s="2" t="s">
        <v>14655</v>
      </c>
      <c r="UKK1" s="2" t="s">
        <v>14656</v>
      </c>
      <c r="UKL1" s="2" t="s">
        <v>14657</v>
      </c>
      <c r="UKM1" s="2" t="s">
        <v>14658</v>
      </c>
      <c r="UKN1" s="2" t="s">
        <v>14659</v>
      </c>
      <c r="UKO1" s="2" t="s">
        <v>14660</v>
      </c>
      <c r="UKP1" s="2" t="s">
        <v>14661</v>
      </c>
      <c r="UKQ1" s="2" t="s">
        <v>14662</v>
      </c>
      <c r="UKR1" s="2" t="s">
        <v>14663</v>
      </c>
      <c r="UKS1" s="2" t="s">
        <v>14664</v>
      </c>
      <c r="UKT1" s="2" t="s">
        <v>14665</v>
      </c>
      <c r="UKU1" s="2" t="s">
        <v>14666</v>
      </c>
      <c r="UKV1" s="2" t="s">
        <v>14667</v>
      </c>
      <c r="UKW1" s="2" t="s">
        <v>14668</v>
      </c>
      <c r="UKX1" s="2" t="s">
        <v>14669</v>
      </c>
      <c r="UKY1" s="2" t="s">
        <v>14670</v>
      </c>
      <c r="UKZ1" s="2" t="s">
        <v>14671</v>
      </c>
      <c r="ULA1" s="2" t="s">
        <v>14672</v>
      </c>
      <c r="ULB1" s="2" t="s">
        <v>14673</v>
      </c>
      <c r="ULC1" s="2" t="s">
        <v>14674</v>
      </c>
      <c r="ULD1" s="2" t="s">
        <v>14675</v>
      </c>
      <c r="ULE1" s="2" t="s">
        <v>14676</v>
      </c>
      <c r="ULF1" s="2" t="s">
        <v>14677</v>
      </c>
      <c r="ULG1" s="2" t="s">
        <v>14678</v>
      </c>
      <c r="ULH1" s="2" t="s">
        <v>14679</v>
      </c>
      <c r="ULI1" s="2" t="s">
        <v>14680</v>
      </c>
      <c r="ULJ1" s="2" t="s">
        <v>14681</v>
      </c>
      <c r="ULK1" s="2" t="s">
        <v>14682</v>
      </c>
      <c r="ULL1" s="2" t="s">
        <v>14683</v>
      </c>
      <c r="ULM1" s="2" t="s">
        <v>14684</v>
      </c>
      <c r="ULN1" s="2" t="s">
        <v>14685</v>
      </c>
      <c r="ULO1" s="2" t="s">
        <v>14686</v>
      </c>
      <c r="ULP1" s="2" t="s">
        <v>14687</v>
      </c>
      <c r="ULQ1" s="2" t="s">
        <v>14688</v>
      </c>
      <c r="ULR1" s="2" t="s">
        <v>14689</v>
      </c>
      <c r="ULS1" s="2" t="s">
        <v>14690</v>
      </c>
      <c r="ULT1" s="2" t="s">
        <v>14691</v>
      </c>
      <c r="ULU1" s="2" t="s">
        <v>14692</v>
      </c>
      <c r="ULV1" s="2" t="s">
        <v>14693</v>
      </c>
      <c r="ULW1" s="2" t="s">
        <v>14694</v>
      </c>
      <c r="ULX1" s="2" t="s">
        <v>14695</v>
      </c>
      <c r="ULY1" s="2" t="s">
        <v>14696</v>
      </c>
      <c r="ULZ1" s="2" t="s">
        <v>14697</v>
      </c>
      <c r="UMA1" s="2" t="s">
        <v>14698</v>
      </c>
      <c r="UMB1" s="2" t="s">
        <v>14699</v>
      </c>
      <c r="UMC1" s="2" t="s">
        <v>14700</v>
      </c>
      <c r="UMD1" s="2" t="s">
        <v>14701</v>
      </c>
      <c r="UME1" s="2" t="s">
        <v>14702</v>
      </c>
      <c r="UMF1" s="2" t="s">
        <v>14703</v>
      </c>
      <c r="UMG1" s="2" t="s">
        <v>14704</v>
      </c>
      <c r="UMH1" s="2" t="s">
        <v>14705</v>
      </c>
      <c r="UMI1" s="2" t="s">
        <v>14706</v>
      </c>
      <c r="UMJ1" s="2" t="s">
        <v>14707</v>
      </c>
      <c r="UMK1" s="2" t="s">
        <v>14708</v>
      </c>
      <c r="UML1" s="2" t="s">
        <v>14709</v>
      </c>
      <c r="UMM1" s="2" t="s">
        <v>14710</v>
      </c>
      <c r="UMN1" s="2" t="s">
        <v>14711</v>
      </c>
      <c r="UMO1" s="2" t="s">
        <v>14712</v>
      </c>
      <c r="UMP1" s="2" t="s">
        <v>14713</v>
      </c>
      <c r="UMQ1" s="2" t="s">
        <v>14714</v>
      </c>
      <c r="UMR1" s="2" t="s">
        <v>14715</v>
      </c>
      <c r="UMS1" s="2" t="s">
        <v>14716</v>
      </c>
      <c r="UMT1" s="2" t="s">
        <v>14717</v>
      </c>
      <c r="UMU1" s="2" t="s">
        <v>14718</v>
      </c>
      <c r="UMV1" s="2" t="s">
        <v>14719</v>
      </c>
      <c r="UMW1" s="2" t="s">
        <v>14720</v>
      </c>
      <c r="UMX1" s="2" t="s">
        <v>14721</v>
      </c>
      <c r="UMY1" s="2" t="s">
        <v>14722</v>
      </c>
      <c r="UMZ1" s="2" t="s">
        <v>14723</v>
      </c>
      <c r="UNA1" s="2" t="s">
        <v>14724</v>
      </c>
      <c r="UNB1" s="2" t="s">
        <v>14725</v>
      </c>
      <c r="UNC1" s="2" t="s">
        <v>14726</v>
      </c>
      <c r="UND1" s="2" t="s">
        <v>14727</v>
      </c>
      <c r="UNE1" s="2" t="s">
        <v>14728</v>
      </c>
      <c r="UNF1" s="2" t="s">
        <v>14729</v>
      </c>
      <c r="UNG1" s="2" t="s">
        <v>14730</v>
      </c>
      <c r="UNH1" s="2" t="s">
        <v>14731</v>
      </c>
      <c r="UNI1" s="2" t="s">
        <v>14732</v>
      </c>
      <c r="UNJ1" s="2" t="s">
        <v>14733</v>
      </c>
      <c r="UNK1" s="2" t="s">
        <v>14734</v>
      </c>
      <c r="UNL1" s="2" t="s">
        <v>14735</v>
      </c>
      <c r="UNM1" s="2" t="s">
        <v>14736</v>
      </c>
      <c r="UNN1" s="2" t="s">
        <v>14737</v>
      </c>
      <c r="UNO1" s="2" t="s">
        <v>14738</v>
      </c>
      <c r="UNP1" s="2" t="s">
        <v>14739</v>
      </c>
      <c r="UNQ1" s="2" t="s">
        <v>14740</v>
      </c>
      <c r="UNR1" s="2" t="s">
        <v>14741</v>
      </c>
      <c r="UNS1" s="2" t="s">
        <v>14742</v>
      </c>
      <c r="UNT1" s="2" t="s">
        <v>14743</v>
      </c>
      <c r="UNU1" s="2" t="s">
        <v>14744</v>
      </c>
      <c r="UNV1" s="2" t="s">
        <v>14745</v>
      </c>
      <c r="UNW1" s="2" t="s">
        <v>14746</v>
      </c>
      <c r="UNX1" s="2" t="s">
        <v>14747</v>
      </c>
      <c r="UNY1" s="2" t="s">
        <v>14748</v>
      </c>
      <c r="UNZ1" s="2" t="s">
        <v>14749</v>
      </c>
      <c r="UOA1" s="2" t="s">
        <v>14750</v>
      </c>
      <c r="UOB1" s="2" t="s">
        <v>14751</v>
      </c>
      <c r="UOC1" s="2" t="s">
        <v>14752</v>
      </c>
      <c r="UOD1" s="2" t="s">
        <v>14753</v>
      </c>
      <c r="UOE1" s="2" t="s">
        <v>14754</v>
      </c>
      <c r="UOF1" s="2" t="s">
        <v>14755</v>
      </c>
      <c r="UOG1" s="2" t="s">
        <v>14756</v>
      </c>
      <c r="UOH1" s="2" t="s">
        <v>14757</v>
      </c>
      <c r="UOI1" s="2" t="s">
        <v>14758</v>
      </c>
      <c r="UOJ1" s="2" t="s">
        <v>14759</v>
      </c>
      <c r="UOK1" s="2" t="s">
        <v>14760</v>
      </c>
      <c r="UOL1" s="2" t="s">
        <v>14761</v>
      </c>
      <c r="UOM1" s="2" t="s">
        <v>14762</v>
      </c>
      <c r="UON1" s="2" t="s">
        <v>14763</v>
      </c>
      <c r="UOO1" s="2" t="s">
        <v>14764</v>
      </c>
      <c r="UOP1" s="2" t="s">
        <v>14765</v>
      </c>
      <c r="UOQ1" s="2" t="s">
        <v>14766</v>
      </c>
      <c r="UOR1" s="2" t="s">
        <v>14767</v>
      </c>
      <c r="UOS1" s="2" t="s">
        <v>14768</v>
      </c>
      <c r="UOT1" s="2" t="s">
        <v>14769</v>
      </c>
      <c r="UOU1" s="2" t="s">
        <v>14770</v>
      </c>
      <c r="UOV1" s="2" t="s">
        <v>14771</v>
      </c>
      <c r="UOW1" s="2" t="s">
        <v>14772</v>
      </c>
      <c r="UOX1" s="2" t="s">
        <v>14773</v>
      </c>
      <c r="UOY1" s="2" t="s">
        <v>14774</v>
      </c>
      <c r="UOZ1" s="2" t="s">
        <v>14775</v>
      </c>
      <c r="UPA1" s="2" t="s">
        <v>14776</v>
      </c>
      <c r="UPB1" s="2" t="s">
        <v>14777</v>
      </c>
      <c r="UPC1" s="2" t="s">
        <v>14778</v>
      </c>
      <c r="UPD1" s="2" t="s">
        <v>14779</v>
      </c>
      <c r="UPE1" s="2" t="s">
        <v>14780</v>
      </c>
      <c r="UPF1" s="2" t="s">
        <v>14781</v>
      </c>
      <c r="UPG1" s="2" t="s">
        <v>14782</v>
      </c>
      <c r="UPH1" s="2" t="s">
        <v>14783</v>
      </c>
      <c r="UPI1" s="2" t="s">
        <v>14784</v>
      </c>
      <c r="UPJ1" s="2" t="s">
        <v>14785</v>
      </c>
      <c r="UPK1" s="2" t="s">
        <v>14786</v>
      </c>
      <c r="UPL1" s="2" t="s">
        <v>14787</v>
      </c>
      <c r="UPM1" s="2" t="s">
        <v>14788</v>
      </c>
      <c r="UPN1" s="2" t="s">
        <v>14789</v>
      </c>
      <c r="UPO1" s="2" t="s">
        <v>14790</v>
      </c>
      <c r="UPP1" s="2" t="s">
        <v>14791</v>
      </c>
      <c r="UPQ1" s="2" t="s">
        <v>14792</v>
      </c>
      <c r="UPR1" s="2" t="s">
        <v>14793</v>
      </c>
      <c r="UPS1" s="2" t="s">
        <v>14794</v>
      </c>
      <c r="UPT1" s="2" t="s">
        <v>14795</v>
      </c>
      <c r="UPU1" s="2" t="s">
        <v>14796</v>
      </c>
      <c r="UPV1" s="2" t="s">
        <v>14797</v>
      </c>
      <c r="UPW1" s="2" t="s">
        <v>14798</v>
      </c>
      <c r="UPX1" s="2" t="s">
        <v>14799</v>
      </c>
      <c r="UPY1" s="2" t="s">
        <v>14800</v>
      </c>
      <c r="UPZ1" s="2" t="s">
        <v>14801</v>
      </c>
      <c r="UQA1" s="2" t="s">
        <v>14802</v>
      </c>
      <c r="UQB1" s="2" t="s">
        <v>14803</v>
      </c>
      <c r="UQC1" s="2" t="s">
        <v>14804</v>
      </c>
      <c r="UQD1" s="2" t="s">
        <v>14805</v>
      </c>
      <c r="UQE1" s="2" t="s">
        <v>14806</v>
      </c>
      <c r="UQF1" s="2" t="s">
        <v>14807</v>
      </c>
      <c r="UQG1" s="2" t="s">
        <v>14808</v>
      </c>
      <c r="UQH1" s="2" t="s">
        <v>14809</v>
      </c>
      <c r="UQI1" s="2" t="s">
        <v>14810</v>
      </c>
      <c r="UQJ1" s="2" t="s">
        <v>14811</v>
      </c>
      <c r="UQK1" s="2" t="s">
        <v>14812</v>
      </c>
      <c r="UQL1" s="2" t="s">
        <v>14813</v>
      </c>
      <c r="UQM1" s="2" t="s">
        <v>14814</v>
      </c>
      <c r="UQN1" s="2" t="s">
        <v>14815</v>
      </c>
      <c r="UQO1" s="2" t="s">
        <v>14816</v>
      </c>
      <c r="UQP1" s="2" t="s">
        <v>14817</v>
      </c>
      <c r="UQQ1" s="2" t="s">
        <v>14818</v>
      </c>
      <c r="UQR1" s="2" t="s">
        <v>14819</v>
      </c>
      <c r="UQS1" s="2" t="s">
        <v>14820</v>
      </c>
      <c r="UQT1" s="2" t="s">
        <v>14821</v>
      </c>
      <c r="UQU1" s="2" t="s">
        <v>14822</v>
      </c>
      <c r="UQV1" s="2" t="s">
        <v>14823</v>
      </c>
      <c r="UQW1" s="2" t="s">
        <v>14824</v>
      </c>
      <c r="UQX1" s="2" t="s">
        <v>14825</v>
      </c>
      <c r="UQY1" s="2" t="s">
        <v>14826</v>
      </c>
      <c r="UQZ1" s="2" t="s">
        <v>14827</v>
      </c>
      <c r="URA1" s="2" t="s">
        <v>14828</v>
      </c>
      <c r="URB1" s="2" t="s">
        <v>14829</v>
      </c>
      <c r="URC1" s="2" t="s">
        <v>14830</v>
      </c>
      <c r="URD1" s="2" t="s">
        <v>14831</v>
      </c>
      <c r="URE1" s="2" t="s">
        <v>14832</v>
      </c>
      <c r="URF1" s="2" t="s">
        <v>14833</v>
      </c>
      <c r="URG1" s="2" t="s">
        <v>14834</v>
      </c>
      <c r="URH1" s="2" t="s">
        <v>14835</v>
      </c>
      <c r="URI1" s="2" t="s">
        <v>14836</v>
      </c>
      <c r="URJ1" s="2" t="s">
        <v>14837</v>
      </c>
      <c r="URK1" s="2" t="s">
        <v>14838</v>
      </c>
      <c r="URL1" s="2" t="s">
        <v>14839</v>
      </c>
      <c r="URM1" s="2" t="s">
        <v>14840</v>
      </c>
      <c r="URN1" s="2" t="s">
        <v>14841</v>
      </c>
      <c r="URO1" s="2" t="s">
        <v>14842</v>
      </c>
      <c r="URP1" s="2" t="s">
        <v>14843</v>
      </c>
      <c r="URQ1" s="2" t="s">
        <v>14844</v>
      </c>
      <c r="URR1" s="2" t="s">
        <v>14845</v>
      </c>
      <c r="URS1" s="2" t="s">
        <v>14846</v>
      </c>
      <c r="URT1" s="2" t="s">
        <v>14847</v>
      </c>
      <c r="URU1" s="2" t="s">
        <v>14848</v>
      </c>
      <c r="URV1" s="2" t="s">
        <v>14849</v>
      </c>
      <c r="URW1" s="2" t="s">
        <v>14850</v>
      </c>
      <c r="URX1" s="2" t="s">
        <v>14851</v>
      </c>
      <c r="URY1" s="2" t="s">
        <v>14852</v>
      </c>
      <c r="URZ1" s="2" t="s">
        <v>14853</v>
      </c>
      <c r="USA1" s="2" t="s">
        <v>14854</v>
      </c>
      <c r="USB1" s="2" t="s">
        <v>14855</v>
      </c>
      <c r="USC1" s="2" t="s">
        <v>14856</v>
      </c>
      <c r="USD1" s="2" t="s">
        <v>14857</v>
      </c>
      <c r="USE1" s="2" t="s">
        <v>14858</v>
      </c>
      <c r="USF1" s="2" t="s">
        <v>14859</v>
      </c>
      <c r="USG1" s="2" t="s">
        <v>14860</v>
      </c>
      <c r="USH1" s="2" t="s">
        <v>14861</v>
      </c>
      <c r="USI1" s="2" t="s">
        <v>14862</v>
      </c>
      <c r="USJ1" s="2" t="s">
        <v>14863</v>
      </c>
      <c r="USK1" s="2" t="s">
        <v>14864</v>
      </c>
      <c r="USL1" s="2" t="s">
        <v>14865</v>
      </c>
      <c r="USM1" s="2" t="s">
        <v>14866</v>
      </c>
      <c r="USN1" s="2" t="s">
        <v>14867</v>
      </c>
      <c r="USO1" s="2" t="s">
        <v>14868</v>
      </c>
      <c r="USP1" s="2" t="s">
        <v>14869</v>
      </c>
      <c r="USQ1" s="2" t="s">
        <v>14870</v>
      </c>
      <c r="USR1" s="2" t="s">
        <v>14871</v>
      </c>
      <c r="USS1" s="2" t="s">
        <v>14872</v>
      </c>
      <c r="UST1" s="2" t="s">
        <v>14873</v>
      </c>
      <c r="USU1" s="2" t="s">
        <v>14874</v>
      </c>
      <c r="USV1" s="2" t="s">
        <v>14875</v>
      </c>
      <c r="USW1" s="2" t="s">
        <v>14876</v>
      </c>
      <c r="USX1" s="2" t="s">
        <v>14877</v>
      </c>
      <c r="USY1" s="2" t="s">
        <v>14878</v>
      </c>
      <c r="USZ1" s="2" t="s">
        <v>14879</v>
      </c>
      <c r="UTA1" s="2" t="s">
        <v>14880</v>
      </c>
      <c r="UTB1" s="2" t="s">
        <v>14881</v>
      </c>
      <c r="UTC1" s="2" t="s">
        <v>14882</v>
      </c>
      <c r="UTD1" s="2" t="s">
        <v>14883</v>
      </c>
      <c r="UTE1" s="2" t="s">
        <v>14884</v>
      </c>
      <c r="UTF1" s="2" t="s">
        <v>14885</v>
      </c>
      <c r="UTG1" s="2" t="s">
        <v>14886</v>
      </c>
      <c r="UTH1" s="2" t="s">
        <v>14887</v>
      </c>
      <c r="UTI1" s="2" t="s">
        <v>14888</v>
      </c>
      <c r="UTJ1" s="2" t="s">
        <v>14889</v>
      </c>
      <c r="UTK1" s="2" t="s">
        <v>14890</v>
      </c>
      <c r="UTL1" s="2" t="s">
        <v>14891</v>
      </c>
      <c r="UTM1" s="2" t="s">
        <v>14892</v>
      </c>
      <c r="UTN1" s="2" t="s">
        <v>14893</v>
      </c>
      <c r="UTO1" s="2" t="s">
        <v>14894</v>
      </c>
      <c r="UTP1" s="2" t="s">
        <v>14895</v>
      </c>
      <c r="UTQ1" s="2" t="s">
        <v>14896</v>
      </c>
      <c r="UTR1" s="2" t="s">
        <v>14897</v>
      </c>
      <c r="UTS1" s="2" t="s">
        <v>14898</v>
      </c>
      <c r="UTT1" s="2" t="s">
        <v>14899</v>
      </c>
      <c r="UTU1" s="2" t="s">
        <v>14900</v>
      </c>
      <c r="UTV1" s="2" t="s">
        <v>14901</v>
      </c>
      <c r="UTW1" s="2" t="s">
        <v>14902</v>
      </c>
      <c r="UTX1" s="2" t="s">
        <v>14903</v>
      </c>
      <c r="UTY1" s="2" t="s">
        <v>14904</v>
      </c>
      <c r="UTZ1" s="2" t="s">
        <v>14905</v>
      </c>
      <c r="UUA1" s="2" t="s">
        <v>14906</v>
      </c>
      <c r="UUB1" s="2" t="s">
        <v>14907</v>
      </c>
      <c r="UUC1" s="2" t="s">
        <v>14908</v>
      </c>
      <c r="UUD1" s="2" t="s">
        <v>14909</v>
      </c>
      <c r="UUE1" s="2" t="s">
        <v>14910</v>
      </c>
      <c r="UUF1" s="2" t="s">
        <v>14911</v>
      </c>
      <c r="UUG1" s="2" t="s">
        <v>14912</v>
      </c>
      <c r="UUH1" s="2" t="s">
        <v>14913</v>
      </c>
      <c r="UUI1" s="2" t="s">
        <v>14914</v>
      </c>
      <c r="UUJ1" s="2" t="s">
        <v>14915</v>
      </c>
      <c r="UUK1" s="2" t="s">
        <v>14916</v>
      </c>
      <c r="UUL1" s="2" t="s">
        <v>14917</v>
      </c>
      <c r="UUM1" s="2" t="s">
        <v>14918</v>
      </c>
      <c r="UUN1" s="2" t="s">
        <v>14919</v>
      </c>
      <c r="UUO1" s="2" t="s">
        <v>14920</v>
      </c>
      <c r="UUP1" s="2" t="s">
        <v>14921</v>
      </c>
      <c r="UUQ1" s="2" t="s">
        <v>14922</v>
      </c>
      <c r="UUR1" s="2" t="s">
        <v>14923</v>
      </c>
      <c r="UUS1" s="2" t="s">
        <v>14924</v>
      </c>
      <c r="UUT1" s="2" t="s">
        <v>14925</v>
      </c>
      <c r="UUU1" s="2" t="s">
        <v>14926</v>
      </c>
      <c r="UUV1" s="2" t="s">
        <v>14927</v>
      </c>
      <c r="UUW1" s="2" t="s">
        <v>14928</v>
      </c>
      <c r="UUX1" s="2" t="s">
        <v>14929</v>
      </c>
      <c r="UUY1" s="2" t="s">
        <v>14930</v>
      </c>
      <c r="UUZ1" s="2" t="s">
        <v>14931</v>
      </c>
      <c r="UVA1" s="2" t="s">
        <v>14932</v>
      </c>
      <c r="UVB1" s="2" t="s">
        <v>14933</v>
      </c>
      <c r="UVC1" s="2" t="s">
        <v>14934</v>
      </c>
      <c r="UVD1" s="2" t="s">
        <v>14935</v>
      </c>
      <c r="UVE1" s="2" t="s">
        <v>14936</v>
      </c>
      <c r="UVF1" s="2" t="s">
        <v>14937</v>
      </c>
      <c r="UVG1" s="2" t="s">
        <v>14938</v>
      </c>
      <c r="UVH1" s="2" t="s">
        <v>14939</v>
      </c>
      <c r="UVI1" s="2" t="s">
        <v>14940</v>
      </c>
      <c r="UVJ1" s="2" t="s">
        <v>14941</v>
      </c>
      <c r="UVK1" s="2" t="s">
        <v>14942</v>
      </c>
      <c r="UVL1" s="2" t="s">
        <v>14943</v>
      </c>
      <c r="UVM1" s="2" t="s">
        <v>14944</v>
      </c>
      <c r="UVN1" s="2" t="s">
        <v>14945</v>
      </c>
      <c r="UVO1" s="2" t="s">
        <v>14946</v>
      </c>
      <c r="UVP1" s="2" t="s">
        <v>14947</v>
      </c>
      <c r="UVQ1" s="2" t="s">
        <v>14948</v>
      </c>
      <c r="UVR1" s="2" t="s">
        <v>14949</v>
      </c>
      <c r="UVS1" s="2" t="s">
        <v>14950</v>
      </c>
      <c r="UVT1" s="2" t="s">
        <v>14951</v>
      </c>
      <c r="UVU1" s="2" t="s">
        <v>14952</v>
      </c>
      <c r="UVV1" s="2" t="s">
        <v>14953</v>
      </c>
      <c r="UVW1" s="2" t="s">
        <v>14954</v>
      </c>
      <c r="UVX1" s="2" t="s">
        <v>14955</v>
      </c>
      <c r="UVY1" s="2" t="s">
        <v>14956</v>
      </c>
      <c r="UVZ1" s="2" t="s">
        <v>14957</v>
      </c>
      <c r="UWA1" s="2" t="s">
        <v>14958</v>
      </c>
      <c r="UWB1" s="2" t="s">
        <v>14959</v>
      </c>
      <c r="UWC1" s="2" t="s">
        <v>14960</v>
      </c>
      <c r="UWD1" s="2" t="s">
        <v>14961</v>
      </c>
      <c r="UWE1" s="2" t="s">
        <v>14962</v>
      </c>
      <c r="UWF1" s="2" t="s">
        <v>14963</v>
      </c>
      <c r="UWG1" s="2" t="s">
        <v>14964</v>
      </c>
      <c r="UWH1" s="2" t="s">
        <v>14965</v>
      </c>
      <c r="UWI1" s="2" t="s">
        <v>14966</v>
      </c>
      <c r="UWJ1" s="2" t="s">
        <v>14967</v>
      </c>
      <c r="UWK1" s="2" t="s">
        <v>14968</v>
      </c>
      <c r="UWL1" s="2" t="s">
        <v>14969</v>
      </c>
      <c r="UWM1" s="2" t="s">
        <v>14970</v>
      </c>
      <c r="UWN1" s="2" t="s">
        <v>14971</v>
      </c>
      <c r="UWO1" s="2" t="s">
        <v>14972</v>
      </c>
      <c r="UWP1" s="2" t="s">
        <v>14973</v>
      </c>
      <c r="UWQ1" s="2" t="s">
        <v>14974</v>
      </c>
      <c r="UWR1" s="2" t="s">
        <v>14975</v>
      </c>
      <c r="UWS1" s="2" t="s">
        <v>14976</v>
      </c>
      <c r="UWT1" s="2" t="s">
        <v>14977</v>
      </c>
      <c r="UWU1" s="2" t="s">
        <v>14978</v>
      </c>
      <c r="UWV1" s="2" t="s">
        <v>14979</v>
      </c>
      <c r="UWW1" s="2" t="s">
        <v>14980</v>
      </c>
      <c r="UWX1" s="2" t="s">
        <v>14981</v>
      </c>
      <c r="UWY1" s="2" t="s">
        <v>14982</v>
      </c>
      <c r="UWZ1" s="2" t="s">
        <v>14983</v>
      </c>
      <c r="UXA1" s="2" t="s">
        <v>14984</v>
      </c>
      <c r="UXB1" s="2" t="s">
        <v>14985</v>
      </c>
      <c r="UXC1" s="2" t="s">
        <v>14986</v>
      </c>
      <c r="UXD1" s="2" t="s">
        <v>14987</v>
      </c>
      <c r="UXE1" s="2" t="s">
        <v>14988</v>
      </c>
      <c r="UXF1" s="2" t="s">
        <v>14989</v>
      </c>
      <c r="UXG1" s="2" t="s">
        <v>14990</v>
      </c>
      <c r="UXH1" s="2" t="s">
        <v>14991</v>
      </c>
      <c r="UXI1" s="2" t="s">
        <v>14992</v>
      </c>
      <c r="UXJ1" s="2" t="s">
        <v>14993</v>
      </c>
      <c r="UXK1" s="2" t="s">
        <v>14994</v>
      </c>
      <c r="UXL1" s="2" t="s">
        <v>14995</v>
      </c>
      <c r="UXM1" s="2" t="s">
        <v>14996</v>
      </c>
      <c r="UXN1" s="2" t="s">
        <v>14997</v>
      </c>
      <c r="UXO1" s="2" t="s">
        <v>14998</v>
      </c>
      <c r="UXP1" s="2" t="s">
        <v>14999</v>
      </c>
      <c r="UXQ1" s="2" t="s">
        <v>15000</v>
      </c>
      <c r="UXR1" s="2" t="s">
        <v>15001</v>
      </c>
      <c r="UXS1" s="2" t="s">
        <v>15002</v>
      </c>
      <c r="UXT1" s="2" t="s">
        <v>15003</v>
      </c>
      <c r="UXU1" s="2" t="s">
        <v>15004</v>
      </c>
      <c r="UXV1" s="2" t="s">
        <v>15005</v>
      </c>
      <c r="UXW1" s="2" t="s">
        <v>15006</v>
      </c>
      <c r="UXX1" s="2" t="s">
        <v>15007</v>
      </c>
      <c r="UXY1" s="2" t="s">
        <v>15008</v>
      </c>
      <c r="UXZ1" s="2" t="s">
        <v>15009</v>
      </c>
      <c r="UYA1" s="2" t="s">
        <v>15010</v>
      </c>
      <c r="UYB1" s="2" t="s">
        <v>15011</v>
      </c>
      <c r="UYC1" s="2" t="s">
        <v>15012</v>
      </c>
      <c r="UYD1" s="2" t="s">
        <v>15013</v>
      </c>
      <c r="UYE1" s="2" t="s">
        <v>15014</v>
      </c>
      <c r="UYF1" s="2" t="s">
        <v>15015</v>
      </c>
      <c r="UYG1" s="2" t="s">
        <v>15016</v>
      </c>
      <c r="UYH1" s="2" t="s">
        <v>15017</v>
      </c>
      <c r="UYI1" s="2" t="s">
        <v>15018</v>
      </c>
      <c r="UYJ1" s="2" t="s">
        <v>15019</v>
      </c>
      <c r="UYK1" s="2" t="s">
        <v>15020</v>
      </c>
      <c r="UYL1" s="2" t="s">
        <v>15021</v>
      </c>
      <c r="UYM1" s="2" t="s">
        <v>15022</v>
      </c>
      <c r="UYN1" s="2" t="s">
        <v>15023</v>
      </c>
      <c r="UYO1" s="2" t="s">
        <v>15024</v>
      </c>
      <c r="UYP1" s="2" t="s">
        <v>15025</v>
      </c>
      <c r="UYQ1" s="2" t="s">
        <v>15026</v>
      </c>
      <c r="UYR1" s="2" t="s">
        <v>15027</v>
      </c>
      <c r="UYS1" s="2" t="s">
        <v>15028</v>
      </c>
      <c r="UYT1" s="2" t="s">
        <v>15029</v>
      </c>
      <c r="UYU1" s="2" t="s">
        <v>15030</v>
      </c>
      <c r="UYV1" s="2" t="s">
        <v>15031</v>
      </c>
      <c r="UYW1" s="2" t="s">
        <v>15032</v>
      </c>
      <c r="UYX1" s="2" t="s">
        <v>15033</v>
      </c>
      <c r="UYY1" s="2" t="s">
        <v>15034</v>
      </c>
      <c r="UYZ1" s="2" t="s">
        <v>15035</v>
      </c>
      <c r="UZA1" s="2" t="s">
        <v>15036</v>
      </c>
      <c r="UZB1" s="2" t="s">
        <v>15037</v>
      </c>
      <c r="UZC1" s="2" t="s">
        <v>15038</v>
      </c>
      <c r="UZD1" s="2" t="s">
        <v>15039</v>
      </c>
      <c r="UZE1" s="2" t="s">
        <v>15040</v>
      </c>
      <c r="UZF1" s="2" t="s">
        <v>15041</v>
      </c>
      <c r="UZG1" s="2" t="s">
        <v>15042</v>
      </c>
      <c r="UZH1" s="2" t="s">
        <v>15043</v>
      </c>
      <c r="UZI1" s="2" t="s">
        <v>15044</v>
      </c>
      <c r="UZJ1" s="2" t="s">
        <v>15045</v>
      </c>
      <c r="UZK1" s="2" t="s">
        <v>15046</v>
      </c>
      <c r="UZL1" s="2" t="s">
        <v>15047</v>
      </c>
      <c r="UZM1" s="2" t="s">
        <v>15048</v>
      </c>
      <c r="UZN1" s="2" t="s">
        <v>15049</v>
      </c>
      <c r="UZO1" s="2" t="s">
        <v>15050</v>
      </c>
      <c r="UZP1" s="2" t="s">
        <v>15051</v>
      </c>
      <c r="UZQ1" s="2" t="s">
        <v>15052</v>
      </c>
      <c r="UZR1" s="2" t="s">
        <v>15053</v>
      </c>
      <c r="UZS1" s="2" t="s">
        <v>15054</v>
      </c>
      <c r="UZT1" s="2" t="s">
        <v>15055</v>
      </c>
      <c r="UZU1" s="2" t="s">
        <v>15056</v>
      </c>
      <c r="UZV1" s="2" t="s">
        <v>15057</v>
      </c>
      <c r="UZW1" s="2" t="s">
        <v>15058</v>
      </c>
      <c r="UZX1" s="2" t="s">
        <v>15059</v>
      </c>
      <c r="UZY1" s="2" t="s">
        <v>15060</v>
      </c>
      <c r="UZZ1" s="2" t="s">
        <v>15061</v>
      </c>
      <c r="VAA1" s="2" t="s">
        <v>15062</v>
      </c>
      <c r="VAB1" s="2" t="s">
        <v>15063</v>
      </c>
      <c r="VAC1" s="2" t="s">
        <v>15064</v>
      </c>
      <c r="VAD1" s="2" t="s">
        <v>15065</v>
      </c>
      <c r="VAE1" s="2" t="s">
        <v>15066</v>
      </c>
      <c r="VAF1" s="2" t="s">
        <v>15067</v>
      </c>
      <c r="VAG1" s="2" t="s">
        <v>15068</v>
      </c>
      <c r="VAH1" s="2" t="s">
        <v>15069</v>
      </c>
      <c r="VAI1" s="2" t="s">
        <v>15070</v>
      </c>
      <c r="VAJ1" s="2" t="s">
        <v>15071</v>
      </c>
      <c r="VAK1" s="2" t="s">
        <v>15072</v>
      </c>
      <c r="VAL1" s="2" t="s">
        <v>15073</v>
      </c>
      <c r="VAM1" s="2" t="s">
        <v>15074</v>
      </c>
      <c r="VAN1" s="2" t="s">
        <v>15075</v>
      </c>
      <c r="VAO1" s="2" t="s">
        <v>15076</v>
      </c>
      <c r="VAP1" s="2" t="s">
        <v>15077</v>
      </c>
      <c r="VAQ1" s="2" t="s">
        <v>15078</v>
      </c>
      <c r="VAR1" s="2" t="s">
        <v>15079</v>
      </c>
      <c r="VAS1" s="2" t="s">
        <v>15080</v>
      </c>
      <c r="VAT1" s="2" t="s">
        <v>15081</v>
      </c>
      <c r="VAU1" s="2" t="s">
        <v>15082</v>
      </c>
      <c r="VAV1" s="2" t="s">
        <v>15083</v>
      </c>
      <c r="VAW1" s="2" t="s">
        <v>15084</v>
      </c>
      <c r="VAX1" s="2" t="s">
        <v>15085</v>
      </c>
      <c r="VAY1" s="2" t="s">
        <v>15086</v>
      </c>
      <c r="VAZ1" s="2" t="s">
        <v>15087</v>
      </c>
      <c r="VBA1" s="2" t="s">
        <v>15088</v>
      </c>
      <c r="VBB1" s="2" t="s">
        <v>15089</v>
      </c>
      <c r="VBC1" s="2" t="s">
        <v>15090</v>
      </c>
      <c r="VBD1" s="2" t="s">
        <v>15091</v>
      </c>
      <c r="VBE1" s="2" t="s">
        <v>15092</v>
      </c>
      <c r="VBF1" s="2" t="s">
        <v>15093</v>
      </c>
      <c r="VBG1" s="2" t="s">
        <v>15094</v>
      </c>
      <c r="VBH1" s="2" t="s">
        <v>15095</v>
      </c>
      <c r="VBI1" s="2" t="s">
        <v>15096</v>
      </c>
      <c r="VBJ1" s="2" t="s">
        <v>15097</v>
      </c>
      <c r="VBK1" s="2" t="s">
        <v>15098</v>
      </c>
      <c r="VBL1" s="2" t="s">
        <v>15099</v>
      </c>
      <c r="VBM1" s="2" t="s">
        <v>15100</v>
      </c>
      <c r="VBN1" s="2" t="s">
        <v>15101</v>
      </c>
      <c r="VBO1" s="2" t="s">
        <v>15102</v>
      </c>
      <c r="VBP1" s="2" t="s">
        <v>15103</v>
      </c>
      <c r="VBQ1" s="2" t="s">
        <v>15104</v>
      </c>
      <c r="VBR1" s="2" t="s">
        <v>15105</v>
      </c>
      <c r="VBS1" s="2" t="s">
        <v>15106</v>
      </c>
      <c r="VBT1" s="2" t="s">
        <v>15107</v>
      </c>
      <c r="VBU1" s="2" t="s">
        <v>15108</v>
      </c>
      <c r="VBV1" s="2" t="s">
        <v>15109</v>
      </c>
      <c r="VBW1" s="2" t="s">
        <v>15110</v>
      </c>
      <c r="VBX1" s="2" t="s">
        <v>15111</v>
      </c>
      <c r="VBY1" s="2" t="s">
        <v>15112</v>
      </c>
      <c r="VBZ1" s="2" t="s">
        <v>15113</v>
      </c>
      <c r="VCA1" s="2" t="s">
        <v>15114</v>
      </c>
      <c r="VCB1" s="2" t="s">
        <v>15115</v>
      </c>
      <c r="VCC1" s="2" t="s">
        <v>15116</v>
      </c>
      <c r="VCD1" s="2" t="s">
        <v>15117</v>
      </c>
      <c r="VCE1" s="2" t="s">
        <v>15118</v>
      </c>
      <c r="VCF1" s="2" t="s">
        <v>15119</v>
      </c>
      <c r="VCG1" s="2" t="s">
        <v>15120</v>
      </c>
      <c r="VCH1" s="2" t="s">
        <v>15121</v>
      </c>
      <c r="VCI1" s="2" t="s">
        <v>15122</v>
      </c>
      <c r="VCJ1" s="2" t="s">
        <v>15123</v>
      </c>
      <c r="VCK1" s="2" t="s">
        <v>15124</v>
      </c>
      <c r="VCL1" s="2" t="s">
        <v>15125</v>
      </c>
      <c r="VCM1" s="2" t="s">
        <v>15126</v>
      </c>
      <c r="VCN1" s="2" t="s">
        <v>15127</v>
      </c>
      <c r="VCO1" s="2" t="s">
        <v>15128</v>
      </c>
      <c r="VCP1" s="2" t="s">
        <v>15129</v>
      </c>
      <c r="VCQ1" s="2" t="s">
        <v>15130</v>
      </c>
      <c r="VCR1" s="2" t="s">
        <v>15131</v>
      </c>
      <c r="VCS1" s="2" t="s">
        <v>15132</v>
      </c>
      <c r="VCT1" s="2" t="s">
        <v>15133</v>
      </c>
      <c r="VCU1" s="2" t="s">
        <v>15134</v>
      </c>
      <c r="VCV1" s="2" t="s">
        <v>15135</v>
      </c>
      <c r="VCW1" s="2" t="s">
        <v>15136</v>
      </c>
      <c r="VCX1" s="2" t="s">
        <v>15137</v>
      </c>
      <c r="VCY1" s="2" t="s">
        <v>15138</v>
      </c>
      <c r="VCZ1" s="2" t="s">
        <v>15139</v>
      </c>
      <c r="VDA1" s="2" t="s">
        <v>15140</v>
      </c>
      <c r="VDB1" s="2" t="s">
        <v>15141</v>
      </c>
      <c r="VDC1" s="2" t="s">
        <v>15142</v>
      </c>
      <c r="VDD1" s="2" t="s">
        <v>15143</v>
      </c>
      <c r="VDE1" s="2" t="s">
        <v>15144</v>
      </c>
      <c r="VDF1" s="2" t="s">
        <v>15145</v>
      </c>
      <c r="VDG1" s="2" t="s">
        <v>15146</v>
      </c>
      <c r="VDH1" s="2" t="s">
        <v>15147</v>
      </c>
      <c r="VDI1" s="2" t="s">
        <v>15148</v>
      </c>
      <c r="VDJ1" s="2" t="s">
        <v>15149</v>
      </c>
      <c r="VDK1" s="2" t="s">
        <v>15150</v>
      </c>
      <c r="VDL1" s="2" t="s">
        <v>15151</v>
      </c>
      <c r="VDM1" s="2" t="s">
        <v>15152</v>
      </c>
      <c r="VDN1" s="2" t="s">
        <v>15153</v>
      </c>
      <c r="VDO1" s="2" t="s">
        <v>15154</v>
      </c>
      <c r="VDP1" s="2" t="s">
        <v>15155</v>
      </c>
      <c r="VDQ1" s="2" t="s">
        <v>15156</v>
      </c>
      <c r="VDR1" s="2" t="s">
        <v>15157</v>
      </c>
      <c r="VDS1" s="2" t="s">
        <v>15158</v>
      </c>
      <c r="VDT1" s="2" t="s">
        <v>15159</v>
      </c>
      <c r="VDU1" s="2" t="s">
        <v>15160</v>
      </c>
      <c r="VDV1" s="2" t="s">
        <v>15161</v>
      </c>
      <c r="VDW1" s="2" t="s">
        <v>15162</v>
      </c>
      <c r="VDX1" s="2" t="s">
        <v>15163</v>
      </c>
      <c r="VDY1" s="2" t="s">
        <v>15164</v>
      </c>
      <c r="VDZ1" s="2" t="s">
        <v>15165</v>
      </c>
      <c r="VEA1" s="2" t="s">
        <v>15166</v>
      </c>
      <c r="VEB1" s="2" t="s">
        <v>15167</v>
      </c>
      <c r="VEC1" s="2" t="s">
        <v>15168</v>
      </c>
      <c r="VED1" s="2" t="s">
        <v>15169</v>
      </c>
      <c r="VEE1" s="2" t="s">
        <v>15170</v>
      </c>
      <c r="VEF1" s="2" t="s">
        <v>15171</v>
      </c>
      <c r="VEG1" s="2" t="s">
        <v>15172</v>
      </c>
      <c r="VEH1" s="2" t="s">
        <v>15173</v>
      </c>
      <c r="VEI1" s="2" t="s">
        <v>15174</v>
      </c>
      <c r="VEJ1" s="2" t="s">
        <v>15175</v>
      </c>
      <c r="VEK1" s="2" t="s">
        <v>15176</v>
      </c>
      <c r="VEL1" s="2" t="s">
        <v>15177</v>
      </c>
      <c r="VEM1" s="2" t="s">
        <v>15178</v>
      </c>
      <c r="VEN1" s="2" t="s">
        <v>15179</v>
      </c>
      <c r="VEO1" s="2" t="s">
        <v>15180</v>
      </c>
      <c r="VEP1" s="2" t="s">
        <v>15181</v>
      </c>
      <c r="VEQ1" s="2" t="s">
        <v>15182</v>
      </c>
      <c r="VER1" s="2" t="s">
        <v>15183</v>
      </c>
      <c r="VES1" s="2" t="s">
        <v>15184</v>
      </c>
      <c r="VET1" s="2" t="s">
        <v>15185</v>
      </c>
      <c r="VEU1" s="2" t="s">
        <v>15186</v>
      </c>
      <c r="VEV1" s="2" t="s">
        <v>15187</v>
      </c>
      <c r="VEW1" s="2" t="s">
        <v>15188</v>
      </c>
      <c r="VEX1" s="2" t="s">
        <v>15189</v>
      </c>
      <c r="VEY1" s="2" t="s">
        <v>15190</v>
      </c>
      <c r="VEZ1" s="2" t="s">
        <v>15191</v>
      </c>
      <c r="VFA1" s="2" t="s">
        <v>15192</v>
      </c>
      <c r="VFB1" s="2" t="s">
        <v>15193</v>
      </c>
      <c r="VFC1" s="2" t="s">
        <v>15194</v>
      </c>
      <c r="VFD1" s="2" t="s">
        <v>15195</v>
      </c>
      <c r="VFE1" s="2" t="s">
        <v>15196</v>
      </c>
      <c r="VFF1" s="2" t="s">
        <v>15197</v>
      </c>
      <c r="VFG1" s="2" t="s">
        <v>15198</v>
      </c>
      <c r="VFH1" s="2" t="s">
        <v>15199</v>
      </c>
      <c r="VFI1" s="2" t="s">
        <v>15200</v>
      </c>
      <c r="VFJ1" s="2" t="s">
        <v>15201</v>
      </c>
      <c r="VFK1" s="2" t="s">
        <v>15202</v>
      </c>
      <c r="VFL1" s="2" t="s">
        <v>15203</v>
      </c>
      <c r="VFM1" s="2" t="s">
        <v>15204</v>
      </c>
      <c r="VFN1" s="2" t="s">
        <v>15205</v>
      </c>
      <c r="VFO1" s="2" t="s">
        <v>15206</v>
      </c>
      <c r="VFP1" s="2" t="s">
        <v>15207</v>
      </c>
      <c r="VFQ1" s="2" t="s">
        <v>15208</v>
      </c>
      <c r="VFR1" s="2" t="s">
        <v>15209</v>
      </c>
      <c r="VFS1" s="2" t="s">
        <v>15210</v>
      </c>
      <c r="VFT1" s="2" t="s">
        <v>15211</v>
      </c>
      <c r="VFU1" s="2" t="s">
        <v>15212</v>
      </c>
      <c r="VFV1" s="2" t="s">
        <v>15213</v>
      </c>
      <c r="VFW1" s="2" t="s">
        <v>15214</v>
      </c>
      <c r="VFX1" s="2" t="s">
        <v>15215</v>
      </c>
      <c r="VFY1" s="2" t="s">
        <v>15216</v>
      </c>
      <c r="VFZ1" s="2" t="s">
        <v>15217</v>
      </c>
      <c r="VGA1" s="2" t="s">
        <v>15218</v>
      </c>
      <c r="VGB1" s="2" t="s">
        <v>15219</v>
      </c>
      <c r="VGC1" s="2" t="s">
        <v>15220</v>
      </c>
      <c r="VGD1" s="2" t="s">
        <v>15221</v>
      </c>
      <c r="VGE1" s="2" t="s">
        <v>15222</v>
      </c>
      <c r="VGF1" s="2" t="s">
        <v>15223</v>
      </c>
      <c r="VGG1" s="2" t="s">
        <v>15224</v>
      </c>
      <c r="VGH1" s="2" t="s">
        <v>15225</v>
      </c>
      <c r="VGI1" s="2" t="s">
        <v>15226</v>
      </c>
      <c r="VGJ1" s="2" t="s">
        <v>15227</v>
      </c>
      <c r="VGK1" s="2" t="s">
        <v>15228</v>
      </c>
      <c r="VGL1" s="2" t="s">
        <v>15229</v>
      </c>
      <c r="VGM1" s="2" t="s">
        <v>15230</v>
      </c>
      <c r="VGN1" s="2" t="s">
        <v>15231</v>
      </c>
      <c r="VGO1" s="2" t="s">
        <v>15232</v>
      </c>
      <c r="VGP1" s="2" t="s">
        <v>15233</v>
      </c>
      <c r="VGQ1" s="2" t="s">
        <v>15234</v>
      </c>
      <c r="VGR1" s="2" t="s">
        <v>15235</v>
      </c>
      <c r="VGS1" s="2" t="s">
        <v>15236</v>
      </c>
      <c r="VGT1" s="2" t="s">
        <v>15237</v>
      </c>
      <c r="VGU1" s="2" t="s">
        <v>15238</v>
      </c>
      <c r="VGV1" s="2" t="s">
        <v>15239</v>
      </c>
      <c r="VGW1" s="2" t="s">
        <v>15240</v>
      </c>
      <c r="VGX1" s="2" t="s">
        <v>15241</v>
      </c>
      <c r="VGY1" s="2" t="s">
        <v>15242</v>
      </c>
      <c r="VGZ1" s="2" t="s">
        <v>15243</v>
      </c>
      <c r="VHA1" s="2" t="s">
        <v>15244</v>
      </c>
      <c r="VHB1" s="2" t="s">
        <v>15245</v>
      </c>
      <c r="VHC1" s="2" t="s">
        <v>15246</v>
      </c>
      <c r="VHD1" s="2" t="s">
        <v>15247</v>
      </c>
      <c r="VHE1" s="2" t="s">
        <v>15248</v>
      </c>
      <c r="VHF1" s="2" t="s">
        <v>15249</v>
      </c>
      <c r="VHG1" s="2" t="s">
        <v>15250</v>
      </c>
      <c r="VHH1" s="2" t="s">
        <v>15251</v>
      </c>
      <c r="VHI1" s="2" t="s">
        <v>15252</v>
      </c>
      <c r="VHJ1" s="2" t="s">
        <v>15253</v>
      </c>
      <c r="VHK1" s="2" t="s">
        <v>15254</v>
      </c>
      <c r="VHL1" s="2" t="s">
        <v>15255</v>
      </c>
      <c r="VHM1" s="2" t="s">
        <v>15256</v>
      </c>
      <c r="VHN1" s="2" t="s">
        <v>15257</v>
      </c>
      <c r="VHO1" s="2" t="s">
        <v>15258</v>
      </c>
      <c r="VHP1" s="2" t="s">
        <v>15259</v>
      </c>
      <c r="VHQ1" s="2" t="s">
        <v>15260</v>
      </c>
      <c r="VHR1" s="2" t="s">
        <v>15261</v>
      </c>
      <c r="VHS1" s="2" t="s">
        <v>15262</v>
      </c>
      <c r="VHT1" s="2" t="s">
        <v>15263</v>
      </c>
      <c r="VHU1" s="2" t="s">
        <v>15264</v>
      </c>
      <c r="VHV1" s="2" t="s">
        <v>15265</v>
      </c>
      <c r="VHW1" s="2" t="s">
        <v>15266</v>
      </c>
      <c r="VHX1" s="2" t="s">
        <v>15267</v>
      </c>
      <c r="VHY1" s="2" t="s">
        <v>15268</v>
      </c>
      <c r="VHZ1" s="2" t="s">
        <v>15269</v>
      </c>
      <c r="VIA1" s="2" t="s">
        <v>15270</v>
      </c>
      <c r="VIB1" s="2" t="s">
        <v>15271</v>
      </c>
      <c r="VIC1" s="2" t="s">
        <v>15272</v>
      </c>
      <c r="VID1" s="2" t="s">
        <v>15273</v>
      </c>
      <c r="VIE1" s="2" t="s">
        <v>15274</v>
      </c>
      <c r="VIF1" s="2" t="s">
        <v>15275</v>
      </c>
      <c r="VIG1" s="2" t="s">
        <v>15276</v>
      </c>
      <c r="VIH1" s="2" t="s">
        <v>15277</v>
      </c>
      <c r="VII1" s="2" t="s">
        <v>15278</v>
      </c>
      <c r="VIJ1" s="2" t="s">
        <v>15279</v>
      </c>
      <c r="VIK1" s="2" t="s">
        <v>15280</v>
      </c>
      <c r="VIL1" s="2" t="s">
        <v>15281</v>
      </c>
      <c r="VIM1" s="2" t="s">
        <v>15282</v>
      </c>
      <c r="VIN1" s="2" t="s">
        <v>15283</v>
      </c>
      <c r="VIO1" s="2" t="s">
        <v>15284</v>
      </c>
      <c r="VIP1" s="2" t="s">
        <v>15285</v>
      </c>
      <c r="VIQ1" s="2" t="s">
        <v>15286</v>
      </c>
      <c r="VIR1" s="2" t="s">
        <v>15287</v>
      </c>
      <c r="VIS1" s="2" t="s">
        <v>15288</v>
      </c>
      <c r="VIT1" s="2" t="s">
        <v>15289</v>
      </c>
      <c r="VIU1" s="2" t="s">
        <v>15290</v>
      </c>
      <c r="VIV1" s="2" t="s">
        <v>15291</v>
      </c>
      <c r="VIW1" s="2" t="s">
        <v>15292</v>
      </c>
      <c r="VIX1" s="2" t="s">
        <v>15293</v>
      </c>
      <c r="VIY1" s="2" t="s">
        <v>15294</v>
      </c>
      <c r="VIZ1" s="2" t="s">
        <v>15295</v>
      </c>
      <c r="VJA1" s="2" t="s">
        <v>15296</v>
      </c>
      <c r="VJB1" s="2" t="s">
        <v>15297</v>
      </c>
      <c r="VJC1" s="2" t="s">
        <v>15298</v>
      </c>
      <c r="VJD1" s="2" t="s">
        <v>15299</v>
      </c>
      <c r="VJE1" s="2" t="s">
        <v>15300</v>
      </c>
      <c r="VJF1" s="2" t="s">
        <v>15301</v>
      </c>
      <c r="VJG1" s="2" t="s">
        <v>15302</v>
      </c>
      <c r="VJH1" s="2" t="s">
        <v>15303</v>
      </c>
      <c r="VJI1" s="2" t="s">
        <v>15304</v>
      </c>
      <c r="VJJ1" s="2" t="s">
        <v>15305</v>
      </c>
      <c r="VJK1" s="2" t="s">
        <v>15306</v>
      </c>
      <c r="VJL1" s="2" t="s">
        <v>15307</v>
      </c>
      <c r="VJM1" s="2" t="s">
        <v>15308</v>
      </c>
      <c r="VJN1" s="2" t="s">
        <v>15309</v>
      </c>
      <c r="VJO1" s="2" t="s">
        <v>15310</v>
      </c>
      <c r="VJP1" s="2" t="s">
        <v>15311</v>
      </c>
      <c r="VJQ1" s="2" t="s">
        <v>15312</v>
      </c>
      <c r="VJR1" s="2" t="s">
        <v>15313</v>
      </c>
      <c r="VJS1" s="2" t="s">
        <v>15314</v>
      </c>
      <c r="VJT1" s="2" t="s">
        <v>15315</v>
      </c>
      <c r="VJU1" s="2" t="s">
        <v>15316</v>
      </c>
      <c r="VJV1" s="2" t="s">
        <v>15317</v>
      </c>
      <c r="VJW1" s="2" t="s">
        <v>15318</v>
      </c>
      <c r="VJX1" s="2" t="s">
        <v>15319</v>
      </c>
      <c r="VJY1" s="2" t="s">
        <v>15320</v>
      </c>
      <c r="VJZ1" s="2" t="s">
        <v>15321</v>
      </c>
      <c r="VKA1" s="2" t="s">
        <v>15322</v>
      </c>
      <c r="VKB1" s="2" t="s">
        <v>15323</v>
      </c>
      <c r="VKC1" s="2" t="s">
        <v>15324</v>
      </c>
      <c r="VKD1" s="2" t="s">
        <v>15325</v>
      </c>
      <c r="VKE1" s="2" t="s">
        <v>15326</v>
      </c>
      <c r="VKF1" s="2" t="s">
        <v>15327</v>
      </c>
      <c r="VKG1" s="2" t="s">
        <v>15328</v>
      </c>
      <c r="VKH1" s="2" t="s">
        <v>15329</v>
      </c>
      <c r="VKI1" s="2" t="s">
        <v>15330</v>
      </c>
      <c r="VKJ1" s="2" t="s">
        <v>15331</v>
      </c>
      <c r="VKK1" s="2" t="s">
        <v>15332</v>
      </c>
      <c r="VKL1" s="2" t="s">
        <v>15333</v>
      </c>
      <c r="VKM1" s="2" t="s">
        <v>15334</v>
      </c>
      <c r="VKN1" s="2" t="s">
        <v>15335</v>
      </c>
      <c r="VKO1" s="2" t="s">
        <v>15336</v>
      </c>
      <c r="VKP1" s="2" t="s">
        <v>15337</v>
      </c>
      <c r="VKQ1" s="2" t="s">
        <v>15338</v>
      </c>
      <c r="VKR1" s="2" t="s">
        <v>15339</v>
      </c>
      <c r="VKS1" s="2" t="s">
        <v>15340</v>
      </c>
      <c r="VKT1" s="2" t="s">
        <v>15341</v>
      </c>
      <c r="VKU1" s="2" t="s">
        <v>15342</v>
      </c>
      <c r="VKV1" s="2" t="s">
        <v>15343</v>
      </c>
      <c r="VKW1" s="2" t="s">
        <v>15344</v>
      </c>
      <c r="VKX1" s="2" t="s">
        <v>15345</v>
      </c>
      <c r="VKY1" s="2" t="s">
        <v>15346</v>
      </c>
      <c r="VKZ1" s="2" t="s">
        <v>15347</v>
      </c>
      <c r="VLA1" s="2" t="s">
        <v>15348</v>
      </c>
      <c r="VLB1" s="2" t="s">
        <v>15349</v>
      </c>
      <c r="VLC1" s="2" t="s">
        <v>15350</v>
      </c>
      <c r="VLD1" s="2" t="s">
        <v>15351</v>
      </c>
      <c r="VLE1" s="2" t="s">
        <v>15352</v>
      </c>
      <c r="VLF1" s="2" t="s">
        <v>15353</v>
      </c>
      <c r="VLG1" s="2" t="s">
        <v>15354</v>
      </c>
      <c r="VLH1" s="2" t="s">
        <v>15355</v>
      </c>
      <c r="VLI1" s="2" t="s">
        <v>15356</v>
      </c>
      <c r="VLJ1" s="2" t="s">
        <v>15357</v>
      </c>
      <c r="VLK1" s="2" t="s">
        <v>15358</v>
      </c>
      <c r="VLL1" s="2" t="s">
        <v>15359</v>
      </c>
      <c r="VLM1" s="2" t="s">
        <v>15360</v>
      </c>
      <c r="VLN1" s="2" t="s">
        <v>15361</v>
      </c>
      <c r="VLO1" s="2" t="s">
        <v>15362</v>
      </c>
      <c r="VLP1" s="2" t="s">
        <v>15363</v>
      </c>
      <c r="VLQ1" s="2" t="s">
        <v>15364</v>
      </c>
      <c r="VLR1" s="2" t="s">
        <v>15365</v>
      </c>
      <c r="VLS1" s="2" t="s">
        <v>15366</v>
      </c>
      <c r="VLT1" s="2" t="s">
        <v>15367</v>
      </c>
      <c r="VLU1" s="2" t="s">
        <v>15368</v>
      </c>
      <c r="VLV1" s="2" t="s">
        <v>15369</v>
      </c>
      <c r="VLW1" s="2" t="s">
        <v>15370</v>
      </c>
      <c r="VLX1" s="2" t="s">
        <v>15371</v>
      </c>
      <c r="VLY1" s="2" t="s">
        <v>15372</v>
      </c>
      <c r="VLZ1" s="2" t="s">
        <v>15373</v>
      </c>
      <c r="VMA1" s="2" t="s">
        <v>15374</v>
      </c>
      <c r="VMB1" s="2" t="s">
        <v>15375</v>
      </c>
      <c r="VMC1" s="2" t="s">
        <v>15376</v>
      </c>
      <c r="VMD1" s="2" t="s">
        <v>15377</v>
      </c>
      <c r="VME1" s="2" t="s">
        <v>15378</v>
      </c>
      <c r="VMF1" s="2" t="s">
        <v>15379</v>
      </c>
      <c r="VMG1" s="2" t="s">
        <v>15380</v>
      </c>
      <c r="VMH1" s="2" t="s">
        <v>15381</v>
      </c>
      <c r="VMI1" s="2" t="s">
        <v>15382</v>
      </c>
      <c r="VMJ1" s="2" t="s">
        <v>15383</v>
      </c>
      <c r="VMK1" s="2" t="s">
        <v>15384</v>
      </c>
      <c r="VML1" s="2" t="s">
        <v>15385</v>
      </c>
      <c r="VMM1" s="2" t="s">
        <v>15386</v>
      </c>
      <c r="VMN1" s="2" t="s">
        <v>15387</v>
      </c>
      <c r="VMO1" s="2" t="s">
        <v>15388</v>
      </c>
      <c r="VMP1" s="2" t="s">
        <v>15389</v>
      </c>
      <c r="VMQ1" s="2" t="s">
        <v>15390</v>
      </c>
      <c r="VMR1" s="2" t="s">
        <v>15391</v>
      </c>
      <c r="VMS1" s="2" t="s">
        <v>15392</v>
      </c>
      <c r="VMT1" s="2" t="s">
        <v>15393</v>
      </c>
      <c r="VMU1" s="2" t="s">
        <v>15394</v>
      </c>
      <c r="VMV1" s="2" t="s">
        <v>15395</v>
      </c>
      <c r="VMW1" s="2" t="s">
        <v>15396</v>
      </c>
      <c r="VMX1" s="2" t="s">
        <v>15397</v>
      </c>
      <c r="VMY1" s="2" t="s">
        <v>15398</v>
      </c>
      <c r="VMZ1" s="2" t="s">
        <v>15399</v>
      </c>
      <c r="VNA1" s="2" t="s">
        <v>15400</v>
      </c>
      <c r="VNB1" s="2" t="s">
        <v>15401</v>
      </c>
      <c r="VNC1" s="2" t="s">
        <v>15402</v>
      </c>
      <c r="VND1" s="2" t="s">
        <v>15403</v>
      </c>
      <c r="VNE1" s="2" t="s">
        <v>15404</v>
      </c>
      <c r="VNF1" s="2" t="s">
        <v>15405</v>
      </c>
      <c r="VNG1" s="2" t="s">
        <v>15406</v>
      </c>
      <c r="VNH1" s="2" t="s">
        <v>15407</v>
      </c>
      <c r="VNI1" s="2" t="s">
        <v>15408</v>
      </c>
      <c r="VNJ1" s="2" t="s">
        <v>15409</v>
      </c>
      <c r="VNK1" s="2" t="s">
        <v>15410</v>
      </c>
      <c r="VNL1" s="2" t="s">
        <v>15411</v>
      </c>
      <c r="VNM1" s="2" t="s">
        <v>15412</v>
      </c>
      <c r="VNN1" s="2" t="s">
        <v>15413</v>
      </c>
      <c r="VNO1" s="2" t="s">
        <v>15414</v>
      </c>
      <c r="VNP1" s="2" t="s">
        <v>15415</v>
      </c>
      <c r="VNQ1" s="2" t="s">
        <v>15416</v>
      </c>
      <c r="VNR1" s="2" t="s">
        <v>15417</v>
      </c>
      <c r="VNS1" s="2" t="s">
        <v>15418</v>
      </c>
      <c r="VNT1" s="2" t="s">
        <v>15419</v>
      </c>
      <c r="VNU1" s="2" t="s">
        <v>15420</v>
      </c>
      <c r="VNV1" s="2" t="s">
        <v>15421</v>
      </c>
      <c r="VNW1" s="2" t="s">
        <v>15422</v>
      </c>
      <c r="VNX1" s="2" t="s">
        <v>15423</v>
      </c>
      <c r="VNY1" s="2" t="s">
        <v>15424</v>
      </c>
      <c r="VNZ1" s="2" t="s">
        <v>15425</v>
      </c>
      <c r="VOA1" s="2" t="s">
        <v>15426</v>
      </c>
      <c r="VOB1" s="2" t="s">
        <v>15427</v>
      </c>
      <c r="VOC1" s="2" t="s">
        <v>15428</v>
      </c>
      <c r="VOD1" s="2" t="s">
        <v>15429</v>
      </c>
      <c r="VOE1" s="2" t="s">
        <v>15430</v>
      </c>
      <c r="VOF1" s="2" t="s">
        <v>15431</v>
      </c>
      <c r="VOG1" s="2" t="s">
        <v>15432</v>
      </c>
      <c r="VOH1" s="2" t="s">
        <v>15433</v>
      </c>
      <c r="VOI1" s="2" t="s">
        <v>15434</v>
      </c>
      <c r="VOJ1" s="2" t="s">
        <v>15435</v>
      </c>
      <c r="VOK1" s="2" t="s">
        <v>15436</v>
      </c>
      <c r="VOL1" s="2" t="s">
        <v>15437</v>
      </c>
      <c r="VOM1" s="2" t="s">
        <v>15438</v>
      </c>
      <c r="VON1" s="2" t="s">
        <v>15439</v>
      </c>
      <c r="VOO1" s="2" t="s">
        <v>15440</v>
      </c>
      <c r="VOP1" s="2" t="s">
        <v>15441</v>
      </c>
      <c r="VOQ1" s="2" t="s">
        <v>15442</v>
      </c>
      <c r="VOR1" s="2" t="s">
        <v>15443</v>
      </c>
      <c r="VOS1" s="2" t="s">
        <v>15444</v>
      </c>
      <c r="VOT1" s="2" t="s">
        <v>15445</v>
      </c>
      <c r="VOU1" s="2" t="s">
        <v>15446</v>
      </c>
      <c r="VOV1" s="2" t="s">
        <v>15447</v>
      </c>
      <c r="VOW1" s="2" t="s">
        <v>15448</v>
      </c>
      <c r="VOX1" s="2" t="s">
        <v>15449</v>
      </c>
      <c r="VOY1" s="2" t="s">
        <v>15450</v>
      </c>
      <c r="VOZ1" s="2" t="s">
        <v>15451</v>
      </c>
      <c r="VPA1" s="2" t="s">
        <v>15452</v>
      </c>
      <c r="VPB1" s="2" t="s">
        <v>15453</v>
      </c>
      <c r="VPC1" s="2" t="s">
        <v>15454</v>
      </c>
      <c r="VPD1" s="2" t="s">
        <v>15455</v>
      </c>
      <c r="VPE1" s="2" t="s">
        <v>15456</v>
      </c>
      <c r="VPF1" s="2" t="s">
        <v>15457</v>
      </c>
      <c r="VPG1" s="2" t="s">
        <v>15458</v>
      </c>
      <c r="VPH1" s="2" t="s">
        <v>15459</v>
      </c>
      <c r="VPI1" s="2" t="s">
        <v>15460</v>
      </c>
      <c r="VPJ1" s="2" t="s">
        <v>15461</v>
      </c>
      <c r="VPK1" s="2" t="s">
        <v>15462</v>
      </c>
      <c r="VPL1" s="2" t="s">
        <v>15463</v>
      </c>
      <c r="VPM1" s="2" t="s">
        <v>15464</v>
      </c>
      <c r="VPN1" s="2" t="s">
        <v>15465</v>
      </c>
      <c r="VPO1" s="2" t="s">
        <v>15466</v>
      </c>
      <c r="VPP1" s="2" t="s">
        <v>15467</v>
      </c>
      <c r="VPQ1" s="2" t="s">
        <v>15468</v>
      </c>
      <c r="VPR1" s="2" t="s">
        <v>15469</v>
      </c>
      <c r="VPS1" s="2" t="s">
        <v>15470</v>
      </c>
      <c r="VPT1" s="2" t="s">
        <v>15471</v>
      </c>
      <c r="VPU1" s="2" t="s">
        <v>15472</v>
      </c>
      <c r="VPV1" s="2" t="s">
        <v>15473</v>
      </c>
      <c r="VPW1" s="2" t="s">
        <v>15474</v>
      </c>
      <c r="VPX1" s="2" t="s">
        <v>15475</v>
      </c>
      <c r="VPY1" s="2" t="s">
        <v>15476</v>
      </c>
      <c r="VPZ1" s="2" t="s">
        <v>15477</v>
      </c>
      <c r="VQA1" s="2" t="s">
        <v>15478</v>
      </c>
      <c r="VQB1" s="2" t="s">
        <v>15479</v>
      </c>
      <c r="VQC1" s="2" t="s">
        <v>15480</v>
      </c>
      <c r="VQD1" s="2" t="s">
        <v>15481</v>
      </c>
      <c r="VQE1" s="2" t="s">
        <v>15482</v>
      </c>
      <c r="VQF1" s="2" t="s">
        <v>15483</v>
      </c>
      <c r="VQG1" s="2" t="s">
        <v>15484</v>
      </c>
      <c r="VQH1" s="2" t="s">
        <v>15485</v>
      </c>
      <c r="VQI1" s="2" t="s">
        <v>15486</v>
      </c>
      <c r="VQJ1" s="2" t="s">
        <v>15487</v>
      </c>
      <c r="VQK1" s="2" t="s">
        <v>15488</v>
      </c>
      <c r="VQL1" s="2" t="s">
        <v>15489</v>
      </c>
      <c r="VQM1" s="2" t="s">
        <v>15490</v>
      </c>
      <c r="VQN1" s="2" t="s">
        <v>15491</v>
      </c>
      <c r="VQO1" s="2" t="s">
        <v>15492</v>
      </c>
      <c r="VQP1" s="2" t="s">
        <v>15493</v>
      </c>
      <c r="VQQ1" s="2" t="s">
        <v>15494</v>
      </c>
      <c r="VQR1" s="2" t="s">
        <v>15495</v>
      </c>
      <c r="VQS1" s="2" t="s">
        <v>15496</v>
      </c>
      <c r="VQT1" s="2" t="s">
        <v>15497</v>
      </c>
      <c r="VQU1" s="2" t="s">
        <v>15498</v>
      </c>
      <c r="VQV1" s="2" t="s">
        <v>15499</v>
      </c>
      <c r="VQW1" s="2" t="s">
        <v>15500</v>
      </c>
      <c r="VQX1" s="2" t="s">
        <v>15501</v>
      </c>
      <c r="VQY1" s="2" t="s">
        <v>15502</v>
      </c>
      <c r="VQZ1" s="2" t="s">
        <v>15503</v>
      </c>
      <c r="VRA1" s="2" t="s">
        <v>15504</v>
      </c>
      <c r="VRB1" s="2" t="s">
        <v>15505</v>
      </c>
      <c r="VRC1" s="2" t="s">
        <v>15506</v>
      </c>
      <c r="VRD1" s="2" t="s">
        <v>15507</v>
      </c>
      <c r="VRE1" s="2" t="s">
        <v>15508</v>
      </c>
      <c r="VRF1" s="2" t="s">
        <v>15509</v>
      </c>
      <c r="VRG1" s="2" t="s">
        <v>15510</v>
      </c>
      <c r="VRH1" s="2" t="s">
        <v>15511</v>
      </c>
      <c r="VRI1" s="2" t="s">
        <v>15512</v>
      </c>
      <c r="VRJ1" s="2" t="s">
        <v>15513</v>
      </c>
      <c r="VRK1" s="2" t="s">
        <v>15514</v>
      </c>
      <c r="VRL1" s="2" t="s">
        <v>15515</v>
      </c>
      <c r="VRM1" s="2" t="s">
        <v>15516</v>
      </c>
      <c r="VRN1" s="2" t="s">
        <v>15517</v>
      </c>
      <c r="VRO1" s="2" t="s">
        <v>15518</v>
      </c>
      <c r="VRP1" s="2" t="s">
        <v>15519</v>
      </c>
      <c r="VRQ1" s="2" t="s">
        <v>15520</v>
      </c>
      <c r="VRR1" s="2" t="s">
        <v>15521</v>
      </c>
      <c r="VRS1" s="2" t="s">
        <v>15522</v>
      </c>
      <c r="VRT1" s="2" t="s">
        <v>15523</v>
      </c>
      <c r="VRU1" s="2" t="s">
        <v>15524</v>
      </c>
      <c r="VRV1" s="2" t="s">
        <v>15525</v>
      </c>
      <c r="VRW1" s="2" t="s">
        <v>15526</v>
      </c>
      <c r="VRX1" s="2" t="s">
        <v>15527</v>
      </c>
      <c r="VRY1" s="2" t="s">
        <v>15528</v>
      </c>
      <c r="VRZ1" s="2" t="s">
        <v>15529</v>
      </c>
      <c r="VSA1" s="2" t="s">
        <v>15530</v>
      </c>
      <c r="VSB1" s="2" t="s">
        <v>15531</v>
      </c>
      <c r="VSC1" s="2" t="s">
        <v>15532</v>
      </c>
      <c r="VSD1" s="2" t="s">
        <v>15533</v>
      </c>
      <c r="VSE1" s="2" t="s">
        <v>15534</v>
      </c>
      <c r="VSF1" s="2" t="s">
        <v>15535</v>
      </c>
      <c r="VSG1" s="2" t="s">
        <v>15536</v>
      </c>
      <c r="VSH1" s="2" t="s">
        <v>15537</v>
      </c>
      <c r="VSI1" s="2" t="s">
        <v>15538</v>
      </c>
      <c r="VSJ1" s="2" t="s">
        <v>15539</v>
      </c>
      <c r="VSK1" s="2" t="s">
        <v>15540</v>
      </c>
      <c r="VSL1" s="2" t="s">
        <v>15541</v>
      </c>
      <c r="VSM1" s="2" t="s">
        <v>15542</v>
      </c>
      <c r="VSN1" s="2" t="s">
        <v>15543</v>
      </c>
      <c r="VSO1" s="2" t="s">
        <v>15544</v>
      </c>
      <c r="VSP1" s="2" t="s">
        <v>15545</v>
      </c>
      <c r="VSQ1" s="2" t="s">
        <v>15546</v>
      </c>
      <c r="VSR1" s="2" t="s">
        <v>15547</v>
      </c>
      <c r="VSS1" s="2" t="s">
        <v>15548</v>
      </c>
      <c r="VST1" s="2" t="s">
        <v>15549</v>
      </c>
      <c r="VSU1" s="2" t="s">
        <v>15550</v>
      </c>
      <c r="VSV1" s="2" t="s">
        <v>15551</v>
      </c>
      <c r="VSW1" s="2" t="s">
        <v>15552</v>
      </c>
      <c r="VSX1" s="2" t="s">
        <v>15553</v>
      </c>
      <c r="VSY1" s="2" t="s">
        <v>15554</v>
      </c>
      <c r="VSZ1" s="2" t="s">
        <v>15555</v>
      </c>
      <c r="VTA1" s="2" t="s">
        <v>15556</v>
      </c>
      <c r="VTB1" s="2" t="s">
        <v>15557</v>
      </c>
      <c r="VTC1" s="2" t="s">
        <v>15558</v>
      </c>
      <c r="VTD1" s="2" t="s">
        <v>15559</v>
      </c>
      <c r="VTE1" s="2" t="s">
        <v>15560</v>
      </c>
      <c r="VTF1" s="2" t="s">
        <v>15561</v>
      </c>
      <c r="VTG1" s="2" t="s">
        <v>15562</v>
      </c>
      <c r="VTH1" s="2" t="s">
        <v>15563</v>
      </c>
      <c r="VTI1" s="2" t="s">
        <v>15564</v>
      </c>
      <c r="VTJ1" s="2" t="s">
        <v>15565</v>
      </c>
      <c r="VTK1" s="2" t="s">
        <v>15566</v>
      </c>
      <c r="VTL1" s="2" t="s">
        <v>15567</v>
      </c>
      <c r="VTM1" s="2" t="s">
        <v>15568</v>
      </c>
      <c r="VTN1" s="2" t="s">
        <v>15569</v>
      </c>
      <c r="VTO1" s="2" t="s">
        <v>15570</v>
      </c>
      <c r="VTP1" s="2" t="s">
        <v>15571</v>
      </c>
      <c r="VTQ1" s="2" t="s">
        <v>15572</v>
      </c>
      <c r="VTR1" s="2" t="s">
        <v>15573</v>
      </c>
      <c r="VTS1" s="2" t="s">
        <v>15574</v>
      </c>
      <c r="VTT1" s="2" t="s">
        <v>15575</v>
      </c>
      <c r="VTU1" s="2" t="s">
        <v>15576</v>
      </c>
      <c r="VTV1" s="2" t="s">
        <v>15577</v>
      </c>
      <c r="VTW1" s="2" t="s">
        <v>15578</v>
      </c>
      <c r="VTX1" s="2" t="s">
        <v>15579</v>
      </c>
      <c r="VTY1" s="2" t="s">
        <v>15580</v>
      </c>
      <c r="VTZ1" s="2" t="s">
        <v>15581</v>
      </c>
      <c r="VUA1" s="2" t="s">
        <v>15582</v>
      </c>
      <c r="VUB1" s="2" t="s">
        <v>15583</v>
      </c>
      <c r="VUC1" s="2" t="s">
        <v>15584</v>
      </c>
      <c r="VUD1" s="2" t="s">
        <v>15585</v>
      </c>
      <c r="VUE1" s="2" t="s">
        <v>15586</v>
      </c>
      <c r="VUF1" s="2" t="s">
        <v>15587</v>
      </c>
      <c r="VUG1" s="2" t="s">
        <v>15588</v>
      </c>
      <c r="VUH1" s="2" t="s">
        <v>15589</v>
      </c>
      <c r="VUI1" s="2" t="s">
        <v>15590</v>
      </c>
      <c r="VUJ1" s="2" t="s">
        <v>15591</v>
      </c>
      <c r="VUK1" s="2" t="s">
        <v>15592</v>
      </c>
      <c r="VUL1" s="2" t="s">
        <v>15593</v>
      </c>
      <c r="VUM1" s="2" t="s">
        <v>15594</v>
      </c>
      <c r="VUN1" s="2" t="s">
        <v>15595</v>
      </c>
      <c r="VUO1" s="2" t="s">
        <v>15596</v>
      </c>
      <c r="VUP1" s="2" t="s">
        <v>15597</v>
      </c>
      <c r="VUQ1" s="2" t="s">
        <v>15598</v>
      </c>
      <c r="VUR1" s="2" t="s">
        <v>15599</v>
      </c>
      <c r="VUS1" s="2" t="s">
        <v>15600</v>
      </c>
      <c r="VUT1" s="2" t="s">
        <v>15601</v>
      </c>
      <c r="VUU1" s="2" t="s">
        <v>15602</v>
      </c>
      <c r="VUV1" s="2" t="s">
        <v>15603</v>
      </c>
      <c r="VUW1" s="2" t="s">
        <v>15604</v>
      </c>
      <c r="VUX1" s="2" t="s">
        <v>15605</v>
      </c>
      <c r="VUY1" s="2" t="s">
        <v>15606</v>
      </c>
      <c r="VUZ1" s="2" t="s">
        <v>15607</v>
      </c>
      <c r="VVA1" s="2" t="s">
        <v>15608</v>
      </c>
      <c r="VVB1" s="2" t="s">
        <v>15609</v>
      </c>
      <c r="VVC1" s="2" t="s">
        <v>15610</v>
      </c>
      <c r="VVD1" s="2" t="s">
        <v>15611</v>
      </c>
      <c r="VVE1" s="2" t="s">
        <v>15612</v>
      </c>
      <c r="VVF1" s="2" t="s">
        <v>15613</v>
      </c>
      <c r="VVG1" s="2" t="s">
        <v>15614</v>
      </c>
      <c r="VVH1" s="2" t="s">
        <v>15615</v>
      </c>
      <c r="VVI1" s="2" t="s">
        <v>15616</v>
      </c>
      <c r="VVJ1" s="2" t="s">
        <v>15617</v>
      </c>
      <c r="VVK1" s="2" t="s">
        <v>15618</v>
      </c>
      <c r="VVL1" s="2" t="s">
        <v>15619</v>
      </c>
      <c r="VVM1" s="2" t="s">
        <v>15620</v>
      </c>
      <c r="VVN1" s="2" t="s">
        <v>15621</v>
      </c>
      <c r="VVO1" s="2" t="s">
        <v>15622</v>
      </c>
      <c r="VVP1" s="2" t="s">
        <v>15623</v>
      </c>
      <c r="VVQ1" s="2" t="s">
        <v>15624</v>
      </c>
      <c r="VVR1" s="2" t="s">
        <v>15625</v>
      </c>
      <c r="VVS1" s="2" t="s">
        <v>15626</v>
      </c>
      <c r="VVT1" s="2" t="s">
        <v>15627</v>
      </c>
      <c r="VVU1" s="2" t="s">
        <v>15628</v>
      </c>
      <c r="VVV1" s="2" t="s">
        <v>15629</v>
      </c>
      <c r="VVW1" s="2" t="s">
        <v>15630</v>
      </c>
      <c r="VVX1" s="2" t="s">
        <v>15631</v>
      </c>
      <c r="VVY1" s="2" t="s">
        <v>15632</v>
      </c>
      <c r="VVZ1" s="2" t="s">
        <v>15633</v>
      </c>
      <c r="VWA1" s="2" t="s">
        <v>15634</v>
      </c>
      <c r="VWB1" s="2" t="s">
        <v>15635</v>
      </c>
      <c r="VWC1" s="2" t="s">
        <v>15636</v>
      </c>
      <c r="VWD1" s="2" t="s">
        <v>15637</v>
      </c>
      <c r="VWE1" s="2" t="s">
        <v>15638</v>
      </c>
      <c r="VWF1" s="2" t="s">
        <v>15639</v>
      </c>
      <c r="VWG1" s="2" t="s">
        <v>15640</v>
      </c>
      <c r="VWH1" s="2" t="s">
        <v>15641</v>
      </c>
      <c r="VWI1" s="2" t="s">
        <v>15642</v>
      </c>
      <c r="VWJ1" s="2" t="s">
        <v>15643</v>
      </c>
      <c r="VWK1" s="2" t="s">
        <v>15644</v>
      </c>
      <c r="VWL1" s="2" t="s">
        <v>15645</v>
      </c>
      <c r="VWM1" s="2" t="s">
        <v>15646</v>
      </c>
      <c r="VWN1" s="2" t="s">
        <v>15647</v>
      </c>
      <c r="VWO1" s="2" t="s">
        <v>15648</v>
      </c>
      <c r="VWP1" s="2" t="s">
        <v>15649</v>
      </c>
      <c r="VWQ1" s="2" t="s">
        <v>15650</v>
      </c>
      <c r="VWR1" s="2" t="s">
        <v>15651</v>
      </c>
      <c r="VWS1" s="2" t="s">
        <v>15652</v>
      </c>
      <c r="VWT1" s="2" t="s">
        <v>15653</v>
      </c>
      <c r="VWU1" s="2" t="s">
        <v>15654</v>
      </c>
      <c r="VWV1" s="2" t="s">
        <v>15655</v>
      </c>
      <c r="VWW1" s="2" t="s">
        <v>15656</v>
      </c>
      <c r="VWX1" s="2" t="s">
        <v>15657</v>
      </c>
      <c r="VWY1" s="2" t="s">
        <v>15658</v>
      </c>
      <c r="VWZ1" s="2" t="s">
        <v>15659</v>
      </c>
      <c r="VXA1" s="2" t="s">
        <v>15660</v>
      </c>
      <c r="VXB1" s="2" t="s">
        <v>15661</v>
      </c>
      <c r="VXC1" s="2" t="s">
        <v>15662</v>
      </c>
      <c r="VXD1" s="2" t="s">
        <v>15663</v>
      </c>
      <c r="VXE1" s="2" t="s">
        <v>15664</v>
      </c>
      <c r="VXF1" s="2" t="s">
        <v>15665</v>
      </c>
      <c r="VXG1" s="2" t="s">
        <v>15666</v>
      </c>
      <c r="VXH1" s="2" t="s">
        <v>15667</v>
      </c>
      <c r="VXI1" s="2" t="s">
        <v>15668</v>
      </c>
      <c r="VXJ1" s="2" t="s">
        <v>15669</v>
      </c>
      <c r="VXK1" s="2" t="s">
        <v>15670</v>
      </c>
      <c r="VXL1" s="2" t="s">
        <v>15671</v>
      </c>
      <c r="VXM1" s="2" t="s">
        <v>15672</v>
      </c>
      <c r="VXN1" s="2" t="s">
        <v>15673</v>
      </c>
      <c r="VXO1" s="2" t="s">
        <v>15674</v>
      </c>
      <c r="VXP1" s="2" t="s">
        <v>15675</v>
      </c>
      <c r="VXQ1" s="2" t="s">
        <v>15676</v>
      </c>
      <c r="VXR1" s="2" t="s">
        <v>15677</v>
      </c>
      <c r="VXS1" s="2" t="s">
        <v>15678</v>
      </c>
      <c r="VXT1" s="2" t="s">
        <v>15679</v>
      </c>
      <c r="VXU1" s="2" t="s">
        <v>15680</v>
      </c>
      <c r="VXV1" s="2" t="s">
        <v>15681</v>
      </c>
      <c r="VXW1" s="2" t="s">
        <v>15682</v>
      </c>
      <c r="VXX1" s="2" t="s">
        <v>15683</v>
      </c>
      <c r="VXY1" s="2" t="s">
        <v>15684</v>
      </c>
      <c r="VXZ1" s="2" t="s">
        <v>15685</v>
      </c>
      <c r="VYA1" s="2" t="s">
        <v>15686</v>
      </c>
      <c r="VYB1" s="2" t="s">
        <v>15687</v>
      </c>
      <c r="VYC1" s="2" t="s">
        <v>15688</v>
      </c>
      <c r="VYD1" s="2" t="s">
        <v>15689</v>
      </c>
      <c r="VYE1" s="2" t="s">
        <v>15690</v>
      </c>
      <c r="VYF1" s="2" t="s">
        <v>15691</v>
      </c>
      <c r="VYG1" s="2" t="s">
        <v>15692</v>
      </c>
      <c r="VYH1" s="2" t="s">
        <v>15693</v>
      </c>
      <c r="VYI1" s="2" t="s">
        <v>15694</v>
      </c>
      <c r="VYJ1" s="2" t="s">
        <v>15695</v>
      </c>
      <c r="VYK1" s="2" t="s">
        <v>15696</v>
      </c>
      <c r="VYL1" s="2" t="s">
        <v>15697</v>
      </c>
      <c r="VYM1" s="2" t="s">
        <v>15698</v>
      </c>
      <c r="VYN1" s="2" t="s">
        <v>15699</v>
      </c>
      <c r="VYO1" s="2" t="s">
        <v>15700</v>
      </c>
      <c r="VYP1" s="2" t="s">
        <v>15701</v>
      </c>
      <c r="VYQ1" s="2" t="s">
        <v>15702</v>
      </c>
      <c r="VYR1" s="2" t="s">
        <v>15703</v>
      </c>
      <c r="VYS1" s="2" t="s">
        <v>15704</v>
      </c>
      <c r="VYT1" s="2" t="s">
        <v>15705</v>
      </c>
      <c r="VYU1" s="2" t="s">
        <v>15706</v>
      </c>
      <c r="VYV1" s="2" t="s">
        <v>15707</v>
      </c>
      <c r="VYW1" s="2" t="s">
        <v>15708</v>
      </c>
      <c r="VYX1" s="2" t="s">
        <v>15709</v>
      </c>
      <c r="VYY1" s="2" t="s">
        <v>15710</v>
      </c>
      <c r="VYZ1" s="2" t="s">
        <v>15711</v>
      </c>
      <c r="VZA1" s="2" t="s">
        <v>15712</v>
      </c>
      <c r="VZB1" s="2" t="s">
        <v>15713</v>
      </c>
      <c r="VZC1" s="2" t="s">
        <v>15714</v>
      </c>
      <c r="VZD1" s="2" t="s">
        <v>15715</v>
      </c>
      <c r="VZE1" s="2" t="s">
        <v>15716</v>
      </c>
      <c r="VZF1" s="2" t="s">
        <v>15717</v>
      </c>
      <c r="VZG1" s="2" t="s">
        <v>15718</v>
      </c>
      <c r="VZH1" s="2" t="s">
        <v>15719</v>
      </c>
      <c r="VZI1" s="2" t="s">
        <v>15720</v>
      </c>
      <c r="VZJ1" s="2" t="s">
        <v>15721</v>
      </c>
      <c r="VZK1" s="2" t="s">
        <v>15722</v>
      </c>
      <c r="VZL1" s="2" t="s">
        <v>15723</v>
      </c>
      <c r="VZM1" s="2" t="s">
        <v>15724</v>
      </c>
      <c r="VZN1" s="2" t="s">
        <v>15725</v>
      </c>
      <c r="VZO1" s="2" t="s">
        <v>15726</v>
      </c>
      <c r="VZP1" s="2" t="s">
        <v>15727</v>
      </c>
      <c r="VZQ1" s="2" t="s">
        <v>15728</v>
      </c>
      <c r="VZR1" s="2" t="s">
        <v>15729</v>
      </c>
      <c r="VZS1" s="2" t="s">
        <v>15730</v>
      </c>
      <c r="VZT1" s="2" t="s">
        <v>15731</v>
      </c>
      <c r="VZU1" s="2" t="s">
        <v>15732</v>
      </c>
      <c r="VZV1" s="2" t="s">
        <v>15733</v>
      </c>
      <c r="VZW1" s="2" t="s">
        <v>15734</v>
      </c>
      <c r="VZX1" s="2" t="s">
        <v>15735</v>
      </c>
      <c r="VZY1" s="2" t="s">
        <v>15736</v>
      </c>
      <c r="VZZ1" s="2" t="s">
        <v>15737</v>
      </c>
      <c r="WAA1" s="2" t="s">
        <v>15738</v>
      </c>
      <c r="WAB1" s="2" t="s">
        <v>15739</v>
      </c>
      <c r="WAC1" s="2" t="s">
        <v>15740</v>
      </c>
      <c r="WAD1" s="2" t="s">
        <v>15741</v>
      </c>
      <c r="WAE1" s="2" t="s">
        <v>15742</v>
      </c>
      <c r="WAF1" s="2" t="s">
        <v>15743</v>
      </c>
      <c r="WAG1" s="2" t="s">
        <v>15744</v>
      </c>
      <c r="WAH1" s="2" t="s">
        <v>15745</v>
      </c>
      <c r="WAI1" s="2" t="s">
        <v>15746</v>
      </c>
      <c r="WAJ1" s="2" t="s">
        <v>15747</v>
      </c>
      <c r="WAK1" s="2" t="s">
        <v>15748</v>
      </c>
      <c r="WAL1" s="2" t="s">
        <v>15749</v>
      </c>
      <c r="WAM1" s="2" t="s">
        <v>15750</v>
      </c>
      <c r="WAN1" s="2" t="s">
        <v>15751</v>
      </c>
      <c r="WAO1" s="2" t="s">
        <v>15752</v>
      </c>
      <c r="WAP1" s="2" t="s">
        <v>15753</v>
      </c>
      <c r="WAQ1" s="2" t="s">
        <v>15754</v>
      </c>
      <c r="WAR1" s="2" t="s">
        <v>15755</v>
      </c>
      <c r="WAS1" s="2" t="s">
        <v>15756</v>
      </c>
      <c r="WAT1" s="2" t="s">
        <v>15757</v>
      </c>
      <c r="WAU1" s="2" t="s">
        <v>15758</v>
      </c>
      <c r="WAV1" s="2" t="s">
        <v>15759</v>
      </c>
      <c r="WAW1" s="2" t="s">
        <v>15760</v>
      </c>
      <c r="WAX1" s="2" t="s">
        <v>15761</v>
      </c>
      <c r="WAY1" s="2" t="s">
        <v>15762</v>
      </c>
      <c r="WAZ1" s="2" t="s">
        <v>15763</v>
      </c>
      <c r="WBA1" s="2" t="s">
        <v>15764</v>
      </c>
      <c r="WBB1" s="2" t="s">
        <v>15765</v>
      </c>
      <c r="WBC1" s="2" t="s">
        <v>15766</v>
      </c>
      <c r="WBD1" s="2" t="s">
        <v>15767</v>
      </c>
      <c r="WBE1" s="2" t="s">
        <v>15768</v>
      </c>
      <c r="WBF1" s="2" t="s">
        <v>15769</v>
      </c>
      <c r="WBG1" s="2" t="s">
        <v>15770</v>
      </c>
      <c r="WBH1" s="2" t="s">
        <v>15771</v>
      </c>
      <c r="WBI1" s="2" t="s">
        <v>15772</v>
      </c>
      <c r="WBJ1" s="2" t="s">
        <v>15773</v>
      </c>
      <c r="WBK1" s="2" t="s">
        <v>15774</v>
      </c>
      <c r="WBL1" s="2" t="s">
        <v>15775</v>
      </c>
      <c r="WBM1" s="2" t="s">
        <v>15776</v>
      </c>
      <c r="WBN1" s="2" t="s">
        <v>15777</v>
      </c>
      <c r="WBO1" s="2" t="s">
        <v>15778</v>
      </c>
      <c r="WBP1" s="2" t="s">
        <v>15779</v>
      </c>
      <c r="WBQ1" s="2" t="s">
        <v>15780</v>
      </c>
      <c r="WBR1" s="2" t="s">
        <v>15781</v>
      </c>
      <c r="WBS1" s="2" t="s">
        <v>15782</v>
      </c>
      <c r="WBT1" s="2" t="s">
        <v>15783</v>
      </c>
      <c r="WBU1" s="2" t="s">
        <v>15784</v>
      </c>
      <c r="WBV1" s="2" t="s">
        <v>15785</v>
      </c>
      <c r="WBW1" s="2" t="s">
        <v>15786</v>
      </c>
      <c r="WBX1" s="2" t="s">
        <v>15787</v>
      </c>
      <c r="WBY1" s="2" t="s">
        <v>15788</v>
      </c>
      <c r="WBZ1" s="2" t="s">
        <v>15789</v>
      </c>
      <c r="WCA1" s="2" t="s">
        <v>15790</v>
      </c>
      <c r="WCB1" s="2" t="s">
        <v>15791</v>
      </c>
      <c r="WCC1" s="2" t="s">
        <v>15792</v>
      </c>
      <c r="WCD1" s="2" t="s">
        <v>15793</v>
      </c>
      <c r="WCE1" s="2" t="s">
        <v>15794</v>
      </c>
      <c r="WCF1" s="2" t="s">
        <v>15795</v>
      </c>
      <c r="WCG1" s="2" t="s">
        <v>15796</v>
      </c>
      <c r="WCH1" s="2" t="s">
        <v>15797</v>
      </c>
      <c r="WCI1" s="2" t="s">
        <v>15798</v>
      </c>
      <c r="WCJ1" s="2" t="s">
        <v>15799</v>
      </c>
      <c r="WCK1" s="2" t="s">
        <v>15800</v>
      </c>
      <c r="WCL1" s="2" t="s">
        <v>15801</v>
      </c>
      <c r="WCM1" s="2" t="s">
        <v>15802</v>
      </c>
      <c r="WCN1" s="2" t="s">
        <v>15803</v>
      </c>
      <c r="WCO1" s="2" t="s">
        <v>15804</v>
      </c>
      <c r="WCP1" s="2" t="s">
        <v>15805</v>
      </c>
      <c r="WCQ1" s="2" t="s">
        <v>15806</v>
      </c>
      <c r="WCR1" s="2" t="s">
        <v>15807</v>
      </c>
      <c r="WCS1" s="2" t="s">
        <v>15808</v>
      </c>
      <c r="WCT1" s="2" t="s">
        <v>15809</v>
      </c>
      <c r="WCU1" s="2" t="s">
        <v>15810</v>
      </c>
      <c r="WCV1" s="2" t="s">
        <v>15811</v>
      </c>
      <c r="WCW1" s="2" t="s">
        <v>15812</v>
      </c>
      <c r="WCX1" s="2" t="s">
        <v>15813</v>
      </c>
      <c r="WCY1" s="2" t="s">
        <v>15814</v>
      </c>
      <c r="WCZ1" s="2" t="s">
        <v>15815</v>
      </c>
      <c r="WDA1" s="2" t="s">
        <v>15816</v>
      </c>
      <c r="WDB1" s="2" t="s">
        <v>15817</v>
      </c>
      <c r="WDC1" s="2" t="s">
        <v>15818</v>
      </c>
      <c r="WDD1" s="2" t="s">
        <v>15819</v>
      </c>
      <c r="WDE1" s="2" t="s">
        <v>15820</v>
      </c>
      <c r="WDF1" s="2" t="s">
        <v>15821</v>
      </c>
      <c r="WDG1" s="2" t="s">
        <v>15822</v>
      </c>
      <c r="WDH1" s="2" t="s">
        <v>15823</v>
      </c>
      <c r="WDI1" s="2" t="s">
        <v>15824</v>
      </c>
      <c r="WDJ1" s="2" t="s">
        <v>15825</v>
      </c>
      <c r="WDK1" s="2" t="s">
        <v>15826</v>
      </c>
      <c r="WDL1" s="2" t="s">
        <v>15827</v>
      </c>
      <c r="WDM1" s="2" t="s">
        <v>15828</v>
      </c>
      <c r="WDN1" s="2" t="s">
        <v>15829</v>
      </c>
      <c r="WDO1" s="2" t="s">
        <v>15830</v>
      </c>
      <c r="WDP1" s="2" t="s">
        <v>15831</v>
      </c>
      <c r="WDQ1" s="2" t="s">
        <v>15832</v>
      </c>
      <c r="WDR1" s="2" t="s">
        <v>15833</v>
      </c>
      <c r="WDS1" s="2" t="s">
        <v>15834</v>
      </c>
      <c r="WDT1" s="2" t="s">
        <v>15835</v>
      </c>
      <c r="WDU1" s="2" t="s">
        <v>15836</v>
      </c>
      <c r="WDV1" s="2" t="s">
        <v>15837</v>
      </c>
      <c r="WDW1" s="2" t="s">
        <v>15838</v>
      </c>
      <c r="WDX1" s="2" t="s">
        <v>15839</v>
      </c>
      <c r="WDY1" s="2" t="s">
        <v>15840</v>
      </c>
      <c r="WDZ1" s="2" t="s">
        <v>15841</v>
      </c>
      <c r="WEA1" s="2" t="s">
        <v>15842</v>
      </c>
      <c r="WEB1" s="2" t="s">
        <v>15843</v>
      </c>
      <c r="WEC1" s="2" t="s">
        <v>15844</v>
      </c>
      <c r="WED1" s="2" t="s">
        <v>15845</v>
      </c>
      <c r="WEE1" s="2" t="s">
        <v>15846</v>
      </c>
      <c r="WEF1" s="2" t="s">
        <v>15847</v>
      </c>
      <c r="WEG1" s="2" t="s">
        <v>15848</v>
      </c>
      <c r="WEH1" s="2" t="s">
        <v>15849</v>
      </c>
      <c r="WEI1" s="2" t="s">
        <v>15850</v>
      </c>
      <c r="WEJ1" s="2" t="s">
        <v>15851</v>
      </c>
      <c r="WEK1" s="2" t="s">
        <v>15852</v>
      </c>
      <c r="WEL1" s="2" t="s">
        <v>15853</v>
      </c>
      <c r="WEM1" s="2" t="s">
        <v>15854</v>
      </c>
      <c r="WEN1" s="2" t="s">
        <v>15855</v>
      </c>
      <c r="WEO1" s="2" t="s">
        <v>15856</v>
      </c>
      <c r="WEP1" s="2" t="s">
        <v>15857</v>
      </c>
      <c r="WEQ1" s="2" t="s">
        <v>15858</v>
      </c>
      <c r="WER1" s="2" t="s">
        <v>15859</v>
      </c>
      <c r="WES1" s="2" t="s">
        <v>15860</v>
      </c>
      <c r="WET1" s="2" t="s">
        <v>15861</v>
      </c>
      <c r="WEU1" s="2" t="s">
        <v>15862</v>
      </c>
      <c r="WEV1" s="2" t="s">
        <v>15863</v>
      </c>
      <c r="WEW1" s="2" t="s">
        <v>15864</v>
      </c>
      <c r="WEX1" s="2" t="s">
        <v>15865</v>
      </c>
      <c r="WEY1" s="2" t="s">
        <v>15866</v>
      </c>
      <c r="WEZ1" s="2" t="s">
        <v>15867</v>
      </c>
      <c r="WFA1" s="2" t="s">
        <v>15868</v>
      </c>
      <c r="WFB1" s="2" t="s">
        <v>15869</v>
      </c>
      <c r="WFC1" s="2" t="s">
        <v>15870</v>
      </c>
      <c r="WFD1" s="2" t="s">
        <v>15871</v>
      </c>
      <c r="WFE1" s="2" t="s">
        <v>15872</v>
      </c>
      <c r="WFF1" s="2" t="s">
        <v>15873</v>
      </c>
      <c r="WFG1" s="2" t="s">
        <v>15874</v>
      </c>
      <c r="WFH1" s="2" t="s">
        <v>15875</v>
      </c>
      <c r="WFI1" s="2" t="s">
        <v>15876</v>
      </c>
      <c r="WFJ1" s="2" t="s">
        <v>15877</v>
      </c>
      <c r="WFK1" s="2" t="s">
        <v>15878</v>
      </c>
      <c r="WFL1" s="2" t="s">
        <v>15879</v>
      </c>
      <c r="WFM1" s="2" t="s">
        <v>15880</v>
      </c>
      <c r="WFN1" s="2" t="s">
        <v>15881</v>
      </c>
      <c r="WFO1" s="2" t="s">
        <v>15882</v>
      </c>
      <c r="WFP1" s="2" t="s">
        <v>15883</v>
      </c>
      <c r="WFQ1" s="2" t="s">
        <v>15884</v>
      </c>
      <c r="WFR1" s="2" t="s">
        <v>15885</v>
      </c>
      <c r="WFS1" s="2" t="s">
        <v>15886</v>
      </c>
      <c r="WFT1" s="2" t="s">
        <v>15887</v>
      </c>
      <c r="WFU1" s="2" t="s">
        <v>15888</v>
      </c>
      <c r="WFV1" s="2" t="s">
        <v>15889</v>
      </c>
      <c r="WFW1" s="2" t="s">
        <v>15890</v>
      </c>
      <c r="WFX1" s="2" t="s">
        <v>15891</v>
      </c>
      <c r="WFY1" s="2" t="s">
        <v>15892</v>
      </c>
      <c r="WFZ1" s="2" t="s">
        <v>15893</v>
      </c>
      <c r="WGA1" s="2" t="s">
        <v>15894</v>
      </c>
      <c r="WGB1" s="2" t="s">
        <v>15895</v>
      </c>
      <c r="WGC1" s="2" t="s">
        <v>15896</v>
      </c>
      <c r="WGD1" s="2" t="s">
        <v>15897</v>
      </c>
      <c r="WGE1" s="2" t="s">
        <v>15898</v>
      </c>
      <c r="WGF1" s="2" t="s">
        <v>15899</v>
      </c>
      <c r="WGG1" s="2" t="s">
        <v>15900</v>
      </c>
      <c r="WGH1" s="2" t="s">
        <v>15901</v>
      </c>
      <c r="WGI1" s="2" t="s">
        <v>15902</v>
      </c>
      <c r="WGJ1" s="2" t="s">
        <v>15903</v>
      </c>
      <c r="WGK1" s="2" t="s">
        <v>15904</v>
      </c>
      <c r="WGL1" s="2" t="s">
        <v>15905</v>
      </c>
      <c r="WGM1" s="2" t="s">
        <v>15906</v>
      </c>
      <c r="WGN1" s="2" t="s">
        <v>15907</v>
      </c>
      <c r="WGO1" s="2" t="s">
        <v>15908</v>
      </c>
      <c r="WGP1" s="2" t="s">
        <v>15909</v>
      </c>
      <c r="WGQ1" s="2" t="s">
        <v>15910</v>
      </c>
      <c r="WGR1" s="2" t="s">
        <v>15911</v>
      </c>
      <c r="WGS1" s="2" t="s">
        <v>15912</v>
      </c>
      <c r="WGT1" s="2" t="s">
        <v>15913</v>
      </c>
      <c r="WGU1" s="2" t="s">
        <v>15914</v>
      </c>
      <c r="WGV1" s="2" t="s">
        <v>15915</v>
      </c>
      <c r="WGW1" s="2" t="s">
        <v>15916</v>
      </c>
      <c r="WGX1" s="2" t="s">
        <v>15917</v>
      </c>
      <c r="WGY1" s="2" t="s">
        <v>15918</v>
      </c>
      <c r="WGZ1" s="2" t="s">
        <v>15919</v>
      </c>
      <c r="WHA1" s="2" t="s">
        <v>15920</v>
      </c>
      <c r="WHB1" s="2" t="s">
        <v>15921</v>
      </c>
      <c r="WHC1" s="2" t="s">
        <v>15922</v>
      </c>
      <c r="WHD1" s="2" t="s">
        <v>15923</v>
      </c>
      <c r="WHE1" s="2" t="s">
        <v>15924</v>
      </c>
      <c r="WHF1" s="2" t="s">
        <v>15925</v>
      </c>
      <c r="WHG1" s="2" t="s">
        <v>15926</v>
      </c>
      <c r="WHH1" s="2" t="s">
        <v>15927</v>
      </c>
      <c r="WHI1" s="2" t="s">
        <v>15928</v>
      </c>
      <c r="WHJ1" s="2" t="s">
        <v>15929</v>
      </c>
      <c r="WHK1" s="2" t="s">
        <v>15930</v>
      </c>
      <c r="WHL1" s="2" t="s">
        <v>15931</v>
      </c>
      <c r="WHM1" s="2" t="s">
        <v>15932</v>
      </c>
      <c r="WHN1" s="2" t="s">
        <v>15933</v>
      </c>
      <c r="WHO1" s="2" t="s">
        <v>15934</v>
      </c>
      <c r="WHP1" s="2" t="s">
        <v>15935</v>
      </c>
      <c r="WHQ1" s="2" t="s">
        <v>15936</v>
      </c>
      <c r="WHR1" s="2" t="s">
        <v>15937</v>
      </c>
      <c r="WHS1" s="2" t="s">
        <v>15938</v>
      </c>
      <c r="WHT1" s="2" t="s">
        <v>15939</v>
      </c>
      <c r="WHU1" s="2" t="s">
        <v>15940</v>
      </c>
      <c r="WHV1" s="2" t="s">
        <v>15941</v>
      </c>
      <c r="WHW1" s="2" t="s">
        <v>15942</v>
      </c>
      <c r="WHX1" s="2" t="s">
        <v>15943</v>
      </c>
      <c r="WHY1" s="2" t="s">
        <v>15944</v>
      </c>
      <c r="WHZ1" s="2" t="s">
        <v>15945</v>
      </c>
      <c r="WIA1" s="2" t="s">
        <v>15946</v>
      </c>
      <c r="WIB1" s="2" t="s">
        <v>15947</v>
      </c>
      <c r="WIC1" s="2" t="s">
        <v>15948</v>
      </c>
      <c r="WID1" s="2" t="s">
        <v>15949</v>
      </c>
      <c r="WIE1" s="2" t="s">
        <v>15950</v>
      </c>
      <c r="WIF1" s="2" t="s">
        <v>15951</v>
      </c>
      <c r="WIG1" s="2" t="s">
        <v>15952</v>
      </c>
      <c r="WIH1" s="2" t="s">
        <v>15953</v>
      </c>
      <c r="WII1" s="2" t="s">
        <v>15954</v>
      </c>
      <c r="WIJ1" s="2" t="s">
        <v>15955</v>
      </c>
      <c r="WIK1" s="2" t="s">
        <v>15956</v>
      </c>
      <c r="WIL1" s="2" t="s">
        <v>15957</v>
      </c>
      <c r="WIM1" s="2" t="s">
        <v>15958</v>
      </c>
      <c r="WIN1" s="2" t="s">
        <v>15959</v>
      </c>
      <c r="WIO1" s="2" t="s">
        <v>15960</v>
      </c>
      <c r="WIP1" s="2" t="s">
        <v>15961</v>
      </c>
      <c r="WIQ1" s="2" t="s">
        <v>15962</v>
      </c>
      <c r="WIR1" s="2" t="s">
        <v>15963</v>
      </c>
      <c r="WIS1" s="2" t="s">
        <v>15964</v>
      </c>
      <c r="WIT1" s="2" t="s">
        <v>15965</v>
      </c>
      <c r="WIU1" s="2" t="s">
        <v>15966</v>
      </c>
      <c r="WIV1" s="2" t="s">
        <v>15967</v>
      </c>
      <c r="WIW1" s="2" t="s">
        <v>15968</v>
      </c>
      <c r="WIX1" s="2" t="s">
        <v>15969</v>
      </c>
      <c r="WIY1" s="2" t="s">
        <v>15970</v>
      </c>
      <c r="WIZ1" s="2" t="s">
        <v>15971</v>
      </c>
      <c r="WJA1" s="2" t="s">
        <v>15972</v>
      </c>
      <c r="WJB1" s="2" t="s">
        <v>15973</v>
      </c>
      <c r="WJC1" s="2" t="s">
        <v>15974</v>
      </c>
      <c r="WJD1" s="2" t="s">
        <v>15975</v>
      </c>
      <c r="WJE1" s="2" t="s">
        <v>15976</v>
      </c>
      <c r="WJF1" s="2" t="s">
        <v>15977</v>
      </c>
      <c r="WJG1" s="2" t="s">
        <v>15978</v>
      </c>
      <c r="WJH1" s="2" t="s">
        <v>15979</v>
      </c>
      <c r="WJI1" s="2" t="s">
        <v>15980</v>
      </c>
      <c r="WJJ1" s="2" t="s">
        <v>15981</v>
      </c>
      <c r="WJK1" s="2" t="s">
        <v>15982</v>
      </c>
      <c r="WJL1" s="2" t="s">
        <v>15983</v>
      </c>
      <c r="WJM1" s="2" t="s">
        <v>15984</v>
      </c>
      <c r="WJN1" s="2" t="s">
        <v>15985</v>
      </c>
      <c r="WJO1" s="2" t="s">
        <v>15986</v>
      </c>
      <c r="WJP1" s="2" t="s">
        <v>15987</v>
      </c>
      <c r="WJQ1" s="2" t="s">
        <v>15988</v>
      </c>
      <c r="WJR1" s="2" t="s">
        <v>15989</v>
      </c>
      <c r="WJS1" s="2" t="s">
        <v>15990</v>
      </c>
      <c r="WJT1" s="2" t="s">
        <v>15991</v>
      </c>
      <c r="WJU1" s="2" t="s">
        <v>15992</v>
      </c>
      <c r="WJV1" s="2" t="s">
        <v>15993</v>
      </c>
      <c r="WJW1" s="2" t="s">
        <v>15994</v>
      </c>
      <c r="WJX1" s="2" t="s">
        <v>15995</v>
      </c>
      <c r="WJY1" s="2" t="s">
        <v>15996</v>
      </c>
      <c r="WJZ1" s="2" t="s">
        <v>15997</v>
      </c>
      <c r="WKA1" s="2" t="s">
        <v>15998</v>
      </c>
      <c r="WKB1" s="2" t="s">
        <v>15999</v>
      </c>
      <c r="WKC1" s="2" t="s">
        <v>16000</v>
      </c>
      <c r="WKD1" s="2" t="s">
        <v>16001</v>
      </c>
      <c r="WKE1" s="2" t="s">
        <v>16002</v>
      </c>
      <c r="WKF1" s="2" t="s">
        <v>16003</v>
      </c>
      <c r="WKG1" s="2" t="s">
        <v>16004</v>
      </c>
      <c r="WKH1" s="2" t="s">
        <v>16005</v>
      </c>
      <c r="WKI1" s="2" t="s">
        <v>16006</v>
      </c>
      <c r="WKJ1" s="2" t="s">
        <v>16007</v>
      </c>
      <c r="WKK1" s="2" t="s">
        <v>16008</v>
      </c>
      <c r="WKL1" s="2" t="s">
        <v>16009</v>
      </c>
      <c r="WKM1" s="2" t="s">
        <v>16010</v>
      </c>
      <c r="WKN1" s="2" t="s">
        <v>16011</v>
      </c>
      <c r="WKO1" s="2" t="s">
        <v>16012</v>
      </c>
      <c r="WKP1" s="2" t="s">
        <v>16013</v>
      </c>
      <c r="WKQ1" s="2" t="s">
        <v>16014</v>
      </c>
      <c r="WKR1" s="2" t="s">
        <v>16015</v>
      </c>
      <c r="WKS1" s="2" t="s">
        <v>16016</v>
      </c>
      <c r="WKT1" s="2" t="s">
        <v>16017</v>
      </c>
      <c r="WKU1" s="2" t="s">
        <v>16018</v>
      </c>
      <c r="WKV1" s="2" t="s">
        <v>16019</v>
      </c>
      <c r="WKW1" s="2" t="s">
        <v>16020</v>
      </c>
      <c r="WKX1" s="2" t="s">
        <v>16021</v>
      </c>
      <c r="WKY1" s="2" t="s">
        <v>16022</v>
      </c>
      <c r="WKZ1" s="2" t="s">
        <v>16023</v>
      </c>
      <c r="WLA1" s="2" t="s">
        <v>16024</v>
      </c>
      <c r="WLB1" s="2" t="s">
        <v>16025</v>
      </c>
      <c r="WLC1" s="2" t="s">
        <v>16026</v>
      </c>
      <c r="WLD1" s="2" t="s">
        <v>16027</v>
      </c>
      <c r="WLE1" s="2" t="s">
        <v>16028</v>
      </c>
      <c r="WLF1" s="2" t="s">
        <v>16029</v>
      </c>
      <c r="WLG1" s="2" t="s">
        <v>16030</v>
      </c>
      <c r="WLH1" s="2" t="s">
        <v>16031</v>
      </c>
      <c r="WLI1" s="2" t="s">
        <v>16032</v>
      </c>
      <c r="WLJ1" s="2" t="s">
        <v>16033</v>
      </c>
      <c r="WLK1" s="2" t="s">
        <v>16034</v>
      </c>
      <c r="WLL1" s="2" t="s">
        <v>16035</v>
      </c>
      <c r="WLM1" s="2" t="s">
        <v>16036</v>
      </c>
      <c r="WLN1" s="2" t="s">
        <v>16037</v>
      </c>
      <c r="WLO1" s="2" t="s">
        <v>16038</v>
      </c>
      <c r="WLP1" s="2" t="s">
        <v>16039</v>
      </c>
      <c r="WLQ1" s="2" t="s">
        <v>16040</v>
      </c>
      <c r="WLR1" s="2" t="s">
        <v>16041</v>
      </c>
      <c r="WLS1" s="2" t="s">
        <v>16042</v>
      </c>
      <c r="WLT1" s="2" t="s">
        <v>16043</v>
      </c>
      <c r="WLU1" s="2" t="s">
        <v>16044</v>
      </c>
      <c r="WLV1" s="2" t="s">
        <v>16045</v>
      </c>
      <c r="WLW1" s="2" t="s">
        <v>16046</v>
      </c>
      <c r="WLX1" s="2" t="s">
        <v>16047</v>
      </c>
      <c r="WLY1" s="2" t="s">
        <v>16048</v>
      </c>
      <c r="WLZ1" s="2" t="s">
        <v>16049</v>
      </c>
      <c r="WMA1" s="2" t="s">
        <v>16050</v>
      </c>
      <c r="WMB1" s="2" t="s">
        <v>16051</v>
      </c>
      <c r="WMC1" s="2" t="s">
        <v>16052</v>
      </c>
      <c r="WMD1" s="2" t="s">
        <v>16053</v>
      </c>
      <c r="WME1" s="2" t="s">
        <v>16054</v>
      </c>
      <c r="WMF1" s="2" t="s">
        <v>16055</v>
      </c>
      <c r="WMG1" s="2" t="s">
        <v>16056</v>
      </c>
      <c r="WMH1" s="2" t="s">
        <v>16057</v>
      </c>
      <c r="WMI1" s="2" t="s">
        <v>16058</v>
      </c>
      <c r="WMJ1" s="2" t="s">
        <v>16059</v>
      </c>
      <c r="WMK1" s="2" t="s">
        <v>16060</v>
      </c>
      <c r="WML1" s="2" t="s">
        <v>16061</v>
      </c>
      <c r="WMM1" s="2" t="s">
        <v>16062</v>
      </c>
      <c r="WMN1" s="2" t="s">
        <v>16063</v>
      </c>
      <c r="WMO1" s="2" t="s">
        <v>16064</v>
      </c>
      <c r="WMP1" s="2" t="s">
        <v>16065</v>
      </c>
      <c r="WMQ1" s="2" t="s">
        <v>16066</v>
      </c>
      <c r="WMR1" s="2" t="s">
        <v>16067</v>
      </c>
      <c r="WMS1" s="2" t="s">
        <v>16068</v>
      </c>
      <c r="WMT1" s="2" t="s">
        <v>16069</v>
      </c>
      <c r="WMU1" s="2" t="s">
        <v>16070</v>
      </c>
      <c r="WMV1" s="2" t="s">
        <v>16071</v>
      </c>
      <c r="WMW1" s="2" t="s">
        <v>16072</v>
      </c>
      <c r="WMX1" s="2" t="s">
        <v>16073</v>
      </c>
      <c r="WMY1" s="2" t="s">
        <v>16074</v>
      </c>
      <c r="WMZ1" s="2" t="s">
        <v>16075</v>
      </c>
      <c r="WNA1" s="2" t="s">
        <v>16076</v>
      </c>
      <c r="WNB1" s="2" t="s">
        <v>16077</v>
      </c>
      <c r="WNC1" s="2" t="s">
        <v>16078</v>
      </c>
      <c r="WND1" s="2" t="s">
        <v>16079</v>
      </c>
      <c r="WNE1" s="2" t="s">
        <v>16080</v>
      </c>
      <c r="WNF1" s="2" t="s">
        <v>16081</v>
      </c>
      <c r="WNG1" s="2" t="s">
        <v>16082</v>
      </c>
      <c r="WNH1" s="2" t="s">
        <v>16083</v>
      </c>
      <c r="WNI1" s="2" t="s">
        <v>16084</v>
      </c>
      <c r="WNJ1" s="2" t="s">
        <v>16085</v>
      </c>
      <c r="WNK1" s="2" t="s">
        <v>16086</v>
      </c>
      <c r="WNL1" s="2" t="s">
        <v>16087</v>
      </c>
      <c r="WNM1" s="2" t="s">
        <v>16088</v>
      </c>
      <c r="WNN1" s="2" t="s">
        <v>16089</v>
      </c>
      <c r="WNO1" s="2" t="s">
        <v>16090</v>
      </c>
      <c r="WNP1" s="2" t="s">
        <v>16091</v>
      </c>
      <c r="WNQ1" s="2" t="s">
        <v>16092</v>
      </c>
      <c r="WNR1" s="2" t="s">
        <v>16093</v>
      </c>
      <c r="WNS1" s="2" t="s">
        <v>16094</v>
      </c>
      <c r="WNT1" s="2" t="s">
        <v>16095</v>
      </c>
      <c r="WNU1" s="2" t="s">
        <v>16096</v>
      </c>
      <c r="WNV1" s="2" t="s">
        <v>16097</v>
      </c>
      <c r="WNW1" s="2" t="s">
        <v>16098</v>
      </c>
      <c r="WNX1" s="2" t="s">
        <v>16099</v>
      </c>
      <c r="WNY1" s="2" t="s">
        <v>16100</v>
      </c>
      <c r="WNZ1" s="2" t="s">
        <v>16101</v>
      </c>
      <c r="WOA1" s="2" t="s">
        <v>16102</v>
      </c>
      <c r="WOB1" s="2" t="s">
        <v>16103</v>
      </c>
      <c r="WOC1" s="2" t="s">
        <v>16104</v>
      </c>
      <c r="WOD1" s="2" t="s">
        <v>16105</v>
      </c>
      <c r="WOE1" s="2" t="s">
        <v>16106</v>
      </c>
      <c r="WOF1" s="2" t="s">
        <v>16107</v>
      </c>
      <c r="WOG1" s="2" t="s">
        <v>16108</v>
      </c>
      <c r="WOH1" s="2" t="s">
        <v>16109</v>
      </c>
      <c r="WOI1" s="2" t="s">
        <v>16110</v>
      </c>
      <c r="WOJ1" s="2" t="s">
        <v>16111</v>
      </c>
      <c r="WOK1" s="2" t="s">
        <v>16112</v>
      </c>
      <c r="WOL1" s="2" t="s">
        <v>16113</v>
      </c>
      <c r="WOM1" s="2" t="s">
        <v>16114</v>
      </c>
      <c r="WON1" s="2" t="s">
        <v>16115</v>
      </c>
      <c r="WOO1" s="2" t="s">
        <v>16116</v>
      </c>
      <c r="WOP1" s="2" t="s">
        <v>16117</v>
      </c>
      <c r="WOQ1" s="2" t="s">
        <v>16118</v>
      </c>
      <c r="WOR1" s="2" t="s">
        <v>16119</v>
      </c>
      <c r="WOS1" s="2" t="s">
        <v>16120</v>
      </c>
      <c r="WOT1" s="2" t="s">
        <v>16121</v>
      </c>
      <c r="WOU1" s="2" t="s">
        <v>16122</v>
      </c>
      <c r="WOV1" s="2" t="s">
        <v>16123</v>
      </c>
      <c r="WOW1" s="2" t="s">
        <v>16124</v>
      </c>
      <c r="WOX1" s="2" t="s">
        <v>16125</v>
      </c>
      <c r="WOY1" s="2" t="s">
        <v>16126</v>
      </c>
      <c r="WOZ1" s="2" t="s">
        <v>16127</v>
      </c>
      <c r="WPA1" s="2" t="s">
        <v>16128</v>
      </c>
      <c r="WPB1" s="2" t="s">
        <v>16129</v>
      </c>
      <c r="WPC1" s="2" t="s">
        <v>16130</v>
      </c>
      <c r="WPD1" s="2" t="s">
        <v>16131</v>
      </c>
      <c r="WPE1" s="2" t="s">
        <v>16132</v>
      </c>
      <c r="WPF1" s="2" t="s">
        <v>16133</v>
      </c>
      <c r="WPG1" s="2" t="s">
        <v>16134</v>
      </c>
      <c r="WPH1" s="2" t="s">
        <v>16135</v>
      </c>
      <c r="WPI1" s="2" t="s">
        <v>16136</v>
      </c>
      <c r="WPJ1" s="2" t="s">
        <v>16137</v>
      </c>
      <c r="WPK1" s="2" t="s">
        <v>16138</v>
      </c>
      <c r="WPL1" s="2" t="s">
        <v>16139</v>
      </c>
      <c r="WPM1" s="2" t="s">
        <v>16140</v>
      </c>
      <c r="WPN1" s="2" t="s">
        <v>16141</v>
      </c>
      <c r="WPO1" s="2" t="s">
        <v>16142</v>
      </c>
      <c r="WPP1" s="2" t="s">
        <v>16143</v>
      </c>
      <c r="WPQ1" s="2" t="s">
        <v>16144</v>
      </c>
      <c r="WPR1" s="2" t="s">
        <v>16145</v>
      </c>
      <c r="WPS1" s="2" t="s">
        <v>16146</v>
      </c>
      <c r="WPT1" s="2" t="s">
        <v>16147</v>
      </c>
      <c r="WPU1" s="2" t="s">
        <v>16148</v>
      </c>
      <c r="WPV1" s="2" t="s">
        <v>16149</v>
      </c>
      <c r="WPW1" s="2" t="s">
        <v>16150</v>
      </c>
      <c r="WPX1" s="2" t="s">
        <v>16151</v>
      </c>
      <c r="WPY1" s="2" t="s">
        <v>16152</v>
      </c>
      <c r="WPZ1" s="2" t="s">
        <v>16153</v>
      </c>
      <c r="WQA1" s="2" t="s">
        <v>16154</v>
      </c>
      <c r="WQB1" s="2" t="s">
        <v>16155</v>
      </c>
      <c r="WQC1" s="2" t="s">
        <v>16156</v>
      </c>
      <c r="WQD1" s="2" t="s">
        <v>16157</v>
      </c>
      <c r="WQE1" s="2" t="s">
        <v>16158</v>
      </c>
      <c r="WQF1" s="2" t="s">
        <v>16159</v>
      </c>
      <c r="WQG1" s="2" t="s">
        <v>16160</v>
      </c>
      <c r="WQH1" s="2" t="s">
        <v>16161</v>
      </c>
      <c r="WQI1" s="2" t="s">
        <v>16162</v>
      </c>
      <c r="WQJ1" s="2" t="s">
        <v>16163</v>
      </c>
      <c r="WQK1" s="2" t="s">
        <v>16164</v>
      </c>
      <c r="WQL1" s="2" t="s">
        <v>16165</v>
      </c>
      <c r="WQM1" s="2" t="s">
        <v>16166</v>
      </c>
      <c r="WQN1" s="2" t="s">
        <v>16167</v>
      </c>
      <c r="WQO1" s="2" t="s">
        <v>16168</v>
      </c>
      <c r="WQP1" s="2" t="s">
        <v>16169</v>
      </c>
      <c r="WQQ1" s="2" t="s">
        <v>16170</v>
      </c>
      <c r="WQR1" s="2" t="s">
        <v>16171</v>
      </c>
      <c r="WQS1" s="2" t="s">
        <v>16172</v>
      </c>
      <c r="WQT1" s="2" t="s">
        <v>16173</v>
      </c>
      <c r="WQU1" s="2" t="s">
        <v>16174</v>
      </c>
      <c r="WQV1" s="2" t="s">
        <v>16175</v>
      </c>
      <c r="WQW1" s="2" t="s">
        <v>16176</v>
      </c>
      <c r="WQX1" s="2" t="s">
        <v>16177</v>
      </c>
      <c r="WQY1" s="2" t="s">
        <v>16178</v>
      </c>
      <c r="WQZ1" s="2" t="s">
        <v>16179</v>
      </c>
      <c r="WRA1" s="2" t="s">
        <v>16180</v>
      </c>
      <c r="WRB1" s="2" t="s">
        <v>16181</v>
      </c>
      <c r="WRC1" s="2" t="s">
        <v>16182</v>
      </c>
      <c r="WRD1" s="2" t="s">
        <v>16183</v>
      </c>
      <c r="WRE1" s="2" t="s">
        <v>16184</v>
      </c>
      <c r="WRF1" s="2" t="s">
        <v>16185</v>
      </c>
      <c r="WRG1" s="2" t="s">
        <v>16186</v>
      </c>
      <c r="WRH1" s="2" t="s">
        <v>16187</v>
      </c>
      <c r="WRI1" s="2" t="s">
        <v>16188</v>
      </c>
      <c r="WRJ1" s="2" t="s">
        <v>16189</v>
      </c>
      <c r="WRK1" s="2" t="s">
        <v>16190</v>
      </c>
      <c r="WRL1" s="2" t="s">
        <v>16191</v>
      </c>
      <c r="WRM1" s="2" t="s">
        <v>16192</v>
      </c>
      <c r="WRN1" s="2" t="s">
        <v>16193</v>
      </c>
      <c r="WRO1" s="2" t="s">
        <v>16194</v>
      </c>
      <c r="WRP1" s="2" t="s">
        <v>16195</v>
      </c>
      <c r="WRQ1" s="2" t="s">
        <v>16196</v>
      </c>
      <c r="WRR1" s="2" t="s">
        <v>16197</v>
      </c>
      <c r="WRS1" s="2" t="s">
        <v>16198</v>
      </c>
      <c r="WRT1" s="2" t="s">
        <v>16199</v>
      </c>
      <c r="WRU1" s="2" t="s">
        <v>16200</v>
      </c>
      <c r="WRV1" s="2" t="s">
        <v>16201</v>
      </c>
      <c r="WRW1" s="2" t="s">
        <v>16202</v>
      </c>
      <c r="WRX1" s="2" t="s">
        <v>16203</v>
      </c>
      <c r="WRY1" s="2" t="s">
        <v>16204</v>
      </c>
      <c r="WRZ1" s="2" t="s">
        <v>16205</v>
      </c>
      <c r="WSA1" s="2" t="s">
        <v>16206</v>
      </c>
      <c r="WSB1" s="2" t="s">
        <v>16207</v>
      </c>
      <c r="WSC1" s="2" t="s">
        <v>16208</v>
      </c>
      <c r="WSD1" s="2" t="s">
        <v>16209</v>
      </c>
      <c r="WSE1" s="2" t="s">
        <v>16210</v>
      </c>
      <c r="WSF1" s="2" t="s">
        <v>16211</v>
      </c>
      <c r="WSG1" s="2" t="s">
        <v>16212</v>
      </c>
      <c r="WSH1" s="2" t="s">
        <v>16213</v>
      </c>
      <c r="WSI1" s="2" t="s">
        <v>16214</v>
      </c>
      <c r="WSJ1" s="2" t="s">
        <v>16215</v>
      </c>
      <c r="WSK1" s="2" t="s">
        <v>16216</v>
      </c>
      <c r="WSL1" s="2" t="s">
        <v>16217</v>
      </c>
      <c r="WSM1" s="2" t="s">
        <v>16218</v>
      </c>
      <c r="WSN1" s="2" t="s">
        <v>16219</v>
      </c>
      <c r="WSO1" s="2" t="s">
        <v>16220</v>
      </c>
      <c r="WSP1" s="2" t="s">
        <v>16221</v>
      </c>
      <c r="WSQ1" s="2" t="s">
        <v>16222</v>
      </c>
      <c r="WSR1" s="2" t="s">
        <v>16223</v>
      </c>
      <c r="WSS1" s="2" t="s">
        <v>16224</v>
      </c>
      <c r="WST1" s="2" t="s">
        <v>16225</v>
      </c>
      <c r="WSU1" s="2" t="s">
        <v>16226</v>
      </c>
      <c r="WSV1" s="2" t="s">
        <v>16227</v>
      </c>
      <c r="WSW1" s="2" t="s">
        <v>16228</v>
      </c>
      <c r="WSX1" s="2" t="s">
        <v>16229</v>
      </c>
      <c r="WSY1" s="2" t="s">
        <v>16230</v>
      </c>
      <c r="WSZ1" s="2" t="s">
        <v>16231</v>
      </c>
      <c r="WTA1" s="2" t="s">
        <v>16232</v>
      </c>
      <c r="WTB1" s="2" t="s">
        <v>16233</v>
      </c>
      <c r="WTC1" s="2" t="s">
        <v>16234</v>
      </c>
      <c r="WTD1" s="2" t="s">
        <v>16235</v>
      </c>
      <c r="WTE1" s="2" t="s">
        <v>16236</v>
      </c>
      <c r="WTF1" s="2" t="s">
        <v>16237</v>
      </c>
      <c r="WTG1" s="2" t="s">
        <v>16238</v>
      </c>
      <c r="WTH1" s="2" t="s">
        <v>16239</v>
      </c>
      <c r="WTI1" s="2" t="s">
        <v>16240</v>
      </c>
      <c r="WTJ1" s="2" t="s">
        <v>16241</v>
      </c>
      <c r="WTK1" s="2" t="s">
        <v>16242</v>
      </c>
      <c r="WTL1" s="2" t="s">
        <v>16243</v>
      </c>
      <c r="WTM1" s="2" t="s">
        <v>16244</v>
      </c>
      <c r="WTN1" s="2" t="s">
        <v>16245</v>
      </c>
      <c r="WTO1" s="2" t="s">
        <v>16246</v>
      </c>
      <c r="WTP1" s="2" t="s">
        <v>16247</v>
      </c>
      <c r="WTQ1" s="2" t="s">
        <v>16248</v>
      </c>
      <c r="WTR1" s="2" t="s">
        <v>16249</v>
      </c>
      <c r="WTS1" s="2" t="s">
        <v>16250</v>
      </c>
      <c r="WTT1" s="2" t="s">
        <v>16251</v>
      </c>
      <c r="WTU1" s="2" t="s">
        <v>16252</v>
      </c>
      <c r="WTV1" s="2" t="s">
        <v>16253</v>
      </c>
      <c r="WTW1" s="2" t="s">
        <v>16254</v>
      </c>
      <c r="WTX1" s="2" t="s">
        <v>16255</v>
      </c>
      <c r="WTY1" s="2" t="s">
        <v>16256</v>
      </c>
      <c r="WTZ1" s="2" t="s">
        <v>16257</v>
      </c>
      <c r="WUA1" s="2" t="s">
        <v>16258</v>
      </c>
      <c r="WUB1" s="2" t="s">
        <v>16259</v>
      </c>
      <c r="WUC1" s="2" t="s">
        <v>16260</v>
      </c>
      <c r="WUD1" s="2" t="s">
        <v>16261</v>
      </c>
      <c r="WUE1" s="2" t="s">
        <v>16262</v>
      </c>
      <c r="WUF1" s="2" t="s">
        <v>16263</v>
      </c>
      <c r="WUG1" s="2" t="s">
        <v>16264</v>
      </c>
      <c r="WUH1" s="2" t="s">
        <v>16265</v>
      </c>
      <c r="WUI1" s="2" t="s">
        <v>16266</v>
      </c>
      <c r="WUJ1" s="2" t="s">
        <v>16267</v>
      </c>
      <c r="WUK1" s="2" t="s">
        <v>16268</v>
      </c>
      <c r="WUL1" s="2" t="s">
        <v>16269</v>
      </c>
      <c r="WUM1" s="2" t="s">
        <v>16270</v>
      </c>
      <c r="WUN1" s="2" t="s">
        <v>16271</v>
      </c>
      <c r="WUO1" s="2" t="s">
        <v>16272</v>
      </c>
      <c r="WUP1" s="2" t="s">
        <v>16273</v>
      </c>
      <c r="WUQ1" s="2" t="s">
        <v>16274</v>
      </c>
      <c r="WUR1" s="2" t="s">
        <v>16275</v>
      </c>
      <c r="WUS1" s="2" t="s">
        <v>16276</v>
      </c>
      <c r="WUT1" s="2" t="s">
        <v>16277</v>
      </c>
      <c r="WUU1" s="2" t="s">
        <v>16278</v>
      </c>
      <c r="WUV1" s="2" t="s">
        <v>16279</v>
      </c>
      <c r="WUW1" s="2" t="s">
        <v>16280</v>
      </c>
      <c r="WUX1" s="2" t="s">
        <v>16281</v>
      </c>
      <c r="WUY1" s="2" t="s">
        <v>16282</v>
      </c>
      <c r="WUZ1" s="2" t="s">
        <v>16283</v>
      </c>
      <c r="WVA1" s="2" t="s">
        <v>16284</v>
      </c>
      <c r="WVB1" s="2" t="s">
        <v>16285</v>
      </c>
      <c r="WVC1" s="2" t="s">
        <v>16286</v>
      </c>
      <c r="WVD1" s="2" t="s">
        <v>16287</v>
      </c>
      <c r="WVE1" s="2" t="s">
        <v>16288</v>
      </c>
      <c r="WVF1" s="2" t="s">
        <v>16289</v>
      </c>
      <c r="WVG1" s="2" t="s">
        <v>16290</v>
      </c>
      <c r="WVH1" s="2" t="s">
        <v>16291</v>
      </c>
      <c r="WVI1" s="2" t="s">
        <v>16292</v>
      </c>
      <c r="WVJ1" s="2" t="s">
        <v>16293</v>
      </c>
      <c r="WVK1" s="2" t="s">
        <v>16294</v>
      </c>
      <c r="WVL1" s="2" t="s">
        <v>16295</v>
      </c>
      <c r="WVM1" s="2" t="s">
        <v>16296</v>
      </c>
      <c r="WVN1" s="2" t="s">
        <v>16297</v>
      </c>
      <c r="WVO1" s="2" t="s">
        <v>16298</v>
      </c>
      <c r="WVP1" s="2" t="s">
        <v>16299</v>
      </c>
      <c r="WVQ1" s="2" t="s">
        <v>16300</v>
      </c>
      <c r="WVR1" s="2" t="s">
        <v>16301</v>
      </c>
      <c r="WVS1" s="2" t="s">
        <v>16302</v>
      </c>
      <c r="WVT1" s="2" t="s">
        <v>16303</v>
      </c>
      <c r="WVU1" s="2" t="s">
        <v>16304</v>
      </c>
      <c r="WVV1" s="2" t="s">
        <v>16305</v>
      </c>
      <c r="WVW1" s="2" t="s">
        <v>16306</v>
      </c>
      <c r="WVX1" s="2" t="s">
        <v>16307</v>
      </c>
      <c r="WVY1" s="2" t="s">
        <v>16308</v>
      </c>
      <c r="WVZ1" s="2" t="s">
        <v>16309</v>
      </c>
      <c r="WWA1" s="2" t="s">
        <v>16310</v>
      </c>
      <c r="WWB1" s="2" t="s">
        <v>16311</v>
      </c>
      <c r="WWC1" s="2" t="s">
        <v>16312</v>
      </c>
      <c r="WWD1" s="2" t="s">
        <v>16313</v>
      </c>
      <c r="WWE1" s="2" t="s">
        <v>16314</v>
      </c>
      <c r="WWF1" s="2" t="s">
        <v>16315</v>
      </c>
      <c r="WWG1" s="2" t="s">
        <v>16316</v>
      </c>
      <c r="WWH1" s="2" t="s">
        <v>16317</v>
      </c>
      <c r="WWI1" s="2" t="s">
        <v>16318</v>
      </c>
      <c r="WWJ1" s="2" t="s">
        <v>16319</v>
      </c>
      <c r="WWK1" s="2" t="s">
        <v>16320</v>
      </c>
      <c r="WWL1" s="2" t="s">
        <v>16321</v>
      </c>
      <c r="WWM1" s="2" t="s">
        <v>16322</v>
      </c>
      <c r="WWN1" s="2" t="s">
        <v>16323</v>
      </c>
      <c r="WWO1" s="2" t="s">
        <v>16324</v>
      </c>
      <c r="WWP1" s="2" t="s">
        <v>16325</v>
      </c>
      <c r="WWQ1" s="2" t="s">
        <v>16326</v>
      </c>
      <c r="WWR1" s="2" t="s">
        <v>16327</v>
      </c>
      <c r="WWS1" s="2" t="s">
        <v>16328</v>
      </c>
      <c r="WWT1" s="2" t="s">
        <v>16329</v>
      </c>
      <c r="WWU1" s="2" t="s">
        <v>16330</v>
      </c>
      <c r="WWV1" s="2" t="s">
        <v>16331</v>
      </c>
      <c r="WWW1" s="2" t="s">
        <v>16332</v>
      </c>
      <c r="WWX1" s="2" t="s">
        <v>16333</v>
      </c>
      <c r="WWY1" s="2" t="s">
        <v>16334</v>
      </c>
      <c r="WWZ1" s="2" t="s">
        <v>16335</v>
      </c>
      <c r="WXA1" s="2" t="s">
        <v>16336</v>
      </c>
      <c r="WXB1" s="2" t="s">
        <v>16337</v>
      </c>
      <c r="WXC1" s="2" t="s">
        <v>16338</v>
      </c>
      <c r="WXD1" s="2" t="s">
        <v>16339</v>
      </c>
      <c r="WXE1" s="2" t="s">
        <v>16340</v>
      </c>
      <c r="WXF1" s="2" t="s">
        <v>16341</v>
      </c>
      <c r="WXG1" s="2" t="s">
        <v>16342</v>
      </c>
      <c r="WXH1" s="2" t="s">
        <v>16343</v>
      </c>
      <c r="WXI1" s="2" t="s">
        <v>16344</v>
      </c>
      <c r="WXJ1" s="2" t="s">
        <v>16345</v>
      </c>
      <c r="WXK1" s="2" t="s">
        <v>16346</v>
      </c>
      <c r="WXL1" s="2" t="s">
        <v>16347</v>
      </c>
      <c r="WXM1" s="2" t="s">
        <v>16348</v>
      </c>
      <c r="WXN1" s="2" t="s">
        <v>16349</v>
      </c>
      <c r="WXO1" s="2" t="s">
        <v>16350</v>
      </c>
      <c r="WXP1" s="2" t="s">
        <v>16351</v>
      </c>
      <c r="WXQ1" s="2" t="s">
        <v>16352</v>
      </c>
      <c r="WXR1" s="2" t="s">
        <v>16353</v>
      </c>
      <c r="WXS1" s="2" t="s">
        <v>16354</v>
      </c>
      <c r="WXT1" s="2" t="s">
        <v>16355</v>
      </c>
      <c r="WXU1" s="2" t="s">
        <v>16356</v>
      </c>
      <c r="WXV1" s="2" t="s">
        <v>16357</v>
      </c>
      <c r="WXW1" s="2" t="s">
        <v>16358</v>
      </c>
      <c r="WXX1" s="2" t="s">
        <v>16359</v>
      </c>
      <c r="WXY1" s="2" t="s">
        <v>16360</v>
      </c>
      <c r="WXZ1" s="2" t="s">
        <v>16361</v>
      </c>
      <c r="WYA1" s="2" t="s">
        <v>16362</v>
      </c>
      <c r="WYB1" s="2" t="s">
        <v>16363</v>
      </c>
      <c r="WYC1" s="2" t="s">
        <v>16364</v>
      </c>
      <c r="WYD1" s="2" t="s">
        <v>16365</v>
      </c>
      <c r="WYE1" s="2" t="s">
        <v>16366</v>
      </c>
      <c r="WYF1" s="2" t="s">
        <v>16367</v>
      </c>
      <c r="WYG1" s="2" t="s">
        <v>16368</v>
      </c>
      <c r="WYH1" s="2" t="s">
        <v>16369</v>
      </c>
      <c r="WYI1" s="2" t="s">
        <v>16370</v>
      </c>
      <c r="WYJ1" s="2" t="s">
        <v>16371</v>
      </c>
      <c r="WYK1" s="2" t="s">
        <v>16372</v>
      </c>
      <c r="WYL1" s="2" t="s">
        <v>16373</v>
      </c>
      <c r="WYM1" s="2" t="s">
        <v>16374</v>
      </c>
      <c r="WYN1" s="2" t="s">
        <v>16375</v>
      </c>
      <c r="WYO1" s="2" t="s">
        <v>16376</v>
      </c>
      <c r="WYP1" s="2" t="s">
        <v>16377</v>
      </c>
      <c r="WYQ1" s="2" t="s">
        <v>16378</v>
      </c>
      <c r="WYR1" s="2" t="s">
        <v>16379</v>
      </c>
      <c r="WYS1" s="2" t="s">
        <v>16380</v>
      </c>
      <c r="WYT1" s="2" t="s">
        <v>16381</v>
      </c>
      <c r="WYU1" s="2" t="s">
        <v>16382</v>
      </c>
      <c r="WYV1" s="2" t="s">
        <v>16383</v>
      </c>
      <c r="WYW1" s="2" t="s">
        <v>16384</v>
      </c>
      <c r="WYX1" s="2" t="s">
        <v>16385</v>
      </c>
      <c r="WYY1" s="2" t="s">
        <v>16386</v>
      </c>
      <c r="WYZ1" s="2" t="s">
        <v>16387</v>
      </c>
      <c r="WZA1" s="2" t="s">
        <v>16388</v>
      </c>
      <c r="WZB1" s="2" t="s">
        <v>16389</v>
      </c>
      <c r="WZC1" s="2" t="s">
        <v>16390</v>
      </c>
      <c r="WZD1" s="2" t="s">
        <v>16391</v>
      </c>
      <c r="WZE1" s="2" t="s">
        <v>16392</v>
      </c>
      <c r="WZF1" s="2" t="s">
        <v>16393</v>
      </c>
      <c r="WZG1" s="2" t="s">
        <v>16394</v>
      </c>
      <c r="WZH1" s="2" t="s">
        <v>16395</v>
      </c>
      <c r="WZI1" s="2" t="s">
        <v>16396</v>
      </c>
      <c r="WZJ1" s="2" t="s">
        <v>16397</v>
      </c>
      <c r="WZK1" s="2" t="s">
        <v>16398</v>
      </c>
      <c r="WZL1" s="2" t="s">
        <v>16399</v>
      </c>
      <c r="WZM1" s="2" t="s">
        <v>16400</v>
      </c>
      <c r="WZN1" s="2" t="s">
        <v>16401</v>
      </c>
      <c r="WZO1" s="2" t="s">
        <v>16402</v>
      </c>
      <c r="WZP1" s="2" t="s">
        <v>16403</v>
      </c>
      <c r="WZQ1" s="2" t="s">
        <v>16404</v>
      </c>
      <c r="WZR1" s="2" t="s">
        <v>16405</v>
      </c>
      <c r="WZS1" s="2" t="s">
        <v>16406</v>
      </c>
      <c r="WZT1" s="2" t="s">
        <v>16407</v>
      </c>
      <c r="WZU1" s="2" t="s">
        <v>16408</v>
      </c>
      <c r="WZV1" s="2" t="s">
        <v>16409</v>
      </c>
      <c r="WZW1" s="2" t="s">
        <v>16410</v>
      </c>
      <c r="WZX1" s="2" t="s">
        <v>16411</v>
      </c>
      <c r="WZY1" s="2" t="s">
        <v>16412</v>
      </c>
      <c r="WZZ1" s="2" t="s">
        <v>16413</v>
      </c>
      <c r="XAA1" s="2" t="s">
        <v>16414</v>
      </c>
      <c r="XAB1" s="2" t="s">
        <v>16415</v>
      </c>
      <c r="XAC1" s="2" t="s">
        <v>16416</v>
      </c>
      <c r="XAD1" s="2" t="s">
        <v>16417</v>
      </c>
      <c r="XAE1" s="2" t="s">
        <v>16418</v>
      </c>
      <c r="XAF1" s="2" t="s">
        <v>16419</v>
      </c>
      <c r="XAG1" s="2" t="s">
        <v>16420</v>
      </c>
      <c r="XAH1" s="2" t="s">
        <v>16421</v>
      </c>
      <c r="XAI1" s="2" t="s">
        <v>16422</v>
      </c>
      <c r="XAJ1" s="2" t="s">
        <v>16423</v>
      </c>
      <c r="XAK1" s="2" t="s">
        <v>16424</v>
      </c>
      <c r="XAL1" s="2" t="s">
        <v>16425</v>
      </c>
      <c r="XAM1" s="2" t="s">
        <v>16426</v>
      </c>
      <c r="XAN1" s="2" t="s">
        <v>16427</v>
      </c>
      <c r="XAO1" s="2" t="s">
        <v>16428</v>
      </c>
      <c r="XAP1" s="2" t="s">
        <v>16429</v>
      </c>
      <c r="XAQ1" s="2" t="s">
        <v>16430</v>
      </c>
      <c r="XAR1" s="2" t="s">
        <v>16431</v>
      </c>
      <c r="XAS1" s="2" t="s">
        <v>16432</v>
      </c>
      <c r="XAT1" s="2" t="s">
        <v>16433</v>
      </c>
      <c r="XAU1" s="2" t="s">
        <v>16434</v>
      </c>
      <c r="XAV1" s="2" t="s">
        <v>16435</v>
      </c>
      <c r="XAW1" s="2" t="s">
        <v>16436</v>
      </c>
      <c r="XAX1" s="2" t="s">
        <v>16437</v>
      </c>
      <c r="XAY1" s="2" t="s">
        <v>16438</v>
      </c>
      <c r="XAZ1" s="2" t="s">
        <v>16439</v>
      </c>
      <c r="XBA1" s="2" t="s">
        <v>16440</v>
      </c>
      <c r="XBB1" s="2" t="s">
        <v>16441</v>
      </c>
      <c r="XBC1" s="2" t="s">
        <v>16442</v>
      </c>
      <c r="XBD1" s="2" t="s">
        <v>16443</v>
      </c>
      <c r="XBE1" s="2" t="s">
        <v>16444</v>
      </c>
      <c r="XBF1" s="2" t="s">
        <v>16445</v>
      </c>
      <c r="XBG1" s="2" t="s">
        <v>16446</v>
      </c>
      <c r="XBH1" s="2" t="s">
        <v>16447</v>
      </c>
      <c r="XBI1" s="2" t="s">
        <v>16448</v>
      </c>
      <c r="XBJ1" s="2" t="s">
        <v>16449</v>
      </c>
      <c r="XBK1" s="2" t="s">
        <v>16450</v>
      </c>
      <c r="XBL1" s="2" t="s">
        <v>16451</v>
      </c>
      <c r="XBM1" s="2" t="s">
        <v>16452</v>
      </c>
      <c r="XBN1" s="2" t="s">
        <v>16453</v>
      </c>
      <c r="XBO1" s="2" t="s">
        <v>16454</v>
      </c>
      <c r="XBP1" s="2" t="s">
        <v>16455</v>
      </c>
      <c r="XBQ1" s="2" t="s">
        <v>16456</v>
      </c>
      <c r="XBR1" s="2" t="s">
        <v>16457</v>
      </c>
      <c r="XBS1" s="2" t="s">
        <v>16458</v>
      </c>
      <c r="XBT1" s="2" t="s">
        <v>16459</v>
      </c>
      <c r="XBU1" s="2" t="s">
        <v>16460</v>
      </c>
      <c r="XBV1" s="2" t="s">
        <v>16461</v>
      </c>
      <c r="XBW1" s="2" t="s">
        <v>16462</v>
      </c>
      <c r="XBX1" s="2" t="s">
        <v>16463</v>
      </c>
      <c r="XBY1" s="2" t="s">
        <v>16464</v>
      </c>
      <c r="XBZ1" s="2" t="s">
        <v>16465</v>
      </c>
      <c r="XCA1" s="2" t="s">
        <v>16466</v>
      </c>
      <c r="XCB1" s="2" t="s">
        <v>16467</v>
      </c>
      <c r="XCC1" s="2" t="s">
        <v>16468</v>
      </c>
      <c r="XCD1" s="2" t="s">
        <v>16469</v>
      </c>
      <c r="XCE1" s="2" t="s">
        <v>16470</v>
      </c>
      <c r="XCF1" s="2" t="s">
        <v>16471</v>
      </c>
      <c r="XCG1" s="2" t="s">
        <v>16472</v>
      </c>
      <c r="XCH1" s="2" t="s">
        <v>16473</v>
      </c>
      <c r="XCI1" s="2" t="s">
        <v>16474</v>
      </c>
      <c r="XCJ1" s="2" t="s">
        <v>16475</v>
      </c>
      <c r="XCK1" s="2" t="s">
        <v>16476</v>
      </c>
      <c r="XCL1" s="2" t="s">
        <v>16477</v>
      </c>
      <c r="XCM1" s="2" t="s">
        <v>16478</v>
      </c>
      <c r="XCN1" s="2" t="s">
        <v>16479</v>
      </c>
      <c r="XCO1" s="2" t="s">
        <v>16480</v>
      </c>
      <c r="XCP1" s="2" t="s">
        <v>16481</v>
      </c>
      <c r="XCQ1" s="2" t="s">
        <v>16482</v>
      </c>
      <c r="XCR1" s="2" t="s">
        <v>16483</v>
      </c>
      <c r="XCS1" s="2" t="s">
        <v>16484</v>
      </c>
      <c r="XCT1" s="2" t="s">
        <v>16485</v>
      </c>
      <c r="XCU1" s="2" t="s">
        <v>16486</v>
      </c>
      <c r="XCV1" s="2" t="s">
        <v>16487</v>
      </c>
      <c r="XCW1" s="2" t="s">
        <v>16488</v>
      </c>
      <c r="XCX1" s="2" t="s">
        <v>16489</v>
      </c>
      <c r="XCY1" s="2" t="s">
        <v>16490</v>
      </c>
      <c r="XCZ1" s="2" t="s">
        <v>16491</v>
      </c>
      <c r="XDA1" s="2" t="s">
        <v>16492</v>
      </c>
      <c r="XDB1" s="2" t="s">
        <v>16493</v>
      </c>
      <c r="XDC1" s="2" t="s">
        <v>16494</v>
      </c>
      <c r="XDD1" s="2" t="s">
        <v>16495</v>
      </c>
      <c r="XDE1" s="2" t="s">
        <v>16496</v>
      </c>
      <c r="XDF1" s="2" t="s">
        <v>16497</v>
      </c>
      <c r="XDG1" s="2" t="s">
        <v>16498</v>
      </c>
      <c r="XDH1" s="2" t="s">
        <v>16499</v>
      </c>
      <c r="XDI1" s="2" t="s">
        <v>16500</v>
      </c>
      <c r="XDJ1" s="2" t="s">
        <v>16501</v>
      </c>
      <c r="XDK1" s="2" t="s">
        <v>16502</v>
      </c>
      <c r="XDL1" s="2" t="s">
        <v>16503</v>
      </c>
      <c r="XDM1" s="2" t="s">
        <v>16504</v>
      </c>
      <c r="XDN1" s="2" t="s">
        <v>16505</v>
      </c>
      <c r="XDO1" s="2" t="s">
        <v>16506</v>
      </c>
      <c r="XDP1" s="2" t="s">
        <v>16507</v>
      </c>
      <c r="XDQ1" s="2" t="s">
        <v>16508</v>
      </c>
      <c r="XDR1" s="2" t="s">
        <v>16509</v>
      </c>
      <c r="XDS1" s="2" t="s">
        <v>16510</v>
      </c>
      <c r="XDT1" s="2" t="s">
        <v>16511</v>
      </c>
      <c r="XDU1" s="2" t="s">
        <v>16512</v>
      </c>
      <c r="XDV1" s="2" t="s">
        <v>16513</v>
      </c>
      <c r="XDW1" s="2" t="s">
        <v>16514</v>
      </c>
      <c r="XDX1" s="2" t="s">
        <v>16515</v>
      </c>
      <c r="XDY1" s="2" t="s">
        <v>16516</v>
      </c>
      <c r="XDZ1" s="2" t="s">
        <v>16517</v>
      </c>
      <c r="XEA1" s="2" t="s">
        <v>16518</v>
      </c>
      <c r="XEB1" s="2" t="s">
        <v>16519</v>
      </c>
      <c r="XEC1" s="2" t="s">
        <v>16520</v>
      </c>
      <c r="XED1" s="2" t="s">
        <v>16521</v>
      </c>
      <c r="XEE1" s="2" t="s">
        <v>16522</v>
      </c>
      <c r="XEF1" s="2" t="s">
        <v>16523</v>
      </c>
      <c r="XEG1" s="2" t="s">
        <v>16524</v>
      </c>
      <c r="XEH1" s="2" t="s">
        <v>16525</v>
      </c>
      <c r="XEI1" s="2" t="s">
        <v>16526</v>
      </c>
      <c r="XEJ1" s="2" t="s">
        <v>16527</v>
      </c>
      <c r="XEK1" s="2" t="s">
        <v>16528</v>
      </c>
      <c r="XEL1" s="2" t="s">
        <v>16529</v>
      </c>
      <c r="XEM1" s="2" t="s">
        <v>16530</v>
      </c>
      <c r="XEN1" s="2" t="s">
        <v>16531</v>
      </c>
      <c r="XEO1" s="2" t="s">
        <v>16532</v>
      </c>
      <c r="XEP1" s="2" t="s">
        <v>16533</v>
      </c>
      <c r="XEQ1" s="2" t="s">
        <v>16534</v>
      </c>
      <c r="XER1" s="2" t="s">
        <v>16535</v>
      </c>
      <c r="XES1" s="2" t="s">
        <v>16536</v>
      </c>
      <c r="XET1" s="2" t="s">
        <v>16537</v>
      </c>
      <c r="XEU1" s="2" t="s">
        <v>16538</v>
      </c>
      <c r="XEV1" s="2" t="s">
        <v>16539</v>
      </c>
      <c r="XEW1" s="2" t="s">
        <v>16540</v>
      </c>
      <c r="XEX1" s="2" t="s">
        <v>16541</v>
      </c>
      <c r="XEY1" s="2" t="s">
        <v>16542</v>
      </c>
      <c r="XEZ1" s="2" t="s">
        <v>16543</v>
      </c>
      <c r="XFA1" s="2" t="s">
        <v>16544</v>
      </c>
      <c r="XFB1" s="2" t="s">
        <v>16545</v>
      </c>
      <c r="XFC1" s="2" t="s">
        <v>16546</v>
      </c>
      <c r="XFD1" s="2" t="s">
        <v>16547</v>
      </c>
    </row>
    <row r="2" spans="1:16384" s="2" customFormat="1" ht="47" customHeight="1" x14ac:dyDescent="0.2">
      <c r="A2" s="2" t="s">
        <v>84</v>
      </c>
      <c r="B2" s="28" t="s">
        <v>85</v>
      </c>
      <c r="C2" s="28" t="s">
        <v>86</v>
      </c>
      <c r="D2" s="28" t="s">
        <v>87</v>
      </c>
      <c r="E2" s="28" t="s">
        <v>88</v>
      </c>
      <c r="F2" s="28" t="s">
        <v>89</v>
      </c>
      <c r="G2" s="2" t="s">
        <v>90</v>
      </c>
      <c r="H2" s="2" t="s">
        <v>91</v>
      </c>
      <c r="I2" s="2" t="s">
        <v>92</v>
      </c>
      <c r="J2" s="2" t="s">
        <v>93</v>
      </c>
      <c r="K2" s="2" t="s">
        <v>94</v>
      </c>
      <c r="L2" s="2" t="s">
        <v>136</v>
      </c>
      <c r="M2" s="2" t="s">
        <v>100</v>
      </c>
      <c r="N2" s="2" t="s">
        <v>102</v>
      </c>
      <c r="O2" s="2" t="s">
        <v>103</v>
      </c>
      <c r="P2" s="2" t="s">
        <v>11</v>
      </c>
      <c r="Q2" s="2" t="s">
        <v>32</v>
      </c>
      <c r="R2" s="2" t="s">
        <v>9</v>
      </c>
      <c r="S2" s="2" t="s">
        <v>104</v>
      </c>
      <c r="T2" s="2" t="s">
        <v>105</v>
      </c>
      <c r="U2" s="2" t="s">
        <v>106</v>
      </c>
      <c r="V2" s="2" t="s">
        <v>107</v>
      </c>
      <c r="W2" s="2" t="s">
        <v>1</v>
      </c>
      <c r="X2" s="2" t="s">
        <v>108</v>
      </c>
      <c r="Y2" s="2" t="s">
        <v>8</v>
      </c>
      <c r="Z2" s="2" t="s">
        <v>14</v>
      </c>
      <c r="AA2" s="2" t="s">
        <v>109</v>
      </c>
      <c r="AB2" s="2" t="s">
        <v>22</v>
      </c>
      <c r="AC2" s="2" t="s">
        <v>110</v>
      </c>
      <c r="AD2" s="2" t="s">
        <v>100</v>
      </c>
      <c r="AE2" s="2" t="s">
        <v>111</v>
      </c>
      <c r="AF2" s="2" t="s">
        <v>103</v>
      </c>
      <c r="AG2" s="2" t="s">
        <v>91</v>
      </c>
      <c r="AH2" s="2" t="s">
        <v>1</v>
      </c>
      <c r="AI2" s="2" t="s">
        <v>53</v>
      </c>
      <c r="AJ2" s="2" t="s">
        <v>112</v>
      </c>
      <c r="AK2" s="2" t="s">
        <v>115</v>
      </c>
      <c r="AL2" s="2" t="s">
        <v>116</v>
      </c>
      <c r="AM2" s="2" t="s">
        <v>117</v>
      </c>
      <c r="AN2" s="2" t="s">
        <v>118</v>
      </c>
      <c r="AO2" s="2" t="s">
        <v>119</v>
      </c>
      <c r="AP2" s="2" t="s">
        <v>10</v>
      </c>
      <c r="AQ2" s="2" t="s">
        <v>2</v>
      </c>
      <c r="AR2" s="2" t="s">
        <v>120</v>
      </c>
      <c r="AS2" s="2" t="s">
        <v>121</v>
      </c>
      <c r="AT2" s="2" t="s">
        <v>1</v>
      </c>
      <c r="AU2" s="2" t="s">
        <v>123</v>
      </c>
      <c r="AV2" s="2" t="s">
        <v>124</v>
      </c>
      <c r="AW2" s="2" t="s">
        <v>125</v>
      </c>
      <c r="AX2" s="2" t="s">
        <v>126</v>
      </c>
      <c r="AY2" s="2" t="s">
        <v>127</v>
      </c>
      <c r="AZ2" s="2" t="s">
        <v>128</v>
      </c>
      <c r="BA2" s="2" t="s">
        <v>129</v>
      </c>
      <c r="BB2" s="2" t="s">
        <v>130</v>
      </c>
      <c r="BC2" s="2" t="s">
        <v>131</v>
      </c>
      <c r="BD2" s="2" t="s">
        <v>132</v>
      </c>
      <c r="BE2" s="2" t="s">
        <v>133</v>
      </c>
      <c r="BF2" s="2" t="s">
        <v>134</v>
      </c>
      <c r="BG2" s="2" t="s">
        <v>95</v>
      </c>
      <c r="BH2" s="2" t="s">
        <v>96</v>
      </c>
      <c r="BI2" s="2" t="s">
        <v>75</v>
      </c>
      <c r="BJ2" s="2" t="s">
        <v>98</v>
      </c>
      <c r="BK2" s="2" t="s">
        <v>97</v>
      </c>
      <c r="BL2" s="2" t="s">
        <v>137</v>
      </c>
      <c r="BM2" s="2" t="s">
        <v>138</v>
      </c>
      <c r="BN2" s="2" t="s">
        <v>139</v>
      </c>
      <c r="BO2" s="2" t="s">
        <v>140</v>
      </c>
      <c r="BP2" s="2" t="s">
        <v>141</v>
      </c>
      <c r="BQ2" s="2" t="s">
        <v>142</v>
      </c>
      <c r="BS2" s="2" t="s">
        <v>131</v>
      </c>
      <c r="BT2" s="2" t="s">
        <v>143</v>
      </c>
      <c r="BU2" s="2" t="s">
        <v>132</v>
      </c>
      <c r="BV2" s="2" t="s">
        <v>144</v>
      </c>
      <c r="BW2" s="2" t="s">
        <v>133</v>
      </c>
      <c r="BX2" s="2" t="s">
        <v>145</v>
      </c>
      <c r="BY2" s="2" t="s">
        <v>134</v>
      </c>
      <c r="BZ2" s="2" t="s">
        <v>146</v>
      </c>
      <c r="CA2" s="2" t="s">
        <v>156</v>
      </c>
      <c r="CB2" s="2" t="s">
        <v>167</v>
      </c>
      <c r="CC2" s="2" t="s">
        <v>138</v>
      </c>
      <c r="CD2" s="2" t="s">
        <v>139</v>
      </c>
      <c r="CE2" s="2" t="s">
        <v>168</v>
      </c>
      <c r="CF2" s="2" t="s">
        <v>169</v>
      </c>
    </row>
    <row r="3" spans="1:16384" x14ac:dyDescent="0.2">
      <c r="A3">
        <v>1</v>
      </c>
      <c r="E3" s="29">
        <v>6.7</v>
      </c>
      <c r="F3" s="29">
        <v>9.3000000000000007</v>
      </c>
      <c r="G3">
        <v>88</v>
      </c>
      <c r="H3" s="6">
        <v>0</v>
      </c>
      <c r="I3">
        <v>11</v>
      </c>
      <c r="J3">
        <v>89</v>
      </c>
      <c r="K3" t="s">
        <v>135</v>
      </c>
      <c r="L3">
        <v>1</v>
      </c>
      <c r="M3" s="6">
        <f t="shared" ref="M3:M34" si="0">(21*E3)+42</f>
        <v>182.70000000000002</v>
      </c>
      <c r="N3" s="6">
        <f t="shared" ref="N3:N34" si="1">(0.4*E3)+0.8</f>
        <v>3.4800000000000004</v>
      </c>
      <c r="O3" s="6">
        <f t="shared" ref="O3:O34" si="2">0.14*E3</f>
        <v>0.93800000000000017</v>
      </c>
      <c r="P3" s="6">
        <f t="shared" ref="P3:P34" si="3">1.15*E3</f>
        <v>7.7049999999999992</v>
      </c>
      <c r="Q3" s="6">
        <f t="shared" ref="Q3:Q34" si="4">1.15*E3</f>
        <v>7.7049999999999992</v>
      </c>
      <c r="R3" s="6">
        <f t="shared" ref="R3:R34" si="5">(1.04*E3)+2</f>
        <v>8.968</v>
      </c>
      <c r="S3" s="6">
        <v>9.3000000000000007</v>
      </c>
      <c r="T3" s="6">
        <f t="shared" ref="T3:T34" si="6">(0.4*E3)+2</f>
        <v>4.68</v>
      </c>
      <c r="U3" s="6">
        <f t="shared" ref="U3:U34" si="7">(0.24*E3)+0.48</f>
        <v>2.0880000000000001</v>
      </c>
      <c r="V3" s="6">
        <f t="shared" ref="V3:V34" si="8">(0.8*E3)+1.6</f>
        <v>6.9600000000000009</v>
      </c>
      <c r="W3" s="6">
        <f t="shared" ref="W3:W34" si="9">(0.1*E3)+0.2</f>
        <v>0.87000000000000011</v>
      </c>
      <c r="X3" s="6">
        <v>0.35</v>
      </c>
      <c r="Y3" s="6">
        <f t="shared" ref="Y3:Y34" si="10">(0.2*E3)+0.4</f>
        <v>1.7400000000000002</v>
      </c>
      <c r="Z3" s="6">
        <f t="shared" ref="Z3:Z34" si="11">(4*E3)+8</f>
        <v>34.799999999999997</v>
      </c>
      <c r="AA3" s="6">
        <f>0.23*E3</f>
        <v>1.5410000000000001</v>
      </c>
      <c r="AB3" s="6">
        <f t="shared" ref="AB3:AB34" si="12">(0.15*E3)+0.3</f>
        <v>1.3049999999999999</v>
      </c>
      <c r="AC3" s="6">
        <v>3</v>
      </c>
      <c r="AD3" s="6">
        <f>(21*E3)+42</f>
        <v>182.70000000000002</v>
      </c>
      <c r="AE3" s="6">
        <f t="shared" ref="AE3:AE34" si="13">(0.4*E3)+0.8</f>
        <v>3.4800000000000004</v>
      </c>
      <c r="AF3" s="6">
        <f t="shared" ref="AF3:AF34" si="14">0.14*E3</f>
        <v>0.93800000000000017</v>
      </c>
      <c r="AG3" s="6">
        <v>0</v>
      </c>
      <c r="AH3" s="6">
        <f t="shared" ref="AH3:AH34" si="15">(0.1*E3)+0.2</f>
        <v>0.87000000000000011</v>
      </c>
      <c r="AI3" s="6">
        <f>(4*E3)+0.8</f>
        <v>27.6</v>
      </c>
      <c r="AJ3" s="6">
        <f t="shared" ref="AJ3:AJ34" si="16">(1.2*E3)+2.4</f>
        <v>10.44</v>
      </c>
      <c r="AK3" s="6">
        <f t="shared" ref="AK3:AK34" si="17">(2*E3)+4</f>
        <v>17.399999999999999</v>
      </c>
      <c r="AL3" s="6">
        <f t="shared" ref="AL3:AL34" si="18">(4*E3)+8</f>
        <v>34.799999999999997</v>
      </c>
      <c r="AM3" s="6">
        <f t="shared" ref="AM3:AO22" si="19">0.4*24</f>
        <v>9.6000000000000014</v>
      </c>
      <c r="AN3" s="6">
        <f t="shared" si="19"/>
        <v>9.6000000000000014</v>
      </c>
      <c r="AO3" s="6">
        <f t="shared" si="19"/>
        <v>9.6000000000000014</v>
      </c>
      <c r="AP3" s="6">
        <f t="shared" ref="AP3:AP34" si="20">1.15*E3</f>
        <v>7.7049999999999992</v>
      </c>
      <c r="AQ3" s="6">
        <v>0.75</v>
      </c>
      <c r="AR3" s="6">
        <v>6</v>
      </c>
      <c r="AS3" s="6">
        <f t="shared" ref="AS3:AS34" si="21">(0.15*E3)+0.3</f>
        <v>1.3049999999999999</v>
      </c>
      <c r="AT3" s="6">
        <f t="shared" ref="AT3:AT34" si="22">(0.1*E3)+0.2</f>
        <v>0.87000000000000011</v>
      </c>
      <c r="AU3" s="6">
        <f t="shared" ref="AU3:AU34" si="23">(2*E3)+4</f>
        <v>17.399999999999999</v>
      </c>
      <c r="AV3" s="6">
        <f t="shared" ref="AV3:AV34" si="24">(0.8*E3)+1.6</f>
        <v>6.9600000000000009</v>
      </c>
      <c r="AW3" s="6">
        <f t="shared" ref="AW3:AW22" si="25">(0.1*E3)+0.2</f>
        <v>0.87000000000000011</v>
      </c>
      <c r="AX3" s="6">
        <f t="shared" ref="AX3:AX22" si="26">(0.1*F3)+0.2</f>
        <v>1.1300000000000001</v>
      </c>
      <c r="AY3" s="6">
        <f t="shared" ref="AY3:AY34" si="27">(1.2*E3)+2.4</f>
        <v>10.44</v>
      </c>
      <c r="AZ3" s="6">
        <f t="shared" ref="AZ3:AZ34" si="28">(0.1*E3)+0.2</f>
        <v>0.87000000000000011</v>
      </c>
      <c r="BA3" s="6">
        <f t="shared" ref="BA3:BA34" si="29">(4*E3)+8</f>
        <v>34.799999999999997</v>
      </c>
      <c r="BB3" s="6">
        <f t="shared" ref="BB3:BB34" si="30">19*E3</f>
        <v>127.3</v>
      </c>
      <c r="BC3" s="6">
        <v>6.5</v>
      </c>
      <c r="BD3" s="6">
        <v>10.1</v>
      </c>
      <c r="BE3" s="6">
        <v>4.8</v>
      </c>
      <c r="BF3" s="6">
        <v>2.1</v>
      </c>
      <c r="BG3" s="30">
        <f t="shared" ref="BG3:BG34" si="31">SUM(M3:BA3)</f>
        <v>674.25800000000015</v>
      </c>
      <c r="BH3" s="9">
        <f t="shared" ref="BH3:BH34" si="32">BG3*0.309</f>
        <v>208.34572200000005</v>
      </c>
      <c r="BI3" s="9">
        <f t="shared" ref="BI3:BI34" si="33">BB3*0.2</f>
        <v>25.46</v>
      </c>
      <c r="BJ3" s="9">
        <f t="shared" ref="BJ3:BJ36" si="34">(BC3+BD3+BE3+BF3)*0.807</f>
        <v>18.964500000000005</v>
      </c>
      <c r="BK3" s="9">
        <f t="shared" ref="BK3:BK34" si="35">BH3+BI3+BJ3</f>
        <v>252.77022200000008</v>
      </c>
      <c r="BL3">
        <v>3</v>
      </c>
      <c r="BM3">
        <v>4</v>
      </c>
      <c r="BN3">
        <v>0</v>
      </c>
      <c r="BO3">
        <f t="shared" ref="BO3:BO34" si="36">SUM(BL3+BM3+BN3)</f>
        <v>7</v>
      </c>
      <c r="BP3">
        <v>1</v>
      </c>
      <c r="BQ3">
        <v>0</v>
      </c>
      <c r="BS3" s="6">
        <v>6.5</v>
      </c>
      <c r="BT3">
        <f>BS3*0.807</f>
        <v>5.2455000000000007</v>
      </c>
      <c r="BU3" s="6">
        <v>10.1</v>
      </c>
      <c r="BV3">
        <f>BU3*0.807</f>
        <v>8.1507000000000005</v>
      </c>
      <c r="BW3" s="6">
        <v>4.8</v>
      </c>
      <c r="BX3">
        <f>BW3*0.807</f>
        <v>3.8736000000000002</v>
      </c>
      <c r="BY3" s="6">
        <v>2.1</v>
      </c>
      <c r="BZ3">
        <f>BY3*0.807</f>
        <v>1.6947000000000001</v>
      </c>
      <c r="CA3" s="6">
        <f>SUM(BH3+BI3+BJ3)</f>
        <v>252.77022200000008</v>
      </c>
      <c r="CB3">
        <f>BL3*7.56</f>
        <v>22.68</v>
      </c>
      <c r="CC3">
        <f>BM3*7.56</f>
        <v>30.24</v>
      </c>
      <c r="CD3">
        <f>BN3*7.56</f>
        <v>0</v>
      </c>
      <c r="CE3">
        <f>SUM(CB3+CC3+CD3)</f>
        <v>52.92</v>
      </c>
      <c r="CF3" s="6">
        <f>SUM(BK3+CE3)</f>
        <v>305.69022200000006</v>
      </c>
    </row>
    <row r="4" spans="1:16384" x14ac:dyDescent="0.2">
      <c r="A4">
        <v>2</v>
      </c>
      <c r="E4" s="29">
        <v>6.1</v>
      </c>
      <c r="F4" s="29">
        <v>8.4</v>
      </c>
      <c r="G4">
        <v>92</v>
      </c>
      <c r="H4" s="6">
        <v>0</v>
      </c>
      <c r="I4">
        <v>14</v>
      </c>
      <c r="J4">
        <v>84</v>
      </c>
      <c r="K4" t="s">
        <v>45</v>
      </c>
      <c r="L4">
        <v>1</v>
      </c>
      <c r="M4" s="6">
        <f t="shared" si="0"/>
        <v>170.1</v>
      </c>
      <c r="N4" s="6">
        <f t="shared" si="1"/>
        <v>3.24</v>
      </c>
      <c r="O4" s="6">
        <f t="shared" si="2"/>
        <v>0.85399999999999998</v>
      </c>
      <c r="P4" s="6">
        <f t="shared" si="3"/>
        <v>7.0149999999999988</v>
      </c>
      <c r="Q4" s="6">
        <f t="shared" si="4"/>
        <v>7.0149999999999988</v>
      </c>
      <c r="R4" s="6">
        <f t="shared" si="5"/>
        <v>8.3439999999999994</v>
      </c>
      <c r="S4" s="6">
        <v>9.3000000000000007</v>
      </c>
      <c r="T4" s="6">
        <f t="shared" si="6"/>
        <v>4.4399999999999995</v>
      </c>
      <c r="U4" s="6">
        <f t="shared" si="7"/>
        <v>1.944</v>
      </c>
      <c r="V4" s="6">
        <f t="shared" si="8"/>
        <v>6.48</v>
      </c>
      <c r="W4" s="6">
        <f t="shared" si="9"/>
        <v>0.81</v>
      </c>
      <c r="X4" s="6">
        <v>0.35</v>
      </c>
      <c r="Y4" s="6">
        <f t="shared" si="10"/>
        <v>1.62</v>
      </c>
      <c r="Z4" s="6">
        <f t="shared" si="11"/>
        <v>32.4</v>
      </c>
      <c r="AA4" s="6">
        <v>0</v>
      </c>
      <c r="AB4" s="6">
        <f t="shared" si="12"/>
        <v>1.2149999999999999</v>
      </c>
      <c r="AC4" s="6">
        <v>3</v>
      </c>
      <c r="AD4" s="6">
        <f>(21*E4)+42</f>
        <v>170.1</v>
      </c>
      <c r="AE4" s="6">
        <f t="shared" si="13"/>
        <v>3.24</v>
      </c>
      <c r="AF4" s="6">
        <f t="shared" si="14"/>
        <v>0.85399999999999998</v>
      </c>
      <c r="AG4" s="6">
        <v>0</v>
      </c>
      <c r="AH4" s="6">
        <f t="shared" si="15"/>
        <v>0.81</v>
      </c>
      <c r="AI4" s="6">
        <f t="shared" ref="AI4:AI22" si="37">(4*E3)+0.8</f>
        <v>27.6</v>
      </c>
      <c r="AJ4" s="6">
        <f t="shared" si="16"/>
        <v>9.7199999999999989</v>
      </c>
      <c r="AK4" s="6">
        <f t="shared" si="17"/>
        <v>16.2</v>
      </c>
      <c r="AL4" s="6">
        <f t="shared" si="18"/>
        <v>32.4</v>
      </c>
      <c r="AM4" s="6">
        <f t="shared" si="19"/>
        <v>9.6000000000000014</v>
      </c>
      <c r="AN4" s="6">
        <f t="shared" si="19"/>
        <v>9.6000000000000014</v>
      </c>
      <c r="AO4" s="6">
        <f t="shared" si="19"/>
        <v>9.6000000000000014</v>
      </c>
      <c r="AP4" s="6">
        <f t="shared" si="20"/>
        <v>7.0149999999999988</v>
      </c>
      <c r="AQ4" s="6">
        <v>0.75</v>
      </c>
      <c r="AR4" s="6">
        <v>6</v>
      </c>
      <c r="AS4" s="6">
        <f t="shared" si="21"/>
        <v>1.2149999999999999</v>
      </c>
      <c r="AT4" s="6">
        <f t="shared" si="22"/>
        <v>0.81</v>
      </c>
      <c r="AU4" s="6">
        <f t="shared" si="23"/>
        <v>16.2</v>
      </c>
      <c r="AV4" s="6">
        <f t="shared" si="24"/>
        <v>6.48</v>
      </c>
      <c r="AW4" s="6">
        <f t="shared" si="25"/>
        <v>0.81</v>
      </c>
      <c r="AX4" s="6">
        <f t="shared" si="26"/>
        <v>1.04</v>
      </c>
      <c r="AY4" s="6">
        <f t="shared" si="27"/>
        <v>9.7199999999999989</v>
      </c>
      <c r="AZ4" s="6">
        <f t="shared" si="28"/>
        <v>0.81</v>
      </c>
      <c r="BA4" s="6">
        <f t="shared" si="29"/>
        <v>32.4</v>
      </c>
      <c r="BB4" s="6">
        <f t="shared" si="30"/>
        <v>115.89999999999999</v>
      </c>
      <c r="BC4" s="6">
        <v>5.2</v>
      </c>
      <c r="BD4" s="6">
        <v>11.4</v>
      </c>
      <c r="BE4" s="6">
        <v>5.6</v>
      </c>
      <c r="BF4" s="6">
        <v>1.8</v>
      </c>
      <c r="BG4" s="30">
        <f t="shared" si="31"/>
        <v>631.101</v>
      </c>
      <c r="BH4" s="9">
        <f t="shared" si="32"/>
        <v>195.010209</v>
      </c>
      <c r="BI4" s="9">
        <f t="shared" si="33"/>
        <v>23.18</v>
      </c>
      <c r="BJ4" s="9">
        <f t="shared" si="34"/>
        <v>19.368000000000006</v>
      </c>
      <c r="BK4" s="9">
        <f t="shared" si="35"/>
        <v>237.55820900000001</v>
      </c>
      <c r="BL4">
        <v>2</v>
      </c>
      <c r="BM4">
        <v>5</v>
      </c>
      <c r="BN4">
        <v>0</v>
      </c>
      <c r="BO4">
        <f t="shared" si="36"/>
        <v>7</v>
      </c>
      <c r="BP4">
        <v>1</v>
      </c>
      <c r="BQ4">
        <v>0</v>
      </c>
      <c r="BS4" s="6">
        <v>5.2</v>
      </c>
      <c r="BT4">
        <f>BS4*0.807</f>
        <v>4.1964000000000006</v>
      </c>
      <c r="BU4" s="6">
        <v>11.4</v>
      </c>
      <c r="BV4">
        <f>BU4*0.807</f>
        <v>9.1998000000000015</v>
      </c>
      <c r="BW4" s="6">
        <v>5.6</v>
      </c>
      <c r="BX4">
        <f t="shared" ref="BX4:BX67" si="38">BW4*0.807</f>
        <v>4.5191999999999997</v>
      </c>
      <c r="BY4" s="6">
        <v>1.8</v>
      </c>
      <c r="BZ4">
        <f t="shared" ref="BZ4:BZ67" si="39">BY4*0.807</f>
        <v>1.4526000000000001</v>
      </c>
      <c r="CA4" s="6">
        <f t="shared" ref="CA4:CA67" si="40">SUM(BH4+BI4+BJ4)</f>
        <v>237.55820900000001</v>
      </c>
      <c r="CB4">
        <f t="shared" ref="CB4:CB67" si="41">BL4*7.56</f>
        <v>15.12</v>
      </c>
      <c r="CC4">
        <f t="shared" ref="CC4:CC67" si="42">BM4*7.56</f>
        <v>37.799999999999997</v>
      </c>
      <c r="CD4">
        <f t="shared" ref="CD4:CD67" si="43">BN4*7.56</f>
        <v>0</v>
      </c>
      <c r="CE4">
        <f t="shared" ref="CE4:CE67" si="44">SUM(CB4+CC4+CD4)</f>
        <v>52.919999999999995</v>
      </c>
      <c r="CF4" s="6">
        <f t="shared" ref="CF4:CF67" si="45">SUM(BK4+CE4)</f>
        <v>290.47820899999999</v>
      </c>
    </row>
    <row r="5" spans="1:16384" x14ac:dyDescent="0.2">
      <c r="A5">
        <v>8</v>
      </c>
      <c r="E5" s="29">
        <v>8.1</v>
      </c>
      <c r="F5" s="29">
        <v>9.3000000000000007</v>
      </c>
      <c r="G5">
        <v>96</v>
      </c>
      <c r="H5" s="6">
        <v>0</v>
      </c>
      <c r="I5">
        <v>12</v>
      </c>
      <c r="J5">
        <v>77</v>
      </c>
      <c r="K5" t="s">
        <v>135</v>
      </c>
      <c r="L5">
        <v>1</v>
      </c>
      <c r="M5" s="6">
        <f t="shared" si="0"/>
        <v>212.1</v>
      </c>
      <c r="N5" s="6">
        <f t="shared" si="1"/>
        <v>4.04</v>
      </c>
      <c r="O5" s="6">
        <f t="shared" si="2"/>
        <v>1.1340000000000001</v>
      </c>
      <c r="P5" s="6">
        <f t="shared" si="3"/>
        <v>9.3149999999999995</v>
      </c>
      <c r="Q5" s="6">
        <f t="shared" si="4"/>
        <v>9.3149999999999995</v>
      </c>
      <c r="R5" s="6">
        <f t="shared" si="5"/>
        <v>10.423999999999999</v>
      </c>
      <c r="S5" s="31">
        <v>9.3000000000000007</v>
      </c>
      <c r="T5" s="6">
        <f t="shared" si="6"/>
        <v>5.24</v>
      </c>
      <c r="U5" s="6">
        <f t="shared" si="7"/>
        <v>2.4239999999999999</v>
      </c>
      <c r="V5" s="6">
        <f t="shared" si="8"/>
        <v>8.08</v>
      </c>
      <c r="W5" s="6">
        <f t="shared" si="9"/>
        <v>1.01</v>
      </c>
      <c r="X5" s="6">
        <v>0.35</v>
      </c>
      <c r="Y5" s="6">
        <f t="shared" si="10"/>
        <v>2.02</v>
      </c>
      <c r="Z5" s="6">
        <f t="shared" si="11"/>
        <v>40.4</v>
      </c>
      <c r="AA5" s="6">
        <v>0</v>
      </c>
      <c r="AB5" s="6">
        <f t="shared" si="12"/>
        <v>1.5149999999999999</v>
      </c>
      <c r="AC5" s="6">
        <v>3</v>
      </c>
      <c r="AD5" s="6">
        <f t="shared" ref="AD5:AD22" si="46">(21*E3)+42</f>
        <v>182.70000000000002</v>
      </c>
      <c r="AE5" s="6">
        <f t="shared" si="13"/>
        <v>4.04</v>
      </c>
      <c r="AF5" s="6">
        <f t="shared" si="14"/>
        <v>1.1340000000000001</v>
      </c>
      <c r="AG5" s="6">
        <v>0</v>
      </c>
      <c r="AH5" s="6">
        <f t="shared" si="15"/>
        <v>1.01</v>
      </c>
      <c r="AI5" s="6">
        <f t="shared" si="37"/>
        <v>25.2</v>
      </c>
      <c r="AJ5" s="6">
        <f t="shared" si="16"/>
        <v>12.12</v>
      </c>
      <c r="AK5" s="6">
        <f t="shared" si="17"/>
        <v>20.2</v>
      </c>
      <c r="AL5" s="6">
        <f t="shared" si="18"/>
        <v>40.4</v>
      </c>
      <c r="AM5" s="6">
        <f t="shared" si="19"/>
        <v>9.6000000000000014</v>
      </c>
      <c r="AN5" s="6">
        <f t="shared" si="19"/>
        <v>9.6000000000000014</v>
      </c>
      <c r="AO5" s="6">
        <f t="shared" si="19"/>
        <v>9.6000000000000014</v>
      </c>
      <c r="AP5" s="6">
        <f t="shared" si="20"/>
        <v>9.3149999999999995</v>
      </c>
      <c r="AQ5" s="6">
        <v>0.75</v>
      </c>
      <c r="AR5" s="6">
        <v>6</v>
      </c>
      <c r="AS5" s="6">
        <f t="shared" si="21"/>
        <v>1.5149999999999999</v>
      </c>
      <c r="AT5" s="6">
        <f t="shared" si="22"/>
        <v>1.01</v>
      </c>
      <c r="AU5" s="6">
        <f t="shared" si="23"/>
        <v>20.2</v>
      </c>
      <c r="AV5" s="6">
        <f t="shared" si="24"/>
        <v>8.08</v>
      </c>
      <c r="AW5" s="6">
        <f t="shared" si="25"/>
        <v>1.01</v>
      </c>
      <c r="AX5" s="6">
        <f t="shared" si="26"/>
        <v>1.1300000000000001</v>
      </c>
      <c r="AY5" s="6">
        <f t="shared" si="27"/>
        <v>12.12</v>
      </c>
      <c r="AZ5" s="6">
        <f t="shared" si="28"/>
        <v>1.01</v>
      </c>
      <c r="BA5" s="6">
        <f t="shared" si="29"/>
        <v>40.4</v>
      </c>
      <c r="BB5" s="6">
        <f t="shared" si="30"/>
        <v>153.9</v>
      </c>
      <c r="BC5" s="6">
        <v>5.5</v>
      </c>
      <c r="BD5" s="6">
        <v>10.3</v>
      </c>
      <c r="BE5" s="6">
        <v>4.5999999999999996</v>
      </c>
      <c r="BF5" s="6">
        <v>1.8</v>
      </c>
      <c r="BG5" s="30">
        <f t="shared" si="31"/>
        <v>737.81100000000015</v>
      </c>
      <c r="BH5" s="9">
        <f t="shared" si="32"/>
        <v>227.98359900000005</v>
      </c>
      <c r="BI5" s="9">
        <f t="shared" si="33"/>
        <v>30.78</v>
      </c>
      <c r="BJ5" s="9">
        <f t="shared" si="34"/>
        <v>17.915400000000002</v>
      </c>
      <c r="BK5" s="9">
        <f t="shared" si="35"/>
        <v>276.67899900000003</v>
      </c>
      <c r="BL5">
        <v>3</v>
      </c>
      <c r="BM5">
        <v>7</v>
      </c>
      <c r="BN5">
        <v>0</v>
      </c>
      <c r="BO5">
        <f t="shared" si="36"/>
        <v>10</v>
      </c>
      <c r="BP5">
        <v>1</v>
      </c>
      <c r="BQ5">
        <v>0</v>
      </c>
      <c r="BS5" s="6">
        <v>5.5</v>
      </c>
      <c r="BT5">
        <f t="shared" ref="BT5:BT68" si="47">BS5*0.807</f>
        <v>4.4385000000000003</v>
      </c>
      <c r="BU5" s="6">
        <v>10.3</v>
      </c>
      <c r="BV5">
        <f t="shared" ref="BV5:BV68" si="48">BU5*0.807</f>
        <v>8.3121000000000009</v>
      </c>
      <c r="BW5" s="6">
        <v>4.5999999999999996</v>
      </c>
      <c r="BX5">
        <f t="shared" si="38"/>
        <v>3.7122000000000002</v>
      </c>
      <c r="BY5" s="6">
        <v>1.8</v>
      </c>
      <c r="BZ5">
        <f t="shared" si="39"/>
        <v>1.4526000000000001</v>
      </c>
      <c r="CA5" s="6">
        <f t="shared" si="40"/>
        <v>276.67899900000003</v>
      </c>
      <c r="CB5">
        <f t="shared" si="41"/>
        <v>22.68</v>
      </c>
      <c r="CC5">
        <f t="shared" si="42"/>
        <v>52.919999999999995</v>
      </c>
      <c r="CD5">
        <f t="shared" si="43"/>
        <v>0</v>
      </c>
      <c r="CE5">
        <f t="shared" si="44"/>
        <v>75.599999999999994</v>
      </c>
      <c r="CF5" s="6">
        <f t="shared" si="45"/>
        <v>352.278999</v>
      </c>
    </row>
    <row r="6" spans="1:16384" x14ac:dyDescent="0.2">
      <c r="A6">
        <v>6</v>
      </c>
      <c r="E6" s="29">
        <v>7.2</v>
      </c>
      <c r="F6" s="29">
        <v>8.5</v>
      </c>
      <c r="G6">
        <v>85</v>
      </c>
      <c r="H6" s="6">
        <v>0</v>
      </c>
      <c r="I6">
        <v>13</v>
      </c>
      <c r="J6">
        <v>76</v>
      </c>
      <c r="K6" t="s">
        <v>45</v>
      </c>
      <c r="L6">
        <v>1</v>
      </c>
      <c r="M6" s="6">
        <f t="shared" si="0"/>
        <v>193.20000000000002</v>
      </c>
      <c r="N6" s="6">
        <f t="shared" si="1"/>
        <v>3.6800000000000006</v>
      </c>
      <c r="O6" s="6">
        <f t="shared" si="2"/>
        <v>1.0080000000000002</v>
      </c>
      <c r="P6" s="6">
        <f t="shared" si="3"/>
        <v>8.2799999999999994</v>
      </c>
      <c r="Q6" s="6">
        <f t="shared" si="4"/>
        <v>8.2799999999999994</v>
      </c>
      <c r="R6" s="6">
        <f t="shared" si="5"/>
        <v>9.4879999999999995</v>
      </c>
      <c r="S6" s="31">
        <v>9.3000000000000007</v>
      </c>
      <c r="T6" s="6">
        <f t="shared" si="6"/>
        <v>4.8800000000000008</v>
      </c>
      <c r="U6" s="6">
        <f t="shared" si="7"/>
        <v>2.2080000000000002</v>
      </c>
      <c r="V6" s="6">
        <f t="shared" si="8"/>
        <v>7.3600000000000012</v>
      </c>
      <c r="W6" s="6">
        <f t="shared" si="9"/>
        <v>0.92000000000000015</v>
      </c>
      <c r="X6" s="6">
        <v>0.35</v>
      </c>
      <c r="Y6" s="6">
        <f t="shared" si="10"/>
        <v>1.8400000000000003</v>
      </c>
      <c r="Z6" s="6">
        <f t="shared" si="11"/>
        <v>36.799999999999997</v>
      </c>
      <c r="AA6" s="6">
        <v>0</v>
      </c>
      <c r="AB6" s="6">
        <f t="shared" si="12"/>
        <v>1.3800000000000001</v>
      </c>
      <c r="AC6" s="6">
        <v>3</v>
      </c>
      <c r="AD6" s="6">
        <f t="shared" si="46"/>
        <v>170.1</v>
      </c>
      <c r="AE6" s="6">
        <f t="shared" si="13"/>
        <v>3.6800000000000006</v>
      </c>
      <c r="AF6" s="6">
        <f t="shared" si="14"/>
        <v>1.0080000000000002</v>
      </c>
      <c r="AG6" s="6">
        <v>0</v>
      </c>
      <c r="AH6" s="6">
        <f t="shared" si="15"/>
        <v>0.92000000000000015</v>
      </c>
      <c r="AI6" s="6">
        <f t="shared" si="37"/>
        <v>33.199999999999996</v>
      </c>
      <c r="AJ6" s="6">
        <f t="shared" si="16"/>
        <v>11.040000000000001</v>
      </c>
      <c r="AK6" s="6">
        <f t="shared" si="17"/>
        <v>18.399999999999999</v>
      </c>
      <c r="AL6" s="6">
        <f t="shared" si="18"/>
        <v>36.799999999999997</v>
      </c>
      <c r="AM6" s="6">
        <f t="shared" si="19"/>
        <v>9.6000000000000014</v>
      </c>
      <c r="AN6" s="6">
        <f t="shared" si="19"/>
        <v>9.6000000000000014</v>
      </c>
      <c r="AO6" s="6">
        <f t="shared" si="19"/>
        <v>9.6000000000000014</v>
      </c>
      <c r="AP6" s="6">
        <f t="shared" si="20"/>
        <v>8.2799999999999994</v>
      </c>
      <c r="AQ6" s="6">
        <v>0.75</v>
      </c>
      <c r="AR6" s="6">
        <v>6</v>
      </c>
      <c r="AS6" s="6">
        <f t="shared" si="21"/>
        <v>1.3800000000000001</v>
      </c>
      <c r="AT6" s="6">
        <f t="shared" si="22"/>
        <v>0.92000000000000015</v>
      </c>
      <c r="AU6" s="6">
        <f t="shared" si="23"/>
        <v>18.399999999999999</v>
      </c>
      <c r="AV6" s="6">
        <f t="shared" si="24"/>
        <v>7.3600000000000012</v>
      </c>
      <c r="AW6" s="6">
        <f t="shared" si="25"/>
        <v>0.92000000000000015</v>
      </c>
      <c r="AX6" s="6">
        <f t="shared" si="26"/>
        <v>1.05</v>
      </c>
      <c r="AY6" s="6">
        <f t="shared" si="27"/>
        <v>11.040000000000001</v>
      </c>
      <c r="AZ6" s="6">
        <f t="shared" si="28"/>
        <v>0.92000000000000015</v>
      </c>
      <c r="BA6" s="6">
        <f t="shared" si="29"/>
        <v>36.799999999999997</v>
      </c>
      <c r="BB6" s="6">
        <f t="shared" si="30"/>
        <v>136.80000000000001</v>
      </c>
      <c r="BC6" s="6">
        <v>7.2</v>
      </c>
      <c r="BD6" s="6">
        <v>10.199999999999999</v>
      </c>
      <c r="BE6" s="6">
        <v>5.2</v>
      </c>
      <c r="BF6" s="6">
        <v>1.6</v>
      </c>
      <c r="BG6" s="30">
        <f t="shared" si="31"/>
        <v>689.74199999999985</v>
      </c>
      <c r="BH6" s="9">
        <f t="shared" si="32"/>
        <v>213.13027799999995</v>
      </c>
      <c r="BI6" s="9">
        <f t="shared" si="33"/>
        <v>27.360000000000003</v>
      </c>
      <c r="BJ6" s="9">
        <f t="shared" si="34"/>
        <v>19.529399999999999</v>
      </c>
      <c r="BK6" s="9">
        <f t="shared" si="35"/>
        <v>260.01967799999994</v>
      </c>
      <c r="BL6">
        <v>5</v>
      </c>
      <c r="BM6">
        <v>3</v>
      </c>
      <c r="BN6">
        <v>0</v>
      </c>
      <c r="BO6">
        <f t="shared" si="36"/>
        <v>8</v>
      </c>
      <c r="BP6">
        <v>1</v>
      </c>
      <c r="BQ6">
        <v>0</v>
      </c>
      <c r="BS6" s="6">
        <v>7.2</v>
      </c>
      <c r="BT6">
        <f t="shared" si="47"/>
        <v>5.8104000000000005</v>
      </c>
      <c r="BU6" s="6">
        <v>10.199999999999999</v>
      </c>
      <c r="BV6">
        <f t="shared" si="48"/>
        <v>8.2314000000000007</v>
      </c>
      <c r="BW6" s="6">
        <v>5.2</v>
      </c>
      <c r="BX6">
        <f t="shared" si="38"/>
        <v>4.1964000000000006</v>
      </c>
      <c r="BY6" s="6">
        <v>1.6</v>
      </c>
      <c r="BZ6">
        <f t="shared" si="39"/>
        <v>1.2912000000000001</v>
      </c>
      <c r="CA6" s="6">
        <f t="shared" si="40"/>
        <v>260.01967799999994</v>
      </c>
      <c r="CB6">
        <f t="shared" si="41"/>
        <v>37.799999999999997</v>
      </c>
      <c r="CC6">
        <f t="shared" si="42"/>
        <v>22.68</v>
      </c>
      <c r="CD6">
        <f t="shared" si="43"/>
        <v>0</v>
      </c>
      <c r="CE6">
        <f t="shared" si="44"/>
        <v>60.48</v>
      </c>
      <c r="CF6" s="6">
        <f t="shared" si="45"/>
        <v>320.49967799999996</v>
      </c>
    </row>
    <row r="7" spans="1:16384" x14ac:dyDescent="0.2">
      <c r="A7">
        <v>7</v>
      </c>
      <c r="E7" s="29">
        <v>4.5</v>
      </c>
      <c r="F7" s="29">
        <v>10.199999999999999</v>
      </c>
      <c r="G7">
        <v>94</v>
      </c>
      <c r="H7" s="6">
        <v>0</v>
      </c>
      <c r="I7">
        <v>16</v>
      </c>
      <c r="J7">
        <v>76</v>
      </c>
      <c r="K7" t="s">
        <v>135</v>
      </c>
      <c r="L7">
        <v>0</v>
      </c>
      <c r="M7" s="6">
        <f t="shared" si="0"/>
        <v>136.5</v>
      </c>
      <c r="N7" s="6">
        <f t="shared" si="1"/>
        <v>2.6</v>
      </c>
      <c r="O7" s="6">
        <f t="shared" si="2"/>
        <v>0.63000000000000012</v>
      </c>
      <c r="P7" s="6">
        <f t="shared" si="3"/>
        <v>5.1749999999999998</v>
      </c>
      <c r="Q7" s="6">
        <f t="shared" si="4"/>
        <v>5.1749999999999998</v>
      </c>
      <c r="R7" s="6">
        <f t="shared" si="5"/>
        <v>6.68</v>
      </c>
      <c r="S7" s="31">
        <v>9.3000000000000007</v>
      </c>
      <c r="T7" s="6">
        <f t="shared" si="6"/>
        <v>3.8</v>
      </c>
      <c r="U7" s="6">
        <f t="shared" si="7"/>
        <v>1.56</v>
      </c>
      <c r="V7" s="6">
        <f t="shared" si="8"/>
        <v>5.2</v>
      </c>
      <c r="W7" s="6">
        <f t="shared" si="9"/>
        <v>0.65</v>
      </c>
      <c r="X7" s="6">
        <v>0.35</v>
      </c>
      <c r="Y7" s="6">
        <f t="shared" si="10"/>
        <v>1.3</v>
      </c>
      <c r="Z7" s="6">
        <f t="shared" si="11"/>
        <v>26</v>
      </c>
      <c r="AA7" s="6">
        <v>0</v>
      </c>
      <c r="AB7" s="6">
        <f t="shared" si="12"/>
        <v>0.97499999999999987</v>
      </c>
      <c r="AC7" s="6">
        <v>3</v>
      </c>
      <c r="AD7" s="6">
        <f t="shared" si="46"/>
        <v>212.1</v>
      </c>
      <c r="AE7" s="6">
        <f t="shared" si="13"/>
        <v>2.6</v>
      </c>
      <c r="AF7" s="6">
        <f t="shared" si="14"/>
        <v>0.63000000000000012</v>
      </c>
      <c r="AG7" s="6">
        <v>0</v>
      </c>
      <c r="AH7" s="6">
        <f t="shared" si="15"/>
        <v>0.65</v>
      </c>
      <c r="AI7" s="6">
        <f t="shared" si="37"/>
        <v>29.6</v>
      </c>
      <c r="AJ7" s="6">
        <f t="shared" si="16"/>
        <v>7.7999999999999989</v>
      </c>
      <c r="AK7" s="6">
        <f t="shared" si="17"/>
        <v>13</v>
      </c>
      <c r="AL7" s="6">
        <f t="shared" si="18"/>
        <v>26</v>
      </c>
      <c r="AM7" s="6">
        <f t="shared" si="19"/>
        <v>9.6000000000000014</v>
      </c>
      <c r="AN7" s="6">
        <f t="shared" si="19"/>
        <v>9.6000000000000014</v>
      </c>
      <c r="AO7" s="6">
        <f t="shared" si="19"/>
        <v>9.6000000000000014</v>
      </c>
      <c r="AP7" s="6">
        <f t="shared" si="20"/>
        <v>5.1749999999999998</v>
      </c>
      <c r="AQ7" s="6">
        <v>0.75</v>
      </c>
      <c r="AR7" s="6">
        <v>6</v>
      </c>
      <c r="AS7" s="6">
        <f t="shared" si="21"/>
        <v>0.97499999999999987</v>
      </c>
      <c r="AT7" s="6">
        <f t="shared" si="22"/>
        <v>0.65</v>
      </c>
      <c r="AU7" s="6">
        <f t="shared" si="23"/>
        <v>13</v>
      </c>
      <c r="AV7" s="6">
        <f t="shared" si="24"/>
        <v>5.2</v>
      </c>
      <c r="AW7" s="6">
        <f t="shared" si="25"/>
        <v>0.65</v>
      </c>
      <c r="AX7" s="6">
        <f t="shared" si="26"/>
        <v>1.22</v>
      </c>
      <c r="AY7" s="6">
        <f t="shared" si="27"/>
        <v>7.7999999999999989</v>
      </c>
      <c r="AZ7" s="6">
        <f t="shared" si="28"/>
        <v>0.65</v>
      </c>
      <c r="BA7" s="6">
        <f t="shared" si="29"/>
        <v>26</v>
      </c>
      <c r="BB7" s="6">
        <f t="shared" si="30"/>
        <v>85.5</v>
      </c>
      <c r="BC7" s="6">
        <v>6.4</v>
      </c>
      <c r="BD7" s="6">
        <v>11.5</v>
      </c>
      <c r="BE7" s="6">
        <v>5.8</v>
      </c>
      <c r="BF7" s="6">
        <v>2.2000000000000002</v>
      </c>
      <c r="BG7" s="30">
        <f t="shared" si="31"/>
        <v>598.14499999999998</v>
      </c>
      <c r="BH7" s="9">
        <f t="shared" si="32"/>
        <v>184.82680499999998</v>
      </c>
      <c r="BI7" s="9">
        <f t="shared" si="33"/>
        <v>17.100000000000001</v>
      </c>
      <c r="BJ7" s="9">
        <f t="shared" si="34"/>
        <v>20.901299999999999</v>
      </c>
      <c r="BK7" s="9">
        <f t="shared" si="35"/>
        <v>222.82810499999997</v>
      </c>
      <c r="BL7">
        <v>4</v>
      </c>
      <c r="BM7">
        <v>6</v>
      </c>
      <c r="BN7">
        <v>0</v>
      </c>
      <c r="BO7">
        <f t="shared" si="36"/>
        <v>10</v>
      </c>
      <c r="BP7">
        <v>1</v>
      </c>
      <c r="BQ7">
        <v>0</v>
      </c>
      <c r="BS7" s="6">
        <v>6.4</v>
      </c>
      <c r="BT7">
        <f t="shared" si="47"/>
        <v>5.1648000000000005</v>
      </c>
      <c r="BU7" s="6">
        <v>11.5</v>
      </c>
      <c r="BV7">
        <f t="shared" si="48"/>
        <v>9.2805</v>
      </c>
      <c r="BW7" s="6">
        <v>5.8</v>
      </c>
      <c r="BX7">
        <f t="shared" si="38"/>
        <v>4.6806000000000001</v>
      </c>
      <c r="BY7" s="6">
        <v>2.2000000000000002</v>
      </c>
      <c r="BZ7">
        <f t="shared" si="39"/>
        <v>1.7754000000000003</v>
      </c>
      <c r="CA7" s="6">
        <f t="shared" si="40"/>
        <v>222.82810499999997</v>
      </c>
      <c r="CB7">
        <f t="shared" si="41"/>
        <v>30.24</v>
      </c>
      <c r="CC7">
        <f t="shared" si="42"/>
        <v>45.36</v>
      </c>
      <c r="CD7">
        <f t="shared" si="43"/>
        <v>0</v>
      </c>
      <c r="CE7">
        <f t="shared" si="44"/>
        <v>75.599999999999994</v>
      </c>
      <c r="CF7" s="6">
        <f t="shared" si="45"/>
        <v>298.42810499999996</v>
      </c>
    </row>
    <row r="8" spans="1:16384" x14ac:dyDescent="0.2">
      <c r="A8">
        <v>3</v>
      </c>
      <c r="E8" s="29">
        <v>9</v>
      </c>
      <c r="F8" s="29">
        <v>8.1999999999999993</v>
      </c>
      <c r="G8">
        <v>102</v>
      </c>
      <c r="H8" s="6">
        <v>0</v>
      </c>
      <c r="I8">
        <v>17</v>
      </c>
      <c r="J8">
        <v>70</v>
      </c>
      <c r="K8" t="s">
        <v>135</v>
      </c>
      <c r="L8">
        <v>1</v>
      </c>
      <c r="M8" s="6">
        <f t="shared" si="0"/>
        <v>231</v>
      </c>
      <c r="N8" s="6">
        <f t="shared" si="1"/>
        <v>4.4000000000000004</v>
      </c>
      <c r="O8" s="6">
        <f t="shared" si="2"/>
        <v>1.2600000000000002</v>
      </c>
      <c r="P8" s="6">
        <f t="shared" si="3"/>
        <v>10.35</v>
      </c>
      <c r="Q8" s="6">
        <f t="shared" si="4"/>
        <v>10.35</v>
      </c>
      <c r="R8" s="6">
        <f t="shared" si="5"/>
        <v>11.36</v>
      </c>
      <c r="S8" s="6">
        <v>9.3000000000000007</v>
      </c>
      <c r="T8" s="6">
        <f t="shared" si="6"/>
        <v>5.6</v>
      </c>
      <c r="U8" s="6">
        <f t="shared" si="7"/>
        <v>2.64</v>
      </c>
      <c r="V8" s="6">
        <f t="shared" si="8"/>
        <v>8.8000000000000007</v>
      </c>
      <c r="W8" s="6">
        <f t="shared" si="9"/>
        <v>1.1000000000000001</v>
      </c>
      <c r="X8" s="6">
        <v>0.35</v>
      </c>
      <c r="Y8" s="6">
        <f t="shared" si="10"/>
        <v>2.2000000000000002</v>
      </c>
      <c r="Z8" s="6">
        <f t="shared" si="11"/>
        <v>44</v>
      </c>
      <c r="AA8" s="6">
        <v>0</v>
      </c>
      <c r="AB8" s="6">
        <f t="shared" si="12"/>
        <v>1.65</v>
      </c>
      <c r="AC8" s="6">
        <v>3</v>
      </c>
      <c r="AD8" s="6">
        <f t="shared" si="46"/>
        <v>193.20000000000002</v>
      </c>
      <c r="AE8" s="6">
        <f t="shared" si="13"/>
        <v>4.4000000000000004</v>
      </c>
      <c r="AF8" s="6">
        <f t="shared" si="14"/>
        <v>1.2600000000000002</v>
      </c>
      <c r="AG8" s="6">
        <v>0</v>
      </c>
      <c r="AH8" s="6">
        <f t="shared" si="15"/>
        <v>1.1000000000000001</v>
      </c>
      <c r="AI8" s="6">
        <f t="shared" si="37"/>
        <v>18.8</v>
      </c>
      <c r="AJ8" s="6">
        <f t="shared" si="16"/>
        <v>13.2</v>
      </c>
      <c r="AK8" s="6">
        <f t="shared" si="17"/>
        <v>22</v>
      </c>
      <c r="AL8" s="6">
        <f t="shared" si="18"/>
        <v>44</v>
      </c>
      <c r="AM8" s="6">
        <f t="shared" si="19"/>
        <v>9.6000000000000014</v>
      </c>
      <c r="AN8" s="6">
        <f t="shared" si="19"/>
        <v>9.6000000000000014</v>
      </c>
      <c r="AO8" s="6">
        <f t="shared" si="19"/>
        <v>9.6000000000000014</v>
      </c>
      <c r="AP8" s="6">
        <f t="shared" si="20"/>
        <v>10.35</v>
      </c>
      <c r="AQ8" s="6">
        <v>0.75</v>
      </c>
      <c r="AR8" s="6">
        <v>6</v>
      </c>
      <c r="AS8" s="6">
        <f t="shared" si="21"/>
        <v>1.65</v>
      </c>
      <c r="AT8" s="6">
        <f t="shared" si="22"/>
        <v>1.1000000000000001</v>
      </c>
      <c r="AU8" s="6">
        <f t="shared" si="23"/>
        <v>22</v>
      </c>
      <c r="AV8" s="6">
        <f t="shared" si="24"/>
        <v>8.8000000000000007</v>
      </c>
      <c r="AW8" s="6">
        <f t="shared" si="25"/>
        <v>1.1000000000000001</v>
      </c>
      <c r="AX8" s="6">
        <f t="shared" si="26"/>
        <v>1.02</v>
      </c>
      <c r="AY8" s="6">
        <f t="shared" si="27"/>
        <v>13.2</v>
      </c>
      <c r="AZ8" s="6">
        <f t="shared" si="28"/>
        <v>1.1000000000000001</v>
      </c>
      <c r="BA8" s="6">
        <f t="shared" si="29"/>
        <v>44</v>
      </c>
      <c r="BB8" s="6">
        <f t="shared" si="30"/>
        <v>171</v>
      </c>
      <c r="BC8" s="6">
        <v>5.5</v>
      </c>
      <c r="BD8" s="6">
        <v>11.5</v>
      </c>
      <c r="BE8" s="6">
        <v>5.6</v>
      </c>
      <c r="BF8" s="6">
        <v>1.8</v>
      </c>
      <c r="BG8" s="30">
        <f t="shared" si="31"/>
        <v>785.19000000000017</v>
      </c>
      <c r="BH8" s="9">
        <f t="shared" si="32"/>
        <v>242.62371000000005</v>
      </c>
      <c r="BI8" s="9">
        <f t="shared" si="33"/>
        <v>34.200000000000003</v>
      </c>
      <c r="BJ8" s="9">
        <f t="shared" si="34"/>
        <v>19.690800000000003</v>
      </c>
      <c r="BK8" s="9">
        <f t="shared" si="35"/>
        <v>296.51451000000009</v>
      </c>
      <c r="BL8">
        <v>3</v>
      </c>
      <c r="BM8">
        <v>5</v>
      </c>
      <c r="BN8">
        <v>0</v>
      </c>
      <c r="BO8">
        <f t="shared" si="36"/>
        <v>8</v>
      </c>
      <c r="BP8">
        <v>0</v>
      </c>
      <c r="BQ8">
        <v>0</v>
      </c>
      <c r="BS8" s="6">
        <v>5.5</v>
      </c>
      <c r="BT8">
        <f t="shared" si="47"/>
        <v>4.4385000000000003</v>
      </c>
      <c r="BU8" s="6">
        <v>11.5</v>
      </c>
      <c r="BV8">
        <f t="shared" si="48"/>
        <v>9.2805</v>
      </c>
      <c r="BW8" s="6">
        <v>5.6</v>
      </c>
      <c r="BX8">
        <f t="shared" si="38"/>
        <v>4.5191999999999997</v>
      </c>
      <c r="BY8" s="6">
        <v>1.8</v>
      </c>
      <c r="BZ8">
        <f t="shared" si="39"/>
        <v>1.4526000000000001</v>
      </c>
      <c r="CA8" s="6">
        <f t="shared" si="40"/>
        <v>296.51451000000009</v>
      </c>
      <c r="CB8">
        <f t="shared" si="41"/>
        <v>22.68</v>
      </c>
      <c r="CC8">
        <f t="shared" si="42"/>
        <v>37.799999999999997</v>
      </c>
      <c r="CD8">
        <f t="shared" si="43"/>
        <v>0</v>
      </c>
      <c r="CE8">
        <f t="shared" si="44"/>
        <v>60.48</v>
      </c>
      <c r="CF8" s="6">
        <f t="shared" si="45"/>
        <v>356.9945100000001</v>
      </c>
    </row>
    <row r="9" spans="1:16384" x14ac:dyDescent="0.2">
      <c r="A9">
        <v>4</v>
      </c>
      <c r="E9" s="29">
        <v>6.7</v>
      </c>
      <c r="F9" s="29">
        <v>9.9</v>
      </c>
      <c r="G9">
        <v>78</v>
      </c>
      <c r="H9" s="6">
        <v>0</v>
      </c>
      <c r="I9">
        <v>8</v>
      </c>
      <c r="J9">
        <v>66</v>
      </c>
      <c r="K9" t="s">
        <v>135</v>
      </c>
      <c r="L9">
        <v>1</v>
      </c>
      <c r="M9" s="6">
        <f t="shared" si="0"/>
        <v>182.70000000000002</v>
      </c>
      <c r="N9" s="6">
        <f t="shared" si="1"/>
        <v>3.4800000000000004</v>
      </c>
      <c r="O9" s="6">
        <f t="shared" si="2"/>
        <v>0.93800000000000017</v>
      </c>
      <c r="P9" s="6">
        <f t="shared" si="3"/>
        <v>7.7049999999999992</v>
      </c>
      <c r="Q9" s="6">
        <f t="shared" si="4"/>
        <v>7.7049999999999992</v>
      </c>
      <c r="R9" s="6">
        <f t="shared" si="5"/>
        <v>8.968</v>
      </c>
      <c r="S9" s="6">
        <v>9.3000000000000007</v>
      </c>
      <c r="T9" s="6">
        <f t="shared" si="6"/>
        <v>4.68</v>
      </c>
      <c r="U9" s="6">
        <f t="shared" si="7"/>
        <v>2.0880000000000001</v>
      </c>
      <c r="V9" s="6">
        <f t="shared" si="8"/>
        <v>6.9600000000000009</v>
      </c>
      <c r="W9" s="6">
        <f t="shared" si="9"/>
        <v>0.87000000000000011</v>
      </c>
      <c r="X9" s="6">
        <v>0.35</v>
      </c>
      <c r="Y9" s="6">
        <f t="shared" si="10"/>
        <v>1.7400000000000002</v>
      </c>
      <c r="Z9" s="6">
        <f t="shared" si="11"/>
        <v>34.799999999999997</v>
      </c>
      <c r="AA9" s="6">
        <v>0</v>
      </c>
      <c r="AB9" s="6">
        <f t="shared" si="12"/>
        <v>1.3049999999999999</v>
      </c>
      <c r="AC9" s="6">
        <v>3</v>
      </c>
      <c r="AD9" s="6">
        <f t="shared" si="46"/>
        <v>136.5</v>
      </c>
      <c r="AE9" s="6">
        <f t="shared" si="13"/>
        <v>3.4800000000000004</v>
      </c>
      <c r="AF9" s="6">
        <f t="shared" si="14"/>
        <v>0.93800000000000017</v>
      </c>
      <c r="AG9" s="6">
        <v>0</v>
      </c>
      <c r="AH9" s="6">
        <f t="shared" si="15"/>
        <v>0.87000000000000011</v>
      </c>
      <c r="AI9" s="6">
        <f t="shared" si="37"/>
        <v>36.799999999999997</v>
      </c>
      <c r="AJ9" s="6">
        <f t="shared" si="16"/>
        <v>10.44</v>
      </c>
      <c r="AK9" s="6">
        <f t="shared" si="17"/>
        <v>17.399999999999999</v>
      </c>
      <c r="AL9" s="6">
        <f t="shared" si="18"/>
        <v>34.799999999999997</v>
      </c>
      <c r="AM9" s="6">
        <f t="shared" si="19"/>
        <v>9.6000000000000014</v>
      </c>
      <c r="AN9" s="6">
        <f t="shared" si="19"/>
        <v>9.6000000000000014</v>
      </c>
      <c r="AO9" s="6">
        <f t="shared" si="19"/>
        <v>9.6000000000000014</v>
      </c>
      <c r="AP9" s="6">
        <f t="shared" si="20"/>
        <v>7.7049999999999992</v>
      </c>
      <c r="AQ9" s="6">
        <v>0.75</v>
      </c>
      <c r="AR9" s="6">
        <v>6</v>
      </c>
      <c r="AS9" s="6">
        <f t="shared" si="21"/>
        <v>1.3049999999999999</v>
      </c>
      <c r="AT9" s="6">
        <f t="shared" si="22"/>
        <v>0.87000000000000011</v>
      </c>
      <c r="AU9" s="6">
        <f t="shared" si="23"/>
        <v>17.399999999999999</v>
      </c>
      <c r="AV9" s="6">
        <f t="shared" si="24"/>
        <v>6.9600000000000009</v>
      </c>
      <c r="AW9" s="6">
        <f t="shared" si="25"/>
        <v>0.87000000000000011</v>
      </c>
      <c r="AX9" s="6">
        <f t="shared" si="26"/>
        <v>1.1900000000000002</v>
      </c>
      <c r="AY9" s="6">
        <f t="shared" si="27"/>
        <v>10.44</v>
      </c>
      <c r="AZ9" s="6">
        <f t="shared" si="28"/>
        <v>0.87000000000000011</v>
      </c>
      <c r="BA9" s="6">
        <f t="shared" si="29"/>
        <v>34.799999999999997</v>
      </c>
      <c r="BB9" s="6">
        <f t="shared" si="30"/>
        <v>127.3</v>
      </c>
      <c r="BC9" s="6">
        <v>7.1</v>
      </c>
      <c r="BD9" s="6">
        <v>10.6</v>
      </c>
      <c r="BE9" s="6">
        <v>5</v>
      </c>
      <c r="BF9" s="6">
        <v>1.52</v>
      </c>
      <c r="BG9" s="30">
        <f t="shared" si="31"/>
        <v>635.77700000000016</v>
      </c>
      <c r="BH9" s="9">
        <f t="shared" si="32"/>
        <v>196.45509300000003</v>
      </c>
      <c r="BI9" s="9">
        <f t="shared" si="33"/>
        <v>25.46</v>
      </c>
      <c r="BJ9" s="9">
        <f t="shared" si="34"/>
        <v>19.545539999999999</v>
      </c>
      <c r="BK9" s="9">
        <f t="shared" si="35"/>
        <v>241.46063300000003</v>
      </c>
      <c r="BL9">
        <v>4</v>
      </c>
      <c r="BM9">
        <v>5</v>
      </c>
      <c r="BN9">
        <v>0</v>
      </c>
      <c r="BO9">
        <f t="shared" si="36"/>
        <v>9</v>
      </c>
      <c r="BP9">
        <v>0</v>
      </c>
      <c r="BQ9">
        <v>1</v>
      </c>
      <c r="BS9" s="6">
        <v>7.1</v>
      </c>
      <c r="BT9">
        <f t="shared" si="47"/>
        <v>5.7297000000000002</v>
      </c>
      <c r="BU9" s="6">
        <v>10.6</v>
      </c>
      <c r="BV9">
        <f t="shared" si="48"/>
        <v>8.5541999999999998</v>
      </c>
      <c r="BW9" s="6">
        <v>5</v>
      </c>
      <c r="BX9">
        <f t="shared" si="38"/>
        <v>4.0350000000000001</v>
      </c>
      <c r="BY9" s="6">
        <v>1.52</v>
      </c>
      <c r="BZ9">
        <f t="shared" si="39"/>
        <v>1.2266400000000002</v>
      </c>
      <c r="CA9" s="6">
        <f t="shared" si="40"/>
        <v>241.46063300000003</v>
      </c>
      <c r="CB9">
        <f t="shared" si="41"/>
        <v>30.24</v>
      </c>
      <c r="CC9">
        <f t="shared" si="42"/>
        <v>37.799999999999997</v>
      </c>
      <c r="CD9">
        <f t="shared" si="43"/>
        <v>0</v>
      </c>
      <c r="CE9">
        <f t="shared" si="44"/>
        <v>68.039999999999992</v>
      </c>
      <c r="CF9" s="6">
        <f t="shared" si="45"/>
        <v>309.50063299999999</v>
      </c>
    </row>
    <row r="10" spans="1:16384" x14ac:dyDescent="0.2">
      <c r="A10">
        <v>5</v>
      </c>
      <c r="E10" s="29">
        <v>6</v>
      </c>
      <c r="F10" s="29">
        <v>9.5</v>
      </c>
      <c r="G10">
        <v>84</v>
      </c>
      <c r="H10" s="6">
        <v>0</v>
      </c>
      <c r="I10">
        <v>7</v>
      </c>
      <c r="J10">
        <v>58</v>
      </c>
      <c r="K10" t="s">
        <v>135</v>
      </c>
      <c r="L10">
        <v>1</v>
      </c>
      <c r="M10" s="6">
        <f t="shared" si="0"/>
        <v>168</v>
      </c>
      <c r="N10" s="6">
        <f t="shared" si="1"/>
        <v>3.2</v>
      </c>
      <c r="O10" s="6">
        <f t="shared" si="2"/>
        <v>0.84000000000000008</v>
      </c>
      <c r="P10" s="6">
        <f t="shared" si="3"/>
        <v>6.8999999999999995</v>
      </c>
      <c r="Q10" s="6">
        <f t="shared" si="4"/>
        <v>6.8999999999999995</v>
      </c>
      <c r="R10" s="6">
        <f t="shared" si="5"/>
        <v>8.24</v>
      </c>
      <c r="S10" s="31">
        <v>9.3000000000000007</v>
      </c>
      <c r="T10" s="6">
        <f t="shared" si="6"/>
        <v>4.4000000000000004</v>
      </c>
      <c r="U10" s="6">
        <f t="shared" si="7"/>
        <v>1.92</v>
      </c>
      <c r="V10" s="6">
        <f t="shared" si="8"/>
        <v>6.4</v>
      </c>
      <c r="W10" s="6">
        <f t="shared" si="9"/>
        <v>0.8</v>
      </c>
      <c r="X10" s="6">
        <v>0.35</v>
      </c>
      <c r="Y10" s="6">
        <f t="shared" si="10"/>
        <v>1.6</v>
      </c>
      <c r="Z10" s="6">
        <f t="shared" si="11"/>
        <v>32</v>
      </c>
      <c r="AA10" s="6">
        <v>0</v>
      </c>
      <c r="AB10" s="6">
        <f t="shared" si="12"/>
        <v>1.2</v>
      </c>
      <c r="AC10" s="6">
        <v>3</v>
      </c>
      <c r="AD10" s="6">
        <f t="shared" si="46"/>
        <v>231</v>
      </c>
      <c r="AE10" s="6">
        <f t="shared" si="13"/>
        <v>3.2</v>
      </c>
      <c r="AF10" s="6">
        <f t="shared" si="14"/>
        <v>0.84000000000000008</v>
      </c>
      <c r="AG10" s="6">
        <v>0</v>
      </c>
      <c r="AH10" s="6">
        <f t="shared" si="15"/>
        <v>0.8</v>
      </c>
      <c r="AI10" s="6">
        <f t="shared" si="37"/>
        <v>27.6</v>
      </c>
      <c r="AJ10" s="6">
        <f t="shared" si="16"/>
        <v>9.6</v>
      </c>
      <c r="AK10" s="6">
        <f t="shared" si="17"/>
        <v>16</v>
      </c>
      <c r="AL10" s="6">
        <f t="shared" si="18"/>
        <v>32</v>
      </c>
      <c r="AM10" s="6">
        <f t="shared" si="19"/>
        <v>9.6000000000000014</v>
      </c>
      <c r="AN10" s="6">
        <f t="shared" si="19"/>
        <v>9.6000000000000014</v>
      </c>
      <c r="AO10" s="6">
        <f t="shared" si="19"/>
        <v>9.6000000000000014</v>
      </c>
      <c r="AP10" s="6">
        <f t="shared" si="20"/>
        <v>6.8999999999999995</v>
      </c>
      <c r="AQ10" s="6">
        <v>0.75</v>
      </c>
      <c r="AR10" s="6">
        <v>6</v>
      </c>
      <c r="AS10" s="6">
        <f t="shared" si="21"/>
        <v>1.2</v>
      </c>
      <c r="AT10" s="6">
        <f t="shared" si="22"/>
        <v>0.8</v>
      </c>
      <c r="AU10" s="6">
        <f t="shared" si="23"/>
        <v>16</v>
      </c>
      <c r="AV10" s="6">
        <f t="shared" si="24"/>
        <v>6.4</v>
      </c>
      <c r="AW10" s="6">
        <f t="shared" si="25"/>
        <v>0.8</v>
      </c>
      <c r="AX10" s="6">
        <f t="shared" si="26"/>
        <v>1.1500000000000001</v>
      </c>
      <c r="AY10" s="6">
        <f t="shared" si="27"/>
        <v>9.6</v>
      </c>
      <c r="AZ10" s="6">
        <f t="shared" si="28"/>
        <v>0.8</v>
      </c>
      <c r="BA10" s="6">
        <f t="shared" si="29"/>
        <v>32</v>
      </c>
      <c r="BB10" s="6">
        <f t="shared" si="30"/>
        <v>114</v>
      </c>
      <c r="BC10" s="6">
        <v>5.8</v>
      </c>
      <c r="BD10" s="6">
        <v>12.8</v>
      </c>
      <c r="BE10" s="6">
        <v>6.6</v>
      </c>
      <c r="BF10" s="6">
        <v>2</v>
      </c>
      <c r="BG10" s="30">
        <f t="shared" si="31"/>
        <v>687.29</v>
      </c>
      <c r="BH10" s="9">
        <f t="shared" si="32"/>
        <v>212.37260999999998</v>
      </c>
      <c r="BI10" s="9">
        <f t="shared" si="33"/>
        <v>22.8</v>
      </c>
      <c r="BJ10" s="9">
        <f t="shared" si="34"/>
        <v>21.950400000000002</v>
      </c>
      <c r="BK10" s="9">
        <f t="shared" si="35"/>
        <v>257.12301000000002</v>
      </c>
      <c r="BL10">
        <v>3</v>
      </c>
      <c r="BM10">
        <v>6</v>
      </c>
      <c r="BN10">
        <v>3</v>
      </c>
      <c r="BO10">
        <f t="shared" si="36"/>
        <v>12</v>
      </c>
      <c r="BP10">
        <v>1</v>
      </c>
      <c r="BQ10">
        <v>0</v>
      </c>
      <c r="BS10" s="6">
        <v>5.8</v>
      </c>
      <c r="BT10">
        <f t="shared" si="47"/>
        <v>4.6806000000000001</v>
      </c>
      <c r="BU10" s="6">
        <v>12.8</v>
      </c>
      <c r="BV10">
        <f t="shared" si="48"/>
        <v>10.329600000000001</v>
      </c>
      <c r="BW10" s="6">
        <v>6.6</v>
      </c>
      <c r="BX10">
        <f t="shared" si="38"/>
        <v>5.3262</v>
      </c>
      <c r="BY10" s="6">
        <v>2</v>
      </c>
      <c r="BZ10">
        <f t="shared" si="39"/>
        <v>1.6140000000000001</v>
      </c>
      <c r="CA10" s="6">
        <f t="shared" si="40"/>
        <v>257.12301000000002</v>
      </c>
      <c r="CB10">
        <f t="shared" si="41"/>
        <v>22.68</v>
      </c>
      <c r="CC10">
        <f t="shared" si="42"/>
        <v>45.36</v>
      </c>
      <c r="CD10">
        <f t="shared" si="43"/>
        <v>22.68</v>
      </c>
      <c r="CE10">
        <f t="shared" si="44"/>
        <v>90.72</v>
      </c>
      <c r="CF10" s="6">
        <f t="shared" si="45"/>
        <v>347.84301000000005</v>
      </c>
    </row>
    <row r="11" spans="1:16384" x14ac:dyDescent="0.2">
      <c r="A11">
        <v>12</v>
      </c>
      <c r="E11" s="29">
        <v>6.6</v>
      </c>
      <c r="F11" s="29">
        <v>8.4</v>
      </c>
      <c r="G11">
        <v>76</v>
      </c>
      <c r="H11" s="6">
        <v>0</v>
      </c>
      <c r="I11">
        <v>15</v>
      </c>
      <c r="J11">
        <v>88</v>
      </c>
      <c r="K11" t="s">
        <v>45</v>
      </c>
      <c r="L11">
        <v>1</v>
      </c>
      <c r="M11" s="6">
        <f t="shared" si="0"/>
        <v>180.6</v>
      </c>
      <c r="N11" s="6">
        <f t="shared" si="1"/>
        <v>3.4400000000000004</v>
      </c>
      <c r="O11" s="6">
        <f t="shared" si="2"/>
        <v>0.92400000000000004</v>
      </c>
      <c r="P11" s="6">
        <f t="shared" si="3"/>
        <v>7.589999999999999</v>
      </c>
      <c r="Q11" s="6">
        <f t="shared" si="4"/>
        <v>7.589999999999999</v>
      </c>
      <c r="R11" s="6">
        <f t="shared" si="5"/>
        <v>8.8640000000000008</v>
      </c>
      <c r="S11" s="6">
        <v>9.1999999999999993</v>
      </c>
      <c r="T11" s="6">
        <f t="shared" si="6"/>
        <v>4.6400000000000006</v>
      </c>
      <c r="U11" s="6">
        <f t="shared" si="7"/>
        <v>2.0640000000000001</v>
      </c>
      <c r="V11" s="6">
        <f t="shared" si="8"/>
        <v>6.8800000000000008</v>
      </c>
      <c r="W11" s="6">
        <f t="shared" si="9"/>
        <v>0.8600000000000001</v>
      </c>
      <c r="X11" s="6">
        <v>0.35</v>
      </c>
      <c r="Y11" s="6">
        <f t="shared" si="10"/>
        <v>1.7200000000000002</v>
      </c>
      <c r="Z11" s="6">
        <f t="shared" si="11"/>
        <v>34.4</v>
      </c>
      <c r="AA11" s="6">
        <v>0</v>
      </c>
      <c r="AB11" s="6">
        <f t="shared" si="12"/>
        <v>1.2899999999999998</v>
      </c>
      <c r="AC11" s="6">
        <v>3</v>
      </c>
      <c r="AD11" s="6">
        <f t="shared" si="46"/>
        <v>182.70000000000002</v>
      </c>
      <c r="AE11" s="6">
        <f t="shared" si="13"/>
        <v>3.4400000000000004</v>
      </c>
      <c r="AF11" s="6">
        <f t="shared" si="14"/>
        <v>0.92400000000000004</v>
      </c>
      <c r="AG11" s="6">
        <v>0</v>
      </c>
      <c r="AH11" s="6">
        <f t="shared" si="15"/>
        <v>0.8600000000000001</v>
      </c>
      <c r="AI11" s="6">
        <f t="shared" si="37"/>
        <v>24.8</v>
      </c>
      <c r="AJ11" s="6">
        <f t="shared" si="16"/>
        <v>10.319999999999999</v>
      </c>
      <c r="AK11" s="6">
        <f t="shared" si="17"/>
        <v>17.2</v>
      </c>
      <c r="AL11" s="6">
        <f t="shared" si="18"/>
        <v>34.4</v>
      </c>
      <c r="AM11" s="6">
        <f t="shared" si="19"/>
        <v>9.6000000000000014</v>
      </c>
      <c r="AN11" s="6">
        <f t="shared" si="19"/>
        <v>9.6000000000000014</v>
      </c>
      <c r="AO11" s="6">
        <f t="shared" si="19"/>
        <v>9.6000000000000014</v>
      </c>
      <c r="AP11" s="6">
        <f t="shared" si="20"/>
        <v>7.589999999999999</v>
      </c>
      <c r="AQ11" s="6">
        <v>0.75</v>
      </c>
      <c r="AR11" s="6">
        <v>6</v>
      </c>
      <c r="AS11" s="6">
        <f t="shared" si="21"/>
        <v>1.2899999999999998</v>
      </c>
      <c r="AT11" s="6">
        <f t="shared" si="22"/>
        <v>0.8600000000000001</v>
      </c>
      <c r="AU11" s="6">
        <f t="shared" si="23"/>
        <v>17.2</v>
      </c>
      <c r="AV11" s="6">
        <f t="shared" si="24"/>
        <v>6.8800000000000008</v>
      </c>
      <c r="AW11" s="6">
        <f t="shared" si="25"/>
        <v>0.8600000000000001</v>
      </c>
      <c r="AX11" s="6">
        <f t="shared" si="26"/>
        <v>1.04</v>
      </c>
      <c r="AY11" s="6">
        <f t="shared" si="27"/>
        <v>10.319999999999999</v>
      </c>
      <c r="AZ11" s="6">
        <f t="shared" si="28"/>
        <v>0.8600000000000001</v>
      </c>
      <c r="BA11" s="6">
        <f t="shared" si="29"/>
        <v>34.4</v>
      </c>
      <c r="BB11" s="6">
        <f t="shared" si="30"/>
        <v>125.39999999999999</v>
      </c>
      <c r="BC11" s="6">
        <v>6.4</v>
      </c>
      <c r="BD11" s="6">
        <v>11.5</v>
      </c>
      <c r="BE11" s="6">
        <v>5.8</v>
      </c>
      <c r="BF11" s="6">
        <v>1.8</v>
      </c>
      <c r="BG11" s="30">
        <f t="shared" si="31"/>
        <v>664.90600000000018</v>
      </c>
      <c r="BH11" s="9">
        <f t="shared" si="32"/>
        <v>205.45595400000005</v>
      </c>
      <c r="BI11" s="9">
        <f t="shared" si="33"/>
        <v>25.08</v>
      </c>
      <c r="BJ11" s="9">
        <f t="shared" si="34"/>
        <v>20.578500000000002</v>
      </c>
      <c r="BK11" s="9">
        <f t="shared" si="35"/>
        <v>251.11445400000005</v>
      </c>
      <c r="BL11">
        <v>4</v>
      </c>
      <c r="BM11">
        <v>5</v>
      </c>
      <c r="BN11">
        <v>0</v>
      </c>
      <c r="BO11">
        <f t="shared" si="36"/>
        <v>9</v>
      </c>
      <c r="BP11">
        <v>1</v>
      </c>
      <c r="BQ11">
        <v>0</v>
      </c>
      <c r="BS11" s="6">
        <v>6.4</v>
      </c>
      <c r="BT11">
        <f t="shared" si="47"/>
        <v>5.1648000000000005</v>
      </c>
      <c r="BU11" s="6">
        <v>11.5</v>
      </c>
      <c r="BV11">
        <f t="shared" si="48"/>
        <v>9.2805</v>
      </c>
      <c r="BW11" s="6">
        <v>5.8</v>
      </c>
      <c r="BX11">
        <f t="shared" si="38"/>
        <v>4.6806000000000001</v>
      </c>
      <c r="BY11" s="6">
        <v>1.8</v>
      </c>
      <c r="BZ11">
        <f t="shared" si="39"/>
        <v>1.4526000000000001</v>
      </c>
      <c r="CA11" s="6">
        <f t="shared" si="40"/>
        <v>251.11445400000005</v>
      </c>
      <c r="CB11">
        <f t="shared" si="41"/>
        <v>30.24</v>
      </c>
      <c r="CC11">
        <f t="shared" si="42"/>
        <v>37.799999999999997</v>
      </c>
      <c r="CD11">
        <f t="shared" si="43"/>
        <v>0</v>
      </c>
      <c r="CE11">
        <f t="shared" si="44"/>
        <v>68.039999999999992</v>
      </c>
      <c r="CF11" s="6">
        <f t="shared" si="45"/>
        <v>319.15445400000004</v>
      </c>
    </row>
    <row r="12" spans="1:16384" x14ac:dyDescent="0.2">
      <c r="A12">
        <v>9</v>
      </c>
      <c r="E12" s="29">
        <v>6.2</v>
      </c>
      <c r="F12" s="29">
        <v>6.8</v>
      </c>
      <c r="G12">
        <v>99</v>
      </c>
      <c r="H12" s="6">
        <v>0</v>
      </c>
      <c r="I12">
        <v>6</v>
      </c>
      <c r="J12">
        <v>78</v>
      </c>
      <c r="K12" t="s">
        <v>135</v>
      </c>
      <c r="L12">
        <v>1</v>
      </c>
      <c r="M12" s="6">
        <f t="shared" si="0"/>
        <v>172.20000000000002</v>
      </c>
      <c r="N12" s="6">
        <f t="shared" si="1"/>
        <v>3.2800000000000002</v>
      </c>
      <c r="O12" s="6">
        <f t="shared" si="2"/>
        <v>0.8680000000000001</v>
      </c>
      <c r="P12" s="6">
        <f t="shared" si="3"/>
        <v>7.13</v>
      </c>
      <c r="Q12" s="6">
        <f t="shared" si="4"/>
        <v>7.13</v>
      </c>
      <c r="R12" s="6">
        <f t="shared" si="5"/>
        <v>8.4480000000000004</v>
      </c>
      <c r="S12" s="6">
        <v>9.1999999999999993</v>
      </c>
      <c r="T12" s="6">
        <f t="shared" si="6"/>
        <v>4.4800000000000004</v>
      </c>
      <c r="U12" s="6">
        <f t="shared" si="7"/>
        <v>1.968</v>
      </c>
      <c r="V12" s="6">
        <f t="shared" si="8"/>
        <v>6.5600000000000005</v>
      </c>
      <c r="W12" s="6">
        <f t="shared" si="9"/>
        <v>0.82000000000000006</v>
      </c>
      <c r="X12" s="6">
        <v>0.35</v>
      </c>
      <c r="Y12" s="6">
        <f t="shared" si="10"/>
        <v>1.6400000000000001</v>
      </c>
      <c r="Z12" s="6">
        <f t="shared" si="11"/>
        <v>32.799999999999997</v>
      </c>
      <c r="AA12" s="31">
        <v>1.43</v>
      </c>
      <c r="AB12" s="6">
        <f t="shared" si="12"/>
        <v>1.23</v>
      </c>
      <c r="AC12" s="6">
        <v>3</v>
      </c>
      <c r="AD12" s="6">
        <f t="shared" si="46"/>
        <v>168</v>
      </c>
      <c r="AE12" s="6">
        <f t="shared" si="13"/>
        <v>3.2800000000000002</v>
      </c>
      <c r="AF12" s="6">
        <f t="shared" si="14"/>
        <v>0.8680000000000001</v>
      </c>
      <c r="AG12" s="6">
        <v>0</v>
      </c>
      <c r="AH12" s="6">
        <f t="shared" si="15"/>
        <v>0.82000000000000006</v>
      </c>
      <c r="AI12" s="6">
        <f t="shared" si="37"/>
        <v>27.2</v>
      </c>
      <c r="AJ12" s="6">
        <f t="shared" si="16"/>
        <v>9.84</v>
      </c>
      <c r="AK12" s="6">
        <f t="shared" si="17"/>
        <v>16.399999999999999</v>
      </c>
      <c r="AL12" s="6">
        <f t="shared" si="18"/>
        <v>32.799999999999997</v>
      </c>
      <c r="AM12" s="6">
        <f t="shared" si="19"/>
        <v>9.6000000000000014</v>
      </c>
      <c r="AN12" s="6">
        <f t="shared" si="19"/>
        <v>9.6000000000000014</v>
      </c>
      <c r="AO12" s="6">
        <f t="shared" si="19"/>
        <v>9.6000000000000014</v>
      </c>
      <c r="AP12" s="6">
        <f t="shared" si="20"/>
        <v>7.13</v>
      </c>
      <c r="AQ12" s="6">
        <v>0.75</v>
      </c>
      <c r="AR12" s="6">
        <v>6</v>
      </c>
      <c r="AS12" s="6">
        <f t="shared" si="21"/>
        <v>1.23</v>
      </c>
      <c r="AT12" s="6">
        <f t="shared" si="22"/>
        <v>0.82000000000000006</v>
      </c>
      <c r="AU12" s="6">
        <f t="shared" si="23"/>
        <v>16.399999999999999</v>
      </c>
      <c r="AV12" s="6">
        <f t="shared" si="24"/>
        <v>6.5600000000000005</v>
      </c>
      <c r="AW12" s="6">
        <f t="shared" si="25"/>
        <v>0.82000000000000006</v>
      </c>
      <c r="AX12" s="6">
        <f t="shared" si="26"/>
        <v>0.88000000000000012</v>
      </c>
      <c r="AY12" s="6">
        <f t="shared" si="27"/>
        <v>9.84</v>
      </c>
      <c r="AZ12" s="6">
        <f t="shared" si="28"/>
        <v>0.82000000000000006</v>
      </c>
      <c r="BA12" s="6">
        <f t="shared" si="29"/>
        <v>32.799999999999997</v>
      </c>
      <c r="BB12" s="6">
        <f t="shared" si="30"/>
        <v>117.8</v>
      </c>
      <c r="BC12" s="6">
        <v>6.8</v>
      </c>
      <c r="BD12" s="6">
        <v>12.2</v>
      </c>
      <c r="BE12" s="6">
        <v>4.8</v>
      </c>
      <c r="BF12" s="6">
        <v>2.1</v>
      </c>
      <c r="BG12" s="30">
        <f t="shared" si="31"/>
        <v>634.59199999999998</v>
      </c>
      <c r="BH12" s="9">
        <f t="shared" si="32"/>
        <v>196.08892799999998</v>
      </c>
      <c r="BI12" s="9">
        <f t="shared" si="33"/>
        <v>23.560000000000002</v>
      </c>
      <c r="BJ12" s="9">
        <f t="shared" si="34"/>
        <v>20.901300000000003</v>
      </c>
      <c r="BK12" s="9">
        <f t="shared" si="35"/>
        <v>240.55022799999998</v>
      </c>
      <c r="BL12">
        <v>2</v>
      </c>
      <c r="BM12">
        <v>4</v>
      </c>
      <c r="BN12">
        <v>0</v>
      </c>
      <c r="BO12">
        <f t="shared" si="36"/>
        <v>6</v>
      </c>
      <c r="BP12">
        <v>1</v>
      </c>
      <c r="BQ12">
        <v>0</v>
      </c>
      <c r="BS12" s="6">
        <v>6.8</v>
      </c>
      <c r="BT12">
        <f t="shared" si="47"/>
        <v>5.4876000000000005</v>
      </c>
      <c r="BU12" s="6">
        <v>12.2</v>
      </c>
      <c r="BV12">
        <f t="shared" si="48"/>
        <v>9.8453999999999997</v>
      </c>
      <c r="BW12" s="6">
        <v>4.8</v>
      </c>
      <c r="BX12">
        <f t="shared" si="38"/>
        <v>3.8736000000000002</v>
      </c>
      <c r="BY12" s="6">
        <v>2.1</v>
      </c>
      <c r="BZ12">
        <f t="shared" si="39"/>
        <v>1.6947000000000001</v>
      </c>
      <c r="CA12" s="6">
        <f t="shared" si="40"/>
        <v>240.55022799999998</v>
      </c>
      <c r="CB12">
        <f t="shared" si="41"/>
        <v>15.12</v>
      </c>
      <c r="CC12">
        <f t="shared" si="42"/>
        <v>30.24</v>
      </c>
      <c r="CD12">
        <f t="shared" si="43"/>
        <v>0</v>
      </c>
      <c r="CE12">
        <f t="shared" si="44"/>
        <v>45.36</v>
      </c>
      <c r="CF12" s="6">
        <f t="shared" si="45"/>
        <v>285.91022799999996</v>
      </c>
    </row>
    <row r="13" spans="1:16384" x14ac:dyDescent="0.2">
      <c r="A13">
        <v>10</v>
      </c>
      <c r="E13" s="29">
        <v>6.8</v>
      </c>
      <c r="F13" s="29">
        <v>9.5</v>
      </c>
      <c r="G13">
        <v>103</v>
      </c>
      <c r="H13" s="6">
        <v>0</v>
      </c>
      <c r="I13">
        <v>12</v>
      </c>
      <c r="J13">
        <v>78</v>
      </c>
      <c r="K13" t="s">
        <v>135</v>
      </c>
      <c r="L13">
        <v>1</v>
      </c>
      <c r="M13" s="6">
        <f t="shared" si="0"/>
        <v>184.79999999999998</v>
      </c>
      <c r="N13" s="6">
        <f t="shared" si="1"/>
        <v>3.5200000000000005</v>
      </c>
      <c r="O13" s="6">
        <f t="shared" si="2"/>
        <v>0.95200000000000007</v>
      </c>
      <c r="P13" s="6">
        <f t="shared" si="3"/>
        <v>7.8199999999999994</v>
      </c>
      <c r="Q13" s="6">
        <f t="shared" si="4"/>
        <v>7.8199999999999994</v>
      </c>
      <c r="R13" s="6">
        <f t="shared" si="5"/>
        <v>9.0719999999999992</v>
      </c>
      <c r="S13" s="6">
        <v>9.1999999999999993</v>
      </c>
      <c r="T13" s="6">
        <f t="shared" si="6"/>
        <v>4.7200000000000006</v>
      </c>
      <c r="U13" s="6">
        <f t="shared" si="7"/>
        <v>2.1120000000000001</v>
      </c>
      <c r="V13" s="6">
        <f t="shared" si="8"/>
        <v>7.0400000000000009</v>
      </c>
      <c r="W13" s="6">
        <f t="shared" si="9"/>
        <v>0.88000000000000012</v>
      </c>
      <c r="X13" s="6">
        <v>0.35</v>
      </c>
      <c r="Y13" s="6">
        <f t="shared" si="10"/>
        <v>1.7600000000000002</v>
      </c>
      <c r="Z13" s="6">
        <f t="shared" si="11"/>
        <v>35.200000000000003</v>
      </c>
      <c r="AA13" s="6">
        <v>0</v>
      </c>
      <c r="AB13" s="6">
        <f t="shared" si="12"/>
        <v>1.32</v>
      </c>
      <c r="AC13" s="6">
        <v>3</v>
      </c>
      <c r="AD13" s="6">
        <f t="shared" si="46"/>
        <v>180.6</v>
      </c>
      <c r="AE13" s="6">
        <f t="shared" si="13"/>
        <v>3.5200000000000005</v>
      </c>
      <c r="AF13" s="6">
        <f t="shared" si="14"/>
        <v>0.95200000000000007</v>
      </c>
      <c r="AG13" s="6">
        <v>0</v>
      </c>
      <c r="AH13" s="6">
        <f t="shared" si="15"/>
        <v>0.88000000000000012</v>
      </c>
      <c r="AI13" s="6">
        <f t="shared" si="37"/>
        <v>25.6</v>
      </c>
      <c r="AJ13" s="6">
        <f t="shared" si="16"/>
        <v>10.56</v>
      </c>
      <c r="AK13" s="6">
        <f t="shared" si="17"/>
        <v>17.600000000000001</v>
      </c>
      <c r="AL13" s="6">
        <f t="shared" si="18"/>
        <v>35.200000000000003</v>
      </c>
      <c r="AM13" s="6">
        <f t="shared" si="19"/>
        <v>9.6000000000000014</v>
      </c>
      <c r="AN13" s="6">
        <f t="shared" si="19"/>
        <v>9.6000000000000014</v>
      </c>
      <c r="AO13" s="6">
        <f t="shared" si="19"/>
        <v>9.6000000000000014</v>
      </c>
      <c r="AP13" s="6">
        <f t="shared" si="20"/>
        <v>7.8199999999999994</v>
      </c>
      <c r="AQ13" s="6">
        <v>0.75</v>
      </c>
      <c r="AR13" s="6">
        <v>6</v>
      </c>
      <c r="AS13" s="6">
        <f t="shared" si="21"/>
        <v>1.32</v>
      </c>
      <c r="AT13" s="6">
        <f t="shared" si="22"/>
        <v>0.88000000000000012</v>
      </c>
      <c r="AU13" s="6">
        <f t="shared" si="23"/>
        <v>17.600000000000001</v>
      </c>
      <c r="AV13" s="6">
        <f t="shared" si="24"/>
        <v>7.0400000000000009</v>
      </c>
      <c r="AW13" s="6">
        <f t="shared" si="25"/>
        <v>0.88000000000000012</v>
      </c>
      <c r="AX13" s="6">
        <f t="shared" si="26"/>
        <v>1.1500000000000001</v>
      </c>
      <c r="AY13" s="6">
        <f t="shared" si="27"/>
        <v>10.56</v>
      </c>
      <c r="AZ13" s="6">
        <f t="shared" si="28"/>
        <v>0.88000000000000012</v>
      </c>
      <c r="BA13" s="6">
        <f t="shared" si="29"/>
        <v>35.200000000000003</v>
      </c>
      <c r="BB13" s="6">
        <f t="shared" si="30"/>
        <v>129.19999999999999</v>
      </c>
      <c r="BC13" s="6">
        <v>5.5</v>
      </c>
      <c r="BD13" s="6">
        <v>13.1</v>
      </c>
      <c r="BE13" s="6">
        <v>6.2</v>
      </c>
      <c r="BF13" s="6">
        <v>1.7</v>
      </c>
      <c r="BG13" s="30">
        <f t="shared" si="31"/>
        <v>673.35800000000006</v>
      </c>
      <c r="BH13" s="9">
        <f t="shared" si="32"/>
        <v>208.06762200000003</v>
      </c>
      <c r="BI13" s="9">
        <f t="shared" si="33"/>
        <v>25.84</v>
      </c>
      <c r="BJ13" s="9">
        <f t="shared" si="34"/>
        <v>21.3855</v>
      </c>
      <c r="BK13" s="9">
        <f t="shared" si="35"/>
        <v>255.29312200000004</v>
      </c>
      <c r="BL13">
        <v>4</v>
      </c>
      <c r="BM13">
        <v>4</v>
      </c>
      <c r="BN13">
        <v>0</v>
      </c>
      <c r="BO13">
        <f t="shared" si="36"/>
        <v>8</v>
      </c>
      <c r="BP13">
        <v>1</v>
      </c>
      <c r="BQ13">
        <v>0</v>
      </c>
      <c r="BS13" s="6">
        <v>5.5</v>
      </c>
      <c r="BT13">
        <f t="shared" si="47"/>
        <v>4.4385000000000003</v>
      </c>
      <c r="BU13" s="6">
        <v>13.1</v>
      </c>
      <c r="BV13">
        <f t="shared" si="48"/>
        <v>10.5717</v>
      </c>
      <c r="BW13" s="6">
        <v>6.2</v>
      </c>
      <c r="BX13">
        <f t="shared" si="38"/>
        <v>5.0034000000000001</v>
      </c>
      <c r="BY13" s="6">
        <v>1.7</v>
      </c>
      <c r="BZ13">
        <f t="shared" si="39"/>
        <v>1.3719000000000001</v>
      </c>
      <c r="CA13" s="6">
        <f t="shared" si="40"/>
        <v>255.29312200000004</v>
      </c>
      <c r="CB13">
        <f t="shared" si="41"/>
        <v>30.24</v>
      </c>
      <c r="CC13">
        <f t="shared" si="42"/>
        <v>30.24</v>
      </c>
      <c r="CD13">
        <f t="shared" si="43"/>
        <v>0</v>
      </c>
      <c r="CE13">
        <f t="shared" si="44"/>
        <v>60.48</v>
      </c>
      <c r="CF13" s="6">
        <f t="shared" si="45"/>
        <v>315.77312200000006</v>
      </c>
    </row>
    <row r="14" spans="1:16384" x14ac:dyDescent="0.2">
      <c r="A14">
        <v>11</v>
      </c>
      <c r="E14" s="29">
        <v>4.8</v>
      </c>
      <c r="F14" s="29">
        <v>9.9</v>
      </c>
      <c r="G14">
        <v>110</v>
      </c>
      <c r="H14" s="6">
        <v>0</v>
      </c>
      <c r="I14">
        <v>15</v>
      </c>
      <c r="J14">
        <v>78</v>
      </c>
      <c r="K14" t="s">
        <v>135</v>
      </c>
      <c r="L14">
        <v>1</v>
      </c>
      <c r="M14" s="6">
        <f t="shared" si="0"/>
        <v>142.80000000000001</v>
      </c>
      <c r="N14" s="6">
        <f t="shared" si="1"/>
        <v>2.7199999999999998</v>
      </c>
      <c r="O14" s="6">
        <f t="shared" si="2"/>
        <v>0.67200000000000004</v>
      </c>
      <c r="P14" s="6">
        <f t="shared" si="3"/>
        <v>5.52</v>
      </c>
      <c r="Q14" s="6">
        <f t="shared" si="4"/>
        <v>5.52</v>
      </c>
      <c r="R14" s="6">
        <f t="shared" si="5"/>
        <v>6.992</v>
      </c>
      <c r="S14" s="6">
        <v>9.1999999999999993</v>
      </c>
      <c r="T14" s="6">
        <f t="shared" si="6"/>
        <v>3.92</v>
      </c>
      <c r="U14" s="6">
        <f t="shared" si="7"/>
        <v>1.6319999999999999</v>
      </c>
      <c r="V14" s="6">
        <f t="shared" si="8"/>
        <v>5.4399999999999995</v>
      </c>
      <c r="W14" s="6">
        <f t="shared" si="9"/>
        <v>0.67999999999999994</v>
      </c>
      <c r="X14" s="6">
        <v>0.35</v>
      </c>
      <c r="Y14" s="6">
        <f t="shared" si="10"/>
        <v>1.3599999999999999</v>
      </c>
      <c r="Z14" s="6">
        <f t="shared" si="11"/>
        <v>27.2</v>
      </c>
      <c r="AA14" s="6">
        <v>0</v>
      </c>
      <c r="AB14" s="6">
        <f t="shared" si="12"/>
        <v>1.02</v>
      </c>
      <c r="AC14" s="6">
        <v>3</v>
      </c>
      <c r="AD14" s="6">
        <f t="shared" si="46"/>
        <v>172.20000000000002</v>
      </c>
      <c r="AE14" s="6">
        <f t="shared" si="13"/>
        <v>2.7199999999999998</v>
      </c>
      <c r="AF14" s="6">
        <f t="shared" si="14"/>
        <v>0.67200000000000004</v>
      </c>
      <c r="AG14" s="6">
        <v>0</v>
      </c>
      <c r="AH14" s="6">
        <f t="shared" si="15"/>
        <v>0.67999999999999994</v>
      </c>
      <c r="AI14" s="6">
        <f t="shared" si="37"/>
        <v>28</v>
      </c>
      <c r="AJ14" s="6">
        <f t="shared" si="16"/>
        <v>8.16</v>
      </c>
      <c r="AK14" s="6">
        <f t="shared" si="17"/>
        <v>13.6</v>
      </c>
      <c r="AL14" s="6">
        <f t="shared" si="18"/>
        <v>27.2</v>
      </c>
      <c r="AM14" s="6">
        <f t="shared" si="19"/>
        <v>9.6000000000000014</v>
      </c>
      <c r="AN14" s="6">
        <f t="shared" si="19"/>
        <v>9.6000000000000014</v>
      </c>
      <c r="AO14" s="6">
        <f t="shared" si="19"/>
        <v>9.6000000000000014</v>
      </c>
      <c r="AP14" s="6">
        <f t="shared" si="20"/>
        <v>5.52</v>
      </c>
      <c r="AQ14" s="6">
        <v>0.75</v>
      </c>
      <c r="AR14" s="6">
        <v>6</v>
      </c>
      <c r="AS14" s="6">
        <f t="shared" si="21"/>
        <v>1.02</v>
      </c>
      <c r="AT14" s="6">
        <f t="shared" si="22"/>
        <v>0.67999999999999994</v>
      </c>
      <c r="AU14" s="6">
        <f t="shared" si="23"/>
        <v>13.6</v>
      </c>
      <c r="AV14" s="6">
        <f t="shared" si="24"/>
        <v>5.4399999999999995</v>
      </c>
      <c r="AW14" s="6">
        <f t="shared" si="25"/>
        <v>0.67999999999999994</v>
      </c>
      <c r="AX14" s="6">
        <f t="shared" si="26"/>
        <v>1.1900000000000002</v>
      </c>
      <c r="AY14" s="6">
        <f t="shared" si="27"/>
        <v>8.16</v>
      </c>
      <c r="AZ14" s="6">
        <f t="shared" si="28"/>
        <v>0.67999999999999994</v>
      </c>
      <c r="BA14" s="6">
        <f t="shared" si="29"/>
        <v>27.2</v>
      </c>
      <c r="BB14" s="6">
        <f t="shared" si="30"/>
        <v>91.2</v>
      </c>
      <c r="BC14" s="6">
        <v>6.5</v>
      </c>
      <c r="BD14" s="6">
        <v>10.1</v>
      </c>
      <c r="BE14" s="6">
        <v>4.8</v>
      </c>
      <c r="BF14" s="6">
        <v>2.2000000000000002</v>
      </c>
      <c r="BG14" s="30">
        <f t="shared" si="31"/>
        <v>570.97800000000018</v>
      </c>
      <c r="BH14" s="9">
        <f t="shared" si="32"/>
        <v>176.43220200000005</v>
      </c>
      <c r="BI14" s="9">
        <f t="shared" si="33"/>
        <v>18.240000000000002</v>
      </c>
      <c r="BJ14" s="9">
        <f t="shared" si="34"/>
        <v>19.045200000000001</v>
      </c>
      <c r="BK14" s="9">
        <f t="shared" si="35"/>
        <v>213.71740200000005</v>
      </c>
      <c r="BL14">
        <v>6</v>
      </c>
      <c r="BM14">
        <v>5</v>
      </c>
      <c r="BN14">
        <v>4</v>
      </c>
      <c r="BO14">
        <f t="shared" si="36"/>
        <v>15</v>
      </c>
      <c r="BP14">
        <v>1</v>
      </c>
      <c r="BQ14">
        <v>0</v>
      </c>
      <c r="BS14" s="6">
        <v>6.5</v>
      </c>
      <c r="BT14">
        <f t="shared" si="47"/>
        <v>5.2455000000000007</v>
      </c>
      <c r="BU14" s="6">
        <v>10.1</v>
      </c>
      <c r="BV14">
        <f t="shared" si="48"/>
        <v>8.1507000000000005</v>
      </c>
      <c r="BW14" s="6">
        <v>4.8</v>
      </c>
      <c r="BX14">
        <f t="shared" si="38"/>
        <v>3.8736000000000002</v>
      </c>
      <c r="BY14" s="6">
        <v>2.2000000000000002</v>
      </c>
      <c r="BZ14">
        <f t="shared" si="39"/>
        <v>1.7754000000000003</v>
      </c>
      <c r="CA14" s="6">
        <f t="shared" si="40"/>
        <v>213.71740200000005</v>
      </c>
      <c r="CB14">
        <f t="shared" si="41"/>
        <v>45.36</v>
      </c>
      <c r="CC14">
        <f t="shared" si="42"/>
        <v>37.799999999999997</v>
      </c>
      <c r="CD14">
        <f t="shared" si="43"/>
        <v>30.24</v>
      </c>
      <c r="CE14">
        <f t="shared" si="44"/>
        <v>113.39999999999999</v>
      </c>
      <c r="CF14" s="6">
        <f t="shared" si="45"/>
        <v>327.11740200000003</v>
      </c>
    </row>
    <row r="15" spans="1:16384" x14ac:dyDescent="0.2">
      <c r="A15">
        <v>15</v>
      </c>
      <c r="E15" s="29">
        <v>6.3</v>
      </c>
      <c r="F15" s="29">
        <v>8.6</v>
      </c>
      <c r="G15">
        <v>91</v>
      </c>
      <c r="H15" s="6">
        <v>0</v>
      </c>
      <c r="I15">
        <v>17</v>
      </c>
      <c r="J15">
        <v>78</v>
      </c>
      <c r="K15" t="s">
        <v>135</v>
      </c>
      <c r="L15">
        <v>1</v>
      </c>
      <c r="M15" s="6">
        <f t="shared" si="0"/>
        <v>174.29999999999998</v>
      </c>
      <c r="N15" s="6">
        <f t="shared" si="1"/>
        <v>3.3200000000000003</v>
      </c>
      <c r="O15" s="6">
        <f t="shared" si="2"/>
        <v>0.88200000000000001</v>
      </c>
      <c r="P15" s="6">
        <f t="shared" si="3"/>
        <v>7.2449999999999992</v>
      </c>
      <c r="Q15" s="6">
        <f t="shared" si="4"/>
        <v>7.2449999999999992</v>
      </c>
      <c r="R15" s="6">
        <f t="shared" si="5"/>
        <v>8.5519999999999996</v>
      </c>
      <c r="S15" s="31">
        <v>9.1999999999999993</v>
      </c>
      <c r="T15" s="6">
        <f t="shared" si="6"/>
        <v>4.5199999999999996</v>
      </c>
      <c r="U15" s="6">
        <f t="shared" si="7"/>
        <v>1.992</v>
      </c>
      <c r="V15" s="6">
        <f t="shared" si="8"/>
        <v>6.6400000000000006</v>
      </c>
      <c r="W15" s="6">
        <f t="shared" si="9"/>
        <v>0.83000000000000007</v>
      </c>
      <c r="X15" s="6">
        <v>0.35</v>
      </c>
      <c r="Y15" s="6">
        <f t="shared" si="10"/>
        <v>1.6600000000000001</v>
      </c>
      <c r="Z15" s="6">
        <f t="shared" si="11"/>
        <v>33.200000000000003</v>
      </c>
      <c r="AA15" s="6">
        <v>0</v>
      </c>
      <c r="AB15" s="6">
        <f t="shared" si="12"/>
        <v>1.2449999999999999</v>
      </c>
      <c r="AC15" s="6">
        <v>3</v>
      </c>
      <c r="AD15" s="6">
        <f t="shared" si="46"/>
        <v>184.79999999999998</v>
      </c>
      <c r="AE15" s="6">
        <f t="shared" si="13"/>
        <v>3.3200000000000003</v>
      </c>
      <c r="AF15" s="6">
        <f t="shared" si="14"/>
        <v>0.88200000000000001</v>
      </c>
      <c r="AG15" s="6">
        <v>0</v>
      </c>
      <c r="AH15" s="6">
        <f t="shared" si="15"/>
        <v>0.83000000000000007</v>
      </c>
      <c r="AI15" s="6">
        <f t="shared" si="37"/>
        <v>20</v>
      </c>
      <c r="AJ15" s="6">
        <f t="shared" si="16"/>
        <v>9.9599999999999991</v>
      </c>
      <c r="AK15" s="6">
        <f t="shared" si="17"/>
        <v>16.600000000000001</v>
      </c>
      <c r="AL15" s="6">
        <f t="shared" si="18"/>
        <v>33.200000000000003</v>
      </c>
      <c r="AM15" s="6">
        <f t="shared" si="19"/>
        <v>9.6000000000000014</v>
      </c>
      <c r="AN15" s="6">
        <f t="shared" si="19"/>
        <v>9.6000000000000014</v>
      </c>
      <c r="AO15" s="6">
        <f t="shared" si="19"/>
        <v>9.6000000000000014</v>
      </c>
      <c r="AP15" s="6">
        <f t="shared" si="20"/>
        <v>7.2449999999999992</v>
      </c>
      <c r="AQ15" s="6">
        <v>0.75</v>
      </c>
      <c r="AR15" s="6">
        <v>6</v>
      </c>
      <c r="AS15" s="6">
        <f t="shared" si="21"/>
        <v>1.2449999999999999</v>
      </c>
      <c r="AT15" s="6">
        <f t="shared" si="22"/>
        <v>0.83000000000000007</v>
      </c>
      <c r="AU15" s="6">
        <f t="shared" si="23"/>
        <v>16.600000000000001</v>
      </c>
      <c r="AV15" s="6">
        <f t="shared" si="24"/>
        <v>6.6400000000000006</v>
      </c>
      <c r="AW15" s="6">
        <f t="shared" si="25"/>
        <v>0.83000000000000007</v>
      </c>
      <c r="AX15" s="6">
        <f t="shared" si="26"/>
        <v>1.06</v>
      </c>
      <c r="AY15" s="6">
        <f t="shared" si="27"/>
        <v>9.9599999999999991</v>
      </c>
      <c r="AZ15" s="6">
        <f t="shared" si="28"/>
        <v>0.83000000000000007</v>
      </c>
      <c r="BA15" s="6">
        <f t="shared" si="29"/>
        <v>33.200000000000003</v>
      </c>
      <c r="BB15" s="6">
        <f t="shared" si="30"/>
        <v>119.7</v>
      </c>
      <c r="BC15" s="6">
        <v>5.8</v>
      </c>
      <c r="BD15" s="6">
        <v>12.8</v>
      </c>
      <c r="BE15" s="6">
        <v>6.6</v>
      </c>
      <c r="BF15" s="6">
        <v>2.1</v>
      </c>
      <c r="BG15" s="30">
        <f t="shared" si="31"/>
        <v>647.76300000000026</v>
      </c>
      <c r="BH15" s="9">
        <f t="shared" si="32"/>
        <v>200.15876700000007</v>
      </c>
      <c r="BI15" s="9">
        <f t="shared" si="33"/>
        <v>23.94</v>
      </c>
      <c r="BJ15" s="9">
        <f t="shared" si="34"/>
        <v>22.031100000000006</v>
      </c>
      <c r="BK15" s="9">
        <f t="shared" si="35"/>
        <v>246.12986700000008</v>
      </c>
      <c r="BL15">
        <v>8</v>
      </c>
      <c r="BM15">
        <v>3</v>
      </c>
      <c r="BN15">
        <v>0</v>
      </c>
      <c r="BO15">
        <f t="shared" si="36"/>
        <v>11</v>
      </c>
      <c r="BP15">
        <v>1</v>
      </c>
      <c r="BQ15">
        <v>1</v>
      </c>
      <c r="BS15" s="6">
        <v>5.8</v>
      </c>
      <c r="BT15">
        <f t="shared" si="47"/>
        <v>4.6806000000000001</v>
      </c>
      <c r="BU15" s="6">
        <v>12.8</v>
      </c>
      <c r="BV15">
        <f t="shared" si="48"/>
        <v>10.329600000000001</v>
      </c>
      <c r="BW15" s="6">
        <v>6.6</v>
      </c>
      <c r="BX15">
        <f t="shared" si="38"/>
        <v>5.3262</v>
      </c>
      <c r="BY15" s="6">
        <v>2.1</v>
      </c>
      <c r="BZ15">
        <f t="shared" si="39"/>
        <v>1.6947000000000001</v>
      </c>
      <c r="CA15" s="6">
        <f t="shared" si="40"/>
        <v>246.12986700000008</v>
      </c>
      <c r="CB15">
        <f t="shared" si="41"/>
        <v>60.48</v>
      </c>
      <c r="CC15">
        <f t="shared" si="42"/>
        <v>22.68</v>
      </c>
      <c r="CD15">
        <f t="shared" si="43"/>
        <v>0</v>
      </c>
      <c r="CE15">
        <f t="shared" si="44"/>
        <v>83.16</v>
      </c>
      <c r="CF15" s="6">
        <f t="shared" si="45"/>
        <v>329.28986700000007</v>
      </c>
    </row>
    <row r="16" spans="1:16384" x14ac:dyDescent="0.2">
      <c r="A16">
        <v>13</v>
      </c>
      <c r="E16" s="29">
        <v>5.8</v>
      </c>
      <c r="F16" s="29">
        <v>10.1</v>
      </c>
      <c r="G16">
        <v>78</v>
      </c>
      <c r="H16" s="6">
        <v>0</v>
      </c>
      <c r="I16">
        <v>15</v>
      </c>
      <c r="J16">
        <v>75</v>
      </c>
      <c r="K16" t="s">
        <v>135</v>
      </c>
      <c r="L16">
        <v>0</v>
      </c>
      <c r="M16" s="6">
        <f t="shared" si="0"/>
        <v>163.80000000000001</v>
      </c>
      <c r="N16" s="6">
        <f t="shared" si="1"/>
        <v>3.12</v>
      </c>
      <c r="O16" s="6">
        <f t="shared" si="2"/>
        <v>0.81200000000000006</v>
      </c>
      <c r="P16" s="6">
        <f t="shared" si="3"/>
        <v>6.669999999999999</v>
      </c>
      <c r="Q16" s="6">
        <f t="shared" si="4"/>
        <v>6.669999999999999</v>
      </c>
      <c r="R16" s="6">
        <f t="shared" si="5"/>
        <v>8.032</v>
      </c>
      <c r="S16" s="31">
        <v>9.1999999999999993</v>
      </c>
      <c r="T16" s="6">
        <f t="shared" si="6"/>
        <v>4.32</v>
      </c>
      <c r="U16" s="6">
        <f t="shared" si="7"/>
        <v>1.8719999999999999</v>
      </c>
      <c r="V16" s="6">
        <f t="shared" si="8"/>
        <v>6.24</v>
      </c>
      <c r="W16" s="6">
        <f t="shared" si="9"/>
        <v>0.78</v>
      </c>
      <c r="X16" s="6">
        <v>0.35</v>
      </c>
      <c r="Y16" s="6">
        <f t="shared" si="10"/>
        <v>1.56</v>
      </c>
      <c r="Z16" s="6">
        <f t="shared" si="11"/>
        <v>31.2</v>
      </c>
      <c r="AA16" s="6">
        <v>0</v>
      </c>
      <c r="AB16" s="6">
        <f t="shared" si="12"/>
        <v>1.17</v>
      </c>
      <c r="AC16" s="6">
        <v>3</v>
      </c>
      <c r="AD16" s="6">
        <f t="shared" si="46"/>
        <v>142.80000000000001</v>
      </c>
      <c r="AE16" s="6">
        <f t="shared" si="13"/>
        <v>3.12</v>
      </c>
      <c r="AF16" s="6">
        <f t="shared" si="14"/>
        <v>0.81200000000000006</v>
      </c>
      <c r="AG16" s="6">
        <v>0</v>
      </c>
      <c r="AH16" s="6">
        <f t="shared" si="15"/>
        <v>0.78</v>
      </c>
      <c r="AI16" s="6">
        <f t="shared" si="37"/>
        <v>26</v>
      </c>
      <c r="AJ16" s="6">
        <f t="shared" si="16"/>
        <v>9.36</v>
      </c>
      <c r="AK16" s="6">
        <f t="shared" si="17"/>
        <v>15.6</v>
      </c>
      <c r="AL16" s="6">
        <f t="shared" si="18"/>
        <v>31.2</v>
      </c>
      <c r="AM16" s="6">
        <f t="shared" si="19"/>
        <v>9.6000000000000014</v>
      </c>
      <c r="AN16" s="6">
        <f t="shared" si="19"/>
        <v>9.6000000000000014</v>
      </c>
      <c r="AO16" s="6">
        <f t="shared" si="19"/>
        <v>9.6000000000000014</v>
      </c>
      <c r="AP16" s="6">
        <f t="shared" si="20"/>
        <v>6.669999999999999</v>
      </c>
      <c r="AQ16" s="6">
        <v>0.75</v>
      </c>
      <c r="AR16" s="6">
        <v>6</v>
      </c>
      <c r="AS16" s="6">
        <f t="shared" si="21"/>
        <v>1.17</v>
      </c>
      <c r="AT16" s="6">
        <f t="shared" si="22"/>
        <v>0.78</v>
      </c>
      <c r="AU16" s="6">
        <f t="shared" si="23"/>
        <v>15.6</v>
      </c>
      <c r="AV16" s="6">
        <f t="shared" si="24"/>
        <v>6.24</v>
      </c>
      <c r="AW16" s="6">
        <f t="shared" si="25"/>
        <v>0.78</v>
      </c>
      <c r="AX16" s="6">
        <f t="shared" si="26"/>
        <v>1.21</v>
      </c>
      <c r="AY16" s="6">
        <f t="shared" si="27"/>
        <v>9.36</v>
      </c>
      <c r="AZ16" s="6">
        <f t="shared" si="28"/>
        <v>0.78</v>
      </c>
      <c r="BA16" s="6">
        <f t="shared" si="29"/>
        <v>31.2</v>
      </c>
      <c r="BB16" s="6">
        <f t="shared" si="30"/>
        <v>110.2</v>
      </c>
      <c r="BC16" s="6">
        <v>5.5</v>
      </c>
      <c r="BD16" s="6">
        <v>10.3</v>
      </c>
      <c r="BE16" s="6">
        <v>4.5999999999999996</v>
      </c>
      <c r="BF16" s="6">
        <v>1.9</v>
      </c>
      <c r="BG16" s="30">
        <f t="shared" si="31"/>
        <v>587.80800000000011</v>
      </c>
      <c r="BH16" s="9">
        <f t="shared" si="32"/>
        <v>181.63267200000004</v>
      </c>
      <c r="BI16" s="9">
        <f t="shared" si="33"/>
        <v>22.040000000000003</v>
      </c>
      <c r="BJ16" s="9">
        <f t="shared" si="34"/>
        <v>17.996099999999998</v>
      </c>
      <c r="BK16" s="9">
        <f t="shared" si="35"/>
        <v>221.66877200000005</v>
      </c>
      <c r="BL16">
        <v>4</v>
      </c>
      <c r="BM16">
        <v>2</v>
      </c>
      <c r="BN16">
        <v>0</v>
      </c>
      <c r="BO16">
        <f t="shared" si="36"/>
        <v>6</v>
      </c>
      <c r="BP16">
        <v>1</v>
      </c>
      <c r="BQ16">
        <v>0</v>
      </c>
      <c r="BS16" s="6">
        <v>5.5</v>
      </c>
      <c r="BT16">
        <f t="shared" si="47"/>
        <v>4.4385000000000003</v>
      </c>
      <c r="BU16" s="6">
        <v>10.3</v>
      </c>
      <c r="BV16">
        <f t="shared" si="48"/>
        <v>8.3121000000000009</v>
      </c>
      <c r="BW16" s="6">
        <v>4.5999999999999996</v>
      </c>
      <c r="BX16">
        <f t="shared" si="38"/>
        <v>3.7122000000000002</v>
      </c>
      <c r="BY16" s="6">
        <v>1.9</v>
      </c>
      <c r="BZ16">
        <f t="shared" si="39"/>
        <v>1.5333000000000001</v>
      </c>
      <c r="CA16" s="6">
        <f t="shared" si="40"/>
        <v>221.66877200000005</v>
      </c>
      <c r="CB16">
        <f t="shared" si="41"/>
        <v>30.24</v>
      </c>
      <c r="CC16">
        <f t="shared" si="42"/>
        <v>15.12</v>
      </c>
      <c r="CD16">
        <f t="shared" si="43"/>
        <v>0</v>
      </c>
      <c r="CE16">
        <f t="shared" si="44"/>
        <v>45.36</v>
      </c>
      <c r="CF16" s="6">
        <f t="shared" si="45"/>
        <v>267.02877200000006</v>
      </c>
    </row>
    <row r="17" spans="1:84" x14ac:dyDescent="0.2">
      <c r="A17">
        <v>17</v>
      </c>
      <c r="E17" s="29">
        <v>6.7</v>
      </c>
      <c r="F17" s="29">
        <v>9.6</v>
      </c>
      <c r="G17">
        <v>94</v>
      </c>
      <c r="H17" s="6">
        <v>0</v>
      </c>
      <c r="I17">
        <v>15</v>
      </c>
      <c r="J17">
        <v>74</v>
      </c>
      <c r="K17" t="s">
        <v>135</v>
      </c>
      <c r="L17">
        <v>0</v>
      </c>
      <c r="M17" s="6">
        <f t="shared" si="0"/>
        <v>182.70000000000002</v>
      </c>
      <c r="N17" s="6">
        <f t="shared" si="1"/>
        <v>3.4800000000000004</v>
      </c>
      <c r="O17" s="6">
        <f t="shared" si="2"/>
        <v>0.93800000000000017</v>
      </c>
      <c r="P17" s="6">
        <f t="shared" si="3"/>
        <v>7.7049999999999992</v>
      </c>
      <c r="Q17" s="6">
        <f t="shared" si="4"/>
        <v>7.7049999999999992</v>
      </c>
      <c r="R17" s="6">
        <f t="shared" si="5"/>
        <v>8.968</v>
      </c>
      <c r="S17" s="6">
        <v>9.1999999999999993</v>
      </c>
      <c r="T17" s="6">
        <f t="shared" si="6"/>
        <v>4.68</v>
      </c>
      <c r="U17" s="6">
        <f t="shared" si="7"/>
        <v>2.0880000000000001</v>
      </c>
      <c r="V17" s="6">
        <f t="shared" si="8"/>
        <v>6.9600000000000009</v>
      </c>
      <c r="W17" s="6">
        <f t="shared" si="9"/>
        <v>0.87000000000000011</v>
      </c>
      <c r="X17" s="6">
        <v>0.35</v>
      </c>
      <c r="Y17" s="6">
        <f t="shared" si="10"/>
        <v>1.7400000000000002</v>
      </c>
      <c r="Z17" s="6">
        <f t="shared" si="11"/>
        <v>34.799999999999997</v>
      </c>
      <c r="AA17" s="6">
        <v>0</v>
      </c>
      <c r="AB17" s="6">
        <f t="shared" si="12"/>
        <v>1.3049999999999999</v>
      </c>
      <c r="AC17" s="6">
        <v>3</v>
      </c>
      <c r="AD17" s="6">
        <f t="shared" si="46"/>
        <v>174.29999999999998</v>
      </c>
      <c r="AE17" s="6">
        <f t="shared" si="13"/>
        <v>3.4800000000000004</v>
      </c>
      <c r="AF17" s="6">
        <f t="shared" si="14"/>
        <v>0.93800000000000017</v>
      </c>
      <c r="AG17" s="6">
        <v>0</v>
      </c>
      <c r="AH17" s="6">
        <f t="shared" si="15"/>
        <v>0.87000000000000011</v>
      </c>
      <c r="AI17" s="6">
        <f t="shared" si="37"/>
        <v>24</v>
      </c>
      <c r="AJ17" s="6">
        <f t="shared" si="16"/>
        <v>10.44</v>
      </c>
      <c r="AK17" s="6">
        <f t="shared" si="17"/>
        <v>17.399999999999999</v>
      </c>
      <c r="AL17" s="6">
        <f t="shared" si="18"/>
        <v>34.799999999999997</v>
      </c>
      <c r="AM17" s="6">
        <f t="shared" si="19"/>
        <v>9.6000000000000014</v>
      </c>
      <c r="AN17" s="6">
        <f t="shared" si="19"/>
        <v>9.6000000000000014</v>
      </c>
      <c r="AO17" s="6">
        <f t="shared" si="19"/>
        <v>9.6000000000000014</v>
      </c>
      <c r="AP17" s="6">
        <f t="shared" si="20"/>
        <v>7.7049999999999992</v>
      </c>
      <c r="AQ17" s="6">
        <v>0.75</v>
      </c>
      <c r="AR17" s="6">
        <v>6</v>
      </c>
      <c r="AS17" s="6">
        <f t="shared" si="21"/>
        <v>1.3049999999999999</v>
      </c>
      <c r="AT17" s="6">
        <f t="shared" si="22"/>
        <v>0.87000000000000011</v>
      </c>
      <c r="AU17" s="6">
        <f t="shared" si="23"/>
        <v>17.399999999999999</v>
      </c>
      <c r="AV17" s="6">
        <f t="shared" si="24"/>
        <v>6.9600000000000009</v>
      </c>
      <c r="AW17" s="6">
        <f t="shared" si="25"/>
        <v>0.87000000000000011</v>
      </c>
      <c r="AX17" s="6">
        <f t="shared" si="26"/>
        <v>1.1599999999999999</v>
      </c>
      <c r="AY17" s="6">
        <f t="shared" si="27"/>
        <v>10.44</v>
      </c>
      <c r="AZ17" s="6">
        <f t="shared" si="28"/>
        <v>0.87000000000000011</v>
      </c>
      <c r="BA17" s="6">
        <f t="shared" si="29"/>
        <v>34.799999999999997</v>
      </c>
      <c r="BB17" s="6">
        <f t="shared" si="30"/>
        <v>127.3</v>
      </c>
      <c r="BC17" s="6">
        <v>5.5</v>
      </c>
      <c r="BD17" s="6">
        <v>11.4</v>
      </c>
      <c r="BE17" s="6">
        <v>5.2</v>
      </c>
      <c r="BF17" s="6">
        <v>1.9</v>
      </c>
      <c r="BG17" s="30">
        <f t="shared" si="31"/>
        <v>660.64700000000005</v>
      </c>
      <c r="BH17" s="9">
        <f t="shared" si="32"/>
        <v>204.13992300000001</v>
      </c>
      <c r="BI17" s="9">
        <f t="shared" si="33"/>
        <v>25.46</v>
      </c>
      <c r="BJ17" s="9">
        <f t="shared" si="34"/>
        <v>19.367999999999999</v>
      </c>
      <c r="BK17" s="9">
        <f t="shared" si="35"/>
        <v>248.96792300000001</v>
      </c>
      <c r="BL17">
        <v>2</v>
      </c>
      <c r="BM17">
        <v>5</v>
      </c>
      <c r="BN17">
        <v>0</v>
      </c>
      <c r="BO17">
        <f t="shared" si="36"/>
        <v>7</v>
      </c>
      <c r="BP17">
        <v>1</v>
      </c>
      <c r="BQ17">
        <v>0</v>
      </c>
      <c r="BS17" s="6">
        <v>5.5</v>
      </c>
      <c r="BT17">
        <f t="shared" si="47"/>
        <v>4.4385000000000003</v>
      </c>
      <c r="BU17" s="6">
        <v>11.4</v>
      </c>
      <c r="BV17">
        <f t="shared" si="48"/>
        <v>9.1998000000000015</v>
      </c>
      <c r="BW17" s="6">
        <v>5.2</v>
      </c>
      <c r="BX17">
        <f t="shared" si="38"/>
        <v>4.1964000000000006</v>
      </c>
      <c r="BY17" s="6">
        <v>1.9</v>
      </c>
      <c r="BZ17">
        <f t="shared" si="39"/>
        <v>1.5333000000000001</v>
      </c>
      <c r="CA17" s="6">
        <f t="shared" si="40"/>
        <v>248.96792300000001</v>
      </c>
      <c r="CB17">
        <f t="shared" si="41"/>
        <v>15.12</v>
      </c>
      <c r="CC17">
        <f t="shared" si="42"/>
        <v>37.799999999999997</v>
      </c>
      <c r="CD17">
        <f t="shared" si="43"/>
        <v>0</v>
      </c>
      <c r="CE17">
        <f t="shared" si="44"/>
        <v>52.919999999999995</v>
      </c>
      <c r="CF17" s="6">
        <f t="shared" si="45"/>
        <v>301.887923</v>
      </c>
    </row>
    <row r="18" spans="1:84" x14ac:dyDescent="0.2">
      <c r="A18">
        <v>16</v>
      </c>
      <c r="E18" s="29">
        <v>5</v>
      </c>
      <c r="F18" s="29">
        <v>10.3</v>
      </c>
      <c r="G18">
        <v>93</v>
      </c>
      <c r="H18" s="6">
        <v>0</v>
      </c>
      <c r="I18">
        <v>8</v>
      </c>
      <c r="J18">
        <v>69</v>
      </c>
      <c r="K18" t="s">
        <v>135</v>
      </c>
      <c r="L18">
        <v>0</v>
      </c>
      <c r="M18" s="6">
        <f t="shared" si="0"/>
        <v>147</v>
      </c>
      <c r="N18" s="6">
        <f t="shared" si="1"/>
        <v>2.8</v>
      </c>
      <c r="O18" s="6">
        <f t="shared" si="2"/>
        <v>0.70000000000000007</v>
      </c>
      <c r="P18" s="6">
        <f t="shared" si="3"/>
        <v>5.75</v>
      </c>
      <c r="Q18" s="6">
        <f t="shared" si="4"/>
        <v>5.75</v>
      </c>
      <c r="R18" s="6">
        <f t="shared" si="5"/>
        <v>7.2</v>
      </c>
      <c r="S18" s="31">
        <v>9.1999999999999993</v>
      </c>
      <c r="T18" s="6">
        <f t="shared" si="6"/>
        <v>4</v>
      </c>
      <c r="U18" s="6">
        <f t="shared" si="7"/>
        <v>1.68</v>
      </c>
      <c r="V18" s="6">
        <f t="shared" si="8"/>
        <v>5.6</v>
      </c>
      <c r="W18" s="6">
        <f t="shared" si="9"/>
        <v>0.7</v>
      </c>
      <c r="X18" s="6">
        <v>0.35</v>
      </c>
      <c r="Y18" s="6">
        <f t="shared" si="10"/>
        <v>1.4</v>
      </c>
      <c r="Z18" s="6">
        <f t="shared" si="11"/>
        <v>28</v>
      </c>
      <c r="AA18" s="6">
        <v>0</v>
      </c>
      <c r="AB18" s="6">
        <f t="shared" si="12"/>
        <v>1.05</v>
      </c>
      <c r="AC18" s="6">
        <v>3</v>
      </c>
      <c r="AD18" s="6">
        <f t="shared" si="46"/>
        <v>163.80000000000001</v>
      </c>
      <c r="AE18" s="6">
        <f t="shared" si="13"/>
        <v>2.8</v>
      </c>
      <c r="AF18" s="6">
        <f t="shared" si="14"/>
        <v>0.70000000000000007</v>
      </c>
      <c r="AG18" s="6">
        <v>0</v>
      </c>
      <c r="AH18" s="6">
        <f t="shared" si="15"/>
        <v>0.7</v>
      </c>
      <c r="AI18" s="6">
        <f t="shared" si="37"/>
        <v>27.6</v>
      </c>
      <c r="AJ18" s="6">
        <f t="shared" si="16"/>
        <v>8.4</v>
      </c>
      <c r="AK18" s="6">
        <f t="shared" si="17"/>
        <v>14</v>
      </c>
      <c r="AL18" s="6">
        <f t="shared" si="18"/>
        <v>28</v>
      </c>
      <c r="AM18" s="6">
        <f t="shared" si="19"/>
        <v>9.6000000000000014</v>
      </c>
      <c r="AN18" s="6">
        <f t="shared" si="19"/>
        <v>9.6000000000000014</v>
      </c>
      <c r="AO18" s="6">
        <f t="shared" si="19"/>
        <v>9.6000000000000014</v>
      </c>
      <c r="AP18" s="6">
        <f t="shared" si="20"/>
        <v>5.75</v>
      </c>
      <c r="AQ18" s="6">
        <v>0.75</v>
      </c>
      <c r="AR18" s="6">
        <v>6</v>
      </c>
      <c r="AS18" s="6">
        <f t="shared" si="21"/>
        <v>1.05</v>
      </c>
      <c r="AT18" s="6">
        <f t="shared" si="22"/>
        <v>0.7</v>
      </c>
      <c r="AU18" s="6">
        <f t="shared" si="23"/>
        <v>14</v>
      </c>
      <c r="AV18" s="6">
        <f t="shared" si="24"/>
        <v>5.6</v>
      </c>
      <c r="AW18" s="6">
        <f t="shared" si="25"/>
        <v>0.7</v>
      </c>
      <c r="AX18" s="6">
        <f t="shared" si="26"/>
        <v>1.23</v>
      </c>
      <c r="AY18" s="6">
        <f t="shared" si="27"/>
        <v>8.4</v>
      </c>
      <c r="AZ18" s="6">
        <f t="shared" si="28"/>
        <v>0.7</v>
      </c>
      <c r="BA18" s="6">
        <f t="shared" si="29"/>
        <v>28</v>
      </c>
      <c r="BB18" s="6">
        <f t="shared" si="30"/>
        <v>95</v>
      </c>
      <c r="BC18" s="6">
        <v>7.2</v>
      </c>
      <c r="BD18" s="6">
        <v>10.199999999999999</v>
      </c>
      <c r="BE18" s="6">
        <v>5.2</v>
      </c>
      <c r="BF18" s="6">
        <v>1.9</v>
      </c>
      <c r="BG18" s="30">
        <f t="shared" si="31"/>
        <v>571.86000000000024</v>
      </c>
      <c r="BH18" s="9">
        <f t="shared" si="32"/>
        <v>176.70474000000007</v>
      </c>
      <c r="BI18" s="9">
        <f t="shared" si="33"/>
        <v>19</v>
      </c>
      <c r="BJ18" s="9">
        <f t="shared" si="34"/>
        <v>19.7715</v>
      </c>
      <c r="BK18" s="9">
        <f t="shared" si="35"/>
        <v>215.47624000000008</v>
      </c>
      <c r="BL18">
        <v>8</v>
      </c>
      <c r="BM18">
        <v>4</v>
      </c>
      <c r="BN18">
        <v>2</v>
      </c>
      <c r="BO18">
        <f t="shared" si="36"/>
        <v>14</v>
      </c>
      <c r="BP18">
        <v>1</v>
      </c>
      <c r="BQ18">
        <v>0</v>
      </c>
      <c r="BS18" s="6">
        <v>7.2</v>
      </c>
      <c r="BT18">
        <f t="shared" si="47"/>
        <v>5.8104000000000005</v>
      </c>
      <c r="BU18" s="6">
        <v>10.199999999999999</v>
      </c>
      <c r="BV18">
        <f t="shared" si="48"/>
        <v>8.2314000000000007</v>
      </c>
      <c r="BW18" s="6">
        <v>5.2</v>
      </c>
      <c r="BX18">
        <f t="shared" si="38"/>
        <v>4.1964000000000006</v>
      </c>
      <c r="BY18" s="6">
        <v>1.9</v>
      </c>
      <c r="BZ18">
        <f t="shared" si="39"/>
        <v>1.5333000000000001</v>
      </c>
      <c r="CA18" s="6">
        <f t="shared" si="40"/>
        <v>215.47624000000008</v>
      </c>
      <c r="CB18">
        <f t="shared" si="41"/>
        <v>60.48</v>
      </c>
      <c r="CC18">
        <f t="shared" si="42"/>
        <v>30.24</v>
      </c>
      <c r="CD18">
        <f t="shared" si="43"/>
        <v>15.12</v>
      </c>
      <c r="CE18">
        <f t="shared" si="44"/>
        <v>105.84</v>
      </c>
      <c r="CF18" s="6">
        <f t="shared" si="45"/>
        <v>321.31624000000011</v>
      </c>
    </row>
    <row r="19" spans="1:84" x14ac:dyDescent="0.2">
      <c r="A19">
        <v>14</v>
      </c>
      <c r="E19" s="29">
        <v>8.3000000000000007</v>
      </c>
      <c r="F19" s="29">
        <v>7.8</v>
      </c>
      <c r="G19">
        <v>80</v>
      </c>
      <c r="H19" s="6">
        <v>0</v>
      </c>
      <c r="I19">
        <v>10</v>
      </c>
      <c r="J19">
        <v>54</v>
      </c>
      <c r="K19" t="s">
        <v>135</v>
      </c>
      <c r="L19">
        <v>1</v>
      </c>
      <c r="M19" s="6">
        <f t="shared" si="0"/>
        <v>216.3</v>
      </c>
      <c r="N19" s="6">
        <f t="shared" si="1"/>
        <v>4.12</v>
      </c>
      <c r="O19" s="6">
        <f t="shared" si="2"/>
        <v>1.1620000000000001</v>
      </c>
      <c r="P19" s="6">
        <f t="shared" si="3"/>
        <v>9.5449999999999999</v>
      </c>
      <c r="Q19" s="6">
        <f t="shared" si="4"/>
        <v>9.5449999999999999</v>
      </c>
      <c r="R19" s="6">
        <f t="shared" si="5"/>
        <v>10.632000000000001</v>
      </c>
      <c r="S19" s="31">
        <v>9.1999999999999993</v>
      </c>
      <c r="T19" s="6">
        <f t="shared" si="6"/>
        <v>5.32</v>
      </c>
      <c r="U19" s="6">
        <f t="shared" si="7"/>
        <v>2.472</v>
      </c>
      <c r="V19" s="6">
        <f t="shared" si="8"/>
        <v>8.24</v>
      </c>
      <c r="W19" s="6">
        <f t="shared" si="9"/>
        <v>1.03</v>
      </c>
      <c r="X19" s="6">
        <v>0.35</v>
      </c>
      <c r="Y19" s="6">
        <f t="shared" si="10"/>
        <v>2.06</v>
      </c>
      <c r="Z19" s="6">
        <f t="shared" si="11"/>
        <v>41.2</v>
      </c>
      <c r="AA19" s="6">
        <v>0</v>
      </c>
      <c r="AB19" s="6">
        <f t="shared" si="12"/>
        <v>1.5450000000000002</v>
      </c>
      <c r="AC19" s="6">
        <v>3</v>
      </c>
      <c r="AD19" s="6">
        <f t="shared" si="46"/>
        <v>182.70000000000002</v>
      </c>
      <c r="AE19" s="6">
        <f t="shared" si="13"/>
        <v>4.12</v>
      </c>
      <c r="AF19" s="6">
        <f t="shared" si="14"/>
        <v>1.1620000000000001</v>
      </c>
      <c r="AG19" s="6">
        <v>0</v>
      </c>
      <c r="AH19" s="6">
        <f t="shared" si="15"/>
        <v>1.03</v>
      </c>
      <c r="AI19" s="6">
        <f t="shared" si="37"/>
        <v>20.8</v>
      </c>
      <c r="AJ19" s="6">
        <f t="shared" si="16"/>
        <v>12.360000000000001</v>
      </c>
      <c r="AK19" s="6">
        <f t="shared" si="17"/>
        <v>20.6</v>
      </c>
      <c r="AL19" s="6">
        <f t="shared" si="18"/>
        <v>41.2</v>
      </c>
      <c r="AM19" s="6">
        <f t="shared" si="19"/>
        <v>9.6000000000000014</v>
      </c>
      <c r="AN19" s="6">
        <f t="shared" si="19"/>
        <v>9.6000000000000014</v>
      </c>
      <c r="AO19" s="6">
        <f t="shared" si="19"/>
        <v>9.6000000000000014</v>
      </c>
      <c r="AP19" s="6">
        <f t="shared" si="20"/>
        <v>9.5449999999999999</v>
      </c>
      <c r="AQ19" s="6">
        <v>0.75</v>
      </c>
      <c r="AR19" s="6">
        <v>6</v>
      </c>
      <c r="AS19" s="6">
        <f t="shared" si="21"/>
        <v>1.5450000000000002</v>
      </c>
      <c r="AT19" s="6">
        <f t="shared" si="22"/>
        <v>1.03</v>
      </c>
      <c r="AU19" s="6">
        <f t="shared" si="23"/>
        <v>20.6</v>
      </c>
      <c r="AV19" s="6">
        <f t="shared" si="24"/>
        <v>8.24</v>
      </c>
      <c r="AW19" s="6">
        <f t="shared" si="25"/>
        <v>1.03</v>
      </c>
      <c r="AX19" s="6">
        <f t="shared" si="26"/>
        <v>0.98</v>
      </c>
      <c r="AY19" s="6">
        <f t="shared" si="27"/>
        <v>12.360000000000001</v>
      </c>
      <c r="AZ19" s="6">
        <f t="shared" si="28"/>
        <v>1.03</v>
      </c>
      <c r="BA19" s="6">
        <f t="shared" si="29"/>
        <v>41.2</v>
      </c>
      <c r="BB19" s="6">
        <f t="shared" si="30"/>
        <v>157.70000000000002</v>
      </c>
      <c r="BC19" s="6">
        <v>7.1</v>
      </c>
      <c r="BD19" s="6">
        <v>10.6</v>
      </c>
      <c r="BE19" s="6">
        <v>5</v>
      </c>
      <c r="BF19" s="6">
        <v>1.5</v>
      </c>
      <c r="BG19" s="30">
        <f t="shared" si="31"/>
        <v>742.80300000000011</v>
      </c>
      <c r="BH19" s="9">
        <f t="shared" si="32"/>
        <v>229.52612700000003</v>
      </c>
      <c r="BI19" s="9">
        <f t="shared" si="33"/>
        <v>31.540000000000006</v>
      </c>
      <c r="BJ19" s="9">
        <f t="shared" si="34"/>
        <v>19.529399999999999</v>
      </c>
      <c r="BK19" s="9">
        <f t="shared" si="35"/>
        <v>280.59552700000006</v>
      </c>
      <c r="BL19">
        <v>4</v>
      </c>
      <c r="BM19">
        <v>4</v>
      </c>
      <c r="BN19">
        <v>0</v>
      </c>
      <c r="BO19">
        <f t="shared" si="36"/>
        <v>8</v>
      </c>
      <c r="BP19">
        <v>0</v>
      </c>
      <c r="BQ19">
        <v>0</v>
      </c>
      <c r="BS19" s="6">
        <v>7.1</v>
      </c>
      <c r="BT19">
        <f t="shared" si="47"/>
        <v>5.7297000000000002</v>
      </c>
      <c r="BU19" s="6">
        <v>10.6</v>
      </c>
      <c r="BV19">
        <f t="shared" si="48"/>
        <v>8.5541999999999998</v>
      </c>
      <c r="BW19" s="6">
        <v>5</v>
      </c>
      <c r="BX19">
        <f t="shared" si="38"/>
        <v>4.0350000000000001</v>
      </c>
      <c r="BY19" s="6">
        <v>1.5</v>
      </c>
      <c r="BZ19">
        <f t="shared" si="39"/>
        <v>1.2105000000000001</v>
      </c>
      <c r="CA19" s="6">
        <f t="shared" si="40"/>
        <v>280.59552700000006</v>
      </c>
      <c r="CB19">
        <f t="shared" si="41"/>
        <v>30.24</v>
      </c>
      <c r="CC19">
        <f t="shared" si="42"/>
        <v>30.24</v>
      </c>
      <c r="CD19">
        <f t="shared" si="43"/>
        <v>0</v>
      </c>
      <c r="CE19">
        <f t="shared" si="44"/>
        <v>60.48</v>
      </c>
      <c r="CF19" s="6">
        <f t="shared" si="45"/>
        <v>341.07552700000008</v>
      </c>
    </row>
    <row r="20" spans="1:84" x14ac:dyDescent="0.2">
      <c r="A20">
        <v>18</v>
      </c>
      <c r="E20" s="29">
        <v>5.0999999999999996</v>
      </c>
      <c r="F20" s="29">
        <v>8.6</v>
      </c>
      <c r="G20">
        <v>97</v>
      </c>
      <c r="H20" s="6">
        <v>0</v>
      </c>
      <c r="I20">
        <v>11</v>
      </c>
      <c r="J20">
        <v>70</v>
      </c>
      <c r="K20" t="s">
        <v>135</v>
      </c>
      <c r="L20">
        <v>1</v>
      </c>
      <c r="M20" s="6">
        <f t="shared" si="0"/>
        <v>149.1</v>
      </c>
      <c r="N20" s="6">
        <f t="shared" si="1"/>
        <v>2.84</v>
      </c>
      <c r="O20" s="6">
        <f t="shared" si="2"/>
        <v>0.71399999999999997</v>
      </c>
      <c r="P20" s="6">
        <f t="shared" si="3"/>
        <v>5.8649999999999993</v>
      </c>
      <c r="Q20" s="6">
        <f t="shared" si="4"/>
        <v>5.8649999999999993</v>
      </c>
      <c r="R20" s="6">
        <f t="shared" si="5"/>
        <v>7.3039999999999994</v>
      </c>
      <c r="S20" s="6">
        <v>9.1</v>
      </c>
      <c r="T20" s="6">
        <f t="shared" si="6"/>
        <v>4.04</v>
      </c>
      <c r="U20" s="6">
        <f t="shared" si="7"/>
        <v>1.704</v>
      </c>
      <c r="V20" s="6">
        <f t="shared" si="8"/>
        <v>5.68</v>
      </c>
      <c r="W20" s="6">
        <f t="shared" si="9"/>
        <v>0.71</v>
      </c>
      <c r="X20" s="6">
        <v>0.35</v>
      </c>
      <c r="Y20" s="6">
        <f t="shared" si="10"/>
        <v>1.42</v>
      </c>
      <c r="Z20" s="6">
        <f t="shared" si="11"/>
        <v>28.4</v>
      </c>
      <c r="AA20" s="6">
        <v>0</v>
      </c>
      <c r="AB20" s="6">
        <f t="shared" si="12"/>
        <v>1.0649999999999999</v>
      </c>
      <c r="AC20" s="6">
        <v>3</v>
      </c>
      <c r="AD20" s="6">
        <f t="shared" si="46"/>
        <v>147</v>
      </c>
      <c r="AE20" s="6">
        <f t="shared" si="13"/>
        <v>2.84</v>
      </c>
      <c r="AF20" s="6">
        <f t="shared" si="14"/>
        <v>0.71399999999999997</v>
      </c>
      <c r="AG20" s="6">
        <v>0</v>
      </c>
      <c r="AH20" s="6">
        <f t="shared" si="15"/>
        <v>0.71</v>
      </c>
      <c r="AI20" s="6">
        <f t="shared" si="37"/>
        <v>34</v>
      </c>
      <c r="AJ20" s="6">
        <f t="shared" si="16"/>
        <v>8.52</v>
      </c>
      <c r="AK20" s="6">
        <f t="shared" si="17"/>
        <v>14.2</v>
      </c>
      <c r="AL20" s="6">
        <f t="shared" si="18"/>
        <v>28.4</v>
      </c>
      <c r="AM20" s="6">
        <f t="shared" si="19"/>
        <v>9.6000000000000014</v>
      </c>
      <c r="AN20" s="6">
        <f t="shared" si="19"/>
        <v>9.6000000000000014</v>
      </c>
      <c r="AO20" s="6">
        <f t="shared" si="19"/>
        <v>9.6000000000000014</v>
      </c>
      <c r="AP20" s="6">
        <f t="shared" si="20"/>
        <v>5.8649999999999993</v>
      </c>
      <c r="AQ20" s="6">
        <v>0.75</v>
      </c>
      <c r="AR20" s="6">
        <v>6</v>
      </c>
      <c r="AS20" s="6">
        <f t="shared" si="21"/>
        <v>1.0649999999999999</v>
      </c>
      <c r="AT20" s="6">
        <f t="shared" si="22"/>
        <v>0.71</v>
      </c>
      <c r="AU20" s="6">
        <f t="shared" si="23"/>
        <v>14.2</v>
      </c>
      <c r="AV20" s="6">
        <f t="shared" si="24"/>
        <v>5.68</v>
      </c>
      <c r="AW20" s="6">
        <f t="shared" si="25"/>
        <v>0.71</v>
      </c>
      <c r="AX20" s="6">
        <f t="shared" si="26"/>
        <v>1.06</v>
      </c>
      <c r="AY20" s="6">
        <f t="shared" si="27"/>
        <v>8.52</v>
      </c>
      <c r="AZ20" s="6">
        <f t="shared" si="28"/>
        <v>0.71</v>
      </c>
      <c r="BA20" s="6">
        <f t="shared" si="29"/>
        <v>28.4</v>
      </c>
      <c r="BB20" s="6">
        <f t="shared" si="30"/>
        <v>96.899999999999991</v>
      </c>
      <c r="BC20" s="6">
        <v>6.8</v>
      </c>
      <c r="BD20" s="6">
        <v>12.2</v>
      </c>
      <c r="BE20" s="6">
        <v>4.8</v>
      </c>
      <c r="BF20" s="6">
        <v>2.2000000000000002</v>
      </c>
      <c r="BG20" s="30">
        <f t="shared" si="31"/>
        <v>566.01099999999997</v>
      </c>
      <c r="BH20" s="9">
        <f t="shared" si="32"/>
        <v>174.89739899999998</v>
      </c>
      <c r="BI20" s="9">
        <f t="shared" si="33"/>
        <v>19.38</v>
      </c>
      <c r="BJ20" s="9">
        <f t="shared" si="34"/>
        <v>20.982000000000003</v>
      </c>
      <c r="BK20" s="9">
        <f t="shared" si="35"/>
        <v>215.25939899999997</v>
      </c>
      <c r="BL20">
        <v>1</v>
      </c>
      <c r="BM20">
        <v>4</v>
      </c>
      <c r="BN20">
        <v>0</v>
      </c>
      <c r="BO20">
        <f t="shared" si="36"/>
        <v>5</v>
      </c>
      <c r="BP20">
        <v>0</v>
      </c>
      <c r="BQ20">
        <v>0</v>
      </c>
      <c r="BS20" s="6">
        <v>6.8</v>
      </c>
      <c r="BT20">
        <f t="shared" si="47"/>
        <v>5.4876000000000005</v>
      </c>
      <c r="BU20" s="6">
        <v>12.2</v>
      </c>
      <c r="BV20">
        <f t="shared" si="48"/>
        <v>9.8453999999999997</v>
      </c>
      <c r="BW20" s="6">
        <v>4.8</v>
      </c>
      <c r="BX20">
        <f t="shared" si="38"/>
        <v>3.8736000000000002</v>
      </c>
      <c r="BY20" s="6">
        <v>2.2000000000000002</v>
      </c>
      <c r="BZ20">
        <f t="shared" si="39"/>
        <v>1.7754000000000003</v>
      </c>
      <c r="CA20" s="6">
        <f t="shared" si="40"/>
        <v>215.25939899999997</v>
      </c>
      <c r="CB20">
        <f t="shared" si="41"/>
        <v>7.56</v>
      </c>
      <c r="CC20">
        <f t="shared" si="42"/>
        <v>30.24</v>
      </c>
      <c r="CD20">
        <f t="shared" si="43"/>
        <v>0</v>
      </c>
      <c r="CE20">
        <f t="shared" si="44"/>
        <v>37.799999999999997</v>
      </c>
      <c r="CF20" s="6">
        <f t="shared" si="45"/>
        <v>253.05939899999998</v>
      </c>
    </row>
    <row r="21" spans="1:84" x14ac:dyDescent="0.2">
      <c r="A21">
        <v>21</v>
      </c>
      <c r="E21" s="29">
        <v>7.8</v>
      </c>
      <c r="F21" s="29">
        <v>9.6</v>
      </c>
      <c r="G21">
        <v>75</v>
      </c>
      <c r="H21" s="9">
        <v>1</v>
      </c>
      <c r="I21">
        <v>12</v>
      </c>
      <c r="J21">
        <v>89</v>
      </c>
      <c r="K21" t="s">
        <v>135</v>
      </c>
      <c r="L21">
        <v>1</v>
      </c>
      <c r="M21" s="6">
        <f t="shared" si="0"/>
        <v>205.79999999999998</v>
      </c>
      <c r="N21" s="6">
        <f t="shared" si="1"/>
        <v>3.92</v>
      </c>
      <c r="O21" s="6">
        <f t="shared" si="2"/>
        <v>1.0920000000000001</v>
      </c>
      <c r="P21" s="6">
        <f t="shared" si="3"/>
        <v>8.9699999999999989</v>
      </c>
      <c r="Q21" s="6">
        <f t="shared" si="4"/>
        <v>8.9699999999999989</v>
      </c>
      <c r="R21" s="6">
        <f t="shared" si="5"/>
        <v>10.112</v>
      </c>
      <c r="S21" s="6">
        <v>9</v>
      </c>
      <c r="T21" s="6">
        <f t="shared" si="6"/>
        <v>5.12</v>
      </c>
      <c r="U21" s="6">
        <f t="shared" si="7"/>
        <v>2.3519999999999999</v>
      </c>
      <c r="V21" s="6">
        <f t="shared" si="8"/>
        <v>7.84</v>
      </c>
      <c r="W21" s="6">
        <f t="shared" si="9"/>
        <v>0.98</v>
      </c>
      <c r="X21" s="6">
        <v>0.35</v>
      </c>
      <c r="Y21" s="6">
        <f t="shared" si="10"/>
        <v>1.96</v>
      </c>
      <c r="Z21" s="6">
        <f t="shared" si="11"/>
        <v>39.200000000000003</v>
      </c>
      <c r="AA21" s="6">
        <v>0</v>
      </c>
      <c r="AB21" s="6">
        <f t="shared" si="12"/>
        <v>1.47</v>
      </c>
      <c r="AC21" s="6">
        <v>3</v>
      </c>
      <c r="AD21" s="6">
        <f t="shared" si="46"/>
        <v>216.3</v>
      </c>
      <c r="AE21" s="6">
        <f t="shared" si="13"/>
        <v>3.92</v>
      </c>
      <c r="AF21" s="6">
        <f t="shared" si="14"/>
        <v>1.0920000000000001</v>
      </c>
      <c r="AG21" s="9">
        <f>0.99*5.8</f>
        <v>5.742</v>
      </c>
      <c r="AH21" s="6">
        <f t="shared" si="15"/>
        <v>0.98</v>
      </c>
      <c r="AI21" s="6">
        <f t="shared" si="37"/>
        <v>21.2</v>
      </c>
      <c r="AJ21" s="6">
        <f t="shared" si="16"/>
        <v>11.76</v>
      </c>
      <c r="AK21" s="6">
        <f t="shared" si="17"/>
        <v>19.600000000000001</v>
      </c>
      <c r="AL21" s="6">
        <f t="shared" si="18"/>
        <v>39.200000000000003</v>
      </c>
      <c r="AM21" s="6">
        <f t="shared" si="19"/>
        <v>9.6000000000000014</v>
      </c>
      <c r="AN21" s="6">
        <f t="shared" si="19"/>
        <v>9.6000000000000014</v>
      </c>
      <c r="AO21" s="6">
        <f t="shared" si="19"/>
        <v>9.6000000000000014</v>
      </c>
      <c r="AP21" s="6">
        <f t="shared" si="20"/>
        <v>8.9699999999999989</v>
      </c>
      <c r="AQ21" s="6">
        <v>0.75</v>
      </c>
      <c r="AR21" s="6">
        <v>6</v>
      </c>
      <c r="AS21" s="6">
        <f t="shared" si="21"/>
        <v>1.47</v>
      </c>
      <c r="AT21" s="6">
        <f t="shared" si="22"/>
        <v>0.98</v>
      </c>
      <c r="AU21" s="6">
        <f t="shared" si="23"/>
        <v>19.600000000000001</v>
      </c>
      <c r="AV21" s="6">
        <f t="shared" si="24"/>
        <v>7.84</v>
      </c>
      <c r="AW21" s="6">
        <f t="shared" si="25"/>
        <v>0.98</v>
      </c>
      <c r="AX21" s="6">
        <f t="shared" si="26"/>
        <v>1.1599999999999999</v>
      </c>
      <c r="AY21" s="6">
        <f t="shared" si="27"/>
        <v>11.76</v>
      </c>
      <c r="AZ21" s="6">
        <f t="shared" si="28"/>
        <v>0.98</v>
      </c>
      <c r="BA21" s="6">
        <f t="shared" si="29"/>
        <v>39.200000000000003</v>
      </c>
      <c r="BB21" s="6">
        <f t="shared" si="30"/>
        <v>148.19999999999999</v>
      </c>
      <c r="BC21" s="6">
        <v>5.8</v>
      </c>
      <c r="BD21" s="6">
        <v>12.8</v>
      </c>
      <c r="BE21" s="6">
        <v>6.6</v>
      </c>
      <c r="BF21" s="6">
        <v>2.4</v>
      </c>
      <c r="BG21" s="30">
        <f t="shared" si="31"/>
        <v>758.4200000000003</v>
      </c>
      <c r="BH21" s="9">
        <f t="shared" si="32"/>
        <v>234.3517800000001</v>
      </c>
      <c r="BI21" s="9">
        <f t="shared" si="33"/>
        <v>29.64</v>
      </c>
      <c r="BJ21" s="9">
        <f t="shared" si="34"/>
        <v>22.273200000000003</v>
      </c>
      <c r="BK21" s="9">
        <f t="shared" si="35"/>
        <v>286.26498000000015</v>
      </c>
      <c r="BL21">
        <v>3</v>
      </c>
      <c r="BM21">
        <v>5</v>
      </c>
      <c r="BN21">
        <v>0</v>
      </c>
      <c r="BO21">
        <f t="shared" si="36"/>
        <v>8</v>
      </c>
      <c r="BP21">
        <v>1</v>
      </c>
      <c r="BQ21">
        <v>0</v>
      </c>
      <c r="BS21" s="6">
        <v>5.8</v>
      </c>
      <c r="BT21">
        <f t="shared" si="47"/>
        <v>4.6806000000000001</v>
      </c>
      <c r="BU21" s="6">
        <v>12.8</v>
      </c>
      <c r="BV21">
        <f t="shared" si="48"/>
        <v>10.329600000000001</v>
      </c>
      <c r="BW21" s="6">
        <v>6.6</v>
      </c>
      <c r="BX21">
        <f t="shared" si="38"/>
        <v>5.3262</v>
      </c>
      <c r="BY21" s="6">
        <v>2.4</v>
      </c>
      <c r="BZ21">
        <f t="shared" si="39"/>
        <v>1.9368000000000001</v>
      </c>
      <c r="CA21" s="6">
        <f t="shared" si="40"/>
        <v>286.26498000000015</v>
      </c>
      <c r="CB21">
        <f t="shared" si="41"/>
        <v>22.68</v>
      </c>
      <c r="CC21">
        <f t="shared" si="42"/>
        <v>37.799999999999997</v>
      </c>
      <c r="CD21">
        <f t="shared" si="43"/>
        <v>0</v>
      </c>
      <c r="CE21">
        <f t="shared" si="44"/>
        <v>60.48</v>
      </c>
      <c r="CF21" s="6">
        <f t="shared" si="45"/>
        <v>346.74498000000017</v>
      </c>
    </row>
    <row r="22" spans="1:84" x14ac:dyDescent="0.2">
      <c r="A22">
        <v>22</v>
      </c>
      <c r="E22" s="29">
        <v>5.2</v>
      </c>
      <c r="F22" s="29">
        <v>9.5</v>
      </c>
      <c r="G22">
        <v>87</v>
      </c>
      <c r="H22" s="6">
        <v>0</v>
      </c>
      <c r="I22">
        <v>8</v>
      </c>
      <c r="J22">
        <v>76</v>
      </c>
      <c r="K22" t="s">
        <v>45</v>
      </c>
      <c r="L22">
        <v>1</v>
      </c>
      <c r="M22" s="6">
        <f t="shared" si="0"/>
        <v>151.19999999999999</v>
      </c>
      <c r="N22" s="6">
        <f t="shared" si="1"/>
        <v>2.88</v>
      </c>
      <c r="O22" s="6">
        <f t="shared" si="2"/>
        <v>0.72800000000000009</v>
      </c>
      <c r="P22" s="6">
        <f t="shared" si="3"/>
        <v>5.9799999999999995</v>
      </c>
      <c r="Q22" s="6">
        <f t="shared" si="4"/>
        <v>5.9799999999999995</v>
      </c>
      <c r="R22" s="6">
        <f t="shared" si="5"/>
        <v>7.4080000000000004</v>
      </c>
      <c r="S22" s="6">
        <v>9</v>
      </c>
      <c r="T22" s="6">
        <f t="shared" si="6"/>
        <v>4.08</v>
      </c>
      <c r="U22" s="6">
        <f t="shared" si="7"/>
        <v>1.728</v>
      </c>
      <c r="V22" s="6">
        <f t="shared" si="8"/>
        <v>5.76</v>
      </c>
      <c r="W22" s="6">
        <f t="shared" si="9"/>
        <v>0.72</v>
      </c>
      <c r="X22" s="6">
        <v>0.35</v>
      </c>
      <c r="Y22" s="6">
        <f t="shared" si="10"/>
        <v>1.44</v>
      </c>
      <c r="Z22" s="6">
        <f t="shared" si="11"/>
        <v>28.8</v>
      </c>
      <c r="AA22" s="6">
        <v>0</v>
      </c>
      <c r="AB22" s="6">
        <f t="shared" si="12"/>
        <v>1.08</v>
      </c>
      <c r="AC22" s="6">
        <v>3</v>
      </c>
      <c r="AD22" s="6">
        <f t="shared" si="46"/>
        <v>149.1</v>
      </c>
      <c r="AE22" s="6">
        <f t="shared" si="13"/>
        <v>2.88</v>
      </c>
      <c r="AF22" s="6">
        <f t="shared" si="14"/>
        <v>0.72800000000000009</v>
      </c>
      <c r="AG22" s="6">
        <v>0</v>
      </c>
      <c r="AH22" s="6">
        <f t="shared" si="15"/>
        <v>0.72</v>
      </c>
      <c r="AI22" s="6">
        <f t="shared" si="37"/>
        <v>32</v>
      </c>
      <c r="AJ22" s="6">
        <f t="shared" si="16"/>
        <v>8.64</v>
      </c>
      <c r="AK22" s="6">
        <f t="shared" si="17"/>
        <v>14.4</v>
      </c>
      <c r="AL22" s="6">
        <f t="shared" si="18"/>
        <v>28.8</v>
      </c>
      <c r="AM22" s="6">
        <f t="shared" si="19"/>
        <v>9.6000000000000014</v>
      </c>
      <c r="AN22" s="6">
        <f t="shared" si="19"/>
        <v>9.6000000000000014</v>
      </c>
      <c r="AO22" s="6">
        <f t="shared" si="19"/>
        <v>9.6000000000000014</v>
      </c>
      <c r="AP22" s="6">
        <f t="shared" si="20"/>
        <v>5.9799999999999995</v>
      </c>
      <c r="AQ22" s="6">
        <v>0.75</v>
      </c>
      <c r="AR22" s="6">
        <v>6</v>
      </c>
      <c r="AS22" s="6">
        <f t="shared" si="21"/>
        <v>1.08</v>
      </c>
      <c r="AT22" s="6">
        <f t="shared" si="22"/>
        <v>0.72</v>
      </c>
      <c r="AU22" s="6">
        <f t="shared" si="23"/>
        <v>14.4</v>
      </c>
      <c r="AV22" s="6">
        <f t="shared" si="24"/>
        <v>5.76</v>
      </c>
      <c r="AW22" s="6">
        <f t="shared" si="25"/>
        <v>0.72</v>
      </c>
      <c r="AX22" s="6">
        <f t="shared" si="26"/>
        <v>1.1500000000000001</v>
      </c>
      <c r="AY22" s="6">
        <f t="shared" si="27"/>
        <v>8.64</v>
      </c>
      <c r="AZ22" s="6">
        <f t="shared" si="28"/>
        <v>0.72</v>
      </c>
      <c r="BA22" s="6">
        <f t="shared" si="29"/>
        <v>28.8</v>
      </c>
      <c r="BB22" s="6">
        <f t="shared" si="30"/>
        <v>98.8</v>
      </c>
      <c r="BC22" s="6">
        <v>4.9000000000000004</v>
      </c>
      <c r="BD22" s="6">
        <v>10.4</v>
      </c>
      <c r="BE22" s="6">
        <v>5.5</v>
      </c>
      <c r="BF22" s="6">
        <v>1.9</v>
      </c>
      <c r="BG22" s="30">
        <f t="shared" si="31"/>
        <v>570.92200000000003</v>
      </c>
      <c r="BH22" s="9">
        <f t="shared" si="32"/>
        <v>176.41489799999999</v>
      </c>
      <c r="BI22" s="9">
        <f t="shared" si="33"/>
        <v>19.760000000000002</v>
      </c>
      <c r="BJ22" s="9">
        <f t="shared" si="34"/>
        <v>18.318899999999999</v>
      </c>
      <c r="BK22" s="9">
        <f t="shared" si="35"/>
        <v>214.49379799999997</v>
      </c>
      <c r="BL22">
        <v>4</v>
      </c>
      <c r="BM22">
        <v>6</v>
      </c>
      <c r="BN22">
        <v>0</v>
      </c>
      <c r="BO22">
        <f t="shared" si="36"/>
        <v>10</v>
      </c>
      <c r="BP22">
        <v>1</v>
      </c>
      <c r="BQ22">
        <v>0</v>
      </c>
      <c r="BS22" s="6">
        <v>4.9000000000000004</v>
      </c>
      <c r="BT22">
        <f t="shared" si="47"/>
        <v>3.9543000000000004</v>
      </c>
      <c r="BU22" s="6">
        <v>10.4</v>
      </c>
      <c r="BV22">
        <f t="shared" si="48"/>
        <v>8.3928000000000011</v>
      </c>
      <c r="BW22" s="6">
        <v>5.5</v>
      </c>
      <c r="BX22">
        <f t="shared" si="38"/>
        <v>4.4385000000000003</v>
      </c>
      <c r="BY22" s="6">
        <v>1.9</v>
      </c>
      <c r="BZ22">
        <f t="shared" si="39"/>
        <v>1.5333000000000001</v>
      </c>
      <c r="CA22" s="6">
        <f t="shared" si="40"/>
        <v>214.49379799999997</v>
      </c>
      <c r="CB22">
        <f t="shared" si="41"/>
        <v>30.24</v>
      </c>
      <c r="CC22">
        <f t="shared" si="42"/>
        <v>45.36</v>
      </c>
      <c r="CD22">
        <f t="shared" si="43"/>
        <v>0</v>
      </c>
      <c r="CE22">
        <f t="shared" si="44"/>
        <v>75.599999999999994</v>
      </c>
      <c r="CF22" s="6">
        <f t="shared" si="45"/>
        <v>290.09379799999999</v>
      </c>
    </row>
    <row r="23" spans="1:84" x14ac:dyDescent="0.2">
      <c r="A23">
        <v>19</v>
      </c>
      <c r="E23" s="29">
        <v>6.2</v>
      </c>
      <c r="F23" s="29">
        <v>8.4</v>
      </c>
      <c r="G23">
        <v>100</v>
      </c>
      <c r="H23" s="6">
        <v>0</v>
      </c>
      <c r="I23">
        <v>17</v>
      </c>
      <c r="J23">
        <v>73</v>
      </c>
      <c r="K23" t="s">
        <v>135</v>
      </c>
      <c r="L23">
        <v>0</v>
      </c>
      <c r="M23" s="6">
        <f t="shared" si="0"/>
        <v>172.20000000000002</v>
      </c>
      <c r="N23" s="6">
        <f t="shared" si="1"/>
        <v>3.2800000000000002</v>
      </c>
      <c r="O23" s="6">
        <f t="shared" si="2"/>
        <v>0.8680000000000001</v>
      </c>
      <c r="P23" s="6">
        <f t="shared" si="3"/>
        <v>7.13</v>
      </c>
      <c r="Q23" s="6">
        <f t="shared" si="4"/>
        <v>7.13</v>
      </c>
      <c r="R23" s="6">
        <f t="shared" si="5"/>
        <v>8.4480000000000004</v>
      </c>
      <c r="S23" s="6">
        <v>9</v>
      </c>
      <c r="T23" s="6">
        <f t="shared" si="6"/>
        <v>4.4800000000000004</v>
      </c>
      <c r="U23" s="6">
        <f t="shared" si="7"/>
        <v>1.968</v>
      </c>
      <c r="V23" s="6">
        <f t="shared" si="8"/>
        <v>6.5600000000000005</v>
      </c>
      <c r="W23" s="6">
        <f t="shared" si="9"/>
        <v>0.82000000000000006</v>
      </c>
      <c r="X23" s="6">
        <v>0.35</v>
      </c>
      <c r="Y23" s="6">
        <f t="shared" si="10"/>
        <v>1.6400000000000001</v>
      </c>
      <c r="Z23" s="6">
        <f t="shared" si="11"/>
        <v>32.799999999999997</v>
      </c>
      <c r="AA23" s="6">
        <f>0.23*E23</f>
        <v>1.4260000000000002</v>
      </c>
      <c r="AB23" s="6">
        <f t="shared" si="12"/>
        <v>1.23</v>
      </c>
      <c r="AC23" s="6">
        <v>3</v>
      </c>
      <c r="AD23" s="6">
        <f>(21*V23)+42</f>
        <v>179.76000000000002</v>
      </c>
      <c r="AE23" s="6">
        <f t="shared" si="13"/>
        <v>3.2800000000000002</v>
      </c>
      <c r="AF23" s="6">
        <f t="shared" si="14"/>
        <v>0.8680000000000001</v>
      </c>
      <c r="AG23" s="6">
        <v>0</v>
      </c>
      <c r="AH23" s="6">
        <f t="shared" si="15"/>
        <v>0.82000000000000006</v>
      </c>
      <c r="AI23" s="6">
        <f>(4*E23)+0.8</f>
        <v>25.6</v>
      </c>
      <c r="AJ23" s="6">
        <f t="shared" si="16"/>
        <v>9.84</v>
      </c>
      <c r="AK23" s="6">
        <f t="shared" si="17"/>
        <v>16.399999999999999</v>
      </c>
      <c r="AL23" s="6">
        <f t="shared" si="18"/>
        <v>32.799999999999997</v>
      </c>
      <c r="AM23" s="6">
        <f t="shared" ref="AM23:AM54" si="49">0.4*24</f>
        <v>9.6000000000000014</v>
      </c>
      <c r="AN23" s="6">
        <v>9.6</v>
      </c>
      <c r="AO23" s="6">
        <v>9.6</v>
      </c>
      <c r="AP23" s="6">
        <f t="shared" si="20"/>
        <v>7.13</v>
      </c>
      <c r="AQ23" s="6">
        <v>0.75</v>
      </c>
      <c r="AR23" s="6">
        <v>6</v>
      </c>
      <c r="AS23" s="6">
        <f t="shared" si="21"/>
        <v>1.23</v>
      </c>
      <c r="AT23" s="6">
        <f t="shared" si="22"/>
        <v>0.82000000000000006</v>
      </c>
      <c r="AU23" s="6">
        <f t="shared" si="23"/>
        <v>16.399999999999999</v>
      </c>
      <c r="AV23" s="6">
        <f t="shared" si="24"/>
        <v>6.5600000000000005</v>
      </c>
      <c r="AW23" s="6">
        <f t="shared" ref="AW23:AW54" si="50">(0.1*E23)+0.2</f>
        <v>0.82000000000000006</v>
      </c>
      <c r="AX23" s="6">
        <v>0.9</v>
      </c>
      <c r="AY23" s="6">
        <f t="shared" si="27"/>
        <v>9.84</v>
      </c>
      <c r="AZ23" s="6">
        <f t="shared" si="28"/>
        <v>0.82000000000000006</v>
      </c>
      <c r="BA23" s="6">
        <f t="shared" si="29"/>
        <v>32.799999999999997</v>
      </c>
      <c r="BB23" s="6">
        <f t="shared" si="30"/>
        <v>117.8</v>
      </c>
      <c r="BC23" s="6">
        <v>5.5</v>
      </c>
      <c r="BD23" s="6">
        <v>10.199999999999999</v>
      </c>
      <c r="BE23" s="6">
        <v>4.5999999999999996</v>
      </c>
      <c r="BF23" s="6">
        <v>1.6</v>
      </c>
      <c r="BG23" s="30">
        <f t="shared" si="31"/>
        <v>644.5680000000001</v>
      </c>
      <c r="BH23" s="9">
        <f t="shared" si="32"/>
        <v>199.17151200000004</v>
      </c>
      <c r="BI23" s="9">
        <f t="shared" si="33"/>
        <v>23.560000000000002</v>
      </c>
      <c r="BJ23" s="9">
        <f t="shared" si="34"/>
        <v>17.673300000000001</v>
      </c>
      <c r="BK23" s="9">
        <f t="shared" si="35"/>
        <v>240.40481200000005</v>
      </c>
      <c r="BL23" s="32">
        <v>2</v>
      </c>
      <c r="BM23" s="32">
        <v>4</v>
      </c>
      <c r="BN23">
        <v>0</v>
      </c>
      <c r="BO23">
        <f t="shared" si="36"/>
        <v>6</v>
      </c>
      <c r="BP23">
        <v>1</v>
      </c>
      <c r="BQ23">
        <v>0</v>
      </c>
      <c r="BS23" s="6">
        <v>5.5</v>
      </c>
      <c r="BT23">
        <f t="shared" si="47"/>
        <v>4.4385000000000003</v>
      </c>
      <c r="BU23" s="6">
        <v>10.199999999999999</v>
      </c>
      <c r="BV23">
        <f t="shared" si="48"/>
        <v>8.2314000000000007</v>
      </c>
      <c r="BW23" s="6">
        <v>4.5999999999999996</v>
      </c>
      <c r="BX23">
        <f t="shared" si="38"/>
        <v>3.7122000000000002</v>
      </c>
      <c r="BY23" s="6">
        <v>1.6</v>
      </c>
      <c r="BZ23">
        <f t="shared" si="39"/>
        <v>1.2912000000000001</v>
      </c>
      <c r="CA23" s="6">
        <f t="shared" si="40"/>
        <v>240.40481200000005</v>
      </c>
      <c r="CB23">
        <f t="shared" si="41"/>
        <v>15.12</v>
      </c>
      <c r="CC23">
        <f t="shared" si="42"/>
        <v>30.24</v>
      </c>
      <c r="CD23">
        <f t="shared" si="43"/>
        <v>0</v>
      </c>
      <c r="CE23">
        <f t="shared" si="44"/>
        <v>45.36</v>
      </c>
      <c r="CF23" s="6">
        <f t="shared" si="45"/>
        <v>285.76481200000006</v>
      </c>
    </row>
    <row r="24" spans="1:84" x14ac:dyDescent="0.2">
      <c r="A24">
        <v>20</v>
      </c>
      <c r="E24" s="29">
        <v>10.199999999999999</v>
      </c>
      <c r="F24" s="29">
        <v>8.1999999999999993</v>
      </c>
      <c r="G24">
        <v>110</v>
      </c>
      <c r="H24" s="6">
        <v>0</v>
      </c>
      <c r="I24">
        <v>22</v>
      </c>
      <c r="J24">
        <v>70</v>
      </c>
      <c r="K24" t="s">
        <v>135</v>
      </c>
      <c r="L24">
        <v>1</v>
      </c>
      <c r="M24" s="6">
        <f t="shared" si="0"/>
        <v>256.2</v>
      </c>
      <c r="N24" s="6">
        <f t="shared" si="1"/>
        <v>4.88</v>
      </c>
      <c r="O24" s="6">
        <f t="shared" si="2"/>
        <v>1.4279999999999999</v>
      </c>
      <c r="P24" s="6">
        <f t="shared" si="3"/>
        <v>11.729999999999999</v>
      </c>
      <c r="Q24" s="6">
        <f t="shared" si="4"/>
        <v>11.729999999999999</v>
      </c>
      <c r="R24" s="6">
        <f t="shared" si="5"/>
        <v>12.607999999999999</v>
      </c>
      <c r="S24" s="6">
        <v>9</v>
      </c>
      <c r="T24" s="6">
        <f t="shared" si="6"/>
        <v>6.08</v>
      </c>
      <c r="U24" s="6">
        <f t="shared" si="7"/>
        <v>2.9279999999999999</v>
      </c>
      <c r="V24" s="6">
        <f t="shared" si="8"/>
        <v>9.76</v>
      </c>
      <c r="W24" s="6">
        <f t="shared" si="9"/>
        <v>1.22</v>
      </c>
      <c r="X24" s="6">
        <v>0.35</v>
      </c>
      <c r="Y24" s="6">
        <f t="shared" si="10"/>
        <v>2.44</v>
      </c>
      <c r="Z24" s="6">
        <f t="shared" si="11"/>
        <v>48.8</v>
      </c>
      <c r="AA24" s="6">
        <v>0</v>
      </c>
      <c r="AB24" s="6">
        <f t="shared" si="12"/>
        <v>1.8299999999999998</v>
      </c>
      <c r="AC24" s="6">
        <v>3</v>
      </c>
      <c r="AD24" s="6">
        <f t="shared" ref="AD24:AD36" si="51">(21*E22)+42</f>
        <v>151.19999999999999</v>
      </c>
      <c r="AE24" s="6">
        <f t="shared" si="13"/>
        <v>4.88</v>
      </c>
      <c r="AF24" s="6">
        <f t="shared" si="14"/>
        <v>1.4279999999999999</v>
      </c>
      <c r="AG24" s="6">
        <v>0</v>
      </c>
      <c r="AH24" s="6">
        <f t="shared" si="15"/>
        <v>1.22</v>
      </c>
      <c r="AI24" s="6">
        <f t="shared" ref="AI24:AI55" si="52">(4*E23)+0.8</f>
        <v>25.6</v>
      </c>
      <c r="AJ24" s="6">
        <f t="shared" si="16"/>
        <v>14.639999999999999</v>
      </c>
      <c r="AK24" s="6">
        <f t="shared" si="17"/>
        <v>24.4</v>
      </c>
      <c r="AL24" s="6">
        <f t="shared" si="18"/>
        <v>48.8</v>
      </c>
      <c r="AM24" s="6">
        <f t="shared" si="49"/>
        <v>9.6000000000000014</v>
      </c>
      <c r="AN24" s="6">
        <f t="shared" ref="AN24:AO43" si="53">0.4*24</f>
        <v>9.6000000000000014</v>
      </c>
      <c r="AO24" s="6">
        <f t="shared" si="53"/>
        <v>9.6000000000000014</v>
      </c>
      <c r="AP24" s="6">
        <f t="shared" si="20"/>
        <v>11.729999999999999</v>
      </c>
      <c r="AQ24" s="6">
        <v>0.75</v>
      </c>
      <c r="AR24" s="6">
        <v>6</v>
      </c>
      <c r="AS24" s="6">
        <f t="shared" si="21"/>
        <v>1.8299999999999998</v>
      </c>
      <c r="AT24" s="6">
        <f t="shared" si="22"/>
        <v>1.22</v>
      </c>
      <c r="AU24" s="6">
        <f t="shared" si="23"/>
        <v>24.4</v>
      </c>
      <c r="AV24" s="6">
        <f t="shared" si="24"/>
        <v>9.76</v>
      </c>
      <c r="AW24" s="6">
        <f t="shared" si="50"/>
        <v>1.22</v>
      </c>
      <c r="AX24" s="6">
        <f t="shared" ref="AX24:AX36" si="54">(0.1*F24)+0.2</f>
        <v>1.02</v>
      </c>
      <c r="AY24" s="6">
        <f t="shared" si="27"/>
        <v>14.639999999999999</v>
      </c>
      <c r="AZ24" s="6">
        <f t="shared" si="28"/>
        <v>1.22</v>
      </c>
      <c r="BA24" s="6">
        <f t="shared" si="29"/>
        <v>48.8</v>
      </c>
      <c r="BB24" s="6">
        <f t="shared" si="30"/>
        <v>193.79999999999998</v>
      </c>
      <c r="BC24" s="6">
        <v>7.1</v>
      </c>
      <c r="BD24" s="6">
        <v>10.6</v>
      </c>
      <c r="BE24" s="6">
        <v>5</v>
      </c>
      <c r="BF24" s="6">
        <v>2.2000000000000002</v>
      </c>
      <c r="BG24" s="30">
        <f t="shared" si="31"/>
        <v>807.54200000000003</v>
      </c>
      <c r="BH24" s="9">
        <f t="shared" si="32"/>
        <v>249.53047800000002</v>
      </c>
      <c r="BI24" s="9">
        <f t="shared" si="33"/>
        <v>38.76</v>
      </c>
      <c r="BJ24" s="9">
        <f t="shared" si="34"/>
        <v>20.0943</v>
      </c>
      <c r="BK24" s="9">
        <f t="shared" si="35"/>
        <v>308.38477799999998</v>
      </c>
      <c r="BL24">
        <v>4</v>
      </c>
      <c r="BM24">
        <v>5</v>
      </c>
      <c r="BN24">
        <v>0</v>
      </c>
      <c r="BO24">
        <f t="shared" si="36"/>
        <v>9</v>
      </c>
      <c r="BP24">
        <v>1</v>
      </c>
      <c r="BQ24">
        <v>1</v>
      </c>
      <c r="BS24" s="6">
        <v>7.1</v>
      </c>
      <c r="BT24">
        <f t="shared" si="47"/>
        <v>5.7297000000000002</v>
      </c>
      <c r="BU24" s="6">
        <v>10.6</v>
      </c>
      <c r="BV24">
        <f t="shared" si="48"/>
        <v>8.5541999999999998</v>
      </c>
      <c r="BW24" s="6">
        <v>5</v>
      </c>
      <c r="BX24">
        <f t="shared" si="38"/>
        <v>4.0350000000000001</v>
      </c>
      <c r="BY24" s="6">
        <v>2.2000000000000002</v>
      </c>
      <c r="BZ24">
        <f t="shared" si="39"/>
        <v>1.7754000000000003</v>
      </c>
      <c r="CA24" s="6">
        <f t="shared" si="40"/>
        <v>308.38477799999998</v>
      </c>
      <c r="CB24">
        <f t="shared" si="41"/>
        <v>30.24</v>
      </c>
      <c r="CC24">
        <f t="shared" si="42"/>
        <v>37.799999999999997</v>
      </c>
      <c r="CD24">
        <f t="shared" si="43"/>
        <v>0</v>
      </c>
      <c r="CE24">
        <f t="shared" si="44"/>
        <v>68.039999999999992</v>
      </c>
      <c r="CF24" s="6">
        <f t="shared" si="45"/>
        <v>376.42477799999995</v>
      </c>
    </row>
    <row r="25" spans="1:84" x14ac:dyDescent="0.2">
      <c r="A25">
        <v>23</v>
      </c>
      <c r="E25" s="29">
        <v>6.7</v>
      </c>
      <c r="F25" s="29">
        <v>8.5</v>
      </c>
      <c r="G25">
        <v>88</v>
      </c>
      <c r="H25" s="6">
        <v>0</v>
      </c>
      <c r="I25">
        <v>20</v>
      </c>
      <c r="J25">
        <v>66</v>
      </c>
      <c r="K25" t="s">
        <v>135</v>
      </c>
      <c r="L25">
        <v>0</v>
      </c>
      <c r="M25" s="6">
        <f t="shared" si="0"/>
        <v>182.70000000000002</v>
      </c>
      <c r="N25" s="6">
        <f t="shared" si="1"/>
        <v>3.4800000000000004</v>
      </c>
      <c r="O25" s="6">
        <f t="shared" si="2"/>
        <v>0.93800000000000017</v>
      </c>
      <c r="P25" s="6">
        <f t="shared" si="3"/>
        <v>7.7049999999999992</v>
      </c>
      <c r="Q25" s="6">
        <f t="shared" si="4"/>
        <v>7.7049999999999992</v>
      </c>
      <c r="R25" s="6">
        <f t="shared" si="5"/>
        <v>8.968</v>
      </c>
      <c r="S25" s="31">
        <v>9</v>
      </c>
      <c r="T25" s="6">
        <f t="shared" si="6"/>
        <v>4.68</v>
      </c>
      <c r="U25" s="6">
        <f t="shared" si="7"/>
        <v>2.0880000000000001</v>
      </c>
      <c r="V25" s="6">
        <f t="shared" si="8"/>
        <v>6.9600000000000009</v>
      </c>
      <c r="W25" s="6">
        <f t="shared" si="9"/>
        <v>0.87000000000000011</v>
      </c>
      <c r="X25" s="6">
        <v>0.35</v>
      </c>
      <c r="Y25" s="6">
        <f t="shared" si="10"/>
        <v>1.7400000000000002</v>
      </c>
      <c r="Z25" s="6">
        <f t="shared" si="11"/>
        <v>34.799999999999997</v>
      </c>
      <c r="AA25" s="6">
        <v>0</v>
      </c>
      <c r="AB25" s="6">
        <f t="shared" si="12"/>
        <v>1.3049999999999999</v>
      </c>
      <c r="AC25" s="6">
        <v>3</v>
      </c>
      <c r="AD25" s="6">
        <f t="shared" si="51"/>
        <v>172.20000000000002</v>
      </c>
      <c r="AE25" s="6">
        <f t="shared" si="13"/>
        <v>3.4800000000000004</v>
      </c>
      <c r="AF25" s="6">
        <f t="shared" si="14"/>
        <v>0.93800000000000017</v>
      </c>
      <c r="AG25" s="6">
        <v>0</v>
      </c>
      <c r="AH25" s="6">
        <f t="shared" si="15"/>
        <v>0.87000000000000011</v>
      </c>
      <c r="AI25" s="6">
        <f t="shared" si="52"/>
        <v>41.599999999999994</v>
      </c>
      <c r="AJ25" s="6">
        <f t="shared" si="16"/>
        <v>10.44</v>
      </c>
      <c r="AK25" s="6">
        <f t="shared" si="17"/>
        <v>17.399999999999999</v>
      </c>
      <c r="AL25" s="6">
        <f t="shared" si="18"/>
        <v>34.799999999999997</v>
      </c>
      <c r="AM25" s="6">
        <f t="shared" si="49"/>
        <v>9.6000000000000014</v>
      </c>
      <c r="AN25" s="6">
        <f t="shared" si="53"/>
        <v>9.6000000000000014</v>
      </c>
      <c r="AO25" s="6">
        <f t="shared" si="53"/>
        <v>9.6000000000000014</v>
      </c>
      <c r="AP25" s="6">
        <f t="shared" si="20"/>
        <v>7.7049999999999992</v>
      </c>
      <c r="AQ25" s="6">
        <v>0.75</v>
      </c>
      <c r="AR25" s="6">
        <v>6</v>
      </c>
      <c r="AS25" s="6">
        <f t="shared" si="21"/>
        <v>1.3049999999999999</v>
      </c>
      <c r="AT25" s="6">
        <f t="shared" si="22"/>
        <v>0.87000000000000011</v>
      </c>
      <c r="AU25" s="6">
        <f t="shared" si="23"/>
        <v>17.399999999999999</v>
      </c>
      <c r="AV25" s="6">
        <f t="shared" si="24"/>
        <v>6.9600000000000009</v>
      </c>
      <c r="AW25" s="6">
        <f t="shared" si="50"/>
        <v>0.87000000000000011</v>
      </c>
      <c r="AX25" s="6">
        <f t="shared" si="54"/>
        <v>1.05</v>
      </c>
      <c r="AY25" s="6">
        <f t="shared" si="27"/>
        <v>10.44</v>
      </c>
      <c r="AZ25" s="6">
        <f t="shared" si="28"/>
        <v>0.87000000000000011</v>
      </c>
      <c r="BA25" s="6">
        <f t="shared" si="29"/>
        <v>34.799999999999997</v>
      </c>
      <c r="BB25" s="6">
        <f t="shared" si="30"/>
        <v>127.3</v>
      </c>
      <c r="BC25" s="6">
        <v>5.3</v>
      </c>
      <c r="BD25" s="6">
        <v>12</v>
      </c>
      <c r="BE25" s="6">
        <v>4.2</v>
      </c>
      <c r="BF25" s="6">
        <v>1.9</v>
      </c>
      <c r="BG25" s="30">
        <f t="shared" si="31"/>
        <v>675.8370000000001</v>
      </c>
      <c r="BH25" s="9">
        <f t="shared" si="32"/>
        <v>208.83363300000002</v>
      </c>
      <c r="BI25" s="9">
        <f t="shared" si="33"/>
        <v>25.46</v>
      </c>
      <c r="BJ25" s="9">
        <f t="shared" si="34"/>
        <v>18.883800000000001</v>
      </c>
      <c r="BK25" s="9">
        <f t="shared" si="35"/>
        <v>253.17743300000004</v>
      </c>
      <c r="BL25">
        <v>5</v>
      </c>
      <c r="BM25">
        <v>5</v>
      </c>
      <c r="BN25">
        <v>0</v>
      </c>
      <c r="BO25">
        <f t="shared" si="36"/>
        <v>10</v>
      </c>
      <c r="BP25">
        <v>0</v>
      </c>
      <c r="BQ25">
        <v>1</v>
      </c>
      <c r="BS25" s="6">
        <v>5.3</v>
      </c>
      <c r="BT25">
        <f t="shared" si="47"/>
        <v>4.2770999999999999</v>
      </c>
      <c r="BU25" s="6">
        <v>12</v>
      </c>
      <c r="BV25">
        <f t="shared" si="48"/>
        <v>9.6840000000000011</v>
      </c>
      <c r="BW25" s="6">
        <v>4.2</v>
      </c>
      <c r="BX25">
        <f t="shared" si="38"/>
        <v>3.3894000000000002</v>
      </c>
      <c r="BY25" s="6">
        <v>1.9</v>
      </c>
      <c r="BZ25">
        <f t="shared" si="39"/>
        <v>1.5333000000000001</v>
      </c>
      <c r="CA25" s="6">
        <f t="shared" si="40"/>
        <v>253.17743300000004</v>
      </c>
      <c r="CB25">
        <f t="shared" si="41"/>
        <v>37.799999999999997</v>
      </c>
      <c r="CC25">
        <f t="shared" si="42"/>
        <v>37.799999999999997</v>
      </c>
      <c r="CD25">
        <f t="shared" si="43"/>
        <v>0</v>
      </c>
      <c r="CE25">
        <f t="shared" si="44"/>
        <v>75.599999999999994</v>
      </c>
      <c r="CF25" s="6">
        <f t="shared" si="45"/>
        <v>328.77743300000003</v>
      </c>
    </row>
    <row r="26" spans="1:84" x14ac:dyDescent="0.2">
      <c r="A26">
        <v>25</v>
      </c>
      <c r="E26" s="29">
        <v>9</v>
      </c>
      <c r="F26" s="29">
        <v>9.1999999999999993</v>
      </c>
      <c r="G26">
        <v>96</v>
      </c>
      <c r="H26" s="6">
        <v>0</v>
      </c>
      <c r="I26">
        <v>21</v>
      </c>
      <c r="J26">
        <v>54</v>
      </c>
      <c r="K26" t="s">
        <v>135</v>
      </c>
      <c r="L26">
        <v>1</v>
      </c>
      <c r="M26" s="6">
        <f t="shared" si="0"/>
        <v>231</v>
      </c>
      <c r="N26" s="6">
        <f t="shared" si="1"/>
        <v>4.4000000000000004</v>
      </c>
      <c r="O26" s="6">
        <f t="shared" si="2"/>
        <v>1.2600000000000002</v>
      </c>
      <c r="P26" s="6">
        <f t="shared" si="3"/>
        <v>10.35</v>
      </c>
      <c r="Q26" s="6">
        <f t="shared" si="4"/>
        <v>10.35</v>
      </c>
      <c r="R26" s="6">
        <f t="shared" si="5"/>
        <v>11.36</v>
      </c>
      <c r="S26" s="31">
        <v>9</v>
      </c>
      <c r="T26" s="6">
        <f t="shared" si="6"/>
        <v>5.6</v>
      </c>
      <c r="U26" s="6">
        <f t="shared" si="7"/>
        <v>2.64</v>
      </c>
      <c r="V26" s="6">
        <f t="shared" si="8"/>
        <v>8.8000000000000007</v>
      </c>
      <c r="W26" s="6">
        <f t="shared" si="9"/>
        <v>1.1000000000000001</v>
      </c>
      <c r="X26" s="6">
        <v>0.35</v>
      </c>
      <c r="Y26" s="6">
        <f t="shared" si="10"/>
        <v>2.2000000000000002</v>
      </c>
      <c r="Z26" s="6">
        <f t="shared" si="11"/>
        <v>44</v>
      </c>
      <c r="AA26" s="6">
        <v>0</v>
      </c>
      <c r="AB26" s="6">
        <f t="shared" si="12"/>
        <v>1.65</v>
      </c>
      <c r="AC26" s="6">
        <v>3</v>
      </c>
      <c r="AD26" s="6">
        <f t="shared" si="51"/>
        <v>256.2</v>
      </c>
      <c r="AE26" s="6">
        <f t="shared" si="13"/>
        <v>4.4000000000000004</v>
      </c>
      <c r="AF26" s="6">
        <f t="shared" si="14"/>
        <v>1.2600000000000002</v>
      </c>
      <c r="AG26" s="6">
        <v>0</v>
      </c>
      <c r="AH26" s="6">
        <f t="shared" si="15"/>
        <v>1.1000000000000001</v>
      </c>
      <c r="AI26" s="6">
        <f t="shared" si="52"/>
        <v>27.6</v>
      </c>
      <c r="AJ26" s="6">
        <f t="shared" si="16"/>
        <v>13.2</v>
      </c>
      <c r="AK26" s="6">
        <f t="shared" si="17"/>
        <v>22</v>
      </c>
      <c r="AL26" s="6">
        <f t="shared" si="18"/>
        <v>44</v>
      </c>
      <c r="AM26" s="6">
        <f t="shared" si="49"/>
        <v>9.6000000000000014</v>
      </c>
      <c r="AN26" s="6">
        <f t="shared" si="53"/>
        <v>9.6000000000000014</v>
      </c>
      <c r="AO26" s="6">
        <f t="shared" si="53"/>
        <v>9.6000000000000014</v>
      </c>
      <c r="AP26" s="6">
        <f t="shared" si="20"/>
        <v>10.35</v>
      </c>
      <c r="AQ26" s="6">
        <v>0.75</v>
      </c>
      <c r="AR26" s="6">
        <v>6</v>
      </c>
      <c r="AS26" s="6">
        <f t="shared" si="21"/>
        <v>1.65</v>
      </c>
      <c r="AT26" s="6">
        <f t="shared" si="22"/>
        <v>1.1000000000000001</v>
      </c>
      <c r="AU26" s="6">
        <f t="shared" si="23"/>
        <v>22</v>
      </c>
      <c r="AV26" s="6">
        <f t="shared" si="24"/>
        <v>8.8000000000000007</v>
      </c>
      <c r="AW26" s="6">
        <f t="shared" si="50"/>
        <v>1.1000000000000001</v>
      </c>
      <c r="AX26" s="6">
        <f t="shared" si="54"/>
        <v>1.1199999999999999</v>
      </c>
      <c r="AY26" s="6">
        <f t="shared" si="27"/>
        <v>13.2</v>
      </c>
      <c r="AZ26" s="6">
        <f t="shared" si="28"/>
        <v>1.1000000000000001</v>
      </c>
      <c r="BA26" s="6">
        <f t="shared" si="29"/>
        <v>44</v>
      </c>
      <c r="BB26" s="6">
        <f t="shared" si="30"/>
        <v>171</v>
      </c>
      <c r="BC26" s="6">
        <v>5.6</v>
      </c>
      <c r="BD26" s="6">
        <v>10.7</v>
      </c>
      <c r="BE26" s="6">
        <v>6.1</v>
      </c>
      <c r="BF26" s="6">
        <v>1.7</v>
      </c>
      <c r="BG26" s="30">
        <f t="shared" si="31"/>
        <v>856.79000000000019</v>
      </c>
      <c r="BH26" s="9">
        <f t="shared" si="32"/>
        <v>264.74811000000005</v>
      </c>
      <c r="BI26" s="9">
        <f t="shared" si="33"/>
        <v>34.200000000000003</v>
      </c>
      <c r="BJ26" s="9">
        <f t="shared" si="34"/>
        <v>19.448699999999999</v>
      </c>
      <c r="BK26" s="9">
        <f t="shared" si="35"/>
        <v>318.39681000000002</v>
      </c>
      <c r="BL26">
        <v>6</v>
      </c>
      <c r="BM26">
        <v>4</v>
      </c>
      <c r="BN26">
        <v>3</v>
      </c>
      <c r="BO26">
        <f t="shared" si="36"/>
        <v>13</v>
      </c>
      <c r="BP26">
        <v>1</v>
      </c>
      <c r="BQ26">
        <v>1</v>
      </c>
      <c r="BS26" s="6">
        <v>5.6</v>
      </c>
      <c r="BT26">
        <f t="shared" si="47"/>
        <v>4.5191999999999997</v>
      </c>
      <c r="BU26" s="6">
        <v>10.7</v>
      </c>
      <c r="BV26">
        <f t="shared" si="48"/>
        <v>8.6349</v>
      </c>
      <c r="BW26" s="6">
        <v>6.1</v>
      </c>
      <c r="BX26">
        <f t="shared" si="38"/>
        <v>4.9226999999999999</v>
      </c>
      <c r="BY26" s="6">
        <v>1.7</v>
      </c>
      <c r="BZ26">
        <f t="shared" si="39"/>
        <v>1.3719000000000001</v>
      </c>
      <c r="CA26" s="6">
        <f t="shared" si="40"/>
        <v>318.39681000000002</v>
      </c>
      <c r="CB26">
        <f t="shared" si="41"/>
        <v>45.36</v>
      </c>
      <c r="CC26">
        <f t="shared" si="42"/>
        <v>30.24</v>
      </c>
      <c r="CD26">
        <f t="shared" si="43"/>
        <v>22.68</v>
      </c>
      <c r="CE26">
        <f t="shared" si="44"/>
        <v>98.28</v>
      </c>
      <c r="CF26" s="6">
        <f t="shared" si="45"/>
        <v>416.67681000000005</v>
      </c>
    </row>
    <row r="27" spans="1:84" x14ac:dyDescent="0.2">
      <c r="A27">
        <v>24</v>
      </c>
      <c r="E27" s="29">
        <v>6.1</v>
      </c>
      <c r="F27" s="29">
        <v>10.199999999999999</v>
      </c>
      <c r="G27">
        <v>89</v>
      </c>
      <c r="H27" s="6">
        <v>0</v>
      </c>
      <c r="I27">
        <v>6</v>
      </c>
      <c r="J27">
        <v>21</v>
      </c>
      <c r="K27" t="s">
        <v>135</v>
      </c>
      <c r="L27">
        <v>1</v>
      </c>
      <c r="M27" s="6">
        <f t="shared" si="0"/>
        <v>170.1</v>
      </c>
      <c r="N27" s="6">
        <f t="shared" si="1"/>
        <v>3.24</v>
      </c>
      <c r="O27" s="6">
        <f t="shared" si="2"/>
        <v>0.85399999999999998</v>
      </c>
      <c r="P27" s="6">
        <f t="shared" si="3"/>
        <v>7.0149999999999988</v>
      </c>
      <c r="Q27" s="6">
        <f t="shared" si="4"/>
        <v>7.0149999999999988</v>
      </c>
      <c r="R27" s="6">
        <f t="shared" si="5"/>
        <v>8.3439999999999994</v>
      </c>
      <c r="S27" s="31">
        <v>9</v>
      </c>
      <c r="T27" s="6">
        <f t="shared" si="6"/>
        <v>4.4399999999999995</v>
      </c>
      <c r="U27" s="6">
        <f t="shared" si="7"/>
        <v>1.944</v>
      </c>
      <c r="V27" s="6">
        <f t="shared" si="8"/>
        <v>6.48</v>
      </c>
      <c r="W27" s="6">
        <f t="shared" si="9"/>
        <v>0.81</v>
      </c>
      <c r="X27" s="6">
        <v>0.35</v>
      </c>
      <c r="Y27" s="6">
        <f t="shared" si="10"/>
        <v>1.62</v>
      </c>
      <c r="Z27" s="6">
        <f t="shared" si="11"/>
        <v>32.4</v>
      </c>
      <c r="AA27" s="6">
        <v>0</v>
      </c>
      <c r="AB27" s="6">
        <f t="shared" si="12"/>
        <v>1.2149999999999999</v>
      </c>
      <c r="AC27" s="6">
        <v>3</v>
      </c>
      <c r="AD27" s="6">
        <f t="shared" si="51"/>
        <v>182.70000000000002</v>
      </c>
      <c r="AE27" s="6">
        <f t="shared" si="13"/>
        <v>3.24</v>
      </c>
      <c r="AF27" s="6">
        <f t="shared" si="14"/>
        <v>0.85399999999999998</v>
      </c>
      <c r="AG27" s="6">
        <v>0</v>
      </c>
      <c r="AH27" s="6">
        <f t="shared" si="15"/>
        <v>0.81</v>
      </c>
      <c r="AI27" s="6">
        <f t="shared" si="52"/>
        <v>36.799999999999997</v>
      </c>
      <c r="AJ27" s="6">
        <f t="shared" si="16"/>
        <v>9.7199999999999989</v>
      </c>
      <c r="AK27" s="6">
        <f t="shared" si="17"/>
        <v>16.2</v>
      </c>
      <c r="AL27" s="6">
        <f t="shared" si="18"/>
        <v>32.4</v>
      </c>
      <c r="AM27" s="6">
        <f t="shared" si="49"/>
        <v>9.6000000000000014</v>
      </c>
      <c r="AN27" s="6">
        <f t="shared" si="53"/>
        <v>9.6000000000000014</v>
      </c>
      <c r="AO27" s="6">
        <f t="shared" si="53"/>
        <v>9.6000000000000014</v>
      </c>
      <c r="AP27" s="6">
        <f t="shared" si="20"/>
        <v>7.0149999999999988</v>
      </c>
      <c r="AQ27" s="6">
        <v>0.75</v>
      </c>
      <c r="AR27" s="6">
        <v>6</v>
      </c>
      <c r="AS27" s="6">
        <f t="shared" si="21"/>
        <v>1.2149999999999999</v>
      </c>
      <c r="AT27" s="6">
        <f t="shared" si="22"/>
        <v>0.81</v>
      </c>
      <c r="AU27" s="6">
        <f t="shared" si="23"/>
        <v>16.2</v>
      </c>
      <c r="AV27" s="6">
        <f t="shared" si="24"/>
        <v>6.48</v>
      </c>
      <c r="AW27" s="6">
        <f t="shared" si="50"/>
        <v>0.81</v>
      </c>
      <c r="AX27" s="6">
        <f t="shared" si="54"/>
        <v>1.22</v>
      </c>
      <c r="AY27" s="6">
        <f t="shared" si="27"/>
        <v>9.7199999999999989</v>
      </c>
      <c r="AZ27" s="6">
        <f t="shared" si="28"/>
        <v>0.81</v>
      </c>
      <c r="BA27" s="6">
        <f t="shared" si="29"/>
        <v>32.4</v>
      </c>
      <c r="BB27" s="6">
        <f t="shared" si="30"/>
        <v>115.89999999999999</v>
      </c>
      <c r="BC27" s="6">
        <v>5.8</v>
      </c>
      <c r="BD27" s="6">
        <v>11.2</v>
      </c>
      <c r="BE27" s="6">
        <v>4.9000000000000004</v>
      </c>
      <c r="BF27" s="6">
        <v>2.1</v>
      </c>
      <c r="BG27" s="30">
        <f t="shared" si="31"/>
        <v>652.78100000000006</v>
      </c>
      <c r="BH27" s="9">
        <f t="shared" si="32"/>
        <v>201.70932900000003</v>
      </c>
      <c r="BI27" s="9">
        <f t="shared" si="33"/>
        <v>23.18</v>
      </c>
      <c r="BJ27" s="9">
        <f t="shared" si="34"/>
        <v>19.368000000000002</v>
      </c>
      <c r="BK27" s="9">
        <f t="shared" si="35"/>
        <v>244.25732900000003</v>
      </c>
      <c r="BL27">
        <v>3</v>
      </c>
      <c r="BM27">
        <v>5</v>
      </c>
      <c r="BN27">
        <v>0</v>
      </c>
      <c r="BO27">
        <f t="shared" si="36"/>
        <v>8</v>
      </c>
      <c r="BP27">
        <v>0</v>
      </c>
      <c r="BQ27">
        <v>1</v>
      </c>
      <c r="BS27" s="6">
        <v>5.8</v>
      </c>
      <c r="BT27">
        <f t="shared" si="47"/>
        <v>4.6806000000000001</v>
      </c>
      <c r="BU27" s="6">
        <v>11.2</v>
      </c>
      <c r="BV27">
        <f t="shared" si="48"/>
        <v>9.0383999999999993</v>
      </c>
      <c r="BW27" s="6">
        <v>4.9000000000000004</v>
      </c>
      <c r="BX27">
        <f t="shared" si="38"/>
        <v>3.9543000000000004</v>
      </c>
      <c r="BY27" s="6">
        <v>2.1</v>
      </c>
      <c r="BZ27">
        <f t="shared" si="39"/>
        <v>1.6947000000000001</v>
      </c>
      <c r="CA27" s="6">
        <f t="shared" si="40"/>
        <v>244.25732900000003</v>
      </c>
      <c r="CB27">
        <f t="shared" si="41"/>
        <v>22.68</v>
      </c>
      <c r="CC27">
        <f t="shared" si="42"/>
        <v>37.799999999999997</v>
      </c>
      <c r="CD27">
        <f t="shared" si="43"/>
        <v>0</v>
      </c>
      <c r="CE27">
        <f t="shared" si="44"/>
        <v>60.48</v>
      </c>
      <c r="CF27" s="6">
        <f t="shared" si="45"/>
        <v>304.73732900000005</v>
      </c>
    </row>
    <row r="28" spans="1:84" x14ac:dyDescent="0.2">
      <c r="A28">
        <v>26</v>
      </c>
      <c r="E28" s="29">
        <v>6.4</v>
      </c>
      <c r="F28" s="29">
        <v>8.8000000000000007</v>
      </c>
      <c r="G28">
        <v>76</v>
      </c>
      <c r="H28" s="6">
        <v>0</v>
      </c>
      <c r="I28">
        <v>18</v>
      </c>
      <c r="J28">
        <v>21</v>
      </c>
      <c r="K28" t="s">
        <v>135</v>
      </c>
      <c r="L28">
        <v>1</v>
      </c>
      <c r="M28" s="6">
        <f t="shared" si="0"/>
        <v>176.4</v>
      </c>
      <c r="N28" s="6">
        <f t="shared" si="1"/>
        <v>3.3600000000000003</v>
      </c>
      <c r="O28" s="6">
        <f t="shared" si="2"/>
        <v>0.89600000000000013</v>
      </c>
      <c r="P28" s="6">
        <f t="shared" si="3"/>
        <v>7.3599999999999994</v>
      </c>
      <c r="Q28" s="6">
        <f t="shared" si="4"/>
        <v>7.3599999999999994</v>
      </c>
      <c r="R28" s="6">
        <f t="shared" si="5"/>
        <v>8.6560000000000006</v>
      </c>
      <c r="S28" s="31">
        <v>9</v>
      </c>
      <c r="T28" s="6">
        <f t="shared" si="6"/>
        <v>4.5600000000000005</v>
      </c>
      <c r="U28" s="6">
        <f t="shared" si="7"/>
        <v>2.016</v>
      </c>
      <c r="V28" s="6">
        <f t="shared" si="8"/>
        <v>6.7200000000000006</v>
      </c>
      <c r="W28" s="6">
        <f t="shared" si="9"/>
        <v>0.84000000000000008</v>
      </c>
      <c r="X28" s="6">
        <v>0.35</v>
      </c>
      <c r="Y28" s="6">
        <f t="shared" si="10"/>
        <v>1.6800000000000002</v>
      </c>
      <c r="Z28" s="6">
        <f t="shared" si="11"/>
        <v>33.6</v>
      </c>
      <c r="AA28" s="6">
        <v>0</v>
      </c>
      <c r="AB28" s="6">
        <f t="shared" si="12"/>
        <v>1.26</v>
      </c>
      <c r="AC28" s="6">
        <v>3</v>
      </c>
      <c r="AD28" s="6">
        <f t="shared" si="51"/>
        <v>231</v>
      </c>
      <c r="AE28" s="6">
        <f t="shared" si="13"/>
        <v>3.3600000000000003</v>
      </c>
      <c r="AF28" s="6">
        <f t="shared" si="14"/>
        <v>0.89600000000000013</v>
      </c>
      <c r="AG28" s="6">
        <v>0</v>
      </c>
      <c r="AH28" s="6">
        <f t="shared" si="15"/>
        <v>0.84000000000000008</v>
      </c>
      <c r="AI28" s="6">
        <f t="shared" si="52"/>
        <v>25.2</v>
      </c>
      <c r="AJ28" s="6">
        <f t="shared" si="16"/>
        <v>10.08</v>
      </c>
      <c r="AK28" s="6">
        <f t="shared" si="17"/>
        <v>16.8</v>
      </c>
      <c r="AL28" s="6">
        <f t="shared" si="18"/>
        <v>33.6</v>
      </c>
      <c r="AM28" s="6">
        <f t="shared" si="49"/>
        <v>9.6000000000000014</v>
      </c>
      <c r="AN28" s="6">
        <f t="shared" si="53"/>
        <v>9.6000000000000014</v>
      </c>
      <c r="AO28" s="6">
        <f t="shared" si="53"/>
        <v>9.6000000000000014</v>
      </c>
      <c r="AP28" s="6">
        <f t="shared" si="20"/>
        <v>7.3599999999999994</v>
      </c>
      <c r="AQ28" s="6">
        <v>0.75</v>
      </c>
      <c r="AR28" s="6">
        <v>6</v>
      </c>
      <c r="AS28" s="6">
        <f t="shared" si="21"/>
        <v>1.26</v>
      </c>
      <c r="AT28" s="6">
        <f t="shared" si="22"/>
        <v>0.84000000000000008</v>
      </c>
      <c r="AU28" s="6">
        <f t="shared" si="23"/>
        <v>16.8</v>
      </c>
      <c r="AV28" s="6">
        <f t="shared" si="24"/>
        <v>6.7200000000000006</v>
      </c>
      <c r="AW28" s="6">
        <f t="shared" si="50"/>
        <v>0.84000000000000008</v>
      </c>
      <c r="AX28" s="6">
        <f t="shared" si="54"/>
        <v>1.08</v>
      </c>
      <c r="AY28" s="6">
        <f t="shared" si="27"/>
        <v>10.08</v>
      </c>
      <c r="AZ28" s="6">
        <f t="shared" si="28"/>
        <v>0.84000000000000008</v>
      </c>
      <c r="BA28" s="6">
        <f t="shared" si="29"/>
        <v>33.6</v>
      </c>
      <c r="BB28" s="6">
        <f t="shared" si="30"/>
        <v>121.60000000000001</v>
      </c>
      <c r="BC28" s="6">
        <v>6.2</v>
      </c>
      <c r="BD28" s="6">
        <v>11.3</v>
      </c>
      <c r="BE28" s="6">
        <v>5.4</v>
      </c>
      <c r="BF28" s="6">
        <v>2.2000000000000002</v>
      </c>
      <c r="BG28" s="30">
        <f t="shared" si="31"/>
        <v>703.80400000000031</v>
      </c>
      <c r="BH28" s="9">
        <f t="shared" si="32"/>
        <v>217.47543600000009</v>
      </c>
      <c r="BI28" s="9">
        <f t="shared" si="33"/>
        <v>24.320000000000004</v>
      </c>
      <c r="BJ28" s="9">
        <f t="shared" si="34"/>
        <v>20.255700000000001</v>
      </c>
      <c r="BK28" s="9">
        <f t="shared" si="35"/>
        <v>262.0511360000001</v>
      </c>
      <c r="BL28">
        <v>5</v>
      </c>
      <c r="BM28">
        <v>4</v>
      </c>
      <c r="BN28">
        <v>0</v>
      </c>
      <c r="BO28">
        <f t="shared" si="36"/>
        <v>9</v>
      </c>
      <c r="BP28">
        <v>1</v>
      </c>
      <c r="BQ28">
        <v>1</v>
      </c>
      <c r="BS28" s="6">
        <v>6.2</v>
      </c>
      <c r="BT28">
        <f t="shared" si="47"/>
        <v>5.0034000000000001</v>
      </c>
      <c r="BU28" s="6">
        <v>11.3</v>
      </c>
      <c r="BV28">
        <f t="shared" si="48"/>
        <v>9.1191000000000013</v>
      </c>
      <c r="BW28" s="6">
        <v>5.4</v>
      </c>
      <c r="BX28">
        <f t="shared" si="38"/>
        <v>4.3578000000000001</v>
      </c>
      <c r="BY28" s="6">
        <v>2.2000000000000002</v>
      </c>
      <c r="BZ28">
        <f t="shared" si="39"/>
        <v>1.7754000000000003</v>
      </c>
      <c r="CA28" s="6">
        <f t="shared" si="40"/>
        <v>262.0511360000001</v>
      </c>
      <c r="CB28">
        <f t="shared" si="41"/>
        <v>37.799999999999997</v>
      </c>
      <c r="CC28">
        <f t="shared" si="42"/>
        <v>30.24</v>
      </c>
      <c r="CD28">
        <f t="shared" si="43"/>
        <v>0</v>
      </c>
      <c r="CE28">
        <f t="shared" si="44"/>
        <v>68.039999999999992</v>
      </c>
      <c r="CF28" s="6">
        <f t="shared" si="45"/>
        <v>330.09113600000012</v>
      </c>
    </row>
    <row r="29" spans="1:84" x14ac:dyDescent="0.2">
      <c r="A29">
        <v>32</v>
      </c>
      <c r="E29" s="29">
        <v>5.4</v>
      </c>
      <c r="F29" s="29">
        <v>9.5</v>
      </c>
      <c r="G29">
        <v>88</v>
      </c>
      <c r="H29" s="6">
        <v>0</v>
      </c>
      <c r="I29">
        <v>15</v>
      </c>
      <c r="J29">
        <v>89</v>
      </c>
      <c r="K29" t="s">
        <v>135</v>
      </c>
      <c r="L29">
        <v>1</v>
      </c>
      <c r="M29" s="6">
        <f t="shared" si="0"/>
        <v>155.4</v>
      </c>
      <c r="N29" s="6">
        <f t="shared" si="1"/>
        <v>2.96</v>
      </c>
      <c r="O29" s="6">
        <f t="shared" si="2"/>
        <v>0.75600000000000012</v>
      </c>
      <c r="P29" s="6">
        <f t="shared" si="3"/>
        <v>6.21</v>
      </c>
      <c r="Q29" s="6">
        <f t="shared" si="4"/>
        <v>6.21</v>
      </c>
      <c r="R29" s="6">
        <f t="shared" si="5"/>
        <v>7.6160000000000005</v>
      </c>
      <c r="S29" s="31">
        <v>8.9</v>
      </c>
      <c r="T29" s="6">
        <f t="shared" si="6"/>
        <v>4.16</v>
      </c>
      <c r="U29" s="6">
        <f t="shared" si="7"/>
        <v>1.776</v>
      </c>
      <c r="V29" s="6">
        <f t="shared" si="8"/>
        <v>5.92</v>
      </c>
      <c r="W29" s="6">
        <f t="shared" si="9"/>
        <v>0.74</v>
      </c>
      <c r="X29" s="6">
        <v>0.35</v>
      </c>
      <c r="Y29" s="6">
        <f t="shared" si="10"/>
        <v>1.48</v>
      </c>
      <c r="Z29" s="6">
        <f t="shared" si="11"/>
        <v>29.6</v>
      </c>
      <c r="AA29" s="6">
        <v>0</v>
      </c>
      <c r="AB29" s="6">
        <f t="shared" si="12"/>
        <v>1.1100000000000001</v>
      </c>
      <c r="AC29" s="6">
        <v>3</v>
      </c>
      <c r="AD29" s="6">
        <f t="shared" si="51"/>
        <v>170.1</v>
      </c>
      <c r="AE29" s="6">
        <f t="shared" si="13"/>
        <v>2.96</v>
      </c>
      <c r="AF29" s="6">
        <f t="shared" si="14"/>
        <v>0.75600000000000012</v>
      </c>
      <c r="AG29" s="6">
        <v>0</v>
      </c>
      <c r="AH29" s="6">
        <f t="shared" si="15"/>
        <v>0.74</v>
      </c>
      <c r="AI29" s="6">
        <f t="shared" si="52"/>
        <v>26.400000000000002</v>
      </c>
      <c r="AJ29" s="6">
        <f t="shared" si="16"/>
        <v>8.8800000000000008</v>
      </c>
      <c r="AK29" s="6">
        <f t="shared" si="17"/>
        <v>14.8</v>
      </c>
      <c r="AL29" s="6">
        <f t="shared" si="18"/>
        <v>29.6</v>
      </c>
      <c r="AM29" s="6">
        <f t="shared" si="49"/>
        <v>9.6000000000000014</v>
      </c>
      <c r="AN29" s="6">
        <f t="shared" si="53"/>
        <v>9.6000000000000014</v>
      </c>
      <c r="AO29" s="6">
        <f t="shared" si="53"/>
        <v>9.6000000000000014</v>
      </c>
      <c r="AP29" s="6">
        <f t="shared" si="20"/>
        <v>6.21</v>
      </c>
      <c r="AQ29" s="6">
        <v>0.75</v>
      </c>
      <c r="AR29" s="6">
        <v>6</v>
      </c>
      <c r="AS29" s="6">
        <f t="shared" si="21"/>
        <v>1.1100000000000001</v>
      </c>
      <c r="AT29" s="6">
        <f t="shared" si="22"/>
        <v>0.74</v>
      </c>
      <c r="AU29" s="6">
        <f t="shared" si="23"/>
        <v>14.8</v>
      </c>
      <c r="AV29" s="6">
        <f t="shared" si="24"/>
        <v>5.92</v>
      </c>
      <c r="AW29" s="6">
        <f t="shared" si="50"/>
        <v>0.74</v>
      </c>
      <c r="AX29" s="6">
        <f t="shared" si="54"/>
        <v>1.1500000000000001</v>
      </c>
      <c r="AY29" s="6">
        <f t="shared" si="27"/>
        <v>8.8800000000000008</v>
      </c>
      <c r="AZ29" s="6">
        <f t="shared" si="28"/>
        <v>0.74</v>
      </c>
      <c r="BA29" s="6">
        <f t="shared" si="29"/>
        <v>29.6</v>
      </c>
      <c r="BB29" s="6">
        <f t="shared" si="30"/>
        <v>102.60000000000001</v>
      </c>
      <c r="BC29" s="6">
        <v>6.8</v>
      </c>
      <c r="BD29" s="6">
        <v>12.2</v>
      </c>
      <c r="BE29" s="6">
        <v>4.8</v>
      </c>
      <c r="BF29" s="6">
        <v>2.1</v>
      </c>
      <c r="BG29" s="30">
        <f t="shared" si="31"/>
        <v>595.86400000000003</v>
      </c>
      <c r="BH29" s="9">
        <f t="shared" si="32"/>
        <v>184.12197600000002</v>
      </c>
      <c r="BI29" s="9">
        <f t="shared" si="33"/>
        <v>20.520000000000003</v>
      </c>
      <c r="BJ29" s="9">
        <f t="shared" si="34"/>
        <v>20.901300000000003</v>
      </c>
      <c r="BK29" s="9">
        <f t="shared" si="35"/>
        <v>225.54327600000002</v>
      </c>
      <c r="BL29">
        <v>2</v>
      </c>
      <c r="BM29">
        <v>4</v>
      </c>
      <c r="BN29">
        <v>0</v>
      </c>
      <c r="BO29">
        <f t="shared" si="36"/>
        <v>6</v>
      </c>
      <c r="BP29">
        <v>1</v>
      </c>
      <c r="BQ29">
        <v>0</v>
      </c>
      <c r="BS29" s="6">
        <v>6.8</v>
      </c>
      <c r="BT29">
        <f t="shared" si="47"/>
        <v>5.4876000000000005</v>
      </c>
      <c r="BU29" s="6">
        <v>12.2</v>
      </c>
      <c r="BV29">
        <f t="shared" si="48"/>
        <v>9.8453999999999997</v>
      </c>
      <c r="BW29" s="6">
        <v>4.8</v>
      </c>
      <c r="BX29">
        <f t="shared" si="38"/>
        <v>3.8736000000000002</v>
      </c>
      <c r="BY29" s="6">
        <v>2.1</v>
      </c>
      <c r="BZ29">
        <f t="shared" si="39"/>
        <v>1.6947000000000001</v>
      </c>
      <c r="CA29" s="6">
        <f t="shared" si="40"/>
        <v>225.54327600000002</v>
      </c>
      <c r="CB29">
        <f t="shared" si="41"/>
        <v>15.12</v>
      </c>
      <c r="CC29">
        <f t="shared" si="42"/>
        <v>30.24</v>
      </c>
      <c r="CD29">
        <f t="shared" si="43"/>
        <v>0</v>
      </c>
      <c r="CE29">
        <f t="shared" si="44"/>
        <v>45.36</v>
      </c>
      <c r="CF29" s="6">
        <f t="shared" si="45"/>
        <v>270.90327600000001</v>
      </c>
    </row>
    <row r="30" spans="1:84" x14ac:dyDescent="0.2">
      <c r="A30">
        <v>31</v>
      </c>
      <c r="E30" s="29">
        <v>5.5</v>
      </c>
      <c r="F30" s="29">
        <v>9.9</v>
      </c>
      <c r="G30">
        <v>87</v>
      </c>
      <c r="H30" s="6">
        <v>0</v>
      </c>
      <c r="I30">
        <v>19</v>
      </c>
      <c r="J30">
        <v>77</v>
      </c>
      <c r="K30" t="s">
        <v>135</v>
      </c>
      <c r="L30">
        <v>1</v>
      </c>
      <c r="M30" s="6">
        <f t="shared" si="0"/>
        <v>157.5</v>
      </c>
      <c r="N30" s="6">
        <f t="shared" si="1"/>
        <v>3</v>
      </c>
      <c r="O30" s="6">
        <f t="shared" si="2"/>
        <v>0.77</v>
      </c>
      <c r="P30" s="6">
        <f t="shared" si="3"/>
        <v>6.3249999999999993</v>
      </c>
      <c r="Q30" s="6">
        <f t="shared" si="4"/>
        <v>6.3249999999999993</v>
      </c>
      <c r="R30" s="6">
        <f t="shared" si="5"/>
        <v>7.7200000000000006</v>
      </c>
      <c r="S30" s="31">
        <v>8.9</v>
      </c>
      <c r="T30" s="6">
        <f t="shared" si="6"/>
        <v>4.2</v>
      </c>
      <c r="U30" s="6">
        <f t="shared" si="7"/>
        <v>1.7999999999999998</v>
      </c>
      <c r="V30" s="6">
        <f t="shared" si="8"/>
        <v>6</v>
      </c>
      <c r="W30" s="6">
        <f t="shared" si="9"/>
        <v>0.75</v>
      </c>
      <c r="X30" s="6">
        <v>0.35</v>
      </c>
      <c r="Y30" s="6">
        <f t="shared" si="10"/>
        <v>1.5</v>
      </c>
      <c r="Z30" s="6">
        <f t="shared" si="11"/>
        <v>30</v>
      </c>
      <c r="AA30" s="6">
        <v>0</v>
      </c>
      <c r="AB30" s="6">
        <f t="shared" si="12"/>
        <v>1.125</v>
      </c>
      <c r="AC30" s="6">
        <v>3</v>
      </c>
      <c r="AD30" s="6">
        <f t="shared" si="51"/>
        <v>176.4</v>
      </c>
      <c r="AE30" s="6">
        <f t="shared" si="13"/>
        <v>3</v>
      </c>
      <c r="AF30" s="6">
        <f t="shared" si="14"/>
        <v>0.77</v>
      </c>
      <c r="AG30" s="6">
        <v>0</v>
      </c>
      <c r="AH30" s="6">
        <f t="shared" si="15"/>
        <v>0.75</v>
      </c>
      <c r="AI30" s="6">
        <f t="shared" si="52"/>
        <v>22.400000000000002</v>
      </c>
      <c r="AJ30" s="6">
        <f t="shared" si="16"/>
        <v>9</v>
      </c>
      <c r="AK30" s="6">
        <f t="shared" si="17"/>
        <v>15</v>
      </c>
      <c r="AL30" s="6">
        <f t="shared" si="18"/>
        <v>30</v>
      </c>
      <c r="AM30" s="6">
        <f t="shared" si="49"/>
        <v>9.6000000000000014</v>
      </c>
      <c r="AN30" s="6">
        <f t="shared" si="53"/>
        <v>9.6000000000000014</v>
      </c>
      <c r="AO30" s="6">
        <f t="shared" si="53"/>
        <v>9.6000000000000014</v>
      </c>
      <c r="AP30" s="6">
        <f t="shared" si="20"/>
        <v>6.3249999999999993</v>
      </c>
      <c r="AQ30" s="6">
        <v>0.75</v>
      </c>
      <c r="AR30" s="6">
        <v>6</v>
      </c>
      <c r="AS30" s="6">
        <f t="shared" si="21"/>
        <v>1.125</v>
      </c>
      <c r="AT30" s="6">
        <f t="shared" si="22"/>
        <v>0.75</v>
      </c>
      <c r="AU30" s="6">
        <f t="shared" si="23"/>
        <v>15</v>
      </c>
      <c r="AV30" s="6">
        <f t="shared" si="24"/>
        <v>6</v>
      </c>
      <c r="AW30" s="6">
        <f t="shared" si="50"/>
        <v>0.75</v>
      </c>
      <c r="AX30" s="6">
        <f t="shared" si="54"/>
        <v>1.1900000000000002</v>
      </c>
      <c r="AY30" s="6">
        <f t="shared" si="27"/>
        <v>9</v>
      </c>
      <c r="AZ30" s="6">
        <f t="shared" si="28"/>
        <v>0.75</v>
      </c>
      <c r="BA30" s="6">
        <f t="shared" si="29"/>
        <v>30</v>
      </c>
      <c r="BB30" s="6">
        <f t="shared" si="30"/>
        <v>104.5</v>
      </c>
      <c r="BC30" s="6">
        <v>5.5</v>
      </c>
      <c r="BD30" s="6">
        <v>11.5</v>
      </c>
      <c r="BE30" s="6">
        <v>5.6</v>
      </c>
      <c r="BF30" s="6">
        <v>1.6</v>
      </c>
      <c r="BG30" s="30">
        <f t="shared" si="31"/>
        <v>603.02500000000009</v>
      </c>
      <c r="BH30" s="9">
        <f t="shared" si="32"/>
        <v>186.33472500000002</v>
      </c>
      <c r="BI30" s="9">
        <f t="shared" si="33"/>
        <v>20.900000000000002</v>
      </c>
      <c r="BJ30" s="9">
        <f t="shared" si="34"/>
        <v>19.529400000000003</v>
      </c>
      <c r="BK30" s="9">
        <f t="shared" si="35"/>
        <v>226.76412500000004</v>
      </c>
      <c r="BL30">
        <v>5</v>
      </c>
      <c r="BM30">
        <v>3</v>
      </c>
      <c r="BN30">
        <v>0</v>
      </c>
      <c r="BO30">
        <f t="shared" si="36"/>
        <v>8</v>
      </c>
      <c r="BP30">
        <v>1</v>
      </c>
      <c r="BQ30">
        <v>0</v>
      </c>
      <c r="BS30" s="6">
        <v>5.5</v>
      </c>
      <c r="BT30">
        <f t="shared" si="47"/>
        <v>4.4385000000000003</v>
      </c>
      <c r="BU30" s="6">
        <v>11.5</v>
      </c>
      <c r="BV30">
        <f t="shared" si="48"/>
        <v>9.2805</v>
      </c>
      <c r="BW30" s="6">
        <v>5.6</v>
      </c>
      <c r="BX30">
        <f t="shared" si="38"/>
        <v>4.5191999999999997</v>
      </c>
      <c r="BY30" s="6">
        <v>1.6</v>
      </c>
      <c r="BZ30">
        <f t="shared" si="39"/>
        <v>1.2912000000000001</v>
      </c>
      <c r="CA30" s="6">
        <f t="shared" si="40"/>
        <v>226.76412500000004</v>
      </c>
      <c r="CB30">
        <f t="shared" si="41"/>
        <v>37.799999999999997</v>
      </c>
      <c r="CC30">
        <f t="shared" si="42"/>
        <v>22.68</v>
      </c>
      <c r="CD30">
        <f t="shared" si="43"/>
        <v>0</v>
      </c>
      <c r="CE30">
        <f t="shared" si="44"/>
        <v>60.48</v>
      </c>
      <c r="CF30" s="6">
        <f t="shared" si="45"/>
        <v>287.24412500000005</v>
      </c>
    </row>
    <row r="31" spans="1:84" x14ac:dyDescent="0.2">
      <c r="A31">
        <v>34</v>
      </c>
      <c r="E31" s="29">
        <v>9.1999999999999993</v>
      </c>
      <c r="F31" s="29">
        <v>10.199999999999999</v>
      </c>
      <c r="G31">
        <v>102</v>
      </c>
      <c r="H31" s="6">
        <v>0</v>
      </c>
      <c r="I31">
        <v>21</v>
      </c>
      <c r="J31">
        <v>77</v>
      </c>
      <c r="K31" t="s">
        <v>45</v>
      </c>
      <c r="L31">
        <v>1</v>
      </c>
      <c r="M31" s="6">
        <f t="shared" si="0"/>
        <v>235.2</v>
      </c>
      <c r="N31" s="6">
        <f t="shared" si="1"/>
        <v>4.4799999999999995</v>
      </c>
      <c r="O31" s="6">
        <f t="shared" si="2"/>
        <v>1.288</v>
      </c>
      <c r="P31" s="6">
        <f t="shared" si="3"/>
        <v>10.579999999999998</v>
      </c>
      <c r="Q31" s="6">
        <f t="shared" si="4"/>
        <v>10.579999999999998</v>
      </c>
      <c r="R31" s="6">
        <f t="shared" si="5"/>
        <v>11.568</v>
      </c>
      <c r="S31" s="31">
        <v>8.9</v>
      </c>
      <c r="T31" s="6">
        <f t="shared" si="6"/>
        <v>5.68</v>
      </c>
      <c r="U31" s="6">
        <f t="shared" si="7"/>
        <v>2.6879999999999997</v>
      </c>
      <c r="V31" s="6">
        <f t="shared" si="8"/>
        <v>8.9599999999999991</v>
      </c>
      <c r="W31" s="6">
        <f t="shared" si="9"/>
        <v>1.1199999999999999</v>
      </c>
      <c r="X31" s="6">
        <v>0.35</v>
      </c>
      <c r="Y31" s="6">
        <f t="shared" si="10"/>
        <v>2.2399999999999998</v>
      </c>
      <c r="Z31" s="6">
        <f t="shared" si="11"/>
        <v>44.8</v>
      </c>
      <c r="AA31" s="6">
        <v>0</v>
      </c>
      <c r="AB31" s="6">
        <f t="shared" si="12"/>
        <v>1.68</v>
      </c>
      <c r="AC31" s="6">
        <v>3</v>
      </c>
      <c r="AD31" s="6">
        <f t="shared" si="51"/>
        <v>155.4</v>
      </c>
      <c r="AE31" s="6">
        <f t="shared" si="13"/>
        <v>4.4799999999999995</v>
      </c>
      <c r="AF31" s="6">
        <f t="shared" si="14"/>
        <v>1.288</v>
      </c>
      <c r="AG31" s="6">
        <v>0</v>
      </c>
      <c r="AH31" s="6">
        <f t="shared" si="15"/>
        <v>1.1199999999999999</v>
      </c>
      <c r="AI31" s="6">
        <f t="shared" si="52"/>
        <v>22.8</v>
      </c>
      <c r="AJ31" s="6">
        <f t="shared" si="16"/>
        <v>13.44</v>
      </c>
      <c r="AK31" s="6">
        <f t="shared" si="17"/>
        <v>22.4</v>
      </c>
      <c r="AL31" s="6">
        <f t="shared" si="18"/>
        <v>44.8</v>
      </c>
      <c r="AM31" s="6">
        <f t="shared" si="49"/>
        <v>9.6000000000000014</v>
      </c>
      <c r="AN31" s="6">
        <f t="shared" si="53"/>
        <v>9.6000000000000014</v>
      </c>
      <c r="AO31" s="6">
        <f t="shared" si="53"/>
        <v>9.6000000000000014</v>
      </c>
      <c r="AP31" s="6">
        <f t="shared" si="20"/>
        <v>10.579999999999998</v>
      </c>
      <c r="AQ31" s="6">
        <v>0.75</v>
      </c>
      <c r="AR31" s="6">
        <v>6</v>
      </c>
      <c r="AS31" s="6">
        <f t="shared" si="21"/>
        <v>1.68</v>
      </c>
      <c r="AT31" s="6">
        <f t="shared" si="22"/>
        <v>1.1199999999999999</v>
      </c>
      <c r="AU31" s="6">
        <f t="shared" si="23"/>
        <v>22.4</v>
      </c>
      <c r="AV31" s="6">
        <f t="shared" si="24"/>
        <v>8.9599999999999991</v>
      </c>
      <c r="AW31" s="6">
        <f t="shared" si="50"/>
        <v>1.1199999999999999</v>
      </c>
      <c r="AX31" s="6">
        <f t="shared" si="54"/>
        <v>1.22</v>
      </c>
      <c r="AY31" s="6">
        <f t="shared" si="27"/>
        <v>13.44</v>
      </c>
      <c r="AZ31" s="6">
        <f t="shared" si="28"/>
        <v>1.1199999999999999</v>
      </c>
      <c r="BA31" s="6">
        <f t="shared" si="29"/>
        <v>44.8</v>
      </c>
      <c r="BB31" s="6">
        <f t="shared" si="30"/>
        <v>174.79999999999998</v>
      </c>
      <c r="BC31" s="6">
        <v>6.5</v>
      </c>
      <c r="BD31" s="6">
        <v>10.1</v>
      </c>
      <c r="BE31" s="6">
        <v>4.8</v>
      </c>
      <c r="BF31" s="6">
        <v>1.8</v>
      </c>
      <c r="BG31" s="30">
        <f t="shared" si="31"/>
        <v>760.83200000000011</v>
      </c>
      <c r="BH31" s="9">
        <f t="shared" si="32"/>
        <v>235.09708800000004</v>
      </c>
      <c r="BI31" s="9">
        <f t="shared" si="33"/>
        <v>34.96</v>
      </c>
      <c r="BJ31" s="9">
        <f t="shared" si="34"/>
        <v>18.722400000000004</v>
      </c>
      <c r="BK31" s="9">
        <f t="shared" si="35"/>
        <v>288.77948800000001</v>
      </c>
      <c r="BL31">
        <v>4</v>
      </c>
      <c r="BM31">
        <v>4</v>
      </c>
      <c r="BN31">
        <v>0</v>
      </c>
      <c r="BO31">
        <f t="shared" si="36"/>
        <v>8</v>
      </c>
      <c r="BP31">
        <v>1</v>
      </c>
      <c r="BQ31">
        <v>0</v>
      </c>
      <c r="BS31" s="6">
        <v>6.5</v>
      </c>
      <c r="BT31">
        <f t="shared" si="47"/>
        <v>5.2455000000000007</v>
      </c>
      <c r="BU31" s="6">
        <v>10.1</v>
      </c>
      <c r="BV31">
        <f t="shared" si="48"/>
        <v>8.1507000000000005</v>
      </c>
      <c r="BW31" s="6">
        <v>4.8</v>
      </c>
      <c r="BX31">
        <f t="shared" si="38"/>
        <v>3.8736000000000002</v>
      </c>
      <c r="BY31" s="6">
        <v>1.8</v>
      </c>
      <c r="BZ31">
        <f t="shared" si="39"/>
        <v>1.4526000000000001</v>
      </c>
      <c r="CA31" s="6">
        <f t="shared" si="40"/>
        <v>288.77948800000001</v>
      </c>
      <c r="CB31">
        <f t="shared" si="41"/>
        <v>30.24</v>
      </c>
      <c r="CC31">
        <f t="shared" si="42"/>
        <v>30.24</v>
      </c>
      <c r="CD31">
        <f t="shared" si="43"/>
        <v>0</v>
      </c>
      <c r="CE31">
        <f t="shared" si="44"/>
        <v>60.48</v>
      </c>
      <c r="CF31" s="6">
        <f t="shared" si="45"/>
        <v>349.25948800000003</v>
      </c>
    </row>
    <row r="32" spans="1:84" x14ac:dyDescent="0.2">
      <c r="A32">
        <v>33</v>
      </c>
      <c r="E32" s="29">
        <v>6.4</v>
      </c>
      <c r="F32" s="29">
        <v>8.5</v>
      </c>
      <c r="G32">
        <v>92</v>
      </c>
      <c r="H32" s="6">
        <v>0</v>
      </c>
      <c r="I32">
        <v>11</v>
      </c>
      <c r="J32">
        <v>75</v>
      </c>
      <c r="K32" t="s">
        <v>135</v>
      </c>
      <c r="L32">
        <v>0</v>
      </c>
      <c r="M32" s="6">
        <f t="shared" si="0"/>
        <v>176.4</v>
      </c>
      <c r="N32" s="6">
        <f t="shared" si="1"/>
        <v>3.3600000000000003</v>
      </c>
      <c r="O32" s="6">
        <f t="shared" si="2"/>
        <v>0.89600000000000013</v>
      </c>
      <c r="P32" s="6">
        <f t="shared" si="3"/>
        <v>7.3599999999999994</v>
      </c>
      <c r="Q32" s="6">
        <f t="shared" si="4"/>
        <v>7.3599999999999994</v>
      </c>
      <c r="R32" s="6">
        <f t="shared" si="5"/>
        <v>8.6560000000000006</v>
      </c>
      <c r="S32" s="31">
        <v>8.9</v>
      </c>
      <c r="T32" s="6">
        <f t="shared" si="6"/>
        <v>4.5600000000000005</v>
      </c>
      <c r="U32" s="6">
        <f t="shared" si="7"/>
        <v>2.016</v>
      </c>
      <c r="V32" s="6">
        <f t="shared" si="8"/>
        <v>6.7200000000000006</v>
      </c>
      <c r="W32" s="6">
        <f t="shared" si="9"/>
        <v>0.84000000000000008</v>
      </c>
      <c r="X32" s="6">
        <v>0.35</v>
      </c>
      <c r="Y32" s="6">
        <f t="shared" si="10"/>
        <v>1.6800000000000002</v>
      </c>
      <c r="Z32" s="6">
        <f t="shared" si="11"/>
        <v>33.6</v>
      </c>
      <c r="AA32" s="6">
        <v>0</v>
      </c>
      <c r="AB32" s="6">
        <f t="shared" si="12"/>
        <v>1.26</v>
      </c>
      <c r="AC32" s="6">
        <v>3</v>
      </c>
      <c r="AD32" s="6">
        <f t="shared" si="51"/>
        <v>157.5</v>
      </c>
      <c r="AE32" s="6">
        <f t="shared" si="13"/>
        <v>3.3600000000000003</v>
      </c>
      <c r="AF32" s="6">
        <f t="shared" si="14"/>
        <v>0.89600000000000013</v>
      </c>
      <c r="AG32" s="6">
        <v>0</v>
      </c>
      <c r="AH32" s="6">
        <f t="shared" si="15"/>
        <v>0.84000000000000008</v>
      </c>
      <c r="AI32" s="6">
        <f t="shared" si="52"/>
        <v>37.599999999999994</v>
      </c>
      <c r="AJ32" s="6">
        <f t="shared" si="16"/>
        <v>10.08</v>
      </c>
      <c r="AK32" s="6">
        <f t="shared" si="17"/>
        <v>16.8</v>
      </c>
      <c r="AL32" s="6">
        <f t="shared" si="18"/>
        <v>33.6</v>
      </c>
      <c r="AM32" s="6">
        <f t="shared" si="49"/>
        <v>9.6000000000000014</v>
      </c>
      <c r="AN32" s="6">
        <f t="shared" si="53"/>
        <v>9.6000000000000014</v>
      </c>
      <c r="AO32" s="6">
        <f t="shared" si="53"/>
        <v>9.6000000000000014</v>
      </c>
      <c r="AP32" s="6">
        <f t="shared" si="20"/>
        <v>7.3599999999999994</v>
      </c>
      <c r="AQ32" s="6">
        <v>0.75</v>
      </c>
      <c r="AR32" s="6">
        <v>6</v>
      </c>
      <c r="AS32" s="6">
        <f t="shared" si="21"/>
        <v>1.26</v>
      </c>
      <c r="AT32" s="6">
        <f t="shared" si="22"/>
        <v>0.84000000000000008</v>
      </c>
      <c r="AU32" s="6">
        <f t="shared" si="23"/>
        <v>16.8</v>
      </c>
      <c r="AV32" s="6">
        <f t="shared" si="24"/>
        <v>6.7200000000000006</v>
      </c>
      <c r="AW32" s="6">
        <f t="shared" si="50"/>
        <v>0.84000000000000008</v>
      </c>
      <c r="AX32" s="6">
        <f t="shared" si="54"/>
        <v>1.05</v>
      </c>
      <c r="AY32" s="6">
        <f t="shared" si="27"/>
        <v>10.08</v>
      </c>
      <c r="AZ32" s="6">
        <f t="shared" si="28"/>
        <v>0.84000000000000008</v>
      </c>
      <c r="BA32" s="6">
        <f t="shared" si="29"/>
        <v>33.6</v>
      </c>
      <c r="BB32" s="6">
        <f t="shared" si="30"/>
        <v>121.60000000000001</v>
      </c>
      <c r="BC32" s="6">
        <v>5.5</v>
      </c>
      <c r="BD32" s="6">
        <v>13.1</v>
      </c>
      <c r="BE32" s="6">
        <v>6.2</v>
      </c>
      <c r="BF32" s="6">
        <v>1.8</v>
      </c>
      <c r="BG32" s="30">
        <f t="shared" si="31"/>
        <v>642.57400000000018</v>
      </c>
      <c r="BH32" s="9">
        <f t="shared" si="32"/>
        <v>198.55536600000005</v>
      </c>
      <c r="BI32" s="9">
        <f t="shared" si="33"/>
        <v>24.320000000000004</v>
      </c>
      <c r="BJ32" s="9">
        <f t="shared" si="34"/>
        <v>21.466200000000004</v>
      </c>
      <c r="BK32" s="9">
        <f t="shared" si="35"/>
        <v>244.34156600000006</v>
      </c>
      <c r="BL32">
        <v>5</v>
      </c>
      <c r="BM32">
        <v>4</v>
      </c>
      <c r="BN32">
        <v>0</v>
      </c>
      <c r="BO32">
        <f t="shared" si="36"/>
        <v>9</v>
      </c>
      <c r="BP32">
        <v>1</v>
      </c>
      <c r="BQ32">
        <v>0</v>
      </c>
      <c r="BS32" s="6">
        <v>5.5</v>
      </c>
      <c r="BT32">
        <f t="shared" si="47"/>
        <v>4.4385000000000003</v>
      </c>
      <c r="BU32" s="6">
        <v>13.1</v>
      </c>
      <c r="BV32">
        <f t="shared" si="48"/>
        <v>10.5717</v>
      </c>
      <c r="BW32" s="6">
        <v>6.2</v>
      </c>
      <c r="BX32">
        <f t="shared" si="38"/>
        <v>5.0034000000000001</v>
      </c>
      <c r="BY32" s="6">
        <v>1.8</v>
      </c>
      <c r="BZ32">
        <f t="shared" si="39"/>
        <v>1.4526000000000001</v>
      </c>
      <c r="CA32" s="6">
        <f t="shared" si="40"/>
        <v>244.34156600000006</v>
      </c>
      <c r="CB32">
        <f t="shared" si="41"/>
        <v>37.799999999999997</v>
      </c>
      <c r="CC32">
        <f t="shared" si="42"/>
        <v>30.24</v>
      </c>
      <c r="CD32">
        <f t="shared" si="43"/>
        <v>0</v>
      </c>
      <c r="CE32">
        <f t="shared" si="44"/>
        <v>68.039999999999992</v>
      </c>
      <c r="CF32" s="6">
        <f t="shared" si="45"/>
        <v>312.38156600000002</v>
      </c>
    </row>
    <row r="33" spans="1:84" x14ac:dyDescent="0.2">
      <c r="A33">
        <v>30</v>
      </c>
      <c r="E33" s="29">
        <v>5.4</v>
      </c>
      <c r="F33" s="29">
        <v>8.3000000000000007</v>
      </c>
      <c r="G33">
        <v>93</v>
      </c>
      <c r="H33" s="6">
        <v>0</v>
      </c>
      <c r="I33">
        <v>14</v>
      </c>
      <c r="J33">
        <v>74</v>
      </c>
      <c r="K33" t="s">
        <v>135</v>
      </c>
      <c r="L33">
        <v>1</v>
      </c>
      <c r="M33" s="6">
        <f t="shared" si="0"/>
        <v>155.4</v>
      </c>
      <c r="N33" s="6">
        <f t="shared" si="1"/>
        <v>2.96</v>
      </c>
      <c r="O33" s="6">
        <f t="shared" si="2"/>
        <v>0.75600000000000012</v>
      </c>
      <c r="P33" s="6">
        <f t="shared" si="3"/>
        <v>6.21</v>
      </c>
      <c r="Q33" s="6">
        <f t="shared" si="4"/>
        <v>6.21</v>
      </c>
      <c r="R33" s="6">
        <f t="shared" si="5"/>
        <v>7.6160000000000005</v>
      </c>
      <c r="S33" s="6">
        <v>8.9</v>
      </c>
      <c r="T33" s="6">
        <f t="shared" si="6"/>
        <v>4.16</v>
      </c>
      <c r="U33" s="6">
        <f t="shared" si="7"/>
        <v>1.776</v>
      </c>
      <c r="V33" s="6">
        <f t="shared" si="8"/>
        <v>5.92</v>
      </c>
      <c r="W33" s="6">
        <f t="shared" si="9"/>
        <v>0.74</v>
      </c>
      <c r="X33" s="6">
        <v>0.35</v>
      </c>
      <c r="Y33" s="6">
        <f t="shared" si="10"/>
        <v>1.48</v>
      </c>
      <c r="Z33" s="6">
        <f t="shared" si="11"/>
        <v>29.6</v>
      </c>
      <c r="AA33" s="6">
        <v>0</v>
      </c>
      <c r="AB33" s="6">
        <f t="shared" si="12"/>
        <v>1.1100000000000001</v>
      </c>
      <c r="AC33" s="6">
        <v>3</v>
      </c>
      <c r="AD33" s="6">
        <f t="shared" si="51"/>
        <v>235.2</v>
      </c>
      <c r="AE33" s="6">
        <f t="shared" si="13"/>
        <v>2.96</v>
      </c>
      <c r="AF33" s="6">
        <f t="shared" si="14"/>
        <v>0.75600000000000012</v>
      </c>
      <c r="AG33" s="6">
        <v>0</v>
      </c>
      <c r="AH33" s="6">
        <f t="shared" si="15"/>
        <v>0.74</v>
      </c>
      <c r="AI33" s="6">
        <f t="shared" si="52"/>
        <v>26.400000000000002</v>
      </c>
      <c r="AJ33" s="6">
        <f t="shared" si="16"/>
        <v>8.8800000000000008</v>
      </c>
      <c r="AK33" s="6">
        <f t="shared" si="17"/>
        <v>14.8</v>
      </c>
      <c r="AL33" s="6">
        <f t="shared" si="18"/>
        <v>29.6</v>
      </c>
      <c r="AM33" s="6">
        <f t="shared" si="49"/>
        <v>9.6000000000000014</v>
      </c>
      <c r="AN33" s="6">
        <f t="shared" si="53"/>
        <v>9.6000000000000014</v>
      </c>
      <c r="AO33" s="6">
        <f t="shared" si="53"/>
        <v>9.6000000000000014</v>
      </c>
      <c r="AP33" s="6">
        <f t="shared" si="20"/>
        <v>6.21</v>
      </c>
      <c r="AQ33" s="6">
        <v>0.75</v>
      </c>
      <c r="AR33" s="6">
        <v>6</v>
      </c>
      <c r="AS33" s="6">
        <f t="shared" si="21"/>
        <v>1.1100000000000001</v>
      </c>
      <c r="AT33" s="6">
        <f t="shared" si="22"/>
        <v>0.74</v>
      </c>
      <c r="AU33" s="6">
        <f t="shared" si="23"/>
        <v>14.8</v>
      </c>
      <c r="AV33" s="6">
        <f t="shared" si="24"/>
        <v>5.92</v>
      </c>
      <c r="AW33" s="6">
        <f t="shared" si="50"/>
        <v>0.74</v>
      </c>
      <c r="AX33" s="6">
        <f t="shared" si="54"/>
        <v>1.03</v>
      </c>
      <c r="AY33" s="6">
        <f t="shared" si="27"/>
        <v>8.8800000000000008</v>
      </c>
      <c r="AZ33" s="6">
        <f t="shared" si="28"/>
        <v>0.74</v>
      </c>
      <c r="BA33" s="6">
        <f t="shared" si="29"/>
        <v>29.6</v>
      </c>
      <c r="BB33" s="6">
        <f t="shared" si="30"/>
        <v>102.60000000000001</v>
      </c>
      <c r="BC33" s="6">
        <v>5.2</v>
      </c>
      <c r="BD33" s="6">
        <v>11.4</v>
      </c>
      <c r="BE33" s="6">
        <v>5.6</v>
      </c>
      <c r="BF33" s="6">
        <v>1.4</v>
      </c>
      <c r="BG33" s="30">
        <f t="shared" si="31"/>
        <v>660.84400000000005</v>
      </c>
      <c r="BH33" s="9">
        <f t="shared" si="32"/>
        <v>204.20079600000003</v>
      </c>
      <c r="BI33" s="9">
        <f t="shared" si="33"/>
        <v>20.520000000000003</v>
      </c>
      <c r="BJ33" s="9">
        <f t="shared" si="34"/>
        <v>19.045200000000001</v>
      </c>
      <c r="BK33" s="9">
        <f t="shared" si="35"/>
        <v>243.76599600000003</v>
      </c>
      <c r="BL33">
        <v>4</v>
      </c>
      <c r="BM33">
        <v>6</v>
      </c>
      <c r="BN33">
        <v>0</v>
      </c>
      <c r="BO33">
        <f t="shared" si="36"/>
        <v>10</v>
      </c>
      <c r="BP33">
        <v>0</v>
      </c>
      <c r="BQ33">
        <v>1</v>
      </c>
      <c r="BS33" s="6">
        <v>5.2</v>
      </c>
      <c r="BT33">
        <f t="shared" si="47"/>
        <v>4.1964000000000006</v>
      </c>
      <c r="BU33" s="6">
        <v>11.4</v>
      </c>
      <c r="BV33">
        <f t="shared" si="48"/>
        <v>9.1998000000000015</v>
      </c>
      <c r="BW33" s="6">
        <v>5.6</v>
      </c>
      <c r="BX33">
        <f t="shared" si="38"/>
        <v>4.5191999999999997</v>
      </c>
      <c r="BY33" s="6">
        <v>1.4</v>
      </c>
      <c r="BZ33">
        <f t="shared" si="39"/>
        <v>1.1297999999999999</v>
      </c>
      <c r="CA33" s="6">
        <f t="shared" si="40"/>
        <v>243.76599600000003</v>
      </c>
      <c r="CB33">
        <f t="shared" si="41"/>
        <v>30.24</v>
      </c>
      <c r="CC33">
        <f t="shared" si="42"/>
        <v>45.36</v>
      </c>
      <c r="CD33">
        <f t="shared" si="43"/>
        <v>0</v>
      </c>
      <c r="CE33">
        <f t="shared" si="44"/>
        <v>75.599999999999994</v>
      </c>
      <c r="CF33" s="6">
        <f t="shared" si="45"/>
        <v>319.365996</v>
      </c>
    </row>
    <row r="34" spans="1:84" x14ac:dyDescent="0.2">
      <c r="A34">
        <v>27</v>
      </c>
      <c r="E34" s="29">
        <v>6</v>
      </c>
      <c r="F34" s="29">
        <v>7.8</v>
      </c>
      <c r="G34">
        <v>89</v>
      </c>
      <c r="H34" s="6">
        <v>0</v>
      </c>
      <c r="I34">
        <v>12</v>
      </c>
      <c r="J34">
        <v>73</v>
      </c>
      <c r="K34" t="s">
        <v>135</v>
      </c>
      <c r="L34">
        <v>0</v>
      </c>
      <c r="M34" s="6">
        <f t="shared" si="0"/>
        <v>168</v>
      </c>
      <c r="N34" s="6">
        <f t="shared" si="1"/>
        <v>3.2</v>
      </c>
      <c r="O34" s="6">
        <f t="shared" si="2"/>
        <v>0.84000000000000008</v>
      </c>
      <c r="P34" s="6">
        <f t="shared" si="3"/>
        <v>6.8999999999999995</v>
      </c>
      <c r="Q34" s="6">
        <f t="shared" si="4"/>
        <v>6.8999999999999995</v>
      </c>
      <c r="R34" s="6">
        <f t="shared" si="5"/>
        <v>8.24</v>
      </c>
      <c r="S34" s="6">
        <v>8.9</v>
      </c>
      <c r="T34" s="6">
        <f t="shared" si="6"/>
        <v>4.4000000000000004</v>
      </c>
      <c r="U34" s="6">
        <f t="shared" si="7"/>
        <v>1.92</v>
      </c>
      <c r="V34" s="6">
        <f t="shared" si="8"/>
        <v>6.4</v>
      </c>
      <c r="W34" s="6">
        <f t="shared" si="9"/>
        <v>0.8</v>
      </c>
      <c r="X34" s="6">
        <v>0.35</v>
      </c>
      <c r="Y34" s="6">
        <f t="shared" si="10"/>
        <v>1.6</v>
      </c>
      <c r="Z34" s="6">
        <f t="shared" si="11"/>
        <v>32</v>
      </c>
      <c r="AA34" s="6">
        <v>0</v>
      </c>
      <c r="AB34" s="6">
        <f t="shared" si="12"/>
        <v>1.2</v>
      </c>
      <c r="AC34" s="6">
        <v>3</v>
      </c>
      <c r="AD34" s="6">
        <f t="shared" si="51"/>
        <v>176.4</v>
      </c>
      <c r="AE34" s="6">
        <f t="shared" si="13"/>
        <v>3.2</v>
      </c>
      <c r="AF34" s="6">
        <f t="shared" si="14"/>
        <v>0.84000000000000008</v>
      </c>
      <c r="AG34" s="6">
        <v>0</v>
      </c>
      <c r="AH34" s="6">
        <f t="shared" si="15"/>
        <v>0.8</v>
      </c>
      <c r="AI34" s="6">
        <f t="shared" si="52"/>
        <v>22.400000000000002</v>
      </c>
      <c r="AJ34" s="6">
        <f t="shared" si="16"/>
        <v>9.6</v>
      </c>
      <c r="AK34" s="6">
        <f t="shared" si="17"/>
        <v>16</v>
      </c>
      <c r="AL34" s="6">
        <f t="shared" si="18"/>
        <v>32</v>
      </c>
      <c r="AM34" s="6">
        <f t="shared" si="49"/>
        <v>9.6000000000000014</v>
      </c>
      <c r="AN34" s="6">
        <f t="shared" si="53"/>
        <v>9.6000000000000014</v>
      </c>
      <c r="AO34" s="6">
        <f t="shared" si="53"/>
        <v>9.6000000000000014</v>
      </c>
      <c r="AP34" s="6">
        <f t="shared" si="20"/>
        <v>6.8999999999999995</v>
      </c>
      <c r="AQ34" s="6">
        <v>0.75</v>
      </c>
      <c r="AR34" s="6">
        <v>6</v>
      </c>
      <c r="AS34" s="6">
        <f t="shared" si="21"/>
        <v>1.2</v>
      </c>
      <c r="AT34" s="6">
        <f t="shared" si="22"/>
        <v>0.8</v>
      </c>
      <c r="AU34" s="6">
        <f t="shared" si="23"/>
        <v>16</v>
      </c>
      <c r="AV34" s="6">
        <f t="shared" si="24"/>
        <v>6.4</v>
      </c>
      <c r="AW34" s="6">
        <f t="shared" si="50"/>
        <v>0.8</v>
      </c>
      <c r="AX34" s="6">
        <f t="shared" si="54"/>
        <v>0.98</v>
      </c>
      <c r="AY34" s="6">
        <f t="shared" si="27"/>
        <v>9.6</v>
      </c>
      <c r="AZ34" s="6">
        <f t="shared" si="28"/>
        <v>0.8</v>
      </c>
      <c r="BA34" s="6">
        <f t="shared" si="29"/>
        <v>32</v>
      </c>
      <c r="BB34" s="6">
        <f t="shared" si="30"/>
        <v>114</v>
      </c>
      <c r="BC34" s="6">
        <v>6.6</v>
      </c>
      <c r="BD34" s="6">
        <v>11.4</v>
      </c>
      <c r="BE34" s="6">
        <v>4.7</v>
      </c>
      <c r="BF34" s="6">
        <v>1.9</v>
      </c>
      <c r="BG34" s="30">
        <f t="shared" si="31"/>
        <v>626.91999999999996</v>
      </c>
      <c r="BH34" s="9">
        <f t="shared" si="32"/>
        <v>193.71827999999999</v>
      </c>
      <c r="BI34" s="9">
        <f t="shared" si="33"/>
        <v>22.8</v>
      </c>
      <c r="BJ34" s="9">
        <f t="shared" si="34"/>
        <v>19.8522</v>
      </c>
      <c r="BK34" s="9">
        <f t="shared" si="35"/>
        <v>236.37048000000001</v>
      </c>
      <c r="BL34">
        <v>3</v>
      </c>
      <c r="BM34">
        <v>5</v>
      </c>
      <c r="BN34">
        <v>0</v>
      </c>
      <c r="BO34">
        <f t="shared" si="36"/>
        <v>8</v>
      </c>
      <c r="BP34">
        <v>1</v>
      </c>
      <c r="BQ34">
        <v>0</v>
      </c>
      <c r="BS34" s="6">
        <v>6.6</v>
      </c>
      <c r="BT34">
        <f t="shared" si="47"/>
        <v>5.3262</v>
      </c>
      <c r="BU34" s="6">
        <v>11.4</v>
      </c>
      <c r="BV34">
        <f t="shared" si="48"/>
        <v>9.1998000000000015</v>
      </c>
      <c r="BW34" s="6">
        <v>4.7</v>
      </c>
      <c r="BX34">
        <f t="shared" si="38"/>
        <v>3.7929000000000004</v>
      </c>
      <c r="BY34" s="6">
        <v>1.9</v>
      </c>
      <c r="BZ34">
        <f t="shared" si="39"/>
        <v>1.5333000000000001</v>
      </c>
      <c r="CA34" s="6">
        <f t="shared" si="40"/>
        <v>236.37048000000001</v>
      </c>
      <c r="CB34">
        <f t="shared" si="41"/>
        <v>22.68</v>
      </c>
      <c r="CC34">
        <f t="shared" si="42"/>
        <v>37.799999999999997</v>
      </c>
      <c r="CD34">
        <f t="shared" si="43"/>
        <v>0</v>
      </c>
      <c r="CE34">
        <f t="shared" si="44"/>
        <v>60.48</v>
      </c>
      <c r="CF34" s="6">
        <f t="shared" si="45"/>
        <v>296.85048</v>
      </c>
    </row>
    <row r="35" spans="1:84" x14ac:dyDescent="0.2">
      <c r="A35">
        <v>28</v>
      </c>
      <c r="E35" s="29">
        <v>7.2</v>
      </c>
      <c r="F35" s="29">
        <v>9.3000000000000007</v>
      </c>
      <c r="G35">
        <v>112</v>
      </c>
      <c r="H35" s="6">
        <v>0</v>
      </c>
      <c r="I35">
        <v>13</v>
      </c>
      <c r="J35">
        <v>66</v>
      </c>
      <c r="K35" t="s">
        <v>135</v>
      </c>
      <c r="L35">
        <v>1</v>
      </c>
      <c r="M35" s="6">
        <f t="shared" ref="M35:M66" si="55">(21*E35)+42</f>
        <v>193.20000000000002</v>
      </c>
      <c r="N35" s="6">
        <f t="shared" ref="N35:N66" si="56">(0.4*E35)+0.8</f>
        <v>3.6800000000000006</v>
      </c>
      <c r="O35" s="6">
        <f t="shared" ref="O35:O66" si="57">0.14*E35</f>
        <v>1.0080000000000002</v>
      </c>
      <c r="P35" s="6">
        <f t="shared" ref="P35:P66" si="58">1.15*E35</f>
        <v>8.2799999999999994</v>
      </c>
      <c r="Q35" s="6">
        <f t="shared" ref="Q35:Q66" si="59">1.15*E35</f>
        <v>8.2799999999999994</v>
      </c>
      <c r="R35" s="6">
        <f t="shared" ref="R35:R66" si="60">(1.04*E35)+2</f>
        <v>9.4879999999999995</v>
      </c>
      <c r="S35" s="6">
        <v>8.9</v>
      </c>
      <c r="T35" s="6">
        <f t="shared" ref="T35:T66" si="61">(0.4*E35)+2</f>
        <v>4.8800000000000008</v>
      </c>
      <c r="U35" s="6">
        <f t="shared" ref="U35:U66" si="62">(0.24*E35)+0.48</f>
        <v>2.2080000000000002</v>
      </c>
      <c r="V35" s="6">
        <f t="shared" ref="V35:V66" si="63">(0.8*E35)+1.6</f>
        <v>7.3600000000000012</v>
      </c>
      <c r="W35" s="6">
        <f t="shared" ref="W35:W66" si="64">(0.1*E35)+0.2</f>
        <v>0.92000000000000015</v>
      </c>
      <c r="X35" s="6">
        <v>0.35</v>
      </c>
      <c r="Y35" s="6">
        <f t="shared" ref="Y35:Y66" si="65">(0.2*E35)+0.4</f>
        <v>1.8400000000000003</v>
      </c>
      <c r="Z35" s="6">
        <f t="shared" ref="Z35:Z66" si="66">(4*E35)+8</f>
        <v>36.799999999999997</v>
      </c>
      <c r="AA35" s="6">
        <v>0</v>
      </c>
      <c r="AB35" s="6">
        <f t="shared" ref="AB35:AB66" si="67">(0.15*E35)+0.3</f>
        <v>1.3800000000000001</v>
      </c>
      <c r="AC35" s="6">
        <v>3</v>
      </c>
      <c r="AD35" s="6">
        <f t="shared" si="51"/>
        <v>155.4</v>
      </c>
      <c r="AE35" s="6">
        <f t="shared" ref="AE35:AE66" si="68">(0.4*E35)+0.8</f>
        <v>3.6800000000000006</v>
      </c>
      <c r="AF35" s="6">
        <f t="shared" ref="AF35:AF66" si="69">0.14*E35</f>
        <v>1.0080000000000002</v>
      </c>
      <c r="AG35" s="6">
        <v>0</v>
      </c>
      <c r="AH35" s="6">
        <f t="shared" ref="AH35:AH66" si="70">(0.1*E35)+0.2</f>
        <v>0.92000000000000015</v>
      </c>
      <c r="AI35" s="6">
        <f t="shared" si="52"/>
        <v>24.8</v>
      </c>
      <c r="AJ35" s="6">
        <f t="shared" ref="AJ35:AJ66" si="71">(1.2*E35)+2.4</f>
        <v>11.040000000000001</v>
      </c>
      <c r="AK35" s="6">
        <f t="shared" ref="AK35:AK66" si="72">(2*E35)+4</f>
        <v>18.399999999999999</v>
      </c>
      <c r="AL35" s="6">
        <f t="shared" ref="AL35:AL66" si="73">(4*E35)+8</f>
        <v>36.799999999999997</v>
      </c>
      <c r="AM35" s="6">
        <f t="shared" si="49"/>
        <v>9.6000000000000014</v>
      </c>
      <c r="AN35" s="6">
        <f t="shared" si="53"/>
        <v>9.6000000000000014</v>
      </c>
      <c r="AO35" s="6">
        <f t="shared" si="53"/>
        <v>9.6000000000000014</v>
      </c>
      <c r="AP35" s="6">
        <f t="shared" ref="AP35:AP66" si="74">1.15*E35</f>
        <v>8.2799999999999994</v>
      </c>
      <c r="AQ35" s="6">
        <v>0.75</v>
      </c>
      <c r="AR35" s="6">
        <v>6</v>
      </c>
      <c r="AS35" s="6">
        <f t="shared" ref="AS35:AS66" si="75">(0.15*E35)+0.3</f>
        <v>1.3800000000000001</v>
      </c>
      <c r="AT35" s="6">
        <f t="shared" ref="AT35:AT66" si="76">(0.1*E35)+0.2</f>
        <v>0.92000000000000015</v>
      </c>
      <c r="AU35" s="6">
        <f t="shared" ref="AU35:AU66" si="77">(2*E35)+4</f>
        <v>18.399999999999999</v>
      </c>
      <c r="AV35" s="6">
        <f t="shared" ref="AV35:AV66" si="78">(0.8*E35)+1.6</f>
        <v>7.3600000000000012</v>
      </c>
      <c r="AW35" s="6">
        <f t="shared" si="50"/>
        <v>0.92000000000000015</v>
      </c>
      <c r="AX35" s="6">
        <f t="shared" si="54"/>
        <v>1.1300000000000001</v>
      </c>
      <c r="AY35" s="6">
        <f t="shared" ref="AY35:AY66" si="79">(1.2*E35)+2.4</f>
        <v>11.040000000000001</v>
      </c>
      <c r="AZ35" s="6">
        <f t="shared" ref="AZ35:AZ66" si="80">(0.1*E35)+0.2</f>
        <v>0.92000000000000015</v>
      </c>
      <c r="BA35" s="6">
        <f t="shared" ref="BA35:BA66" si="81">(4*E35)+8</f>
        <v>36.799999999999997</v>
      </c>
      <c r="BB35" s="6">
        <f t="shared" ref="BB35:BB66" si="82">19*E35</f>
        <v>136.80000000000001</v>
      </c>
      <c r="BC35" s="6">
        <v>5.2</v>
      </c>
      <c r="BD35" s="6">
        <v>11.2</v>
      </c>
      <c r="BE35" s="6">
        <v>5.6</v>
      </c>
      <c r="BF35" s="6">
        <v>1.5</v>
      </c>
      <c r="BG35" s="30">
        <f t="shared" ref="BG35:BG66" si="83">SUM(M35:BA35)</f>
        <v>666.32199999999989</v>
      </c>
      <c r="BH35" s="9">
        <f t="shared" ref="BH35:BH66" si="84">BG35*0.309</f>
        <v>205.89349799999997</v>
      </c>
      <c r="BI35" s="9">
        <f t="shared" ref="BI35:BI66" si="85">BB35*0.2</f>
        <v>27.360000000000003</v>
      </c>
      <c r="BJ35" s="9">
        <f t="shared" si="34"/>
        <v>18.964500000000001</v>
      </c>
      <c r="BK35" s="9">
        <f t="shared" ref="BK35:BK66" si="86">BH35+BI35+BJ35</f>
        <v>252.21799799999997</v>
      </c>
      <c r="BL35">
        <v>2</v>
      </c>
      <c r="BM35">
        <v>5</v>
      </c>
      <c r="BN35">
        <v>0</v>
      </c>
      <c r="BO35">
        <f t="shared" ref="BO35:BO66" si="87">SUM(BL35+BM35+BN35)</f>
        <v>7</v>
      </c>
      <c r="BP35">
        <v>0</v>
      </c>
      <c r="BQ35">
        <v>0</v>
      </c>
      <c r="BS35" s="6">
        <v>5.2</v>
      </c>
      <c r="BT35">
        <f t="shared" si="47"/>
        <v>4.1964000000000006</v>
      </c>
      <c r="BU35" s="6">
        <v>11.2</v>
      </c>
      <c r="BV35">
        <f t="shared" si="48"/>
        <v>9.0383999999999993</v>
      </c>
      <c r="BW35" s="6">
        <v>5.6</v>
      </c>
      <c r="BX35">
        <f t="shared" si="38"/>
        <v>4.5191999999999997</v>
      </c>
      <c r="BY35" s="6">
        <v>1.5</v>
      </c>
      <c r="BZ35">
        <f t="shared" si="39"/>
        <v>1.2105000000000001</v>
      </c>
      <c r="CA35" s="6">
        <f t="shared" si="40"/>
        <v>252.21799799999997</v>
      </c>
      <c r="CB35">
        <f t="shared" si="41"/>
        <v>15.12</v>
      </c>
      <c r="CC35">
        <f t="shared" si="42"/>
        <v>37.799999999999997</v>
      </c>
      <c r="CD35">
        <f t="shared" si="43"/>
        <v>0</v>
      </c>
      <c r="CE35">
        <f t="shared" si="44"/>
        <v>52.919999999999995</v>
      </c>
      <c r="CF35" s="6">
        <f t="shared" si="45"/>
        <v>305.13799799999998</v>
      </c>
    </row>
    <row r="36" spans="1:84" x14ac:dyDescent="0.2">
      <c r="A36">
        <v>29</v>
      </c>
      <c r="E36" s="29">
        <v>4.5</v>
      </c>
      <c r="F36" s="29">
        <v>8.4</v>
      </c>
      <c r="G36">
        <v>104</v>
      </c>
      <c r="H36" s="6">
        <v>0</v>
      </c>
      <c r="I36">
        <v>16</v>
      </c>
      <c r="J36">
        <v>58</v>
      </c>
      <c r="K36" t="s">
        <v>135</v>
      </c>
      <c r="L36">
        <v>1</v>
      </c>
      <c r="M36" s="6">
        <f t="shared" si="55"/>
        <v>136.5</v>
      </c>
      <c r="N36" s="6">
        <f t="shared" si="56"/>
        <v>2.6</v>
      </c>
      <c r="O36" s="6">
        <f t="shared" si="57"/>
        <v>0.63000000000000012</v>
      </c>
      <c r="P36" s="6">
        <f t="shared" si="58"/>
        <v>5.1749999999999998</v>
      </c>
      <c r="Q36" s="6">
        <f t="shared" si="59"/>
        <v>5.1749999999999998</v>
      </c>
      <c r="R36" s="6">
        <f t="shared" si="60"/>
        <v>6.68</v>
      </c>
      <c r="S36" s="6">
        <v>8.9</v>
      </c>
      <c r="T36" s="6">
        <f t="shared" si="61"/>
        <v>3.8</v>
      </c>
      <c r="U36" s="6">
        <f t="shared" si="62"/>
        <v>1.56</v>
      </c>
      <c r="V36" s="6">
        <f t="shared" si="63"/>
        <v>5.2</v>
      </c>
      <c r="W36" s="6">
        <f t="shared" si="64"/>
        <v>0.65</v>
      </c>
      <c r="X36" s="6">
        <v>0.35</v>
      </c>
      <c r="Y36" s="6">
        <f t="shared" si="65"/>
        <v>1.3</v>
      </c>
      <c r="Z36" s="6">
        <f t="shared" si="66"/>
        <v>26</v>
      </c>
      <c r="AA36" s="31">
        <v>0</v>
      </c>
      <c r="AB36" s="6">
        <f t="shared" si="67"/>
        <v>0.97499999999999987</v>
      </c>
      <c r="AC36" s="6">
        <v>3</v>
      </c>
      <c r="AD36" s="6">
        <f t="shared" si="51"/>
        <v>168</v>
      </c>
      <c r="AE36" s="6">
        <f t="shared" si="68"/>
        <v>2.6</v>
      </c>
      <c r="AF36" s="6">
        <f t="shared" si="69"/>
        <v>0.63000000000000012</v>
      </c>
      <c r="AG36" s="6">
        <v>0</v>
      </c>
      <c r="AH36" s="6">
        <f t="shared" si="70"/>
        <v>0.65</v>
      </c>
      <c r="AI36" s="6">
        <f t="shared" si="52"/>
        <v>29.6</v>
      </c>
      <c r="AJ36" s="6">
        <f t="shared" si="71"/>
        <v>7.7999999999999989</v>
      </c>
      <c r="AK36" s="6">
        <f t="shared" si="72"/>
        <v>13</v>
      </c>
      <c r="AL36" s="6">
        <f t="shared" si="73"/>
        <v>26</v>
      </c>
      <c r="AM36" s="6">
        <f t="shared" si="49"/>
        <v>9.6000000000000014</v>
      </c>
      <c r="AN36" s="6">
        <f t="shared" si="53"/>
        <v>9.6000000000000014</v>
      </c>
      <c r="AO36" s="6">
        <f t="shared" si="53"/>
        <v>9.6000000000000014</v>
      </c>
      <c r="AP36" s="6">
        <f t="shared" si="74"/>
        <v>5.1749999999999998</v>
      </c>
      <c r="AQ36" s="6">
        <v>0.75</v>
      </c>
      <c r="AR36" s="6">
        <v>6</v>
      </c>
      <c r="AS36" s="6">
        <f t="shared" si="75"/>
        <v>0.97499999999999987</v>
      </c>
      <c r="AT36" s="6">
        <f t="shared" si="76"/>
        <v>0.65</v>
      </c>
      <c r="AU36" s="6">
        <f t="shared" si="77"/>
        <v>13</v>
      </c>
      <c r="AV36" s="6">
        <f t="shared" si="78"/>
        <v>5.2</v>
      </c>
      <c r="AW36" s="6">
        <f t="shared" si="50"/>
        <v>0.65</v>
      </c>
      <c r="AX36" s="6">
        <f t="shared" si="54"/>
        <v>1.04</v>
      </c>
      <c r="AY36" s="6">
        <f t="shared" si="79"/>
        <v>7.7999999999999989</v>
      </c>
      <c r="AZ36" s="6">
        <f t="shared" si="80"/>
        <v>0.65</v>
      </c>
      <c r="BA36" s="6">
        <f t="shared" si="81"/>
        <v>26</v>
      </c>
      <c r="BB36" s="6">
        <f t="shared" si="82"/>
        <v>85.5</v>
      </c>
      <c r="BC36" s="6">
        <v>6.2</v>
      </c>
      <c r="BD36" s="6">
        <v>9.8000000000000007</v>
      </c>
      <c r="BE36" s="6">
        <v>4.4000000000000004</v>
      </c>
      <c r="BF36" s="6">
        <v>2.1</v>
      </c>
      <c r="BG36" s="30">
        <f t="shared" si="83"/>
        <v>553.46500000000003</v>
      </c>
      <c r="BH36" s="9">
        <f t="shared" si="84"/>
        <v>171.02068500000001</v>
      </c>
      <c r="BI36" s="9">
        <f t="shared" si="85"/>
        <v>17.100000000000001</v>
      </c>
      <c r="BJ36" s="9">
        <f t="shared" si="34"/>
        <v>18.157500000000002</v>
      </c>
      <c r="BK36" s="9">
        <f t="shared" si="86"/>
        <v>206.27818500000001</v>
      </c>
      <c r="BL36">
        <v>3</v>
      </c>
      <c r="BM36">
        <v>4</v>
      </c>
      <c r="BN36">
        <v>4</v>
      </c>
      <c r="BO36">
        <f t="shared" si="87"/>
        <v>11</v>
      </c>
      <c r="BP36">
        <v>1</v>
      </c>
      <c r="BQ36">
        <v>1</v>
      </c>
      <c r="BS36" s="6">
        <v>6.2</v>
      </c>
      <c r="BT36">
        <f t="shared" si="47"/>
        <v>5.0034000000000001</v>
      </c>
      <c r="BU36" s="6">
        <v>9.8000000000000007</v>
      </c>
      <c r="BV36">
        <f t="shared" si="48"/>
        <v>7.9086000000000007</v>
      </c>
      <c r="BW36" s="6">
        <v>4.4000000000000004</v>
      </c>
      <c r="BX36">
        <f t="shared" si="38"/>
        <v>3.5508000000000006</v>
      </c>
      <c r="BY36" s="6">
        <v>2.1</v>
      </c>
      <c r="BZ36">
        <f t="shared" si="39"/>
        <v>1.6947000000000001</v>
      </c>
      <c r="CA36" s="6">
        <f t="shared" si="40"/>
        <v>206.27818500000001</v>
      </c>
      <c r="CB36">
        <f t="shared" si="41"/>
        <v>22.68</v>
      </c>
      <c r="CC36">
        <f t="shared" si="42"/>
        <v>30.24</v>
      </c>
      <c r="CD36">
        <f t="shared" si="43"/>
        <v>30.24</v>
      </c>
      <c r="CE36">
        <f t="shared" si="44"/>
        <v>83.16</v>
      </c>
      <c r="CF36" s="6">
        <f t="shared" si="45"/>
        <v>289.43818499999998</v>
      </c>
    </row>
    <row r="37" spans="1:84" x14ac:dyDescent="0.2">
      <c r="A37">
        <v>35</v>
      </c>
      <c r="E37" s="29">
        <v>7.2</v>
      </c>
      <c r="F37" s="29">
        <v>9.4</v>
      </c>
      <c r="G37">
        <v>78</v>
      </c>
      <c r="H37" s="9">
        <v>1</v>
      </c>
      <c r="I37">
        <v>17</v>
      </c>
      <c r="J37">
        <v>89</v>
      </c>
      <c r="K37" t="s">
        <v>135</v>
      </c>
      <c r="L37">
        <v>1</v>
      </c>
      <c r="M37" s="6">
        <f t="shared" si="55"/>
        <v>193.20000000000002</v>
      </c>
      <c r="N37" s="6">
        <f t="shared" si="56"/>
        <v>3.6800000000000006</v>
      </c>
      <c r="O37" s="6">
        <f t="shared" si="57"/>
        <v>1.0080000000000002</v>
      </c>
      <c r="P37" s="6">
        <f t="shared" si="58"/>
        <v>8.2799999999999994</v>
      </c>
      <c r="Q37" s="6">
        <f t="shared" si="59"/>
        <v>8.2799999999999994</v>
      </c>
      <c r="R37" s="6">
        <f t="shared" si="60"/>
        <v>9.4879999999999995</v>
      </c>
      <c r="S37" s="6">
        <v>8.4</v>
      </c>
      <c r="T37" s="6">
        <f t="shared" si="61"/>
        <v>4.8800000000000008</v>
      </c>
      <c r="U37" s="6">
        <f t="shared" si="62"/>
        <v>2.2080000000000002</v>
      </c>
      <c r="V37" s="6">
        <f t="shared" si="63"/>
        <v>7.3600000000000012</v>
      </c>
      <c r="W37" s="6">
        <f t="shared" si="64"/>
        <v>0.92000000000000015</v>
      </c>
      <c r="X37" s="6">
        <v>0.35</v>
      </c>
      <c r="Y37" s="6">
        <f t="shared" si="65"/>
        <v>1.8400000000000003</v>
      </c>
      <c r="Z37" s="6">
        <f t="shared" si="66"/>
        <v>36.799999999999997</v>
      </c>
      <c r="AA37" s="6">
        <v>0</v>
      </c>
      <c r="AB37" s="6">
        <f t="shared" si="67"/>
        <v>1.3800000000000001</v>
      </c>
      <c r="AC37" s="6">
        <v>3</v>
      </c>
      <c r="AD37" s="6">
        <f>(21*V37)+42</f>
        <v>196.56000000000003</v>
      </c>
      <c r="AE37" s="6">
        <f t="shared" si="68"/>
        <v>3.6800000000000006</v>
      </c>
      <c r="AF37" s="6">
        <f t="shared" si="69"/>
        <v>1.0080000000000002</v>
      </c>
      <c r="AG37" s="9">
        <f>0.99*5.8</f>
        <v>5.742</v>
      </c>
      <c r="AH37" s="6">
        <f t="shared" si="70"/>
        <v>0.92000000000000015</v>
      </c>
      <c r="AI37" s="6">
        <f t="shared" si="52"/>
        <v>18.8</v>
      </c>
      <c r="AJ37" s="6">
        <f t="shared" si="71"/>
        <v>11.040000000000001</v>
      </c>
      <c r="AK37" s="6">
        <f t="shared" si="72"/>
        <v>18.399999999999999</v>
      </c>
      <c r="AL37" s="6">
        <f t="shared" si="73"/>
        <v>36.799999999999997</v>
      </c>
      <c r="AM37" s="6">
        <f t="shared" si="49"/>
        <v>9.6000000000000014</v>
      </c>
      <c r="AN37" s="6">
        <f t="shared" si="53"/>
        <v>9.6000000000000014</v>
      </c>
      <c r="AO37" s="6">
        <f t="shared" si="53"/>
        <v>9.6000000000000014</v>
      </c>
      <c r="AP37" s="6">
        <f t="shared" si="74"/>
        <v>8.2799999999999994</v>
      </c>
      <c r="AQ37" s="6">
        <v>0.75</v>
      </c>
      <c r="AR37" s="6">
        <v>6</v>
      </c>
      <c r="AS37" s="6">
        <f t="shared" si="75"/>
        <v>1.3800000000000001</v>
      </c>
      <c r="AT37" s="6">
        <f t="shared" si="76"/>
        <v>0.92000000000000015</v>
      </c>
      <c r="AU37" s="6">
        <f t="shared" si="77"/>
        <v>18.399999999999999</v>
      </c>
      <c r="AV37" s="6">
        <f t="shared" si="78"/>
        <v>7.3600000000000012</v>
      </c>
      <c r="AW37" s="6">
        <f t="shared" si="50"/>
        <v>0.92000000000000015</v>
      </c>
      <c r="AX37" s="6">
        <v>1.1000000000000001</v>
      </c>
      <c r="AY37" s="6">
        <f t="shared" si="79"/>
        <v>11.040000000000001</v>
      </c>
      <c r="AZ37" s="6">
        <f t="shared" si="80"/>
        <v>0.92000000000000015</v>
      </c>
      <c r="BA37" s="6">
        <f t="shared" si="81"/>
        <v>36.799999999999997</v>
      </c>
      <c r="BB37" s="6">
        <f t="shared" si="82"/>
        <v>136.80000000000001</v>
      </c>
      <c r="BC37" s="6">
        <v>6.4</v>
      </c>
      <c r="BD37" s="6">
        <v>12.9</v>
      </c>
      <c r="BE37" s="6">
        <v>5.6</v>
      </c>
      <c r="BF37" s="6">
        <v>2.4</v>
      </c>
      <c r="BG37" s="30">
        <f t="shared" si="83"/>
        <v>706.69399999999973</v>
      </c>
      <c r="BH37" s="9">
        <f t="shared" si="84"/>
        <v>218.36844599999992</v>
      </c>
      <c r="BI37" s="9">
        <f t="shared" si="85"/>
        <v>27.360000000000003</v>
      </c>
      <c r="BJ37" s="9">
        <f>BC37+BD37+BE37+BF37</f>
        <v>27.299999999999997</v>
      </c>
      <c r="BK37" s="9">
        <f t="shared" si="86"/>
        <v>273.02844599999992</v>
      </c>
      <c r="BL37">
        <v>4</v>
      </c>
      <c r="BM37">
        <v>4</v>
      </c>
      <c r="BN37">
        <v>0</v>
      </c>
      <c r="BO37">
        <f t="shared" si="87"/>
        <v>8</v>
      </c>
      <c r="BP37">
        <v>1</v>
      </c>
      <c r="BQ37">
        <v>1</v>
      </c>
      <c r="BS37" s="6">
        <v>6.4</v>
      </c>
      <c r="BT37">
        <f t="shared" si="47"/>
        <v>5.1648000000000005</v>
      </c>
      <c r="BU37" s="6">
        <v>12.9</v>
      </c>
      <c r="BV37">
        <f t="shared" si="48"/>
        <v>10.410300000000001</v>
      </c>
      <c r="BW37" s="6">
        <v>5.6</v>
      </c>
      <c r="BX37">
        <f t="shared" si="38"/>
        <v>4.5191999999999997</v>
      </c>
      <c r="BY37" s="6">
        <v>2.4</v>
      </c>
      <c r="BZ37">
        <f t="shared" si="39"/>
        <v>1.9368000000000001</v>
      </c>
      <c r="CA37" s="6">
        <f t="shared" si="40"/>
        <v>273.02844599999992</v>
      </c>
      <c r="CB37">
        <f t="shared" si="41"/>
        <v>30.24</v>
      </c>
      <c r="CC37">
        <f t="shared" si="42"/>
        <v>30.24</v>
      </c>
      <c r="CD37">
        <f t="shared" si="43"/>
        <v>0</v>
      </c>
      <c r="CE37">
        <f t="shared" si="44"/>
        <v>60.48</v>
      </c>
      <c r="CF37" s="6">
        <f t="shared" si="45"/>
        <v>333.50844599999994</v>
      </c>
    </row>
    <row r="38" spans="1:84" x14ac:dyDescent="0.2">
      <c r="A38">
        <v>39</v>
      </c>
      <c r="E38" s="29">
        <v>5.4</v>
      </c>
      <c r="F38" s="29">
        <v>8.6</v>
      </c>
      <c r="G38">
        <v>96</v>
      </c>
      <c r="H38" s="6">
        <v>0</v>
      </c>
      <c r="I38">
        <v>8</v>
      </c>
      <c r="J38">
        <v>89</v>
      </c>
      <c r="K38" t="s">
        <v>135</v>
      </c>
      <c r="L38">
        <v>1</v>
      </c>
      <c r="M38" s="6">
        <f t="shared" si="55"/>
        <v>155.4</v>
      </c>
      <c r="N38" s="6">
        <f t="shared" si="56"/>
        <v>2.96</v>
      </c>
      <c r="O38" s="6">
        <f t="shared" si="57"/>
        <v>0.75600000000000012</v>
      </c>
      <c r="P38" s="6">
        <f t="shared" si="58"/>
        <v>6.21</v>
      </c>
      <c r="Q38" s="6">
        <f t="shared" si="59"/>
        <v>6.21</v>
      </c>
      <c r="R38" s="6">
        <f t="shared" si="60"/>
        <v>7.6160000000000005</v>
      </c>
      <c r="S38" s="31">
        <v>8.4</v>
      </c>
      <c r="T38" s="6">
        <f t="shared" si="61"/>
        <v>4.16</v>
      </c>
      <c r="U38" s="6">
        <f t="shared" si="62"/>
        <v>1.776</v>
      </c>
      <c r="V38" s="6">
        <f t="shared" si="63"/>
        <v>5.92</v>
      </c>
      <c r="W38" s="6">
        <f t="shared" si="64"/>
        <v>0.74</v>
      </c>
      <c r="X38" s="6">
        <v>0.35</v>
      </c>
      <c r="Y38" s="6">
        <f t="shared" si="65"/>
        <v>1.48</v>
      </c>
      <c r="Z38" s="6">
        <f t="shared" si="66"/>
        <v>29.6</v>
      </c>
      <c r="AA38" s="6">
        <v>0</v>
      </c>
      <c r="AB38" s="6">
        <f t="shared" si="67"/>
        <v>1.1100000000000001</v>
      </c>
      <c r="AC38" s="6">
        <v>3</v>
      </c>
      <c r="AD38" s="6">
        <f t="shared" ref="AD38:AD45" si="88">(21*E36)+42</f>
        <v>136.5</v>
      </c>
      <c r="AE38" s="6">
        <f t="shared" si="68"/>
        <v>2.96</v>
      </c>
      <c r="AF38" s="6">
        <f t="shared" si="69"/>
        <v>0.75600000000000012</v>
      </c>
      <c r="AG38" s="6">
        <v>0</v>
      </c>
      <c r="AH38" s="6">
        <f t="shared" si="70"/>
        <v>0.74</v>
      </c>
      <c r="AI38" s="6">
        <f t="shared" si="52"/>
        <v>29.6</v>
      </c>
      <c r="AJ38" s="6">
        <f t="shared" si="71"/>
        <v>8.8800000000000008</v>
      </c>
      <c r="AK38" s="6">
        <f t="shared" si="72"/>
        <v>14.8</v>
      </c>
      <c r="AL38" s="6">
        <f t="shared" si="73"/>
        <v>29.6</v>
      </c>
      <c r="AM38" s="6">
        <f t="shared" si="49"/>
        <v>9.6000000000000014</v>
      </c>
      <c r="AN38" s="6">
        <f t="shared" si="53"/>
        <v>9.6000000000000014</v>
      </c>
      <c r="AO38" s="6">
        <f t="shared" si="53"/>
        <v>9.6000000000000014</v>
      </c>
      <c r="AP38" s="6">
        <f t="shared" si="74"/>
        <v>6.21</v>
      </c>
      <c r="AQ38" s="6">
        <v>0.75</v>
      </c>
      <c r="AR38" s="6">
        <v>6</v>
      </c>
      <c r="AS38" s="6">
        <f t="shared" si="75"/>
        <v>1.1100000000000001</v>
      </c>
      <c r="AT38" s="6">
        <f t="shared" si="76"/>
        <v>0.74</v>
      </c>
      <c r="AU38" s="6">
        <f t="shared" si="77"/>
        <v>14.8</v>
      </c>
      <c r="AV38" s="6">
        <f t="shared" si="78"/>
        <v>5.92</v>
      </c>
      <c r="AW38" s="6">
        <f t="shared" si="50"/>
        <v>0.74</v>
      </c>
      <c r="AX38" s="6">
        <f t="shared" ref="AX38:AX69" si="89">(0.1*F38)+0.2</f>
        <v>1.06</v>
      </c>
      <c r="AY38" s="6">
        <f t="shared" si="79"/>
        <v>8.8800000000000008</v>
      </c>
      <c r="AZ38" s="6">
        <f t="shared" si="80"/>
        <v>0.74</v>
      </c>
      <c r="BA38" s="6">
        <f t="shared" si="81"/>
        <v>29.6</v>
      </c>
      <c r="BB38" s="6">
        <f t="shared" si="82"/>
        <v>102.60000000000001</v>
      </c>
      <c r="BC38" s="6">
        <v>6.2</v>
      </c>
      <c r="BD38" s="6">
        <v>9.8000000000000007</v>
      </c>
      <c r="BE38" s="6">
        <v>4.4000000000000004</v>
      </c>
      <c r="BF38" s="6">
        <v>1.6</v>
      </c>
      <c r="BG38" s="30">
        <f t="shared" si="83"/>
        <v>564.87400000000002</v>
      </c>
      <c r="BH38" s="9">
        <f t="shared" si="84"/>
        <v>174.546066</v>
      </c>
      <c r="BI38" s="9">
        <f t="shared" si="85"/>
        <v>20.520000000000003</v>
      </c>
      <c r="BJ38" s="9">
        <f t="shared" ref="BJ38:BJ54" si="90">(BC38+BD38+BE38+BF38)*0.807</f>
        <v>17.754000000000001</v>
      </c>
      <c r="BK38" s="9">
        <f t="shared" si="86"/>
        <v>212.820066</v>
      </c>
      <c r="BL38">
        <v>4</v>
      </c>
      <c r="BM38">
        <v>4</v>
      </c>
      <c r="BN38">
        <v>0</v>
      </c>
      <c r="BO38">
        <f t="shared" si="87"/>
        <v>8</v>
      </c>
      <c r="BP38">
        <v>1</v>
      </c>
      <c r="BQ38">
        <v>1</v>
      </c>
      <c r="BS38" s="6">
        <v>6.2</v>
      </c>
      <c r="BT38">
        <f t="shared" si="47"/>
        <v>5.0034000000000001</v>
      </c>
      <c r="BU38" s="6">
        <v>9.8000000000000007</v>
      </c>
      <c r="BV38">
        <f t="shared" si="48"/>
        <v>7.9086000000000007</v>
      </c>
      <c r="BW38" s="6">
        <v>4.4000000000000004</v>
      </c>
      <c r="BX38">
        <f t="shared" si="38"/>
        <v>3.5508000000000006</v>
      </c>
      <c r="BY38" s="6">
        <v>1.6</v>
      </c>
      <c r="BZ38">
        <f t="shared" si="39"/>
        <v>1.2912000000000001</v>
      </c>
      <c r="CA38" s="6">
        <f t="shared" si="40"/>
        <v>212.820066</v>
      </c>
      <c r="CB38">
        <f t="shared" si="41"/>
        <v>30.24</v>
      </c>
      <c r="CC38">
        <f t="shared" si="42"/>
        <v>30.24</v>
      </c>
      <c r="CD38">
        <f t="shared" si="43"/>
        <v>0</v>
      </c>
      <c r="CE38">
        <f t="shared" si="44"/>
        <v>60.48</v>
      </c>
      <c r="CF38" s="6">
        <f t="shared" si="45"/>
        <v>273.30006600000002</v>
      </c>
    </row>
    <row r="39" spans="1:84" x14ac:dyDescent="0.2">
      <c r="A39">
        <v>40</v>
      </c>
      <c r="E39" s="29">
        <v>6.4</v>
      </c>
      <c r="F39" s="29">
        <v>10.3</v>
      </c>
      <c r="G39">
        <v>99</v>
      </c>
      <c r="H39" s="6">
        <v>0</v>
      </c>
      <c r="I39">
        <v>7</v>
      </c>
      <c r="J39">
        <v>84</v>
      </c>
      <c r="K39" t="s">
        <v>45</v>
      </c>
      <c r="L39">
        <v>1</v>
      </c>
      <c r="M39" s="6">
        <f t="shared" si="55"/>
        <v>176.4</v>
      </c>
      <c r="N39" s="6">
        <f t="shared" si="56"/>
        <v>3.3600000000000003</v>
      </c>
      <c r="O39" s="6">
        <f t="shared" si="57"/>
        <v>0.89600000000000013</v>
      </c>
      <c r="P39" s="6">
        <f t="shared" si="58"/>
        <v>7.3599999999999994</v>
      </c>
      <c r="Q39" s="6">
        <f t="shared" si="59"/>
        <v>7.3599999999999994</v>
      </c>
      <c r="R39" s="6">
        <f t="shared" si="60"/>
        <v>8.6560000000000006</v>
      </c>
      <c r="S39" s="31">
        <v>8.4</v>
      </c>
      <c r="T39" s="6">
        <f t="shared" si="61"/>
        <v>4.5600000000000005</v>
      </c>
      <c r="U39" s="6">
        <f t="shared" si="62"/>
        <v>2.016</v>
      </c>
      <c r="V39" s="6">
        <f t="shared" si="63"/>
        <v>6.7200000000000006</v>
      </c>
      <c r="W39" s="6">
        <f t="shared" si="64"/>
        <v>0.84000000000000008</v>
      </c>
      <c r="X39" s="6">
        <v>0.35</v>
      </c>
      <c r="Y39" s="6">
        <f t="shared" si="65"/>
        <v>1.6800000000000002</v>
      </c>
      <c r="Z39" s="6">
        <f t="shared" si="66"/>
        <v>33.6</v>
      </c>
      <c r="AA39" s="6">
        <v>0</v>
      </c>
      <c r="AB39" s="6">
        <f t="shared" si="67"/>
        <v>1.26</v>
      </c>
      <c r="AC39" s="6">
        <v>3</v>
      </c>
      <c r="AD39" s="6">
        <f t="shared" si="88"/>
        <v>193.20000000000002</v>
      </c>
      <c r="AE39" s="6">
        <f t="shared" si="68"/>
        <v>3.3600000000000003</v>
      </c>
      <c r="AF39" s="6">
        <f t="shared" si="69"/>
        <v>0.89600000000000013</v>
      </c>
      <c r="AG39" s="6">
        <v>0</v>
      </c>
      <c r="AH39" s="6">
        <f t="shared" si="70"/>
        <v>0.84000000000000008</v>
      </c>
      <c r="AI39" s="6">
        <f t="shared" si="52"/>
        <v>22.400000000000002</v>
      </c>
      <c r="AJ39" s="6">
        <f t="shared" si="71"/>
        <v>10.08</v>
      </c>
      <c r="AK39" s="6">
        <f t="shared" si="72"/>
        <v>16.8</v>
      </c>
      <c r="AL39" s="6">
        <f t="shared" si="73"/>
        <v>33.6</v>
      </c>
      <c r="AM39" s="6">
        <f t="shared" si="49"/>
        <v>9.6000000000000014</v>
      </c>
      <c r="AN39" s="6">
        <f t="shared" si="53"/>
        <v>9.6000000000000014</v>
      </c>
      <c r="AO39" s="6">
        <f t="shared" si="53"/>
        <v>9.6000000000000014</v>
      </c>
      <c r="AP39" s="6">
        <f t="shared" si="74"/>
        <v>7.3599999999999994</v>
      </c>
      <c r="AQ39" s="6">
        <v>0.75</v>
      </c>
      <c r="AR39" s="6">
        <v>6</v>
      </c>
      <c r="AS39" s="6">
        <f t="shared" si="75"/>
        <v>1.26</v>
      </c>
      <c r="AT39" s="6">
        <f t="shared" si="76"/>
        <v>0.84000000000000008</v>
      </c>
      <c r="AU39" s="6">
        <f t="shared" si="77"/>
        <v>16.8</v>
      </c>
      <c r="AV39" s="6">
        <f t="shared" si="78"/>
        <v>6.7200000000000006</v>
      </c>
      <c r="AW39" s="6">
        <f t="shared" si="50"/>
        <v>0.84000000000000008</v>
      </c>
      <c r="AX39" s="6">
        <f t="shared" si="89"/>
        <v>1.23</v>
      </c>
      <c r="AY39" s="6">
        <f t="shared" si="79"/>
        <v>10.08</v>
      </c>
      <c r="AZ39" s="6">
        <f t="shared" si="80"/>
        <v>0.84000000000000008</v>
      </c>
      <c r="BA39" s="6">
        <f t="shared" si="81"/>
        <v>33.6</v>
      </c>
      <c r="BB39" s="6">
        <f t="shared" si="82"/>
        <v>121.60000000000001</v>
      </c>
      <c r="BC39" s="6">
        <v>6.2</v>
      </c>
      <c r="BD39" s="6">
        <v>10.8</v>
      </c>
      <c r="BE39" s="6">
        <v>5.4</v>
      </c>
      <c r="BF39" s="6">
        <v>2.2000000000000002</v>
      </c>
      <c r="BG39" s="30">
        <f t="shared" si="83"/>
        <v>662.75400000000025</v>
      </c>
      <c r="BH39" s="9">
        <f t="shared" si="84"/>
        <v>204.79098600000006</v>
      </c>
      <c r="BI39" s="9">
        <f t="shared" si="85"/>
        <v>24.320000000000004</v>
      </c>
      <c r="BJ39" s="9">
        <f t="shared" si="90"/>
        <v>19.8522</v>
      </c>
      <c r="BK39" s="9">
        <f t="shared" si="86"/>
        <v>248.96318600000006</v>
      </c>
      <c r="BL39">
        <v>4</v>
      </c>
      <c r="BM39">
        <v>5</v>
      </c>
      <c r="BN39">
        <v>0</v>
      </c>
      <c r="BO39">
        <f t="shared" si="87"/>
        <v>9</v>
      </c>
      <c r="BP39">
        <v>1</v>
      </c>
      <c r="BQ39">
        <v>1</v>
      </c>
      <c r="BS39" s="6">
        <v>6.2</v>
      </c>
      <c r="BT39">
        <f t="shared" si="47"/>
        <v>5.0034000000000001</v>
      </c>
      <c r="BU39" s="6">
        <v>10.8</v>
      </c>
      <c r="BV39">
        <f t="shared" si="48"/>
        <v>8.7156000000000002</v>
      </c>
      <c r="BW39" s="6">
        <v>5.4</v>
      </c>
      <c r="BX39">
        <f t="shared" si="38"/>
        <v>4.3578000000000001</v>
      </c>
      <c r="BY39" s="6">
        <v>2.2000000000000002</v>
      </c>
      <c r="BZ39">
        <f t="shared" si="39"/>
        <v>1.7754000000000003</v>
      </c>
      <c r="CA39" s="6">
        <f t="shared" si="40"/>
        <v>248.96318600000006</v>
      </c>
      <c r="CB39">
        <f t="shared" si="41"/>
        <v>30.24</v>
      </c>
      <c r="CC39">
        <f t="shared" si="42"/>
        <v>37.799999999999997</v>
      </c>
      <c r="CD39">
        <f t="shared" si="43"/>
        <v>0</v>
      </c>
      <c r="CE39">
        <f t="shared" si="44"/>
        <v>68.039999999999992</v>
      </c>
      <c r="CF39" s="6">
        <f t="shared" si="45"/>
        <v>317.00318600000003</v>
      </c>
    </row>
    <row r="40" spans="1:84" x14ac:dyDescent="0.2">
      <c r="A40">
        <v>38</v>
      </c>
      <c r="E40" s="29">
        <v>5.5</v>
      </c>
      <c r="F40" s="29">
        <v>7.8</v>
      </c>
      <c r="G40">
        <v>94</v>
      </c>
      <c r="H40" s="6">
        <v>0</v>
      </c>
      <c r="I40">
        <v>15</v>
      </c>
      <c r="J40">
        <v>78</v>
      </c>
      <c r="K40" t="s">
        <v>135</v>
      </c>
      <c r="L40">
        <v>1</v>
      </c>
      <c r="M40" s="6">
        <f t="shared" si="55"/>
        <v>157.5</v>
      </c>
      <c r="N40" s="6">
        <f t="shared" si="56"/>
        <v>3</v>
      </c>
      <c r="O40" s="6">
        <f t="shared" si="57"/>
        <v>0.77</v>
      </c>
      <c r="P40" s="6">
        <f t="shared" si="58"/>
        <v>6.3249999999999993</v>
      </c>
      <c r="Q40" s="6">
        <f t="shared" si="59"/>
        <v>6.3249999999999993</v>
      </c>
      <c r="R40" s="6">
        <f t="shared" si="60"/>
        <v>7.7200000000000006</v>
      </c>
      <c r="S40" s="6">
        <v>8.4</v>
      </c>
      <c r="T40" s="6">
        <f t="shared" si="61"/>
        <v>4.2</v>
      </c>
      <c r="U40" s="6">
        <f t="shared" si="62"/>
        <v>1.7999999999999998</v>
      </c>
      <c r="V40" s="6">
        <f t="shared" si="63"/>
        <v>6</v>
      </c>
      <c r="W40" s="6">
        <f t="shared" si="64"/>
        <v>0.75</v>
      </c>
      <c r="X40" s="6">
        <v>0.35</v>
      </c>
      <c r="Y40" s="6">
        <f t="shared" si="65"/>
        <v>1.5</v>
      </c>
      <c r="Z40" s="6">
        <f t="shared" si="66"/>
        <v>30</v>
      </c>
      <c r="AA40" s="6">
        <v>0</v>
      </c>
      <c r="AB40" s="6">
        <f t="shared" si="67"/>
        <v>1.125</v>
      </c>
      <c r="AC40" s="6">
        <v>3</v>
      </c>
      <c r="AD40" s="6">
        <f t="shared" si="88"/>
        <v>155.4</v>
      </c>
      <c r="AE40" s="6">
        <f t="shared" si="68"/>
        <v>3</v>
      </c>
      <c r="AF40" s="6">
        <f t="shared" si="69"/>
        <v>0.77</v>
      </c>
      <c r="AG40" s="6">
        <v>0</v>
      </c>
      <c r="AH40" s="6">
        <f t="shared" si="70"/>
        <v>0.75</v>
      </c>
      <c r="AI40" s="6">
        <f t="shared" si="52"/>
        <v>26.400000000000002</v>
      </c>
      <c r="AJ40" s="6">
        <f t="shared" si="71"/>
        <v>9</v>
      </c>
      <c r="AK40" s="6">
        <f t="shared" si="72"/>
        <v>15</v>
      </c>
      <c r="AL40" s="6">
        <f t="shared" si="73"/>
        <v>30</v>
      </c>
      <c r="AM40" s="6">
        <f t="shared" si="49"/>
        <v>9.6000000000000014</v>
      </c>
      <c r="AN40" s="6">
        <f t="shared" si="53"/>
        <v>9.6000000000000014</v>
      </c>
      <c r="AO40" s="6">
        <f t="shared" si="53"/>
        <v>9.6000000000000014</v>
      </c>
      <c r="AP40" s="6">
        <f t="shared" si="74"/>
        <v>6.3249999999999993</v>
      </c>
      <c r="AQ40" s="6">
        <v>0.75</v>
      </c>
      <c r="AR40" s="6">
        <v>6</v>
      </c>
      <c r="AS40" s="6">
        <f t="shared" si="75"/>
        <v>1.125</v>
      </c>
      <c r="AT40" s="6">
        <f t="shared" si="76"/>
        <v>0.75</v>
      </c>
      <c r="AU40" s="6">
        <f t="shared" si="77"/>
        <v>15</v>
      </c>
      <c r="AV40" s="6">
        <f t="shared" si="78"/>
        <v>6</v>
      </c>
      <c r="AW40" s="6">
        <f t="shared" si="50"/>
        <v>0.75</v>
      </c>
      <c r="AX40" s="6">
        <f t="shared" si="89"/>
        <v>0.98</v>
      </c>
      <c r="AY40" s="6">
        <f t="shared" si="79"/>
        <v>9</v>
      </c>
      <c r="AZ40" s="6">
        <f t="shared" si="80"/>
        <v>0.75</v>
      </c>
      <c r="BA40" s="6">
        <f t="shared" si="81"/>
        <v>30</v>
      </c>
      <c r="BB40" s="6">
        <f t="shared" si="82"/>
        <v>104.5</v>
      </c>
      <c r="BC40" s="6">
        <v>5.2</v>
      </c>
      <c r="BD40" s="6">
        <v>11.2</v>
      </c>
      <c r="BE40" s="6">
        <v>5.6</v>
      </c>
      <c r="BF40" s="6">
        <v>2</v>
      </c>
      <c r="BG40" s="30">
        <f t="shared" si="83"/>
        <v>585.31500000000005</v>
      </c>
      <c r="BH40" s="9">
        <f t="shared" si="84"/>
        <v>180.862335</v>
      </c>
      <c r="BI40" s="9">
        <f t="shared" si="85"/>
        <v>20.900000000000002</v>
      </c>
      <c r="BJ40" s="9">
        <f t="shared" si="90"/>
        <v>19.368000000000002</v>
      </c>
      <c r="BK40" s="9">
        <f t="shared" si="86"/>
        <v>221.130335</v>
      </c>
      <c r="BL40">
        <v>3</v>
      </c>
      <c r="BM40">
        <v>2</v>
      </c>
      <c r="BN40">
        <v>0</v>
      </c>
      <c r="BO40">
        <f t="shared" si="87"/>
        <v>5</v>
      </c>
      <c r="BP40">
        <v>1</v>
      </c>
      <c r="BQ40">
        <v>1</v>
      </c>
      <c r="BS40" s="6">
        <v>5.2</v>
      </c>
      <c r="BT40">
        <f t="shared" si="47"/>
        <v>4.1964000000000006</v>
      </c>
      <c r="BU40" s="6">
        <v>11.2</v>
      </c>
      <c r="BV40">
        <f t="shared" si="48"/>
        <v>9.0383999999999993</v>
      </c>
      <c r="BW40" s="6">
        <v>5.6</v>
      </c>
      <c r="BX40">
        <f t="shared" si="38"/>
        <v>4.5191999999999997</v>
      </c>
      <c r="BY40" s="6">
        <v>2</v>
      </c>
      <c r="BZ40">
        <f t="shared" si="39"/>
        <v>1.6140000000000001</v>
      </c>
      <c r="CA40" s="6">
        <f t="shared" si="40"/>
        <v>221.130335</v>
      </c>
      <c r="CB40">
        <f t="shared" si="41"/>
        <v>22.68</v>
      </c>
      <c r="CC40">
        <f t="shared" si="42"/>
        <v>15.12</v>
      </c>
      <c r="CD40">
        <f t="shared" si="43"/>
        <v>0</v>
      </c>
      <c r="CE40">
        <f t="shared" si="44"/>
        <v>37.799999999999997</v>
      </c>
      <c r="CF40" s="6">
        <f t="shared" si="45"/>
        <v>258.93033500000001</v>
      </c>
    </row>
    <row r="41" spans="1:84" x14ac:dyDescent="0.2">
      <c r="A41">
        <v>36</v>
      </c>
      <c r="E41" s="29">
        <v>4.5</v>
      </c>
      <c r="F41" s="29">
        <v>8.3000000000000007</v>
      </c>
      <c r="G41">
        <v>84</v>
      </c>
      <c r="H41" s="9">
        <v>1</v>
      </c>
      <c r="I41">
        <v>6</v>
      </c>
      <c r="J41">
        <v>77</v>
      </c>
      <c r="K41" t="s">
        <v>45</v>
      </c>
      <c r="L41">
        <v>1</v>
      </c>
      <c r="M41" s="6">
        <f t="shared" si="55"/>
        <v>136.5</v>
      </c>
      <c r="N41" s="6">
        <f t="shared" si="56"/>
        <v>2.6</v>
      </c>
      <c r="O41" s="6">
        <f t="shared" si="57"/>
        <v>0.63000000000000012</v>
      </c>
      <c r="P41" s="6">
        <f t="shared" si="58"/>
        <v>5.1749999999999998</v>
      </c>
      <c r="Q41" s="6">
        <f t="shared" si="59"/>
        <v>5.1749999999999998</v>
      </c>
      <c r="R41" s="6">
        <f t="shared" si="60"/>
        <v>6.68</v>
      </c>
      <c r="S41" s="6">
        <v>8.4</v>
      </c>
      <c r="T41" s="6">
        <f t="shared" si="61"/>
        <v>3.8</v>
      </c>
      <c r="U41" s="6">
        <f t="shared" si="62"/>
        <v>1.56</v>
      </c>
      <c r="V41" s="6">
        <f t="shared" si="63"/>
        <v>5.2</v>
      </c>
      <c r="W41" s="6">
        <f t="shared" si="64"/>
        <v>0.65</v>
      </c>
      <c r="X41" s="6">
        <v>0.35</v>
      </c>
      <c r="Y41" s="6">
        <f t="shared" si="65"/>
        <v>1.3</v>
      </c>
      <c r="Z41" s="6">
        <f t="shared" si="66"/>
        <v>26</v>
      </c>
      <c r="AA41" s="31">
        <f>0.23*E41</f>
        <v>1.0350000000000001</v>
      </c>
      <c r="AB41" s="6">
        <f t="shared" si="67"/>
        <v>0.97499999999999987</v>
      </c>
      <c r="AC41" s="6">
        <v>3</v>
      </c>
      <c r="AD41" s="6">
        <f t="shared" si="88"/>
        <v>176.4</v>
      </c>
      <c r="AE41" s="6">
        <f t="shared" si="68"/>
        <v>2.6</v>
      </c>
      <c r="AF41" s="6">
        <f t="shared" si="69"/>
        <v>0.63000000000000012</v>
      </c>
      <c r="AG41" s="9">
        <f>0.99*6.2</f>
        <v>6.1379999999999999</v>
      </c>
      <c r="AH41" s="6">
        <f t="shared" si="70"/>
        <v>0.65</v>
      </c>
      <c r="AI41" s="6">
        <f t="shared" si="52"/>
        <v>22.8</v>
      </c>
      <c r="AJ41" s="6">
        <f t="shared" si="71"/>
        <v>7.7999999999999989</v>
      </c>
      <c r="AK41" s="6">
        <f t="shared" si="72"/>
        <v>13</v>
      </c>
      <c r="AL41" s="6">
        <f t="shared" si="73"/>
        <v>26</v>
      </c>
      <c r="AM41" s="6">
        <f t="shared" si="49"/>
        <v>9.6000000000000014</v>
      </c>
      <c r="AN41" s="6">
        <f t="shared" si="53"/>
        <v>9.6000000000000014</v>
      </c>
      <c r="AO41" s="6">
        <f t="shared" si="53"/>
        <v>9.6000000000000014</v>
      </c>
      <c r="AP41" s="6">
        <f t="shared" si="74"/>
        <v>5.1749999999999998</v>
      </c>
      <c r="AQ41" s="6">
        <v>0.75</v>
      </c>
      <c r="AR41" s="6">
        <v>6</v>
      </c>
      <c r="AS41" s="6">
        <f t="shared" si="75"/>
        <v>0.97499999999999987</v>
      </c>
      <c r="AT41" s="6">
        <f t="shared" si="76"/>
        <v>0.65</v>
      </c>
      <c r="AU41" s="6">
        <f t="shared" si="77"/>
        <v>13</v>
      </c>
      <c r="AV41" s="6">
        <f t="shared" si="78"/>
        <v>5.2</v>
      </c>
      <c r="AW41" s="6">
        <f t="shared" si="50"/>
        <v>0.65</v>
      </c>
      <c r="AX41" s="6">
        <f t="shared" si="89"/>
        <v>1.03</v>
      </c>
      <c r="AY41" s="6">
        <f t="shared" si="79"/>
        <v>7.7999999999999989</v>
      </c>
      <c r="AZ41" s="6">
        <f t="shared" si="80"/>
        <v>0.65</v>
      </c>
      <c r="BA41" s="6">
        <f t="shared" si="81"/>
        <v>26</v>
      </c>
      <c r="BB41" s="6">
        <f t="shared" si="82"/>
        <v>85.5</v>
      </c>
      <c r="BC41" s="6">
        <v>6.4</v>
      </c>
      <c r="BD41" s="6">
        <v>12.2</v>
      </c>
      <c r="BE41" s="6">
        <v>6.1</v>
      </c>
      <c r="BF41" s="6">
        <v>2.4</v>
      </c>
      <c r="BG41" s="30">
        <f t="shared" si="83"/>
        <v>561.72800000000007</v>
      </c>
      <c r="BH41" s="9">
        <f t="shared" si="84"/>
        <v>173.57395200000002</v>
      </c>
      <c r="BI41" s="9">
        <f t="shared" si="85"/>
        <v>17.100000000000001</v>
      </c>
      <c r="BJ41" s="9">
        <f t="shared" si="90"/>
        <v>21.869700000000002</v>
      </c>
      <c r="BK41" s="9">
        <f t="shared" si="86"/>
        <v>212.54365200000001</v>
      </c>
      <c r="BL41">
        <v>7</v>
      </c>
      <c r="BM41">
        <v>5</v>
      </c>
      <c r="BN41">
        <v>3</v>
      </c>
      <c r="BO41">
        <f t="shared" si="87"/>
        <v>15</v>
      </c>
      <c r="BP41">
        <v>1</v>
      </c>
      <c r="BQ41">
        <v>0</v>
      </c>
      <c r="BS41" s="6">
        <v>6.4</v>
      </c>
      <c r="BT41">
        <f t="shared" si="47"/>
        <v>5.1648000000000005</v>
      </c>
      <c r="BU41" s="6">
        <v>12.2</v>
      </c>
      <c r="BV41">
        <f t="shared" si="48"/>
        <v>9.8453999999999997</v>
      </c>
      <c r="BW41" s="6">
        <v>6.1</v>
      </c>
      <c r="BX41">
        <f t="shared" si="38"/>
        <v>4.9226999999999999</v>
      </c>
      <c r="BY41" s="6">
        <v>2.4</v>
      </c>
      <c r="BZ41">
        <f t="shared" si="39"/>
        <v>1.9368000000000001</v>
      </c>
      <c r="CA41" s="6">
        <f t="shared" si="40"/>
        <v>212.54365200000001</v>
      </c>
      <c r="CB41">
        <f t="shared" si="41"/>
        <v>52.919999999999995</v>
      </c>
      <c r="CC41">
        <f t="shared" si="42"/>
        <v>37.799999999999997</v>
      </c>
      <c r="CD41">
        <f t="shared" si="43"/>
        <v>22.68</v>
      </c>
      <c r="CE41">
        <f t="shared" si="44"/>
        <v>113.4</v>
      </c>
      <c r="CF41" s="6">
        <f t="shared" si="45"/>
        <v>325.94365200000004</v>
      </c>
    </row>
    <row r="42" spans="1:84" x14ac:dyDescent="0.2">
      <c r="A42">
        <v>37</v>
      </c>
      <c r="E42" s="29">
        <v>8.1</v>
      </c>
      <c r="F42" s="29">
        <v>9.9</v>
      </c>
      <c r="G42">
        <v>85</v>
      </c>
      <c r="H42" s="6">
        <v>0</v>
      </c>
      <c r="I42">
        <v>12</v>
      </c>
      <c r="J42">
        <v>70</v>
      </c>
      <c r="K42" t="s">
        <v>45</v>
      </c>
      <c r="L42">
        <v>1</v>
      </c>
      <c r="M42" s="6">
        <f t="shared" si="55"/>
        <v>212.1</v>
      </c>
      <c r="N42" s="6">
        <f t="shared" si="56"/>
        <v>4.04</v>
      </c>
      <c r="O42" s="6">
        <f t="shared" si="57"/>
        <v>1.1340000000000001</v>
      </c>
      <c r="P42" s="6">
        <f t="shared" si="58"/>
        <v>9.3149999999999995</v>
      </c>
      <c r="Q42" s="6">
        <f t="shared" si="59"/>
        <v>9.3149999999999995</v>
      </c>
      <c r="R42" s="6">
        <f t="shared" si="60"/>
        <v>10.423999999999999</v>
      </c>
      <c r="S42" s="6">
        <v>8.4</v>
      </c>
      <c r="T42" s="6">
        <f t="shared" si="61"/>
        <v>5.24</v>
      </c>
      <c r="U42" s="6">
        <f t="shared" si="62"/>
        <v>2.4239999999999999</v>
      </c>
      <c r="V42" s="6">
        <f t="shared" si="63"/>
        <v>8.08</v>
      </c>
      <c r="W42" s="6">
        <f t="shared" si="64"/>
        <v>1.01</v>
      </c>
      <c r="X42" s="6">
        <v>0.35</v>
      </c>
      <c r="Y42" s="6">
        <f t="shared" si="65"/>
        <v>2.02</v>
      </c>
      <c r="Z42" s="6">
        <f t="shared" si="66"/>
        <v>40.4</v>
      </c>
      <c r="AA42" s="6">
        <v>0</v>
      </c>
      <c r="AB42" s="6">
        <f t="shared" si="67"/>
        <v>1.5149999999999999</v>
      </c>
      <c r="AC42" s="6">
        <v>3</v>
      </c>
      <c r="AD42" s="6">
        <f t="shared" si="88"/>
        <v>157.5</v>
      </c>
      <c r="AE42" s="6">
        <f t="shared" si="68"/>
        <v>4.04</v>
      </c>
      <c r="AF42" s="6">
        <f t="shared" si="69"/>
        <v>1.1340000000000001</v>
      </c>
      <c r="AG42" s="6">
        <v>0</v>
      </c>
      <c r="AH42" s="6">
        <f t="shared" si="70"/>
        <v>1.01</v>
      </c>
      <c r="AI42" s="6">
        <f t="shared" si="52"/>
        <v>18.8</v>
      </c>
      <c r="AJ42" s="6">
        <f t="shared" si="71"/>
        <v>12.12</v>
      </c>
      <c r="AK42" s="6">
        <f t="shared" si="72"/>
        <v>20.2</v>
      </c>
      <c r="AL42" s="6">
        <f t="shared" si="73"/>
        <v>40.4</v>
      </c>
      <c r="AM42" s="6">
        <f t="shared" si="49"/>
        <v>9.6000000000000014</v>
      </c>
      <c r="AN42" s="6">
        <f t="shared" si="53"/>
        <v>9.6000000000000014</v>
      </c>
      <c r="AO42" s="6">
        <f t="shared" si="53"/>
        <v>9.6000000000000014</v>
      </c>
      <c r="AP42" s="6">
        <f t="shared" si="74"/>
        <v>9.3149999999999995</v>
      </c>
      <c r="AQ42" s="6">
        <v>0.75</v>
      </c>
      <c r="AR42" s="6">
        <v>6</v>
      </c>
      <c r="AS42" s="6">
        <f t="shared" si="75"/>
        <v>1.5149999999999999</v>
      </c>
      <c r="AT42" s="6">
        <f t="shared" si="76"/>
        <v>1.01</v>
      </c>
      <c r="AU42" s="6">
        <f t="shared" si="77"/>
        <v>20.2</v>
      </c>
      <c r="AV42" s="6">
        <f t="shared" si="78"/>
        <v>8.08</v>
      </c>
      <c r="AW42" s="6">
        <f t="shared" si="50"/>
        <v>1.01</v>
      </c>
      <c r="AX42" s="6">
        <f t="shared" si="89"/>
        <v>1.1900000000000002</v>
      </c>
      <c r="AY42" s="6">
        <f t="shared" si="79"/>
        <v>12.12</v>
      </c>
      <c r="AZ42" s="6">
        <f t="shared" si="80"/>
        <v>1.01</v>
      </c>
      <c r="BA42" s="6">
        <f t="shared" si="81"/>
        <v>40.4</v>
      </c>
      <c r="BB42" s="6">
        <f t="shared" si="82"/>
        <v>153.9</v>
      </c>
      <c r="BC42" s="6">
        <v>6.2</v>
      </c>
      <c r="BD42" s="6">
        <v>11.3</v>
      </c>
      <c r="BE42" s="6">
        <v>5.4</v>
      </c>
      <c r="BF42" s="6">
        <v>1.9</v>
      </c>
      <c r="BG42" s="30">
        <f t="shared" si="83"/>
        <v>705.37100000000009</v>
      </c>
      <c r="BH42" s="9">
        <f t="shared" si="84"/>
        <v>217.95963900000004</v>
      </c>
      <c r="BI42" s="9">
        <f t="shared" si="85"/>
        <v>30.78</v>
      </c>
      <c r="BJ42" s="9">
        <f t="shared" si="90"/>
        <v>20.0136</v>
      </c>
      <c r="BK42" s="9">
        <f t="shared" si="86"/>
        <v>268.75323900000006</v>
      </c>
      <c r="BL42">
        <v>3</v>
      </c>
      <c r="BM42">
        <v>5</v>
      </c>
      <c r="BN42">
        <v>0</v>
      </c>
      <c r="BO42">
        <f t="shared" si="87"/>
        <v>8</v>
      </c>
      <c r="BP42">
        <v>1</v>
      </c>
      <c r="BQ42">
        <v>0</v>
      </c>
      <c r="BS42" s="6">
        <v>6.2</v>
      </c>
      <c r="BT42">
        <f t="shared" si="47"/>
        <v>5.0034000000000001</v>
      </c>
      <c r="BU42" s="6">
        <v>11.3</v>
      </c>
      <c r="BV42">
        <f t="shared" si="48"/>
        <v>9.1191000000000013</v>
      </c>
      <c r="BW42" s="6">
        <v>5.4</v>
      </c>
      <c r="BX42">
        <f t="shared" si="38"/>
        <v>4.3578000000000001</v>
      </c>
      <c r="BY42" s="6">
        <v>1.9</v>
      </c>
      <c r="BZ42">
        <f t="shared" si="39"/>
        <v>1.5333000000000001</v>
      </c>
      <c r="CA42" s="6">
        <f t="shared" si="40"/>
        <v>268.75323900000006</v>
      </c>
      <c r="CB42">
        <f t="shared" si="41"/>
        <v>22.68</v>
      </c>
      <c r="CC42">
        <f t="shared" si="42"/>
        <v>37.799999999999997</v>
      </c>
      <c r="CD42">
        <f t="shared" si="43"/>
        <v>0</v>
      </c>
      <c r="CE42">
        <f t="shared" si="44"/>
        <v>60.48</v>
      </c>
      <c r="CF42" s="6">
        <f t="shared" si="45"/>
        <v>329.23323900000008</v>
      </c>
    </row>
    <row r="43" spans="1:84" x14ac:dyDescent="0.2">
      <c r="A43">
        <v>42</v>
      </c>
      <c r="E43" s="29">
        <v>6.7</v>
      </c>
      <c r="F43" s="29">
        <v>9.1999999999999993</v>
      </c>
      <c r="G43">
        <v>110</v>
      </c>
      <c r="H43" s="6">
        <v>0</v>
      </c>
      <c r="I43">
        <v>15</v>
      </c>
      <c r="J43">
        <v>68</v>
      </c>
      <c r="K43" t="s">
        <v>45</v>
      </c>
      <c r="L43">
        <v>0</v>
      </c>
      <c r="M43" s="6">
        <f t="shared" si="55"/>
        <v>182.70000000000002</v>
      </c>
      <c r="N43" s="6">
        <f t="shared" si="56"/>
        <v>3.4800000000000004</v>
      </c>
      <c r="O43" s="6">
        <f t="shared" si="57"/>
        <v>0.93800000000000017</v>
      </c>
      <c r="P43" s="6">
        <f t="shared" si="58"/>
        <v>7.7049999999999992</v>
      </c>
      <c r="Q43" s="6">
        <f t="shared" si="59"/>
        <v>7.7049999999999992</v>
      </c>
      <c r="R43" s="6">
        <f t="shared" si="60"/>
        <v>8.968</v>
      </c>
      <c r="S43" s="31">
        <v>8.4</v>
      </c>
      <c r="T43" s="6">
        <f t="shared" si="61"/>
        <v>4.68</v>
      </c>
      <c r="U43" s="6">
        <f t="shared" si="62"/>
        <v>2.0880000000000001</v>
      </c>
      <c r="V43" s="6">
        <f t="shared" si="63"/>
        <v>6.9600000000000009</v>
      </c>
      <c r="W43" s="6">
        <f t="shared" si="64"/>
        <v>0.87000000000000011</v>
      </c>
      <c r="X43" s="6">
        <v>0.35</v>
      </c>
      <c r="Y43" s="6">
        <f t="shared" si="65"/>
        <v>1.7400000000000002</v>
      </c>
      <c r="Z43" s="6">
        <f t="shared" si="66"/>
        <v>34.799999999999997</v>
      </c>
      <c r="AA43" s="6">
        <v>0</v>
      </c>
      <c r="AB43" s="6">
        <f t="shared" si="67"/>
        <v>1.3049999999999999</v>
      </c>
      <c r="AC43" s="6">
        <v>3</v>
      </c>
      <c r="AD43" s="6">
        <f t="shared" si="88"/>
        <v>136.5</v>
      </c>
      <c r="AE43" s="6">
        <f t="shared" si="68"/>
        <v>3.4800000000000004</v>
      </c>
      <c r="AF43" s="6">
        <f t="shared" si="69"/>
        <v>0.93800000000000017</v>
      </c>
      <c r="AG43" s="6">
        <v>0</v>
      </c>
      <c r="AH43" s="6">
        <f t="shared" si="70"/>
        <v>0.87000000000000011</v>
      </c>
      <c r="AI43" s="6">
        <f t="shared" si="52"/>
        <v>33.199999999999996</v>
      </c>
      <c r="AJ43" s="6">
        <f t="shared" si="71"/>
        <v>10.44</v>
      </c>
      <c r="AK43" s="6">
        <f t="shared" si="72"/>
        <v>17.399999999999999</v>
      </c>
      <c r="AL43" s="6">
        <f t="shared" si="73"/>
        <v>34.799999999999997</v>
      </c>
      <c r="AM43" s="6">
        <f t="shared" si="49"/>
        <v>9.6000000000000014</v>
      </c>
      <c r="AN43" s="6">
        <f t="shared" si="53"/>
        <v>9.6000000000000014</v>
      </c>
      <c r="AO43" s="6">
        <f t="shared" si="53"/>
        <v>9.6000000000000014</v>
      </c>
      <c r="AP43" s="6">
        <f t="shared" si="74"/>
        <v>7.7049999999999992</v>
      </c>
      <c r="AQ43" s="6">
        <v>0.75</v>
      </c>
      <c r="AR43" s="6">
        <v>6</v>
      </c>
      <c r="AS43" s="6">
        <f t="shared" si="75"/>
        <v>1.3049999999999999</v>
      </c>
      <c r="AT43" s="6">
        <f t="shared" si="76"/>
        <v>0.87000000000000011</v>
      </c>
      <c r="AU43" s="6">
        <f t="shared" si="77"/>
        <v>17.399999999999999</v>
      </c>
      <c r="AV43" s="6">
        <f t="shared" si="78"/>
        <v>6.9600000000000009</v>
      </c>
      <c r="AW43" s="6">
        <f t="shared" si="50"/>
        <v>0.87000000000000011</v>
      </c>
      <c r="AX43" s="6">
        <f t="shared" si="89"/>
        <v>1.1199999999999999</v>
      </c>
      <c r="AY43" s="6">
        <f t="shared" si="79"/>
        <v>10.44</v>
      </c>
      <c r="AZ43" s="6">
        <f t="shared" si="80"/>
        <v>0.87000000000000011</v>
      </c>
      <c r="BA43" s="6">
        <f t="shared" si="81"/>
        <v>34.799999999999997</v>
      </c>
      <c r="BB43" s="6">
        <f t="shared" si="82"/>
        <v>127.3</v>
      </c>
      <c r="BC43" s="6">
        <v>6.6</v>
      </c>
      <c r="BD43" s="6">
        <v>11.4</v>
      </c>
      <c r="BE43" s="6">
        <v>4.7</v>
      </c>
      <c r="BF43" s="6">
        <v>1.8</v>
      </c>
      <c r="BG43" s="30">
        <f t="shared" si="83"/>
        <v>631.20700000000011</v>
      </c>
      <c r="BH43" s="9">
        <f t="shared" si="84"/>
        <v>195.04296300000004</v>
      </c>
      <c r="BI43" s="9">
        <f t="shared" si="85"/>
        <v>25.46</v>
      </c>
      <c r="BJ43" s="9">
        <f t="shared" si="90"/>
        <v>19.7715</v>
      </c>
      <c r="BK43" s="9">
        <f t="shared" si="86"/>
        <v>240.27446300000005</v>
      </c>
      <c r="BL43">
        <v>3</v>
      </c>
      <c r="BM43">
        <v>5</v>
      </c>
      <c r="BN43">
        <v>0</v>
      </c>
      <c r="BO43">
        <f t="shared" si="87"/>
        <v>8</v>
      </c>
      <c r="BP43">
        <v>1</v>
      </c>
      <c r="BQ43">
        <v>1</v>
      </c>
      <c r="BS43" s="6">
        <v>6.6</v>
      </c>
      <c r="BT43">
        <f t="shared" si="47"/>
        <v>5.3262</v>
      </c>
      <c r="BU43" s="6">
        <v>11.4</v>
      </c>
      <c r="BV43">
        <f t="shared" si="48"/>
        <v>9.1998000000000015</v>
      </c>
      <c r="BW43" s="6">
        <v>4.7</v>
      </c>
      <c r="BX43">
        <f t="shared" si="38"/>
        <v>3.7929000000000004</v>
      </c>
      <c r="BY43" s="6">
        <v>1.8</v>
      </c>
      <c r="BZ43">
        <f t="shared" si="39"/>
        <v>1.4526000000000001</v>
      </c>
      <c r="CA43" s="6">
        <f t="shared" si="40"/>
        <v>240.27446300000005</v>
      </c>
      <c r="CB43">
        <f t="shared" si="41"/>
        <v>22.68</v>
      </c>
      <c r="CC43">
        <f t="shared" si="42"/>
        <v>37.799999999999997</v>
      </c>
      <c r="CD43">
        <f t="shared" si="43"/>
        <v>0</v>
      </c>
      <c r="CE43">
        <f t="shared" si="44"/>
        <v>60.48</v>
      </c>
      <c r="CF43" s="6">
        <f t="shared" si="45"/>
        <v>300.75446300000004</v>
      </c>
    </row>
    <row r="44" spans="1:84" x14ac:dyDescent="0.2">
      <c r="A44">
        <v>43</v>
      </c>
      <c r="E44" s="29">
        <v>4.5</v>
      </c>
      <c r="F44" s="29">
        <v>8.4</v>
      </c>
      <c r="G44">
        <v>76</v>
      </c>
      <c r="H44" s="6">
        <v>0</v>
      </c>
      <c r="I44">
        <v>17</v>
      </c>
      <c r="J44">
        <v>67</v>
      </c>
      <c r="K44" t="s">
        <v>135</v>
      </c>
      <c r="L44">
        <v>1</v>
      </c>
      <c r="M44" s="6">
        <f t="shared" si="55"/>
        <v>136.5</v>
      </c>
      <c r="N44" s="6">
        <f t="shared" si="56"/>
        <v>2.6</v>
      </c>
      <c r="O44" s="6">
        <f t="shared" si="57"/>
        <v>0.63000000000000012</v>
      </c>
      <c r="P44" s="6">
        <f t="shared" si="58"/>
        <v>5.1749999999999998</v>
      </c>
      <c r="Q44" s="6">
        <f t="shared" si="59"/>
        <v>5.1749999999999998</v>
      </c>
      <c r="R44" s="6">
        <f t="shared" si="60"/>
        <v>6.68</v>
      </c>
      <c r="S44" s="6">
        <v>8.4</v>
      </c>
      <c r="T44" s="6">
        <f t="shared" si="61"/>
        <v>3.8</v>
      </c>
      <c r="U44" s="6">
        <f t="shared" si="62"/>
        <v>1.56</v>
      </c>
      <c r="V44" s="6">
        <f t="shared" si="63"/>
        <v>5.2</v>
      </c>
      <c r="W44" s="6">
        <f t="shared" si="64"/>
        <v>0.65</v>
      </c>
      <c r="X44" s="6">
        <v>0.35</v>
      </c>
      <c r="Y44" s="6">
        <f t="shared" si="65"/>
        <v>1.3</v>
      </c>
      <c r="Z44" s="6">
        <f t="shared" si="66"/>
        <v>26</v>
      </c>
      <c r="AA44" s="6">
        <v>0</v>
      </c>
      <c r="AB44" s="6">
        <f t="shared" si="67"/>
        <v>0.97499999999999987</v>
      </c>
      <c r="AC44" s="6">
        <v>3</v>
      </c>
      <c r="AD44" s="6">
        <f t="shared" si="88"/>
        <v>212.1</v>
      </c>
      <c r="AE44" s="6">
        <f t="shared" si="68"/>
        <v>2.6</v>
      </c>
      <c r="AF44" s="6">
        <f t="shared" si="69"/>
        <v>0.63000000000000012</v>
      </c>
      <c r="AG44" s="6">
        <v>0</v>
      </c>
      <c r="AH44" s="6">
        <f t="shared" si="70"/>
        <v>0.65</v>
      </c>
      <c r="AI44" s="6">
        <f t="shared" si="52"/>
        <v>27.6</v>
      </c>
      <c r="AJ44" s="6">
        <f t="shared" si="71"/>
        <v>7.7999999999999989</v>
      </c>
      <c r="AK44" s="6">
        <f t="shared" si="72"/>
        <v>13</v>
      </c>
      <c r="AL44" s="6">
        <f t="shared" si="73"/>
        <v>26</v>
      </c>
      <c r="AM44" s="6">
        <f t="shared" si="49"/>
        <v>9.6000000000000014</v>
      </c>
      <c r="AN44" s="6">
        <f t="shared" ref="AN44:AO63" si="91">0.4*24</f>
        <v>9.6000000000000014</v>
      </c>
      <c r="AO44" s="6">
        <f t="shared" si="91"/>
        <v>9.6000000000000014</v>
      </c>
      <c r="AP44" s="6">
        <f t="shared" si="74"/>
        <v>5.1749999999999998</v>
      </c>
      <c r="AQ44" s="6">
        <v>0.75</v>
      </c>
      <c r="AR44" s="6">
        <v>6</v>
      </c>
      <c r="AS44" s="6">
        <f t="shared" si="75"/>
        <v>0.97499999999999987</v>
      </c>
      <c r="AT44" s="6">
        <f t="shared" si="76"/>
        <v>0.65</v>
      </c>
      <c r="AU44" s="6">
        <f t="shared" si="77"/>
        <v>13</v>
      </c>
      <c r="AV44" s="6">
        <f t="shared" si="78"/>
        <v>5.2</v>
      </c>
      <c r="AW44" s="6">
        <f t="shared" si="50"/>
        <v>0.65</v>
      </c>
      <c r="AX44" s="6">
        <f t="shared" si="89"/>
        <v>1.04</v>
      </c>
      <c r="AY44" s="6">
        <f t="shared" si="79"/>
        <v>7.7999999999999989</v>
      </c>
      <c r="AZ44" s="6">
        <f t="shared" si="80"/>
        <v>0.65</v>
      </c>
      <c r="BA44" s="6">
        <f t="shared" si="81"/>
        <v>26</v>
      </c>
      <c r="BB44" s="6">
        <f t="shared" si="82"/>
        <v>85.5</v>
      </c>
      <c r="BC44" s="6">
        <v>6.2</v>
      </c>
      <c r="BD44" s="6">
        <v>11.3</v>
      </c>
      <c r="BE44" s="6">
        <v>5.4</v>
      </c>
      <c r="BF44" s="6">
        <v>1.8</v>
      </c>
      <c r="BG44" s="30">
        <f t="shared" si="83"/>
        <v>595.06499999999994</v>
      </c>
      <c r="BH44" s="9">
        <f t="shared" si="84"/>
        <v>183.87508499999998</v>
      </c>
      <c r="BI44" s="9">
        <f t="shared" si="85"/>
        <v>17.100000000000001</v>
      </c>
      <c r="BJ44" s="9">
        <f t="shared" si="90"/>
        <v>19.9329</v>
      </c>
      <c r="BK44" s="9">
        <f t="shared" si="86"/>
        <v>220.90798499999997</v>
      </c>
      <c r="BL44">
        <v>5</v>
      </c>
      <c r="BM44">
        <v>6</v>
      </c>
      <c r="BN44">
        <v>2</v>
      </c>
      <c r="BO44">
        <f t="shared" si="87"/>
        <v>13</v>
      </c>
      <c r="BP44">
        <v>1</v>
      </c>
      <c r="BQ44">
        <v>1</v>
      </c>
      <c r="BS44" s="6">
        <v>6.2</v>
      </c>
      <c r="BT44">
        <f t="shared" si="47"/>
        <v>5.0034000000000001</v>
      </c>
      <c r="BU44" s="6">
        <v>11.3</v>
      </c>
      <c r="BV44">
        <f t="shared" si="48"/>
        <v>9.1191000000000013</v>
      </c>
      <c r="BW44" s="6">
        <v>5.4</v>
      </c>
      <c r="BX44">
        <f t="shared" si="38"/>
        <v>4.3578000000000001</v>
      </c>
      <c r="BY44" s="6">
        <v>1.8</v>
      </c>
      <c r="BZ44">
        <f t="shared" si="39"/>
        <v>1.4526000000000001</v>
      </c>
      <c r="CA44" s="6">
        <f t="shared" si="40"/>
        <v>220.90798499999997</v>
      </c>
      <c r="CB44">
        <f t="shared" si="41"/>
        <v>37.799999999999997</v>
      </c>
      <c r="CC44">
        <f t="shared" si="42"/>
        <v>45.36</v>
      </c>
      <c r="CD44">
        <f t="shared" si="43"/>
        <v>15.12</v>
      </c>
      <c r="CE44">
        <f t="shared" si="44"/>
        <v>98.28</v>
      </c>
      <c r="CF44" s="6">
        <f t="shared" si="45"/>
        <v>319.18798499999997</v>
      </c>
    </row>
    <row r="45" spans="1:84" x14ac:dyDescent="0.2">
      <c r="A45">
        <v>41</v>
      </c>
      <c r="E45" s="29">
        <v>9.1999999999999993</v>
      </c>
      <c r="F45" s="29">
        <v>9.1999999999999993</v>
      </c>
      <c r="G45">
        <v>103</v>
      </c>
      <c r="H45" s="6">
        <v>0</v>
      </c>
      <c r="I45">
        <v>15</v>
      </c>
      <c r="J45">
        <v>23</v>
      </c>
      <c r="K45" t="s">
        <v>45</v>
      </c>
      <c r="L45">
        <v>1</v>
      </c>
      <c r="M45" s="6">
        <f t="shared" si="55"/>
        <v>235.2</v>
      </c>
      <c r="N45" s="6">
        <f t="shared" si="56"/>
        <v>4.4799999999999995</v>
      </c>
      <c r="O45" s="6">
        <f t="shared" si="57"/>
        <v>1.288</v>
      </c>
      <c r="P45" s="6">
        <f t="shared" si="58"/>
        <v>10.579999999999998</v>
      </c>
      <c r="Q45" s="6">
        <f t="shared" si="59"/>
        <v>10.579999999999998</v>
      </c>
      <c r="R45" s="6">
        <f t="shared" si="60"/>
        <v>11.568</v>
      </c>
      <c r="S45" s="31">
        <v>8.4</v>
      </c>
      <c r="T45" s="6">
        <f t="shared" si="61"/>
        <v>5.68</v>
      </c>
      <c r="U45" s="6">
        <f t="shared" si="62"/>
        <v>2.6879999999999997</v>
      </c>
      <c r="V45" s="6">
        <f t="shared" si="63"/>
        <v>8.9599999999999991</v>
      </c>
      <c r="W45" s="6">
        <f t="shared" si="64"/>
        <v>1.1199999999999999</v>
      </c>
      <c r="X45" s="6">
        <v>0.35</v>
      </c>
      <c r="Y45" s="6">
        <f t="shared" si="65"/>
        <v>2.2399999999999998</v>
      </c>
      <c r="Z45" s="6">
        <f t="shared" si="66"/>
        <v>44.8</v>
      </c>
      <c r="AA45" s="6">
        <f>0.23*E45</f>
        <v>2.1160000000000001</v>
      </c>
      <c r="AB45" s="6">
        <f t="shared" si="67"/>
        <v>1.68</v>
      </c>
      <c r="AC45" s="6">
        <v>3</v>
      </c>
      <c r="AD45" s="6">
        <f t="shared" si="88"/>
        <v>182.70000000000002</v>
      </c>
      <c r="AE45" s="6">
        <f t="shared" si="68"/>
        <v>4.4799999999999995</v>
      </c>
      <c r="AF45" s="6">
        <f t="shared" si="69"/>
        <v>1.288</v>
      </c>
      <c r="AG45" s="6">
        <v>0</v>
      </c>
      <c r="AH45" s="6">
        <f t="shared" si="70"/>
        <v>1.1199999999999999</v>
      </c>
      <c r="AI45" s="6">
        <f t="shared" si="52"/>
        <v>18.8</v>
      </c>
      <c r="AJ45" s="6">
        <f t="shared" si="71"/>
        <v>13.44</v>
      </c>
      <c r="AK45" s="6">
        <f t="shared" si="72"/>
        <v>22.4</v>
      </c>
      <c r="AL45" s="6">
        <f t="shared" si="73"/>
        <v>44.8</v>
      </c>
      <c r="AM45" s="6">
        <f t="shared" si="49"/>
        <v>9.6000000000000014</v>
      </c>
      <c r="AN45" s="6">
        <f t="shared" si="91"/>
        <v>9.6000000000000014</v>
      </c>
      <c r="AO45" s="6">
        <f t="shared" si="91"/>
        <v>9.6000000000000014</v>
      </c>
      <c r="AP45" s="6">
        <f t="shared" si="74"/>
        <v>10.579999999999998</v>
      </c>
      <c r="AQ45" s="6">
        <v>0.75</v>
      </c>
      <c r="AR45" s="6">
        <v>6</v>
      </c>
      <c r="AS45" s="6">
        <f t="shared" si="75"/>
        <v>1.68</v>
      </c>
      <c r="AT45" s="6">
        <f t="shared" si="76"/>
        <v>1.1199999999999999</v>
      </c>
      <c r="AU45" s="6">
        <f t="shared" si="77"/>
        <v>22.4</v>
      </c>
      <c r="AV45" s="6">
        <f t="shared" si="78"/>
        <v>8.9599999999999991</v>
      </c>
      <c r="AW45" s="6">
        <f t="shared" si="50"/>
        <v>1.1199999999999999</v>
      </c>
      <c r="AX45" s="6">
        <f t="shared" si="89"/>
        <v>1.1199999999999999</v>
      </c>
      <c r="AY45" s="6">
        <f t="shared" si="79"/>
        <v>13.44</v>
      </c>
      <c r="AZ45" s="6">
        <f t="shared" si="80"/>
        <v>1.1199999999999999</v>
      </c>
      <c r="BA45" s="6">
        <f t="shared" si="81"/>
        <v>44.8</v>
      </c>
      <c r="BB45" s="6">
        <f t="shared" si="82"/>
        <v>174.79999999999998</v>
      </c>
      <c r="BC45" s="6">
        <v>5.4</v>
      </c>
      <c r="BD45" s="6">
        <v>11.4</v>
      </c>
      <c r="BE45" s="6">
        <v>5.8</v>
      </c>
      <c r="BF45" s="6">
        <v>1.8</v>
      </c>
      <c r="BG45" s="30">
        <f t="shared" si="83"/>
        <v>785.64800000000002</v>
      </c>
      <c r="BH45" s="9">
        <f t="shared" si="84"/>
        <v>242.765232</v>
      </c>
      <c r="BI45" s="9">
        <f t="shared" si="85"/>
        <v>34.96</v>
      </c>
      <c r="BJ45" s="9">
        <f t="shared" si="90"/>
        <v>19.690800000000003</v>
      </c>
      <c r="BK45" s="9">
        <f t="shared" si="86"/>
        <v>297.41603200000003</v>
      </c>
      <c r="BL45">
        <v>3</v>
      </c>
      <c r="BM45">
        <v>5</v>
      </c>
      <c r="BN45">
        <v>0</v>
      </c>
      <c r="BO45">
        <f t="shared" si="87"/>
        <v>8</v>
      </c>
      <c r="BP45">
        <v>0</v>
      </c>
      <c r="BQ45">
        <v>0</v>
      </c>
      <c r="BS45" s="6">
        <v>5.4</v>
      </c>
      <c r="BT45">
        <f t="shared" si="47"/>
        <v>4.3578000000000001</v>
      </c>
      <c r="BU45" s="6">
        <v>11.4</v>
      </c>
      <c r="BV45">
        <f t="shared" si="48"/>
        <v>9.1998000000000015</v>
      </c>
      <c r="BW45" s="6">
        <v>5.8</v>
      </c>
      <c r="BX45">
        <f t="shared" si="38"/>
        <v>4.6806000000000001</v>
      </c>
      <c r="BY45" s="6">
        <v>1.8</v>
      </c>
      <c r="BZ45">
        <f t="shared" si="39"/>
        <v>1.4526000000000001</v>
      </c>
      <c r="CA45" s="6">
        <f t="shared" si="40"/>
        <v>297.41603200000003</v>
      </c>
      <c r="CB45">
        <f t="shared" si="41"/>
        <v>22.68</v>
      </c>
      <c r="CC45">
        <f t="shared" si="42"/>
        <v>37.799999999999997</v>
      </c>
      <c r="CD45">
        <f t="shared" si="43"/>
        <v>0</v>
      </c>
      <c r="CE45">
        <f t="shared" si="44"/>
        <v>60.48</v>
      </c>
      <c r="CF45" s="6">
        <f t="shared" si="45"/>
        <v>357.89603200000005</v>
      </c>
    </row>
    <row r="46" spans="1:84" x14ac:dyDescent="0.2">
      <c r="A46">
        <v>46</v>
      </c>
      <c r="E46" s="29">
        <v>10.199999999999999</v>
      </c>
      <c r="F46" s="29">
        <v>9.4</v>
      </c>
      <c r="G46">
        <v>91</v>
      </c>
      <c r="H46" s="6">
        <v>0</v>
      </c>
      <c r="I46">
        <v>15</v>
      </c>
      <c r="J46">
        <v>93</v>
      </c>
      <c r="K46" t="s">
        <v>45</v>
      </c>
      <c r="L46">
        <v>1</v>
      </c>
      <c r="M46" s="6">
        <f t="shared" si="55"/>
        <v>256.2</v>
      </c>
      <c r="N46" s="6">
        <f t="shared" si="56"/>
        <v>4.88</v>
      </c>
      <c r="O46" s="6">
        <f t="shared" si="57"/>
        <v>1.4279999999999999</v>
      </c>
      <c r="P46" s="6">
        <f t="shared" si="58"/>
        <v>11.729999999999999</v>
      </c>
      <c r="Q46" s="6">
        <f t="shared" si="59"/>
        <v>11.729999999999999</v>
      </c>
      <c r="R46" s="6">
        <f t="shared" si="60"/>
        <v>12.607999999999999</v>
      </c>
      <c r="S46" s="6">
        <v>6.6</v>
      </c>
      <c r="T46" s="6">
        <f t="shared" si="61"/>
        <v>6.08</v>
      </c>
      <c r="U46" s="6">
        <f t="shared" si="62"/>
        <v>2.9279999999999999</v>
      </c>
      <c r="V46" s="6">
        <f t="shared" si="63"/>
        <v>9.76</v>
      </c>
      <c r="W46" s="6">
        <f t="shared" si="64"/>
        <v>1.22</v>
      </c>
      <c r="X46" s="6">
        <v>0.35</v>
      </c>
      <c r="Y46" s="6">
        <f t="shared" si="65"/>
        <v>2.44</v>
      </c>
      <c r="Z46" s="6">
        <f t="shared" si="66"/>
        <v>48.8</v>
      </c>
      <c r="AA46" s="31">
        <f>0.23*E46</f>
        <v>2.3460000000000001</v>
      </c>
      <c r="AB46" s="6">
        <f t="shared" si="67"/>
        <v>1.8299999999999998</v>
      </c>
      <c r="AC46" s="6">
        <v>3</v>
      </c>
      <c r="AD46" s="6">
        <f>(21*E46)+42</f>
        <v>256.2</v>
      </c>
      <c r="AE46" s="6">
        <f t="shared" si="68"/>
        <v>4.88</v>
      </c>
      <c r="AF46" s="6">
        <f t="shared" si="69"/>
        <v>1.4279999999999999</v>
      </c>
      <c r="AG46" s="6">
        <v>0</v>
      </c>
      <c r="AH46" s="6">
        <f t="shared" si="70"/>
        <v>1.22</v>
      </c>
      <c r="AI46" s="6">
        <f t="shared" si="52"/>
        <v>37.599999999999994</v>
      </c>
      <c r="AJ46" s="6">
        <f t="shared" si="71"/>
        <v>14.639999999999999</v>
      </c>
      <c r="AK46" s="6">
        <f t="shared" si="72"/>
        <v>24.4</v>
      </c>
      <c r="AL46" s="6">
        <f t="shared" si="73"/>
        <v>48.8</v>
      </c>
      <c r="AM46" s="6">
        <f t="shared" si="49"/>
        <v>9.6000000000000014</v>
      </c>
      <c r="AN46" s="6">
        <f t="shared" si="91"/>
        <v>9.6000000000000014</v>
      </c>
      <c r="AO46" s="6">
        <f t="shared" si="91"/>
        <v>9.6000000000000014</v>
      </c>
      <c r="AP46" s="6">
        <f t="shared" si="74"/>
        <v>11.729999999999999</v>
      </c>
      <c r="AQ46" s="6">
        <v>0.75</v>
      </c>
      <c r="AR46" s="6">
        <v>6</v>
      </c>
      <c r="AS46" s="6">
        <f t="shared" si="75"/>
        <v>1.8299999999999998</v>
      </c>
      <c r="AT46" s="6">
        <f t="shared" si="76"/>
        <v>1.22</v>
      </c>
      <c r="AU46" s="6">
        <f t="shared" si="77"/>
        <v>24.4</v>
      </c>
      <c r="AV46" s="6">
        <f t="shared" si="78"/>
        <v>9.76</v>
      </c>
      <c r="AW46" s="6">
        <f t="shared" si="50"/>
        <v>1.22</v>
      </c>
      <c r="AX46" s="6">
        <f t="shared" si="89"/>
        <v>1.1400000000000001</v>
      </c>
      <c r="AY46" s="6">
        <f t="shared" si="79"/>
        <v>14.639999999999999</v>
      </c>
      <c r="AZ46" s="6">
        <f t="shared" si="80"/>
        <v>1.22</v>
      </c>
      <c r="BA46" s="6">
        <f t="shared" si="81"/>
        <v>48.8</v>
      </c>
      <c r="BB46" s="6">
        <f t="shared" si="82"/>
        <v>193.79999999999998</v>
      </c>
      <c r="BC46" s="6">
        <v>5.3</v>
      </c>
      <c r="BD46" s="6">
        <v>12</v>
      </c>
      <c r="BE46" s="6">
        <v>4.2</v>
      </c>
      <c r="BF46" s="6">
        <v>1.8</v>
      </c>
      <c r="BG46" s="30">
        <f t="shared" si="83"/>
        <v>924.60800000000017</v>
      </c>
      <c r="BH46" s="9">
        <f t="shared" si="84"/>
        <v>285.70387200000005</v>
      </c>
      <c r="BI46" s="9">
        <f t="shared" si="85"/>
        <v>38.76</v>
      </c>
      <c r="BJ46" s="9">
        <f t="shared" si="90"/>
        <v>18.803100000000001</v>
      </c>
      <c r="BK46" s="9">
        <f t="shared" si="86"/>
        <v>343.26697200000001</v>
      </c>
      <c r="BL46">
        <v>5</v>
      </c>
      <c r="BM46">
        <v>6</v>
      </c>
      <c r="BN46">
        <v>0</v>
      </c>
      <c r="BO46">
        <f t="shared" si="87"/>
        <v>11</v>
      </c>
      <c r="BP46">
        <v>1</v>
      </c>
      <c r="BQ46">
        <v>1</v>
      </c>
      <c r="BS46" s="6">
        <v>5.3</v>
      </c>
      <c r="BT46">
        <f t="shared" si="47"/>
        <v>4.2770999999999999</v>
      </c>
      <c r="BU46" s="6">
        <v>12</v>
      </c>
      <c r="BV46">
        <f t="shared" si="48"/>
        <v>9.6840000000000011</v>
      </c>
      <c r="BW46" s="6">
        <v>4.2</v>
      </c>
      <c r="BX46">
        <f t="shared" si="38"/>
        <v>3.3894000000000002</v>
      </c>
      <c r="BY46" s="6">
        <v>1.8</v>
      </c>
      <c r="BZ46">
        <f t="shared" si="39"/>
        <v>1.4526000000000001</v>
      </c>
      <c r="CA46" s="6">
        <f t="shared" si="40"/>
        <v>343.26697200000001</v>
      </c>
      <c r="CB46">
        <f t="shared" si="41"/>
        <v>37.799999999999997</v>
      </c>
      <c r="CC46">
        <f t="shared" si="42"/>
        <v>45.36</v>
      </c>
      <c r="CD46">
        <f t="shared" si="43"/>
        <v>0</v>
      </c>
      <c r="CE46">
        <f t="shared" si="44"/>
        <v>83.16</v>
      </c>
      <c r="CF46" s="6">
        <f t="shared" si="45"/>
        <v>426.42697199999998</v>
      </c>
    </row>
    <row r="47" spans="1:84" x14ac:dyDescent="0.2">
      <c r="A47">
        <v>49</v>
      </c>
      <c r="E47" s="29">
        <v>6.7</v>
      </c>
      <c r="F47" s="29">
        <v>9.1999999999999993</v>
      </c>
      <c r="G47">
        <v>97</v>
      </c>
      <c r="H47" s="6">
        <v>0</v>
      </c>
      <c r="I47">
        <v>8</v>
      </c>
      <c r="J47">
        <v>89</v>
      </c>
      <c r="K47" t="s">
        <v>135</v>
      </c>
      <c r="L47">
        <v>1</v>
      </c>
      <c r="M47" s="6">
        <f t="shared" si="55"/>
        <v>182.70000000000002</v>
      </c>
      <c r="N47" s="6">
        <f t="shared" si="56"/>
        <v>3.4800000000000004</v>
      </c>
      <c r="O47" s="6">
        <f t="shared" si="57"/>
        <v>0.93800000000000017</v>
      </c>
      <c r="P47" s="6">
        <f t="shared" si="58"/>
        <v>7.7049999999999992</v>
      </c>
      <c r="Q47" s="6">
        <f t="shared" si="59"/>
        <v>7.7049999999999992</v>
      </c>
      <c r="R47" s="6">
        <f t="shared" si="60"/>
        <v>8.968</v>
      </c>
      <c r="S47" s="31">
        <v>6.6</v>
      </c>
      <c r="T47" s="6">
        <f t="shared" si="61"/>
        <v>4.68</v>
      </c>
      <c r="U47" s="6">
        <f t="shared" si="62"/>
        <v>2.0880000000000001</v>
      </c>
      <c r="V47" s="6">
        <f t="shared" si="63"/>
        <v>6.9600000000000009</v>
      </c>
      <c r="W47" s="6">
        <f t="shared" si="64"/>
        <v>0.87000000000000011</v>
      </c>
      <c r="X47" s="6">
        <v>0.35</v>
      </c>
      <c r="Y47" s="6">
        <f t="shared" si="65"/>
        <v>1.7400000000000002</v>
      </c>
      <c r="Z47" s="6">
        <f t="shared" si="66"/>
        <v>34.799999999999997</v>
      </c>
      <c r="AA47" s="6">
        <v>0</v>
      </c>
      <c r="AB47" s="6">
        <f t="shared" si="67"/>
        <v>1.3049999999999999</v>
      </c>
      <c r="AC47" s="6">
        <v>3</v>
      </c>
      <c r="AD47" s="6">
        <f t="shared" ref="AD47:AD78" si="92">(21*E45)+42</f>
        <v>235.2</v>
      </c>
      <c r="AE47" s="6">
        <f t="shared" si="68"/>
        <v>3.4800000000000004</v>
      </c>
      <c r="AF47" s="6">
        <f t="shared" si="69"/>
        <v>0.93800000000000017</v>
      </c>
      <c r="AG47" s="6">
        <v>0</v>
      </c>
      <c r="AH47" s="6">
        <f t="shared" si="70"/>
        <v>0.87000000000000011</v>
      </c>
      <c r="AI47" s="6">
        <f t="shared" si="52"/>
        <v>41.599999999999994</v>
      </c>
      <c r="AJ47" s="6">
        <f t="shared" si="71"/>
        <v>10.44</v>
      </c>
      <c r="AK47" s="6">
        <f t="shared" si="72"/>
        <v>17.399999999999999</v>
      </c>
      <c r="AL47" s="6">
        <f t="shared" si="73"/>
        <v>34.799999999999997</v>
      </c>
      <c r="AM47" s="6">
        <f t="shared" si="49"/>
        <v>9.6000000000000014</v>
      </c>
      <c r="AN47" s="6">
        <f t="shared" si="91"/>
        <v>9.6000000000000014</v>
      </c>
      <c r="AO47" s="6">
        <f t="shared" si="91"/>
        <v>9.6000000000000014</v>
      </c>
      <c r="AP47" s="6">
        <f t="shared" si="74"/>
        <v>7.7049999999999992</v>
      </c>
      <c r="AQ47" s="6">
        <v>0.75</v>
      </c>
      <c r="AR47" s="6">
        <v>6</v>
      </c>
      <c r="AS47" s="6">
        <f t="shared" si="75"/>
        <v>1.3049999999999999</v>
      </c>
      <c r="AT47" s="6">
        <f t="shared" si="76"/>
        <v>0.87000000000000011</v>
      </c>
      <c r="AU47" s="6">
        <f t="shared" si="77"/>
        <v>17.399999999999999</v>
      </c>
      <c r="AV47" s="6">
        <f t="shared" si="78"/>
        <v>6.9600000000000009</v>
      </c>
      <c r="AW47" s="6">
        <f t="shared" si="50"/>
        <v>0.87000000000000011</v>
      </c>
      <c r="AX47" s="6">
        <f t="shared" si="89"/>
        <v>1.1199999999999999</v>
      </c>
      <c r="AY47" s="6">
        <f t="shared" si="79"/>
        <v>10.44</v>
      </c>
      <c r="AZ47" s="6">
        <f t="shared" si="80"/>
        <v>0.87000000000000011</v>
      </c>
      <c r="BA47" s="6">
        <f t="shared" si="81"/>
        <v>34.799999999999997</v>
      </c>
      <c r="BB47" s="6">
        <f t="shared" si="82"/>
        <v>127.3</v>
      </c>
      <c r="BC47" s="6">
        <v>6.6</v>
      </c>
      <c r="BD47" s="6">
        <v>11.4</v>
      </c>
      <c r="BE47" s="6">
        <v>4.7</v>
      </c>
      <c r="BF47" s="6">
        <v>2</v>
      </c>
      <c r="BG47" s="30">
        <f t="shared" si="83"/>
        <v>736.50700000000006</v>
      </c>
      <c r="BH47" s="9">
        <f t="shared" si="84"/>
        <v>227.58066300000002</v>
      </c>
      <c r="BI47" s="9">
        <f t="shared" si="85"/>
        <v>25.46</v>
      </c>
      <c r="BJ47" s="9">
        <f t="shared" si="90"/>
        <v>19.9329</v>
      </c>
      <c r="BK47" s="9">
        <f t="shared" si="86"/>
        <v>272.97356300000001</v>
      </c>
      <c r="BL47" s="32">
        <v>5</v>
      </c>
      <c r="BM47">
        <v>5</v>
      </c>
      <c r="BN47">
        <v>0</v>
      </c>
      <c r="BO47">
        <f t="shared" si="87"/>
        <v>10</v>
      </c>
      <c r="BP47">
        <v>1</v>
      </c>
      <c r="BQ47">
        <v>1</v>
      </c>
      <c r="BS47" s="6">
        <v>6.6</v>
      </c>
      <c r="BT47">
        <f t="shared" si="47"/>
        <v>5.3262</v>
      </c>
      <c r="BU47" s="6">
        <v>11.4</v>
      </c>
      <c r="BV47">
        <f t="shared" si="48"/>
        <v>9.1998000000000015</v>
      </c>
      <c r="BW47" s="6">
        <v>4.7</v>
      </c>
      <c r="BX47">
        <f t="shared" si="38"/>
        <v>3.7929000000000004</v>
      </c>
      <c r="BY47" s="6">
        <v>2</v>
      </c>
      <c r="BZ47">
        <f t="shared" si="39"/>
        <v>1.6140000000000001</v>
      </c>
      <c r="CA47" s="6">
        <f t="shared" si="40"/>
        <v>272.97356300000001</v>
      </c>
      <c r="CB47">
        <f t="shared" si="41"/>
        <v>37.799999999999997</v>
      </c>
      <c r="CC47">
        <f t="shared" si="42"/>
        <v>37.799999999999997</v>
      </c>
      <c r="CD47">
        <f t="shared" si="43"/>
        <v>0</v>
      </c>
      <c r="CE47">
        <f t="shared" si="44"/>
        <v>75.599999999999994</v>
      </c>
      <c r="CF47" s="6">
        <f t="shared" si="45"/>
        <v>348.57356300000004</v>
      </c>
    </row>
    <row r="48" spans="1:84" x14ac:dyDescent="0.2">
      <c r="A48">
        <v>50</v>
      </c>
      <c r="E48" s="29">
        <v>6.1</v>
      </c>
      <c r="F48" s="29">
        <v>8.4</v>
      </c>
      <c r="G48">
        <v>100</v>
      </c>
      <c r="H48" s="6">
        <v>0</v>
      </c>
      <c r="I48">
        <v>10</v>
      </c>
      <c r="J48">
        <v>76</v>
      </c>
      <c r="K48" t="s">
        <v>45</v>
      </c>
      <c r="L48">
        <v>1</v>
      </c>
      <c r="M48" s="6">
        <f t="shared" si="55"/>
        <v>170.1</v>
      </c>
      <c r="N48" s="6">
        <f t="shared" si="56"/>
        <v>3.24</v>
      </c>
      <c r="O48" s="6">
        <f t="shared" si="57"/>
        <v>0.85399999999999998</v>
      </c>
      <c r="P48" s="6">
        <f t="shared" si="58"/>
        <v>7.0149999999999988</v>
      </c>
      <c r="Q48" s="6">
        <f t="shared" si="59"/>
        <v>7.0149999999999988</v>
      </c>
      <c r="R48" s="6">
        <f t="shared" si="60"/>
        <v>8.3439999999999994</v>
      </c>
      <c r="S48" s="31">
        <v>6.6</v>
      </c>
      <c r="T48" s="6">
        <f t="shared" si="61"/>
        <v>4.4399999999999995</v>
      </c>
      <c r="U48" s="6">
        <f t="shared" si="62"/>
        <v>1.944</v>
      </c>
      <c r="V48" s="6">
        <f t="shared" si="63"/>
        <v>6.48</v>
      </c>
      <c r="W48" s="6">
        <f t="shared" si="64"/>
        <v>0.81</v>
      </c>
      <c r="X48" s="6">
        <v>0.35</v>
      </c>
      <c r="Y48" s="6">
        <f t="shared" si="65"/>
        <v>1.62</v>
      </c>
      <c r="Z48" s="6">
        <f t="shared" si="66"/>
        <v>32.4</v>
      </c>
      <c r="AA48" s="6">
        <v>0</v>
      </c>
      <c r="AB48" s="6">
        <f t="shared" si="67"/>
        <v>1.2149999999999999</v>
      </c>
      <c r="AC48" s="6">
        <v>3</v>
      </c>
      <c r="AD48" s="6">
        <f t="shared" si="92"/>
        <v>256.2</v>
      </c>
      <c r="AE48" s="6">
        <f t="shared" si="68"/>
        <v>3.24</v>
      </c>
      <c r="AF48" s="6">
        <f t="shared" si="69"/>
        <v>0.85399999999999998</v>
      </c>
      <c r="AG48" s="6">
        <v>0</v>
      </c>
      <c r="AH48" s="6">
        <f t="shared" si="70"/>
        <v>0.81</v>
      </c>
      <c r="AI48" s="6">
        <f t="shared" si="52"/>
        <v>27.6</v>
      </c>
      <c r="AJ48" s="6">
        <f t="shared" si="71"/>
        <v>9.7199999999999989</v>
      </c>
      <c r="AK48" s="6">
        <f t="shared" si="72"/>
        <v>16.2</v>
      </c>
      <c r="AL48" s="6">
        <f t="shared" si="73"/>
        <v>32.4</v>
      </c>
      <c r="AM48" s="6">
        <f t="shared" si="49"/>
        <v>9.6000000000000014</v>
      </c>
      <c r="AN48" s="6">
        <f t="shared" si="91"/>
        <v>9.6000000000000014</v>
      </c>
      <c r="AO48" s="6">
        <f t="shared" si="91"/>
        <v>9.6000000000000014</v>
      </c>
      <c r="AP48" s="6">
        <f t="shared" si="74"/>
        <v>7.0149999999999988</v>
      </c>
      <c r="AQ48" s="6">
        <v>0.75</v>
      </c>
      <c r="AR48" s="6">
        <v>6</v>
      </c>
      <c r="AS48" s="6">
        <f t="shared" si="75"/>
        <v>1.2149999999999999</v>
      </c>
      <c r="AT48" s="6">
        <f t="shared" si="76"/>
        <v>0.81</v>
      </c>
      <c r="AU48" s="6">
        <f t="shared" si="77"/>
        <v>16.2</v>
      </c>
      <c r="AV48" s="6">
        <f t="shared" si="78"/>
        <v>6.48</v>
      </c>
      <c r="AW48" s="6">
        <f t="shared" si="50"/>
        <v>0.81</v>
      </c>
      <c r="AX48" s="6">
        <f t="shared" si="89"/>
        <v>1.04</v>
      </c>
      <c r="AY48" s="6">
        <f t="shared" si="79"/>
        <v>9.7199999999999989</v>
      </c>
      <c r="AZ48" s="6">
        <f t="shared" si="80"/>
        <v>0.81</v>
      </c>
      <c r="BA48" s="6">
        <f t="shared" si="81"/>
        <v>32.4</v>
      </c>
      <c r="BB48" s="6">
        <f t="shared" si="82"/>
        <v>115.89999999999999</v>
      </c>
      <c r="BC48" s="6">
        <v>5.2</v>
      </c>
      <c r="BD48" s="6">
        <v>11.2</v>
      </c>
      <c r="BE48" s="6">
        <v>5.6</v>
      </c>
      <c r="BF48" s="6">
        <v>1.6</v>
      </c>
      <c r="BG48" s="30">
        <f t="shared" si="83"/>
        <v>714.50099999999998</v>
      </c>
      <c r="BH48" s="9">
        <f t="shared" si="84"/>
        <v>220.78080899999998</v>
      </c>
      <c r="BI48" s="9">
        <f t="shared" si="85"/>
        <v>23.18</v>
      </c>
      <c r="BJ48" s="9">
        <f t="shared" si="90"/>
        <v>19.045200000000001</v>
      </c>
      <c r="BK48" s="9">
        <f t="shared" si="86"/>
        <v>263.00600900000001</v>
      </c>
      <c r="BL48">
        <v>6</v>
      </c>
      <c r="BM48">
        <v>5</v>
      </c>
      <c r="BN48">
        <v>0</v>
      </c>
      <c r="BO48">
        <f t="shared" si="87"/>
        <v>11</v>
      </c>
      <c r="BP48">
        <v>1</v>
      </c>
      <c r="BQ48">
        <v>0</v>
      </c>
      <c r="BS48" s="6">
        <v>5.2</v>
      </c>
      <c r="BT48">
        <f t="shared" si="47"/>
        <v>4.1964000000000006</v>
      </c>
      <c r="BU48" s="6">
        <v>11.2</v>
      </c>
      <c r="BV48">
        <f t="shared" si="48"/>
        <v>9.0383999999999993</v>
      </c>
      <c r="BW48" s="6">
        <v>5.6</v>
      </c>
      <c r="BX48">
        <f t="shared" si="38"/>
        <v>4.5191999999999997</v>
      </c>
      <c r="BY48" s="6">
        <v>1.6</v>
      </c>
      <c r="BZ48">
        <f t="shared" si="39"/>
        <v>1.2912000000000001</v>
      </c>
      <c r="CA48" s="6">
        <f t="shared" si="40"/>
        <v>263.00600900000001</v>
      </c>
      <c r="CB48">
        <f t="shared" si="41"/>
        <v>45.36</v>
      </c>
      <c r="CC48">
        <f t="shared" si="42"/>
        <v>37.799999999999997</v>
      </c>
      <c r="CD48">
        <f t="shared" si="43"/>
        <v>0</v>
      </c>
      <c r="CE48">
        <f t="shared" si="44"/>
        <v>83.16</v>
      </c>
      <c r="CF48" s="6">
        <f t="shared" si="45"/>
        <v>346.16600900000003</v>
      </c>
    </row>
    <row r="49" spans="1:84" x14ac:dyDescent="0.2">
      <c r="A49">
        <v>44</v>
      </c>
      <c r="E49" s="29">
        <v>5.4</v>
      </c>
      <c r="F49" s="29">
        <v>10.3</v>
      </c>
      <c r="G49">
        <v>78</v>
      </c>
      <c r="H49" s="6">
        <v>0</v>
      </c>
      <c r="I49">
        <v>11</v>
      </c>
      <c r="J49">
        <v>73</v>
      </c>
      <c r="K49" t="s">
        <v>135</v>
      </c>
      <c r="L49">
        <v>0</v>
      </c>
      <c r="M49" s="6">
        <f t="shared" si="55"/>
        <v>155.4</v>
      </c>
      <c r="N49" s="6">
        <f t="shared" si="56"/>
        <v>2.96</v>
      </c>
      <c r="O49" s="6">
        <f t="shared" si="57"/>
        <v>0.75600000000000012</v>
      </c>
      <c r="P49" s="6">
        <f t="shared" si="58"/>
        <v>6.21</v>
      </c>
      <c r="Q49" s="6">
        <f t="shared" si="59"/>
        <v>6.21</v>
      </c>
      <c r="R49" s="6">
        <f t="shared" si="60"/>
        <v>7.6160000000000005</v>
      </c>
      <c r="S49" s="6">
        <v>6.6</v>
      </c>
      <c r="T49" s="6">
        <f t="shared" si="61"/>
        <v>4.16</v>
      </c>
      <c r="U49" s="6">
        <f t="shared" si="62"/>
        <v>1.776</v>
      </c>
      <c r="V49" s="6">
        <f t="shared" si="63"/>
        <v>5.92</v>
      </c>
      <c r="W49" s="6">
        <f t="shared" si="64"/>
        <v>0.74</v>
      </c>
      <c r="X49" s="6">
        <v>0.35</v>
      </c>
      <c r="Y49" s="6">
        <f t="shared" si="65"/>
        <v>1.48</v>
      </c>
      <c r="Z49" s="6">
        <f t="shared" si="66"/>
        <v>29.6</v>
      </c>
      <c r="AA49" s="6">
        <v>0</v>
      </c>
      <c r="AB49" s="6">
        <f t="shared" si="67"/>
        <v>1.1100000000000001</v>
      </c>
      <c r="AC49" s="6">
        <v>3</v>
      </c>
      <c r="AD49" s="6">
        <f t="shared" si="92"/>
        <v>182.70000000000002</v>
      </c>
      <c r="AE49" s="6">
        <f t="shared" si="68"/>
        <v>2.96</v>
      </c>
      <c r="AF49" s="6">
        <f t="shared" si="69"/>
        <v>0.75600000000000012</v>
      </c>
      <c r="AG49" s="6">
        <v>0</v>
      </c>
      <c r="AH49" s="6">
        <f t="shared" si="70"/>
        <v>0.74</v>
      </c>
      <c r="AI49" s="6">
        <f t="shared" si="52"/>
        <v>25.2</v>
      </c>
      <c r="AJ49" s="6">
        <f t="shared" si="71"/>
        <v>8.8800000000000008</v>
      </c>
      <c r="AK49" s="6">
        <f t="shared" si="72"/>
        <v>14.8</v>
      </c>
      <c r="AL49" s="6">
        <f t="shared" si="73"/>
        <v>29.6</v>
      </c>
      <c r="AM49" s="6">
        <f t="shared" si="49"/>
        <v>9.6000000000000014</v>
      </c>
      <c r="AN49" s="6">
        <f t="shared" si="91"/>
        <v>9.6000000000000014</v>
      </c>
      <c r="AO49" s="6">
        <f t="shared" si="91"/>
        <v>9.6000000000000014</v>
      </c>
      <c r="AP49" s="6">
        <f t="shared" si="74"/>
        <v>6.21</v>
      </c>
      <c r="AQ49" s="6">
        <v>0.75</v>
      </c>
      <c r="AR49" s="6">
        <v>6</v>
      </c>
      <c r="AS49" s="6">
        <f t="shared" si="75"/>
        <v>1.1100000000000001</v>
      </c>
      <c r="AT49" s="6">
        <f t="shared" si="76"/>
        <v>0.74</v>
      </c>
      <c r="AU49" s="6">
        <f t="shared" si="77"/>
        <v>14.8</v>
      </c>
      <c r="AV49" s="6">
        <f t="shared" si="78"/>
        <v>5.92</v>
      </c>
      <c r="AW49" s="6">
        <f t="shared" si="50"/>
        <v>0.74</v>
      </c>
      <c r="AX49" s="6">
        <f t="shared" si="89"/>
        <v>1.23</v>
      </c>
      <c r="AY49" s="6">
        <f t="shared" si="79"/>
        <v>8.8800000000000008</v>
      </c>
      <c r="AZ49" s="6">
        <f t="shared" si="80"/>
        <v>0.74</v>
      </c>
      <c r="BA49" s="6">
        <f t="shared" si="81"/>
        <v>29.6</v>
      </c>
      <c r="BB49" s="6">
        <f t="shared" si="82"/>
        <v>102.60000000000001</v>
      </c>
      <c r="BC49" s="6">
        <v>6.2</v>
      </c>
      <c r="BD49" s="6">
        <v>11.3</v>
      </c>
      <c r="BE49" s="6">
        <v>5.4</v>
      </c>
      <c r="BF49" s="6">
        <v>1.6</v>
      </c>
      <c r="BG49" s="30">
        <f t="shared" si="83"/>
        <v>605.0440000000001</v>
      </c>
      <c r="BH49" s="9">
        <f t="shared" si="84"/>
        <v>186.95859600000003</v>
      </c>
      <c r="BI49" s="9">
        <f t="shared" si="85"/>
        <v>20.520000000000003</v>
      </c>
      <c r="BJ49" s="9">
        <f t="shared" si="90"/>
        <v>19.7715</v>
      </c>
      <c r="BK49" s="9">
        <f t="shared" si="86"/>
        <v>227.25009600000004</v>
      </c>
      <c r="BL49">
        <v>5</v>
      </c>
      <c r="BM49" s="32">
        <v>4</v>
      </c>
      <c r="BN49">
        <v>0</v>
      </c>
      <c r="BO49">
        <f t="shared" si="87"/>
        <v>9</v>
      </c>
      <c r="BP49">
        <v>1</v>
      </c>
      <c r="BQ49">
        <v>1</v>
      </c>
      <c r="BS49" s="6">
        <v>6.2</v>
      </c>
      <c r="BT49">
        <f t="shared" si="47"/>
        <v>5.0034000000000001</v>
      </c>
      <c r="BU49" s="6">
        <v>11.3</v>
      </c>
      <c r="BV49">
        <f t="shared" si="48"/>
        <v>9.1191000000000013</v>
      </c>
      <c r="BW49" s="6">
        <v>5.4</v>
      </c>
      <c r="BX49">
        <f t="shared" si="38"/>
        <v>4.3578000000000001</v>
      </c>
      <c r="BY49" s="6">
        <v>1.6</v>
      </c>
      <c r="BZ49">
        <f t="shared" si="39"/>
        <v>1.2912000000000001</v>
      </c>
      <c r="CA49" s="6">
        <f t="shared" si="40"/>
        <v>227.25009600000004</v>
      </c>
      <c r="CB49">
        <f t="shared" si="41"/>
        <v>37.799999999999997</v>
      </c>
      <c r="CC49">
        <f t="shared" si="42"/>
        <v>30.24</v>
      </c>
      <c r="CD49">
        <f t="shared" si="43"/>
        <v>0</v>
      </c>
      <c r="CE49">
        <f t="shared" si="44"/>
        <v>68.039999999999992</v>
      </c>
      <c r="CF49" s="6">
        <f t="shared" si="45"/>
        <v>295.29009600000006</v>
      </c>
    </row>
    <row r="50" spans="1:84" x14ac:dyDescent="0.2">
      <c r="A50">
        <v>51</v>
      </c>
      <c r="E50" s="29">
        <v>9</v>
      </c>
      <c r="F50" s="29">
        <v>10.1</v>
      </c>
      <c r="G50">
        <v>111</v>
      </c>
      <c r="H50" s="6">
        <v>0</v>
      </c>
      <c r="I50">
        <v>12</v>
      </c>
      <c r="J50">
        <v>68</v>
      </c>
      <c r="K50" t="s">
        <v>45</v>
      </c>
      <c r="L50">
        <v>0</v>
      </c>
      <c r="M50" s="6">
        <f t="shared" si="55"/>
        <v>231</v>
      </c>
      <c r="N50" s="6">
        <f t="shared" si="56"/>
        <v>4.4000000000000004</v>
      </c>
      <c r="O50" s="6">
        <f t="shared" si="57"/>
        <v>1.2600000000000002</v>
      </c>
      <c r="P50" s="6">
        <f t="shared" si="58"/>
        <v>10.35</v>
      </c>
      <c r="Q50" s="6">
        <f t="shared" si="59"/>
        <v>10.35</v>
      </c>
      <c r="R50" s="6">
        <f t="shared" si="60"/>
        <v>11.36</v>
      </c>
      <c r="S50" s="31">
        <v>6.6</v>
      </c>
      <c r="T50" s="6">
        <f t="shared" si="61"/>
        <v>5.6</v>
      </c>
      <c r="U50" s="6">
        <f t="shared" si="62"/>
        <v>2.64</v>
      </c>
      <c r="V50" s="6">
        <f t="shared" si="63"/>
        <v>8.8000000000000007</v>
      </c>
      <c r="W50" s="6">
        <f t="shared" si="64"/>
        <v>1.1000000000000001</v>
      </c>
      <c r="X50" s="6">
        <v>0.35</v>
      </c>
      <c r="Y50" s="6">
        <f t="shared" si="65"/>
        <v>2.2000000000000002</v>
      </c>
      <c r="Z50" s="6">
        <f t="shared" si="66"/>
        <v>44</v>
      </c>
      <c r="AA50" s="6">
        <v>0</v>
      </c>
      <c r="AB50" s="6">
        <f t="shared" si="67"/>
        <v>1.65</v>
      </c>
      <c r="AC50" s="6">
        <v>3</v>
      </c>
      <c r="AD50" s="6">
        <f t="shared" si="92"/>
        <v>170.1</v>
      </c>
      <c r="AE50" s="6">
        <f t="shared" si="68"/>
        <v>4.4000000000000004</v>
      </c>
      <c r="AF50" s="6">
        <f t="shared" si="69"/>
        <v>1.2600000000000002</v>
      </c>
      <c r="AG50" s="6">
        <v>0</v>
      </c>
      <c r="AH50" s="6">
        <f t="shared" si="70"/>
        <v>1.1000000000000001</v>
      </c>
      <c r="AI50" s="6">
        <f t="shared" si="52"/>
        <v>22.400000000000002</v>
      </c>
      <c r="AJ50" s="6">
        <f t="shared" si="71"/>
        <v>13.2</v>
      </c>
      <c r="AK50" s="6">
        <f t="shared" si="72"/>
        <v>22</v>
      </c>
      <c r="AL50" s="6">
        <f t="shared" si="73"/>
        <v>44</v>
      </c>
      <c r="AM50" s="6">
        <f t="shared" si="49"/>
        <v>9.6000000000000014</v>
      </c>
      <c r="AN50" s="6">
        <f t="shared" si="91"/>
        <v>9.6000000000000014</v>
      </c>
      <c r="AO50" s="6">
        <f t="shared" si="91"/>
        <v>9.6000000000000014</v>
      </c>
      <c r="AP50" s="6">
        <f t="shared" si="74"/>
        <v>10.35</v>
      </c>
      <c r="AQ50" s="6">
        <v>0.75</v>
      </c>
      <c r="AR50" s="6">
        <v>6</v>
      </c>
      <c r="AS50" s="6">
        <f t="shared" si="75"/>
        <v>1.65</v>
      </c>
      <c r="AT50" s="6">
        <f t="shared" si="76"/>
        <v>1.1000000000000001</v>
      </c>
      <c r="AU50" s="6">
        <f t="shared" si="77"/>
        <v>22</v>
      </c>
      <c r="AV50" s="6">
        <f t="shared" si="78"/>
        <v>8.8000000000000007</v>
      </c>
      <c r="AW50" s="6">
        <f t="shared" si="50"/>
        <v>1.1000000000000001</v>
      </c>
      <c r="AX50" s="6">
        <f t="shared" si="89"/>
        <v>1.21</v>
      </c>
      <c r="AY50" s="6">
        <f t="shared" si="79"/>
        <v>13.2</v>
      </c>
      <c r="AZ50" s="6">
        <f t="shared" si="80"/>
        <v>1.1000000000000001</v>
      </c>
      <c r="BA50" s="6">
        <f t="shared" si="81"/>
        <v>44</v>
      </c>
      <c r="BB50" s="6">
        <f t="shared" si="82"/>
        <v>171</v>
      </c>
      <c r="BC50" s="6">
        <v>6.2</v>
      </c>
      <c r="BD50" s="6">
        <v>9.8000000000000007</v>
      </c>
      <c r="BE50" s="6">
        <v>4.4000000000000004</v>
      </c>
      <c r="BF50" s="6">
        <v>2.2000000000000002</v>
      </c>
      <c r="BG50" s="30">
        <f t="shared" si="83"/>
        <v>763.18000000000029</v>
      </c>
      <c r="BH50" s="9">
        <f t="shared" si="84"/>
        <v>235.82262000000009</v>
      </c>
      <c r="BI50" s="9">
        <f t="shared" si="85"/>
        <v>34.200000000000003</v>
      </c>
      <c r="BJ50" s="9">
        <f t="shared" si="90"/>
        <v>18.238199999999999</v>
      </c>
      <c r="BK50" s="9">
        <f t="shared" si="86"/>
        <v>288.26082000000008</v>
      </c>
      <c r="BL50">
        <v>1</v>
      </c>
      <c r="BM50">
        <v>4</v>
      </c>
      <c r="BN50">
        <v>0</v>
      </c>
      <c r="BO50">
        <f t="shared" si="87"/>
        <v>5</v>
      </c>
      <c r="BP50">
        <v>1</v>
      </c>
      <c r="BQ50">
        <v>0</v>
      </c>
      <c r="BS50" s="6">
        <v>6.2</v>
      </c>
      <c r="BT50">
        <f t="shared" si="47"/>
        <v>5.0034000000000001</v>
      </c>
      <c r="BU50" s="6">
        <v>9.8000000000000007</v>
      </c>
      <c r="BV50">
        <f t="shared" si="48"/>
        <v>7.9086000000000007</v>
      </c>
      <c r="BW50" s="6">
        <v>4.4000000000000004</v>
      </c>
      <c r="BX50">
        <f t="shared" si="38"/>
        <v>3.5508000000000006</v>
      </c>
      <c r="BY50" s="6">
        <v>2.2000000000000002</v>
      </c>
      <c r="BZ50">
        <f t="shared" si="39"/>
        <v>1.7754000000000003</v>
      </c>
      <c r="CA50" s="6">
        <f t="shared" si="40"/>
        <v>288.26082000000008</v>
      </c>
      <c r="CB50">
        <f t="shared" si="41"/>
        <v>7.56</v>
      </c>
      <c r="CC50">
        <f t="shared" si="42"/>
        <v>30.24</v>
      </c>
      <c r="CD50">
        <f t="shared" si="43"/>
        <v>0</v>
      </c>
      <c r="CE50">
        <f t="shared" si="44"/>
        <v>37.799999999999997</v>
      </c>
      <c r="CF50" s="6">
        <f t="shared" si="45"/>
        <v>326.06082000000009</v>
      </c>
    </row>
    <row r="51" spans="1:84" x14ac:dyDescent="0.2">
      <c r="A51">
        <v>47</v>
      </c>
      <c r="E51" s="29">
        <v>8.1</v>
      </c>
      <c r="F51" s="29">
        <v>8.1999999999999993</v>
      </c>
      <c r="G51">
        <v>93</v>
      </c>
      <c r="H51" s="6">
        <v>0</v>
      </c>
      <c r="I51">
        <v>8</v>
      </c>
      <c r="J51">
        <v>54</v>
      </c>
      <c r="K51" t="s">
        <v>135</v>
      </c>
      <c r="L51">
        <v>1</v>
      </c>
      <c r="M51" s="6">
        <f t="shared" si="55"/>
        <v>212.1</v>
      </c>
      <c r="N51" s="6">
        <f t="shared" si="56"/>
        <v>4.04</v>
      </c>
      <c r="O51" s="6">
        <f t="shared" si="57"/>
        <v>1.1340000000000001</v>
      </c>
      <c r="P51" s="6">
        <f t="shared" si="58"/>
        <v>9.3149999999999995</v>
      </c>
      <c r="Q51" s="6">
        <f t="shared" si="59"/>
        <v>9.3149999999999995</v>
      </c>
      <c r="R51" s="6">
        <f t="shared" si="60"/>
        <v>10.423999999999999</v>
      </c>
      <c r="S51" s="6">
        <v>6.6</v>
      </c>
      <c r="T51" s="6">
        <f t="shared" si="61"/>
        <v>5.24</v>
      </c>
      <c r="U51" s="6">
        <f t="shared" si="62"/>
        <v>2.4239999999999999</v>
      </c>
      <c r="V51" s="6">
        <f t="shared" si="63"/>
        <v>8.08</v>
      </c>
      <c r="W51" s="6">
        <f t="shared" si="64"/>
        <v>1.01</v>
      </c>
      <c r="X51" s="6">
        <v>0.35</v>
      </c>
      <c r="Y51" s="6">
        <f t="shared" si="65"/>
        <v>2.02</v>
      </c>
      <c r="Z51" s="6">
        <f t="shared" si="66"/>
        <v>40.4</v>
      </c>
      <c r="AA51" s="6">
        <f>0.23*E51</f>
        <v>1.863</v>
      </c>
      <c r="AB51" s="6">
        <f t="shared" si="67"/>
        <v>1.5149999999999999</v>
      </c>
      <c r="AC51" s="6">
        <v>3</v>
      </c>
      <c r="AD51" s="6">
        <f t="shared" si="92"/>
        <v>155.4</v>
      </c>
      <c r="AE51" s="6">
        <f t="shared" si="68"/>
        <v>4.04</v>
      </c>
      <c r="AF51" s="6">
        <f t="shared" si="69"/>
        <v>1.1340000000000001</v>
      </c>
      <c r="AG51" s="6">
        <v>0</v>
      </c>
      <c r="AH51" s="6">
        <f t="shared" si="70"/>
        <v>1.01</v>
      </c>
      <c r="AI51" s="6">
        <f t="shared" si="52"/>
        <v>36.799999999999997</v>
      </c>
      <c r="AJ51" s="6">
        <f t="shared" si="71"/>
        <v>12.12</v>
      </c>
      <c r="AK51" s="6">
        <f t="shared" si="72"/>
        <v>20.2</v>
      </c>
      <c r="AL51" s="6">
        <f t="shared" si="73"/>
        <v>40.4</v>
      </c>
      <c r="AM51" s="6">
        <f t="shared" si="49"/>
        <v>9.6000000000000014</v>
      </c>
      <c r="AN51" s="6">
        <f t="shared" si="91"/>
        <v>9.6000000000000014</v>
      </c>
      <c r="AO51" s="6">
        <f t="shared" si="91"/>
        <v>9.6000000000000014</v>
      </c>
      <c r="AP51" s="6">
        <f t="shared" si="74"/>
        <v>9.3149999999999995</v>
      </c>
      <c r="AQ51" s="6">
        <v>0.75</v>
      </c>
      <c r="AR51" s="6">
        <v>6</v>
      </c>
      <c r="AS51" s="6">
        <f t="shared" si="75"/>
        <v>1.5149999999999999</v>
      </c>
      <c r="AT51" s="6">
        <f t="shared" si="76"/>
        <v>1.01</v>
      </c>
      <c r="AU51" s="6">
        <f t="shared" si="77"/>
        <v>20.2</v>
      </c>
      <c r="AV51" s="6">
        <f t="shared" si="78"/>
        <v>8.08</v>
      </c>
      <c r="AW51" s="6">
        <f t="shared" si="50"/>
        <v>1.01</v>
      </c>
      <c r="AX51" s="6">
        <f t="shared" si="89"/>
        <v>1.02</v>
      </c>
      <c r="AY51" s="6">
        <f t="shared" si="79"/>
        <v>12.12</v>
      </c>
      <c r="AZ51" s="6">
        <f t="shared" si="80"/>
        <v>1.01</v>
      </c>
      <c r="BA51" s="6">
        <f t="shared" si="81"/>
        <v>40.4</v>
      </c>
      <c r="BB51" s="6">
        <f t="shared" si="82"/>
        <v>153.9</v>
      </c>
      <c r="BC51" s="6">
        <v>6.2</v>
      </c>
      <c r="BD51" s="6">
        <v>10.8</v>
      </c>
      <c r="BE51" s="6">
        <v>5.4</v>
      </c>
      <c r="BF51" s="6">
        <v>1.9</v>
      </c>
      <c r="BG51" s="30">
        <f t="shared" si="83"/>
        <v>721.1640000000001</v>
      </c>
      <c r="BH51" s="9">
        <f t="shared" si="84"/>
        <v>222.83967600000003</v>
      </c>
      <c r="BI51" s="9">
        <f t="shared" si="85"/>
        <v>30.78</v>
      </c>
      <c r="BJ51" s="9">
        <f t="shared" si="90"/>
        <v>19.610099999999999</v>
      </c>
      <c r="BK51" s="9">
        <f t="shared" si="86"/>
        <v>273.22977600000002</v>
      </c>
      <c r="BL51">
        <v>4</v>
      </c>
      <c r="BM51">
        <v>5</v>
      </c>
      <c r="BN51">
        <v>0</v>
      </c>
      <c r="BO51">
        <f t="shared" si="87"/>
        <v>9</v>
      </c>
      <c r="BP51">
        <v>1</v>
      </c>
      <c r="BQ51">
        <v>0</v>
      </c>
      <c r="BS51" s="6">
        <v>6.2</v>
      </c>
      <c r="BT51">
        <f t="shared" si="47"/>
        <v>5.0034000000000001</v>
      </c>
      <c r="BU51" s="6">
        <v>10.8</v>
      </c>
      <c r="BV51">
        <f t="shared" si="48"/>
        <v>8.7156000000000002</v>
      </c>
      <c r="BW51" s="6">
        <v>5.4</v>
      </c>
      <c r="BX51">
        <f t="shared" si="38"/>
        <v>4.3578000000000001</v>
      </c>
      <c r="BY51" s="6">
        <v>1.9</v>
      </c>
      <c r="BZ51">
        <f t="shared" si="39"/>
        <v>1.5333000000000001</v>
      </c>
      <c r="CA51" s="6">
        <f t="shared" si="40"/>
        <v>273.22977600000002</v>
      </c>
      <c r="CB51">
        <f t="shared" si="41"/>
        <v>30.24</v>
      </c>
      <c r="CC51">
        <f t="shared" si="42"/>
        <v>37.799999999999997</v>
      </c>
      <c r="CD51">
        <f t="shared" si="43"/>
        <v>0</v>
      </c>
      <c r="CE51">
        <f t="shared" si="44"/>
        <v>68.039999999999992</v>
      </c>
      <c r="CF51" s="6">
        <f t="shared" si="45"/>
        <v>341.26977599999998</v>
      </c>
    </row>
    <row r="52" spans="1:84" x14ac:dyDescent="0.2">
      <c r="A52">
        <v>48</v>
      </c>
      <c r="E52" s="29">
        <v>5.2</v>
      </c>
      <c r="F52" s="29">
        <v>9.6</v>
      </c>
      <c r="G52">
        <v>94</v>
      </c>
      <c r="H52" s="6">
        <v>0</v>
      </c>
      <c r="I52">
        <v>17</v>
      </c>
      <c r="J52">
        <v>32</v>
      </c>
      <c r="K52" t="s">
        <v>45</v>
      </c>
      <c r="L52">
        <v>1</v>
      </c>
      <c r="M52" s="6">
        <f t="shared" si="55"/>
        <v>151.19999999999999</v>
      </c>
      <c r="N52" s="6">
        <f t="shared" si="56"/>
        <v>2.88</v>
      </c>
      <c r="O52" s="6">
        <f t="shared" si="57"/>
        <v>0.72800000000000009</v>
      </c>
      <c r="P52" s="6">
        <f t="shared" si="58"/>
        <v>5.9799999999999995</v>
      </c>
      <c r="Q52" s="6">
        <f t="shared" si="59"/>
        <v>5.9799999999999995</v>
      </c>
      <c r="R52" s="6">
        <f t="shared" si="60"/>
        <v>7.4080000000000004</v>
      </c>
      <c r="S52" s="31">
        <v>6.6</v>
      </c>
      <c r="T52" s="6">
        <f t="shared" si="61"/>
        <v>4.08</v>
      </c>
      <c r="U52" s="6">
        <f t="shared" si="62"/>
        <v>1.728</v>
      </c>
      <c r="V52" s="6">
        <f t="shared" si="63"/>
        <v>5.76</v>
      </c>
      <c r="W52" s="6">
        <f t="shared" si="64"/>
        <v>0.72</v>
      </c>
      <c r="X52" s="6">
        <v>0.35</v>
      </c>
      <c r="Y52" s="6">
        <f t="shared" si="65"/>
        <v>1.44</v>
      </c>
      <c r="Z52" s="6">
        <f t="shared" si="66"/>
        <v>28.8</v>
      </c>
      <c r="AA52" s="6">
        <v>0</v>
      </c>
      <c r="AB52" s="6">
        <f t="shared" si="67"/>
        <v>1.08</v>
      </c>
      <c r="AC52" s="6">
        <v>3</v>
      </c>
      <c r="AD52" s="6">
        <f t="shared" si="92"/>
        <v>231</v>
      </c>
      <c r="AE52" s="6">
        <f t="shared" si="68"/>
        <v>2.88</v>
      </c>
      <c r="AF52" s="6">
        <f t="shared" si="69"/>
        <v>0.72800000000000009</v>
      </c>
      <c r="AG52" s="6">
        <v>0</v>
      </c>
      <c r="AH52" s="6">
        <f t="shared" si="70"/>
        <v>0.72</v>
      </c>
      <c r="AI52" s="6">
        <f t="shared" si="52"/>
        <v>33.199999999999996</v>
      </c>
      <c r="AJ52" s="6">
        <f t="shared" si="71"/>
        <v>8.64</v>
      </c>
      <c r="AK52" s="6">
        <f t="shared" si="72"/>
        <v>14.4</v>
      </c>
      <c r="AL52" s="6">
        <f t="shared" si="73"/>
        <v>28.8</v>
      </c>
      <c r="AM52" s="6">
        <f t="shared" si="49"/>
        <v>9.6000000000000014</v>
      </c>
      <c r="AN52" s="6">
        <f t="shared" si="91"/>
        <v>9.6000000000000014</v>
      </c>
      <c r="AO52" s="6">
        <f t="shared" si="91"/>
        <v>9.6000000000000014</v>
      </c>
      <c r="AP52" s="6">
        <f t="shared" si="74"/>
        <v>5.9799999999999995</v>
      </c>
      <c r="AQ52" s="6">
        <v>0.75</v>
      </c>
      <c r="AR52" s="6">
        <v>6</v>
      </c>
      <c r="AS52" s="6">
        <f t="shared" si="75"/>
        <v>1.08</v>
      </c>
      <c r="AT52" s="6">
        <f t="shared" si="76"/>
        <v>0.72</v>
      </c>
      <c r="AU52" s="6">
        <f t="shared" si="77"/>
        <v>14.4</v>
      </c>
      <c r="AV52" s="6">
        <f t="shared" si="78"/>
        <v>5.76</v>
      </c>
      <c r="AW52" s="6">
        <f t="shared" si="50"/>
        <v>0.72</v>
      </c>
      <c r="AX52" s="6">
        <f t="shared" si="89"/>
        <v>1.1599999999999999</v>
      </c>
      <c r="AY52" s="6">
        <f t="shared" si="79"/>
        <v>8.64</v>
      </c>
      <c r="AZ52" s="6">
        <f t="shared" si="80"/>
        <v>0.72</v>
      </c>
      <c r="BA52" s="6">
        <f t="shared" si="81"/>
        <v>28.8</v>
      </c>
      <c r="BB52" s="6">
        <f t="shared" si="82"/>
        <v>98.8</v>
      </c>
      <c r="BC52" s="6">
        <v>5.4</v>
      </c>
      <c r="BD52" s="6">
        <v>11.4</v>
      </c>
      <c r="BE52" s="6">
        <v>5.8</v>
      </c>
      <c r="BF52" s="6">
        <v>1.52</v>
      </c>
      <c r="BG52" s="30">
        <f t="shared" si="83"/>
        <v>651.63200000000006</v>
      </c>
      <c r="BH52" s="9">
        <f t="shared" si="84"/>
        <v>201.35428800000003</v>
      </c>
      <c r="BI52" s="9">
        <f t="shared" si="85"/>
        <v>19.760000000000002</v>
      </c>
      <c r="BJ52" s="9">
        <f t="shared" si="90"/>
        <v>19.464840000000002</v>
      </c>
      <c r="BK52" s="9">
        <f t="shared" si="86"/>
        <v>240.57912800000003</v>
      </c>
      <c r="BL52">
        <v>3</v>
      </c>
      <c r="BM52">
        <v>4</v>
      </c>
      <c r="BN52">
        <v>0</v>
      </c>
      <c r="BO52">
        <f t="shared" si="87"/>
        <v>7</v>
      </c>
      <c r="BP52">
        <v>0</v>
      </c>
      <c r="BQ52">
        <v>0</v>
      </c>
      <c r="BS52" s="6">
        <v>5.4</v>
      </c>
      <c r="BT52">
        <f t="shared" si="47"/>
        <v>4.3578000000000001</v>
      </c>
      <c r="BU52" s="6">
        <v>11.4</v>
      </c>
      <c r="BV52">
        <f t="shared" si="48"/>
        <v>9.1998000000000015</v>
      </c>
      <c r="BW52" s="6">
        <v>5.8</v>
      </c>
      <c r="BX52">
        <f t="shared" si="38"/>
        <v>4.6806000000000001</v>
      </c>
      <c r="BY52" s="6">
        <v>1.52</v>
      </c>
      <c r="BZ52">
        <f t="shared" si="39"/>
        <v>1.2266400000000002</v>
      </c>
      <c r="CA52" s="6">
        <f t="shared" si="40"/>
        <v>240.57912800000003</v>
      </c>
      <c r="CB52">
        <f t="shared" si="41"/>
        <v>22.68</v>
      </c>
      <c r="CC52">
        <f t="shared" si="42"/>
        <v>30.24</v>
      </c>
      <c r="CD52">
        <f t="shared" si="43"/>
        <v>0</v>
      </c>
      <c r="CE52">
        <f t="shared" si="44"/>
        <v>52.92</v>
      </c>
      <c r="CF52" s="6">
        <f t="shared" si="45"/>
        <v>293.49912800000004</v>
      </c>
    </row>
    <row r="53" spans="1:84" x14ac:dyDescent="0.2">
      <c r="A53">
        <v>45</v>
      </c>
      <c r="E53" s="29">
        <v>6.2</v>
      </c>
      <c r="F53" s="29">
        <v>9.1999999999999993</v>
      </c>
      <c r="G53">
        <v>80</v>
      </c>
      <c r="H53" s="6">
        <v>0</v>
      </c>
      <c r="I53">
        <v>22</v>
      </c>
      <c r="J53">
        <v>23</v>
      </c>
      <c r="K53" t="s">
        <v>45</v>
      </c>
      <c r="L53">
        <v>1</v>
      </c>
      <c r="M53" s="6">
        <f t="shared" si="55"/>
        <v>172.20000000000002</v>
      </c>
      <c r="N53" s="6">
        <f t="shared" si="56"/>
        <v>3.2800000000000002</v>
      </c>
      <c r="O53" s="6">
        <f t="shared" si="57"/>
        <v>0.8680000000000001</v>
      </c>
      <c r="P53" s="6">
        <f t="shared" si="58"/>
        <v>7.13</v>
      </c>
      <c r="Q53" s="6">
        <f t="shared" si="59"/>
        <v>7.13</v>
      </c>
      <c r="R53" s="6">
        <f t="shared" si="60"/>
        <v>8.4480000000000004</v>
      </c>
      <c r="S53" s="6">
        <v>6.6</v>
      </c>
      <c r="T53" s="6">
        <f t="shared" si="61"/>
        <v>4.4800000000000004</v>
      </c>
      <c r="U53" s="6">
        <f t="shared" si="62"/>
        <v>1.968</v>
      </c>
      <c r="V53" s="6">
        <f t="shared" si="63"/>
        <v>6.5600000000000005</v>
      </c>
      <c r="W53" s="6">
        <f t="shared" si="64"/>
        <v>0.82000000000000006</v>
      </c>
      <c r="X53" s="6">
        <v>0.35</v>
      </c>
      <c r="Y53" s="6">
        <f t="shared" si="65"/>
        <v>1.6400000000000001</v>
      </c>
      <c r="Z53" s="6">
        <f t="shared" si="66"/>
        <v>32.799999999999997</v>
      </c>
      <c r="AA53" s="6">
        <v>0</v>
      </c>
      <c r="AB53" s="6">
        <f t="shared" si="67"/>
        <v>1.23</v>
      </c>
      <c r="AC53" s="6">
        <v>3</v>
      </c>
      <c r="AD53" s="6">
        <f t="shared" si="92"/>
        <v>212.1</v>
      </c>
      <c r="AE53" s="6">
        <f t="shared" si="68"/>
        <v>3.2800000000000002</v>
      </c>
      <c r="AF53" s="6">
        <f t="shared" si="69"/>
        <v>0.8680000000000001</v>
      </c>
      <c r="AG53" s="6">
        <v>0</v>
      </c>
      <c r="AH53" s="6">
        <f t="shared" si="70"/>
        <v>0.82000000000000006</v>
      </c>
      <c r="AI53" s="6">
        <f t="shared" si="52"/>
        <v>21.6</v>
      </c>
      <c r="AJ53" s="6">
        <f t="shared" si="71"/>
        <v>9.84</v>
      </c>
      <c r="AK53" s="6">
        <f t="shared" si="72"/>
        <v>16.399999999999999</v>
      </c>
      <c r="AL53" s="6">
        <f t="shared" si="73"/>
        <v>32.799999999999997</v>
      </c>
      <c r="AM53" s="6">
        <f t="shared" si="49"/>
        <v>9.6000000000000014</v>
      </c>
      <c r="AN53" s="6">
        <f t="shared" si="91"/>
        <v>9.6000000000000014</v>
      </c>
      <c r="AO53" s="6">
        <f t="shared" si="91"/>
        <v>9.6000000000000014</v>
      </c>
      <c r="AP53" s="6">
        <f t="shared" si="74"/>
        <v>7.13</v>
      </c>
      <c r="AQ53" s="6">
        <v>0.75</v>
      </c>
      <c r="AR53" s="6">
        <v>6</v>
      </c>
      <c r="AS53" s="6">
        <f t="shared" si="75"/>
        <v>1.23</v>
      </c>
      <c r="AT53" s="6">
        <f t="shared" si="76"/>
        <v>0.82000000000000006</v>
      </c>
      <c r="AU53" s="6">
        <f t="shared" si="77"/>
        <v>16.399999999999999</v>
      </c>
      <c r="AV53" s="6">
        <f t="shared" si="78"/>
        <v>6.5600000000000005</v>
      </c>
      <c r="AW53" s="6">
        <f t="shared" si="50"/>
        <v>0.82000000000000006</v>
      </c>
      <c r="AX53" s="6">
        <f t="shared" si="89"/>
        <v>1.1199999999999999</v>
      </c>
      <c r="AY53" s="6">
        <f t="shared" si="79"/>
        <v>9.84</v>
      </c>
      <c r="AZ53" s="6">
        <f t="shared" si="80"/>
        <v>0.82000000000000006</v>
      </c>
      <c r="BA53" s="6">
        <f t="shared" si="81"/>
        <v>32.799999999999997</v>
      </c>
      <c r="BB53" s="6">
        <f t="shared" si="82"/>
        <v>117.8</v>
      </c>
      <c r="BC53" s="6">
        <v>4.9000000000000004</v>
      </c>
      <c r="BD53" s="6">
        <v>10.4</v>
      </c>
      <c r="BE53" s="6">
        <v>5.5</v>
      </c>
      <c r="BF53" s="6">
        <v>2.1</v>
      </c>
      <c r="BG53" s="30">
        <f t="shared" si="83"/>
        <v>669.30200000000002</v>
      </c>
      <c r="BH53" s="9">
        <f t="shared" si="84"/>
        <v>206.81431800000001</v>
      </c>
      <c r="BI53" s="9">
        <f t="shared" si="85"/>
        <v>23.560000000000002</v>
      </c>
      <c r="BJ53" s="9">
        <f t="shared" si="90"/>
        <v>18.480300000000003</v>
      </c>
      <c r="BK53" s="9">
        <f t="shared" si="86"/>
        <v>248.85461800000002</v>
      </c>
      <c r="BL53">
        <v>4</v>
      </c>
      <c r="BM53">
        <v>4</v>
      </c>
      <c r="BN53">
        <v>0</v>
      </c>
      <c r="BO53">
        <f t="shared" si="87"/>
        <v>8</v>
      </c>
      <c r="BP53">
        <v>0</v>
      </c>
      <c r="BQ53">
        <v>0</v>
      </c>
      <c r="BS53" s="6">
        <v>4.9000000000000004</v>
      </c>
      <c r="BT53">
        <f t="shared" si="47"/>
        <v>3.9543000000000004</v>
      </c>
      <c r="BU53" s="6">
        <v>10.4</v>
      </c>
      <c r="BV53">
        <f t="shared" si="48"/>
        <v>8.3928000000000011</v>
      </c>
      <c r="BW53" s="6">
        <v>5.5</v>
      </c>
      <c r="BX53">
        <f t="shared" si="38"/>
        <v>4.4385000000000003</v>
      </c>
      <c r="BY53" s="6">
        <v>2.1</v>
      </c>
      <c r="BZ53">
        <f t="shared" si="39"/>
        <v>1.6947000000000001</v>
      </c>
      <c r="CA53" s="6">
        <f t="shared" si="40"/>
        <v>248.85461800000002</v>
      </c>
      <c r="CB53">
        <f t="shared" si="41"/>
        <v>30.24</v>
      </c>
      <c r="CC53">
        <f t="shared" si="42"/>
        <v>30.24</v>
      </c>
      <c r="CD53">
        <f t="shared" si="43"/>
        <v>0</v>
      </c>
      <c r="CE53">
        <f t="shared" si="44"/>
        <v>60.48</v>
      </c>
      <c r="CF53" s="6">
        <f t="shared" si="45"/>
        <v>309.33461800000003</v>
      </c>
    </row>
    <row r="54" spans="1:84" x14ac:dyDescent="0.2">
      <c r="A54">
        <v>59</v>
      </c>
      <c r="E54" s="29">
        <v>7</v>
      </c>
      <c r="F54" s="29">
        <v>8.4</v>
      </c>
      <c r="G54">
        <v>97</v>
      </c>
      <c r="H54" s="6">
        <v>0</v>
      </c>
      <c r="I54">
        <v>20</v>
      </c>
      <c r="J54">
        <v>77</v>
      </c>
      <c r="K54" t="s">
        <v>135</v>
      </c>
      <c r="L54">
        <v>1</v>
      </c>
      <c r="M54" s="6">
        <f t="shared" si="55"/>
        <v>189</v>
      </c>
      <c r="N54" s="6">
        <f t="shared" si="56"/>
        <v>3.6000000000000005</v>
      </c>
      <c r="O54" s="6">
        <f t="shared" si="57"/>
        <v>0.98000000000000009</v>
      </c>
      <c r="P54" s="6">
        <f t="shared" si="58"/>
        <v>8.0499999999999989</v>
      </c>
      <c r="Q54" s="6">
        <f t="shared" si="59"/>
        <v>8.0499999999999989</v>
      </c>
      <c r="R54" s="6">
        <f t="shared" si="60"/>
        <v>9.2800000000000011</v>
      </c>
      <c r="S54" s="31">
        <v>6.5</v>
      </c>
      <c r="T54" s="6">
        <f t="shared" si="61"/>
        <v>4.8000000000000007</v>
      </c>
      <c r="U54" s="6">
        <f t="shared" si="62"/>
        <v>2.16</v>
      </c>
      <c r="V54" s="6">
        <f t="shared" si="63"/>
        <v>7.2000000000000011</v>
      </c>
      <c r="W54" s="6">
        <f t="shared" si="64"/>
        <v>0.90000000000000013</v>
      </c>
      <c r="X54" s="6">
        <v>0.35</v>
      </c>
      <c r="Y54" s="6">
        <f t="shared" si="65"/>
        <v>1.8000000000000003</v>
      </c>
      <c r="Z54" s="6">
        <f t="shared" si="66"/>
        <v>36</v>
      </c>
      <c r="AA54" s="6">
        <v>0</v>
      </c>
      <c r="AB54" s="6">
        <f t="shared" si="67"/>
        <v>1.35</v>
      </c>
      <c r="AC54" s="6">
        <v>3</v>
      </c>
      <c r="AD54" s="6">
        <f t="shared" si="92"/>
        <v>151.19999999999999</v>
      </c>
      <c r="AE54" s="6">
        <f t="shared" si="68"/>
        <v>3.6000000000000005</v>
      </c>
      <c r="AF54" s="6">
        <f t="shared" si="69"/>
        <v>0.98000000000000009</v>
      </c>
      <c r="AG54" s="6">
        <v>0</v>
      </c>
      <c r="AH54" s="6">
        <f t="shared" si="70"/>
        <v>0.90000000000000013</v>
      </c>
      <c r="AI54" s="6">
        <f t="shared" si="52"/>
        <v>25.6</v>
      </c>
      <c r="AJ54" s="6">
        <f t="shared" si="71"/>
        <v>10.8</v>
      </c>
      <c r="AK54" s="6">
        <f t="shared" si="72"/>
        <v>18</v>
      </c>
      <c r="AL54" s="6">
        <f t="shared" si="73"/>
        <v>36</v>
      </c>
      <c r="AM54" s="6">
        <f t="shared" si="49"/>
        <v>9.6000000000000014</v>
      </c>
      <c r="AN54" s="6">
        <f t="shared" si="91"/>
        <v>9.6000000000000014</v>
      </c>
      <c r="AO54" s="6">
        <f t="shared" si="91"/>
        <v>9.6000000000000014</v>
      </c>
      <c r="AP54" s="6">
        <f t="shared" si="74"/>
        <v>8.0499999999999989</v>
      </c>
      <c r="AQ54" s="6">
        <v>0.75</v>
      </c>
      <c r="AR54" s="6">
        <v>6</v>
      </c>
      <c r="AS54" s="6">
        <f t="shared" si="75"/>
        <v>1.35</v>
      </c>
      <c r="AT54" s="6">
        <f t="shared" si="76"/>
        <v>0.90000000000000013</v>
      </c>
      <c r="AU54" s="6">
        <f t="shared" si="77"/>
        <v>18</v>
      </c>
      <c r="AV54" s="6">
        <f t="shared" si="78"/>
        <v>7.2000000000000011</v>
      </c>
      <c r="AW54" s="6">
        <f t="shared" si="50"/>
        <v>0.90000000000000013</v>
      </c>
      <c r="AX54" s="6">
        <f t="shared" si="89"/>
        <v>1.04</v>
      </c>
      <c r="AY54" s="6">
        <f t="shared" si="79"/>
        <v>10.8</v>
      </c>
      <c r="AZ54" s="6">
        <f t="shared" si="80"/>
        <v>0.90000000000000013</v>
      </c>
      <c r="BA54" s="6">
        <f t="shared" si="81"/>
        <v>36</v>
      </c>
      <c r="BB54" s="6">
        <f t="shared" si="82"/>
        <v>133</v>
      </c>
      <c r="BC54" s="6">
        <v>6.8</v>
      </c>
      <c r="BD54" s="6">
        <v>12.2</v>
      </c>
      <c r="BE54" s="6">
        <v>4.8</v>
      </c>
      <c r="BF54" s="6">
        <v>1.9</v>
      </c>
      <c r="BG54" s="30">
        <f t="shared" si="83"/>
        <v>650.79000000000008</v>
      </c>
      <c r="BH54" s="9">
        <f t="shared" si="84"/>
        <v>201.09411000000003</v>
      </c>
      <c r="BI54" s="9">
        <f t="shared" si="85"/>
        <v>26.6</v>
      </c>
      <c r="BJ54" s="9">
        <f t="shared" si="90"/>
        <v>20.739900000000002</v>
      </c>
      <c r="BK54" s="9">
        <f t="shared" si="86"/>
        <v>248.43401000000003</v>
      </c>
      <c r="BL54">
        <v>3</v>
      </c>
      <c r="BM54">
        <v>3</v>
      </c>
      <c r="BN54">
        <v>0</v>
      </c>
      <c r="BO54">
        <f t="shared" si="87"/>
        <v>6</v>
      </c>
      <c r="BP54">
        <v>1</v>
      </c>
      <c r="BQ54">
        <v>0</v>
      </c>
      <c r="BS54" s="6">
        <v>6.8</v>
      </c>
      <c r="BT54">
        <f t="shared" si="47"/>
        <v>5.4876000000000005</v>
      </c>
      <c r="BU54" s="6">
        <v>12.2</v>
      </c>
      <c r="BV54">
        <f t="shared" si="48"/>
        <v>9.8453999999999997</v>
      </c>
      <c r="BW54" s="6">
        <v>4.8</v>
      </c>
      <c r="BX54">
        <f t="shared" si="38"/>
        <v>3.8736000000000002</v>
      </c>
      <c r="BY54" s="6">
        <v>1.9</v>
      </c>
      <c r="BZ54">
        <f t="shared" si="39"/>
        <v>1.5333000000000001</v>
      </c>
      <c r="CA54" s="6">
        <f t="shared" si="40"/>
        <v>248.43401000000003</v>
      </c>
      <c r="CB54">
        <f t="shared" si="41"/>
        <v>22.68</v>
      </c>
      <c r="CC54">
        <f t="shared" si="42"/>
        <v>22.68</v>
      </c>
      <c r="CD54">
        <f t="shared" si="43"/>
        <v>0</v>
      </c>
      <c r="CE54">
        <f t="shared" si="44"/>
        <v>45.36</v>
      </c>
      <c r="CF54" s="6">
        <f t="shared" si="45"/>
        <v>293.79401000000001</v>
      </c>
    </row>
    <row r="55" spans="1:84" x14ac:dyDescent="0.2">
      <c r="A55">
        <v>52</v>
      </c>
      <c r="E55" s="29">
        <v>6.8</v>
      </c>
      <c r="F55" s="29">
        <v>9.1999999999999993</v>
      </c>
      <c r="G55">
        <v>75</v>
      </c>
      <c r="H55" s="6">
        <v>0</v>
      </c>
      <c r="I55">
        <v>21</v>
      </c>
      <c r="J55">
        <v>75</v>
      </c>
      <c r="K55" t="s">
        <v>135</v>
      </c>
      <c r="L55">
        <v>1</v>
      </c>
      <c r="M55" s="6">
        <f t="shared" si="55"/>
        <v>184.79999999999998</v>
      </c>
      <c r="N55" s="6">
        <f t="shared" si="56"/>
        <v>3.5200000000000005</v>
      </c>
      <c r="O55" s="6">
        <f t="shared" si="57"/>
        <v>0.95200000000000007</v>
      </c>
      <c r="P55" s="6">
        <f t="shared" si="58"/>
        <v>7.8199999999999994</v>
      </c>
      <c r="Q55" s="6">
        <f t="shared" si="59"/>
        <v>7.8199999999999994</v>
      </c>
      <c r="R55" s="6">
        <f t="shared" si="60"/>
        <v>9.0719999999999992</v>
      </c>
      <c r="S55" s="6">
        <v>6.5</v>
      </c>
      <c r="T55" s="6">
        <f t="shared" si="61"/>
        <v>4.7200000000000006</v>
      </c>
      <c r="U55" s="6">
        <f t="shared" si="62"/>
        <v>2.1120000000000001</v>
      </c>
      <c r="V55" s="6">
        <f t="shared" si="63"/>
        <v>7.0400000000000009</v>
      </c>
      <c r="W55" s="6">
        <f t="shared" si="64"/>
        <v>0.88000000000000012</v>
      </c>
      <c r="X55" s="6">
        <v>0.35</v>
      </c>
      <c r="Y55" s="6">
        <f t="shared" si="65"/>
        <v>1.7600000000000002</v>
      </c>
      <c r="Z55" s="6">
        <f t="shared" si="66"/>
        <v>35.200000000000003</v>
      </c>
      <c r="AA55" s="6">
        <v>0</v>
      </c>
      <c r="AB55" s="6">
        <f t="shared" si="67"/>
        <v>1.32</v>
      </c>
      <c r="AC55" s="6">
        <v>3</v>
      </c>
      <c r="AD55" s="6">
        <f t="shared" si="92"/>
        <v>172.20000000000002</v>
      </c>
      <c r="AE55" s="6">
        <f t="shared" si="68"/>
        <v>3.5200000000000005</v>
      </c>
      <c r="AF55" s="6">
        <f t="shared" si="69"/>
        <v>0.95200000000000007</v>
      </c>
      <c r="AG55" s="6">
        <v>0</v>
      </c>
      <c r="AH55" s="6">
        <f t="shared" si="70"/>
        <v>0.88000000000000012</v>
      </c>
      <c r="AI55" s="6">
        <f t="shared" si="52"/>
        <v>28.8</v>
      </c>
      <c r="AJ55" s="6">
        <f t="shared" si="71"/>
        <v>10.56</v>
      </c>
      <c r="AK55" s="6">
        <f t="shared" si="72"/>
        <v>17.600000000000001</v>
      </c>
      <c r="AL55" s="6">
        <f t="shared" si="73"/>
        <v>35.200000000000003</v>
      </c>
      <c r="AM55" s="6">
        <f t="shared" ref="AM55:AM86" si="93">0.4*24</f>
        <v>9.6000000000000014</v>
      </c>
      <c r="AN55" s="6">
        <f t="shared" si="91"/>
        <v>9.6000000000000014</v>
      </c>
      <c r="AO55" s="6">
        <f t="shared" si="91"/>
        <v>9.6000000000000014</v>
      </c>
      <c r="AP55" s="6">
        <f t="shared" si="74"/>
        <v>7.8199999999999994</v>
      </c>
      <c r="AQ55" s="6">
        <v>0.75</v>
      </c>
      <c r="AR55" s="6">
        <v>6</v>
      </c>
      <c r="AS55" s="6">
        <f t="shared" si="75"/>
        <v>1.32</v>
      </c>
      <c r="AT55" s="6">
        <f t="shared" si="76"/>
        <v>0.88000000000000012</v>
      </c>
      <c r="AU55" s="6">
        <f t="shared" si="77"/>
        <v>17.600000000000001</v>
      </c>
      <c r="AV55" s="6">
        <f t="shared" si="78"/>
        <v>7.0400000000000009</v>
      </c>
      <c r="AW55" s="6">
        <f t="shared" ref="AW55:AW86" si="94">(0.1*E55)+0.2</f>
        <v>0.88000000000000012</v>
      </c>
      <c r="AX55" s="6">
        <f t="shared" si="89"/>
        <v>1.1199999999999999</v>
      </c>
      <c r="AY55" s="6">
        <f t="shared" si="79"/>
        <v>10.56</v>
      </c>
      <c r="AZ55" s="6">
        <f t="shared" si="80"/>
        <v>0.88000000000000012</v>
      </c>
      <c r="BA55" s="6">
        <f t="shared" si="81"/>
        <v>35.200000000000003</v>
      </c>
      <c r="BB55" s="6">
        <f t="shared" si="82"/>
        <v>129.19999999999999</v>
      </c>
      <c r="BC55" s="6">
        <v>6.2</v>
      </c>
      <c r="BD55" s="6">
        <v>10.8</v>
      </c>
      <c r="BE55" s="6">
        <v>5.4</v>
      </c>
      <c r="BF55" s="6">
        <v>2.1</v>
      </c>
      <c r="BG55" s="30">
        <f t="shared" si="83"/>
        <v>665.42800000000011</v>
      </c>
      <c r="BH55" s="9">
        <f t="shared" si="84"/>
        <v>205.61725200000004</v>
      </c>
      <c r="BI55" s="9">
        <f t="shared" si="85"/>
        <v>25.84</v>
      </c>
      <c r="BJ55" s="9">
        <f>BC55+BD55+BE55+BF55</f>
        <v>24.5</v>
      </c>
      <c r="BK55" s="9">
        <f t="shared" si="86"/>
        <v>255.95725200000004</v>
      </c>
      <c r="BL55">
        <v>4</v>
      </c>
      <c r="BM55">
        <v>5</v>
      </c>
      <c r="BN55">
        <v>0</v>
      </c>
      <c r="BO55">
        <f t="shared" si="87"/>
        <v>9</v>
      </c>
      <c r="BP55">
        <v>0</v>
      </c>
      <c r="BQ55">
        <v>0</v>
      </c>
      <c r="BS55" s="6">
        <v>6.2</v>
      </c>
      <c r="BT55">
        <f t="shared" si="47"/>
        <v>5.0034000000000001</v>
      </c>
      <c r="BU55" s="6">
        <v>10.8</v>
      </c>
      <c r="BV55">
        <f t="shared" si="48"/>
        <v>8.7156000000000002</v>
      </c>
      <c r="BW55" s="6">
        <v>5.4</v>
      </c>
      <c r="BX55">
        <f t="shared" si="38"/>
        <v>4.3578000000000001</v>
      </c>
      <c r="BY55" s="6">
        <v>2.1</v>
      </c>
      <c r="BZ55">
        <f t="shared" si="39"/>
        <v>1.6947000000000001</v>
      </c>
      <c r="CA55" s="6">
        <f t="shared" si="40"/>
        <v>255.95725200000004</v>
      </c>
      <c r="CB55">
        <f t="shared" si="41"/>
        <v>30.24</v>
      </c>
      <c r="CC55">
        <f t="shared" si="42"/>
        <v>37.799999999999997</v>
      </c>
      <c r="CD55">
        <f t="shared" si="43"/>
        <v>0</v>
      </c>
      <c r="CE55">
        <f t="shared" si="44"/>
        <v>68.039999999999992</v>
      </c>
      <c r="CF55" s="6">
        <f t="shared" si="45"/>
        <v>323.997252</v>
      </c>
    </row>
    <row r="56" spans="1:84" x14ac:dyDescent="0.2">
      <c r="A56">
        <v>55</v>
      </c>
      <c r="E56" s="29">
        <v>5.8</v>
      </c>
      <c r="F56" s="29">
        <v>9.1999999999999993</v>
      </c>
      <c r="G56">
        <v>89</v>
      </c>
      <c r="H56" s="6">
        <v>0</v>
      </c>
      <c r="I56">
        <v>6</v>
      </c>
      <c r="J56">
        <v>74</v>
      </c>
      <c r="K56" t="s">
        <v>135</v>
      </c>
      <c r="L56">
        <v>0</v>
      </c>
      <c r="M56" s="6">
        <f t="shared" si="55"/>
        <v>163.80000000000001</v>
      </c>
      <c r="N56" s="6">
        <f t="shared" si="56"/>
        <v>3.12</v>
      </c>
      <c r="O56" s="6">
        <f t="shared" si="57"/>
        <v>0.81200000000000006</v>
      </c>
      <c r="P56" s="6">
        <f t="shared" si="58"/>
        <v>6.669999999999999</v>
      </c>
      <c r="Q56" s="6">
        <f t="shared" si="59"/>
        <v>6.669999999999999</v>
      </c>
      <c r="R56" s="6">
        <f t="shared" si="60"/>
        <v>8.032</v>
      </c>
      <c r="S56" s="6">
        <v>6.5</v>
      </c>
      <c r="T56" s="6">
        <f t="shared" si="61"/>
        <v>4.32</v>
      </c>
      <c r="U56" s="6">
        <f t="shared" si="62"/>
        <v>1.8719999999999999</v>
      </c>
      <c r="V56" s="6">
        <f t="shared" si="63"/>
        <v>6.24</v>
      </c>
      <c r="W56" s="6">
        <f t="shared" si="64"/>
        <v>0.78</v>
      </c>
      <c r="X56" s="6">
        <v>0.35</v>
      </c>
      <c r="Y56" s="6">
        <f t="shared" si="65"/>
        <v>1.56</v>
      </c>
      <c r="Z56" s="6">
        <f t="shared" si="66"/>
        <v>31.2</v>
      </c>
      <c r="AA56" s="6">
        <v>0</v>
      </c>
      <c r="AB56" s="6">
        <f t="shared" si="67"/>
        <v>1.17</v>
      </c>
      <c r="AC56" s="6">
        <v>3</v>
      </c>
      <c r="AD56" s="6">
        <f t="shared" si="92"/>
        <v>189</v>
      </c>
      <c r="AE56" s="6">
        <f t="shared" si="68"/>
        <v>3.12</v>
      </c>
      <c r="AF56" s="6">
        <f t="shared" si="69"/>
        <v>0.81200000000000006</v>
      </c>
      <c r="AG56" s="6">
        <v>0</v>
      </c>
      <c r="AH56" s="6">
        <f t="shared" si="70"/>
        <v>0.78</v>
      </c>
      <c r="AI56" s="6">
        <f t="shared" ref="AI56:AI87" si="95">(4*E55)+0.8</f>
        <v>28</v>
      </c>
      <c r="AJ56" s="6">
        <f t="shared" si="71"/>
        <v>9.36</v>
      </c>
      <c r="AK56" s="6">
        <f t="shared" si="72"/>
        <v>15.6</v>
      </c>
      <c r="AL56" s="6">
        <f t="shared" si="73"/>
        <v>31.2</v>
      </c>
      <c r="AM56" s="6">
        <f t="shared" si="93"/>
        <v>9.6000000000000014</v>
      </c>
      <c r="AN56" s="6">
        <f t="shared" si="91"/>
        <v>9.6000000000000014</v>
      </c>
      <c r="AO56" s="6">
        <f t="shared" si="91"/>
        <v>9.6000000000000014</v>
      </c>
      <c r="AP56" s="6">
        <f t="shared" si="74"/>
        <v>6.669999999999999</v>
      </c>
      <c r="AQ56" s="6">
        <v>0.75</v>
      </c>
      <c r="AR56" s="6">
        <v>6</v>
      </c>
      <c r="AS56" s="6">
        <f t="shared" si="75"/>
        <v>1.17</v>
      </c>
      <c r="AT56" s="6">
        <f t="shared" si="76"/>
        <v>0.78</v>
      </c>
      <c r="AU56" s="6">
        <f t="shared" si="77"/>
        <v>15.6</v>
      </c>
      <c r="AV56" s="6">
        <f t="shared" si="78"/>
        <v>6.24</v>
      </c>
      <c r="AW56" s="6">
        <f t="shared" si="94"/>
        <v>0.78</v>
      </c>
      <c r="AX56" s="6">
        <f t="shared" si="89"/>
        <v>1.1199999999999999</v>
      </c>
      <c r="AY56" s="6">
        <f t="shared" si="79"/>
        <v>9.36</v>
      </c>
      <c r="AZ56" s="6">
        <f t="shared" si="80"/>
        <v>0.78</v>
      </c>
      <c r="BA56" s="6">
        <f t="shared" si="81"/>
        <v>31.2</v>
      </c>
      <c r="BB56" s="6">
        <f t="shared" si="82"/>
        <v>110.2</v>
      </c>
      <c r="BC56" s="6">
        <v>5.5</v>
      </c>
      <c r="BD56" s="6">
        <v>13.1</v>
      </c>
      <c r="BE56" s="6">
        <v>6.2</v>
      </c>
      <c r="BF56" s="6">
        <v>2.1</v>
      </c>
      <c r="BG56" s="30">
        <f t="shared" si="83"/>
        <v>633.21800000000007</v>
      </c>
      <c r="BH56" s="9">
        <f t="shared" si="84"/>
        <v>195.66436200000001</v>
      </c>
      <c r="BI56" s="9">
        <f t="shared" si="85"/>
        <v>22.040000000000003</v>
      </c>
      <c r="BJ56" s="9">
        <f t="shared" ref="BJ56:BJ87" si="96">(BC56+BD56+BE56+BF56)*0.807</f>
        <v>21.708300000000005</v>
      </c>
      <c r="BK56" s="9">
        <f t="shared" si="86"/>
        <v>239.41266200000001</v>
      </c>
      <c r="BL56">
        <v>3</v>
      </c>
      <c r="BM56">
        <v>4</v>
      </c>
      <c r="BN56">
        <v>2</v>
      </c>
      <c r="BO56">
        <f t="shared" si="87"/>
        <v>9</v>
      </c>
      <c r="BP56">
        <v>1</v>
      </c>
      <c r="BQ56">
        <v>1</v>
      </c>
      <c r="BS56" s="6">
        <v>5.5</v>
      </c>
      <c r="BT56">
        <f t="shared" si="47"/>
        <v>4.4385000000000003</v>
      </c>
      <c r="BU56" s="6">
        <v>13.1</v>
      </c>
      <c r="BV56">
        <f t="shared" si="48"/>
        <v>10.5717</v>
      </c>
      <c r="BW56" s="6">
        <v>6.2</v>
      </c>
      <c r="BX56">
        <f t="shared" si="38"/>
        <v>5.0034000000000001</v>
      </c>
      <c r="BY56" s="6">
        <v>2.1</v>
      </c>
      <c r="BZ56">
        <f t="shared" si="39"/>
        <v>1.6947000000000001</v>
      </c>
      <c r="CA56" s="6">
        <f t="shared" si="40"/>
        <v>239.41266200000001</v>
      </c>
      <c r="CB56">
        <f t="shared" si="41"/>
        <v>22.68</v>
      </c>
      <c r="CC56">
        <f t="shared" si="42"/>
        <v>30.24</v>
      </c>
      <c r="CD56">
        <f t="shared" si="43"/>
        <v>15.12</v>
      </c>
      <c r="CE56">
        <f t="shared" si="44"/>
        <v>68.040000000000006</v>
      </c>
      <c r="CF56" s="6">
        <f t="shared" si="45"/>
        <v>307.45266200000003</v>
      </c>
    </row>
    <row r="57" spans="1:84" x14ac:dyDescent="0.2">
      <c r="A57">
        <v>57</v>
      </c>
      <c r="E57" s="29">
        <v>6.3</v>
      </c>
      <c r="F57" s="29">
        <v>7.2</v>
      </c>
      <c r="G57">
        <v>76</v>
      </c>
      <c r="H57" s="6">
        <v>0</v>
      </c>
      <c r="I57">
        <v>18</v>
      </c>
      <c r="J57">
        <v>72</v>
      </c>
      <c r="K57" t="s">
        <v>135</v>
      </c>
      <c r="L57">
        <v>1</v>
      </c>
      <c r="M57" s="6">
        <f t="shared" si="55"/>
        <v>174.29999999999998</v>
      </c>
      <c r="N57" s="6">
        <f t="shared" si="56"/>
        <v>3.3200000000000003</v>
      </c>
      <c r="O57" s="6">
        <f t="shared" si="57"/>
        <v>0.88200000000000001</v>
      </c>
      <c r="P57" s="6">
        <f t="shared" si="58"/>
        <v>7.2449999999999992</v>
      </c>
      <c r="Q57" s="6">
        <f t="shared" si="59"/>
        <v>7.2449999999999992</v>
      </c>
      <c r="R57" s="6">
        <f t="shared" si="60"/>
        <v>8.5519999999999996</v>
      </c>
      <c r="S57" s="31">
        <v>6.5</v>
      </c>
      <c r="T57" s="6">
        <f t="shared" si="61"/>
        <v>4.5199999999999996</v>
      </c>
      <c r="U57" s="6">
        <f t="shared" si="62"/>
        <v>1.992</v>
      </c>
      <c r="V57" s="6">
        <f t="shared" si="63"/>
        <v>6.6400000000000006</v>
      </c>
      <c r="W57" s="6">
        <f t="shared" si="64"/>
        <v>0.83000000000000007</v>
      </c>
      <c r="X57" s="6">
        <v>0.35</v>
      </c>
      <c r="Y57" s="6">
        <f t="shared" si="65"/>
        <v>1.6600000000000001</v>
      </c>
      <c r="Z57" s="6">
        <f t="shared" si="66"/>
        <v>33.200000000000003</v>
      </c>
      <c r="AA57" s="6">
        <v>0</v>
      </c>
      <c r="AB57" s="6">
        <f t="shared" si="67"/>
        <v>1.2449999999999999</v>
      </c>
      <c r="AC57" s="6">
        <v>3</v>
      </c>
      <c r="AD57" s="6">
        <f t="shared" si="92"/>
        <v>184.79999999999998</v>
      </c>
      <c r="AE57" s="6">
        <f t="shared" si="68"/>
        <v>3.3200000000000003</v>
      </c>
      <c r="AF57" s="6">
        <f t="shared" si="69"/>
        <v>0.88200000000000001</v>
      </c>
      <c r="AG57" s="6">
        <v>0</v>
      </c>
      <c r="AH57" s="6">
        <f t="shared" si="70"/>
        <v>0.83000000000000007</v>
      </c>
      <c r="AI57" s="6">
        <f t="shared" si="95"/>
        <v>24</v>
      </c>
      <c r="AJ57" s="6">
        <f t="shared" si="71"/>
        <v>9.9599999999999991</v>
      </c>
      <c r="AK57" s="6">
        <f t="shared" si="72"/>
        <v>16.600000000000001</v>
      </c>
      <c r="AL57" s="6">
        <f t="shared" si="73"/>
        <v>33.200000000000003</v>
      </c>
      <c r="AM57" s="6">
        <f t="shared" si="93"/>
        <v>9.6000000000000014</v>
      </c>
      <c r="AN57" s="6">
        <f t="shared" si="91"/>
        <v>9.6000000000000014</v>
      </c>
      <c r="AO57" s="6">
        <f t="shared" si="91"/>
        <v>9.6000000000000014</v>
      </c>
      <c r="AP57" s="6">
        <f t="shared" si="74"/>
        <v>7.2449999999999992</v>
      </c>
      <c r="AQ57" s="6">
        <v>0.75</v>
      </c>
      <c r="AR57" s="6">
        <v>6</v>
      </c>
      <c r="AS57" s="6">
        <f t="shared" si="75"/>
        <v>1.2449999999999999</v>
      </c>
      <c r="AT57" s="6">
        <f t="shared" si="76"/>
        <v>0.83000000000000007</v>
      </c>
      <c r="AU57" s="6">
        <f t="shared" si="77"/>
        <v>16.600000000000001</v>
      </c>
      <c r="AV57" s="6">
        <f t="shared" si="78"/>
        <v>6.6400000000000006</v>
      </c>
      <c r="AW57" s="6">
        <f t="shared" si="94"/>
        <v>0.83000000000000007</v>
      </c>
      <c r="AX57" s="6">
        <f t="shared" si="89"/>
        <v>0.92000000000000015</v>
      </c>
      <c r="AY57" s="6">
        <f t="shared" si="79"/>
        <v>9.9599999999999991</v>
      </c>
      <c r="AZ57" s="6">
        <f t="shared" si="80"/>
        <v>0.83000000000000007</v>
      </c>
      <c r="BA57" s="6">
        <f t="shared" si="81"/>
        <v>33.200000000000003</v>
      </c>
      <c r="BB57" s="6">
        <f t="shared" si="82"/>
        <v>119.7</v>
      </c>
      <c r="BC57" s="6">
        <v>5.2</v>
      </c>
      <c r="BD57" s="6">
        <v>11.4</v>
      </c>
      <c r="BE57" s="6">
        <v>5.6</v>
      </c>
      <c r="BF57" s="6">
        <v>1.8</v>
      </c>
      <c r="BG57" s="30">
        <f t="shared" si="83"/>
        <v>648.92300000000023</v>
      </c>
      <c r="BH57" s="9">
        <f t="shared" si="84"/>
        <v>200.51720700000007</v>
      </c>
      <c r="BI57" s="9">
        <f t="shared" si="85"/>
        <v>23.94</v>
      </c>
      <c r="BJ57" s="9">
        <f t="shared" si="96"/>
        <v>19.368000000000006</v>
      </c>
      <c r="BK57" s="9">
        <f t="shared" si="86"/>
        <v>243.82520700000006</v>
      </c>
      <c r="BL57">
        <v>3</v>
      </c>
      <c r="BM57">
        <v>4</v>
      </c>
      <c r="BN57">
        <v>0</v>
      </c>
      <c r="BO57">
        <f t="shared" si="87"/>
        <v>7</v>
      </c>
      <c r="BP57">
        <v>1</v>
      </c>
      <c r="BQ57">
        <v>0</v>
      </c>
      <c r="BS57" s="6">
        <v>5.2</v>
      </c>
      <c r="BT57">
        <f t="shared" si="47"/>
        <v>4.1964000000000006</v>
      </c>
      <c r="BU57" s="6">
        <v>11.4</v>
      </c>
      <c r="BV57">
        <f t="shared" si="48"/>
        <v>9.1998000000000015</v>
      </c>
      <c r="BW57" s="6">
        <v>5.6</v>
      </c>
      <c r="BX57">
        <f t="shared" si="38"/>
        <v>4.5191999999999997</v>
      </c>
      <c r="BY57" s="6">
        <v>1.8</v>
      </c>
      <c r="BZ57">
        <f t="shared" si="39"/>
        <v>1.4526000000000001</v>
      </c>
      <c r="CA57" s="6">
        <f t="shared" si="40"/>
        <v>243.82520700000006</v>
      </c>
      <c r="CB57">
        <f t="shared" si="41"/>
        <v>22.68</v>
      </c>
      <c r="CC57">
        <f t="shared" si="42"/>
        <v>30.24</v>
      </c>
      <c r="CD57">
        <f t="shared" si="43"/>
        <v>0</v>
      </c>
      <c r="CE57">
        <f t="shared" si="44"/>
        <v>52.92</v>
      </c>
      <c r="CF57" s="6">
        <f t="shared" si="45"/>
        <v>296.74520700000005</v>
      </c>
    </row>
    <row r="58" spans="1:84" x14ac:dyDescent="0.2">
      <c r="A58">
        <v>56</v>
      </c>
      <c r="E58" s="29">
        <v>8.3000000000000007</v>
      </c>
      <c r="F58" s="29">
        <v>8.8000000000000007</v>
      </c>
      <c r="G58">
        <v>96</v>
      </c>
      <c r="H58" s="6">
        <v>0</v>
      </c>
      <c r="I58">
        <v>15</v>
      </c>
      <c r="J58">
        <v>66</v>
      </c>
      <c r="K58" t="s">
        <v>135</v>
      </c>
      <c r="L58">
        <v>1</v>
      </c>
      <c r="M58" s="6">
        <f t="shared" si="55"/>
        <v>216.3</v>
      </c>
      <c r="N58" s="6">
        <f t="shared" si="56"/>
        <v>4.12</v>
      </c>
      <c r="O58" s="6">
        <f t="shared" si="57"/>
        <v>1.1620000000000001</v>
      </c>
      <c r="P58" s="6">
        <f t="shared" si="58"/>
        <v>9.5449999999999999</v>
      </c>
      <c r="Q58" s="6">
        <f t="shared" si="59"/>
        <v>9.5449999999999999</v>
      </c>
      <c r="R58" s="6">
        <f t="shared" si="60"/>
        <v>10.632000000000001</v>
      </c>
      <c r="S58" s="31">
        <v>6.5</v>
      </c>
      <c r="T58" s="6">
        <f t="shared" si="61"/>
        <v>5.32</v>
      </c>
      <c r="U58" s="6">
        <f t="shared" si="62"/>
        <v>2.472</v>
      </c>
      <c r="V58" s="6">
        <f t="shared" si="63"/>
        <v>8.24</v>
      </c>
      <c r="W58" s="6">
        <f t="shared" si="64"/>
        <v>1.03</v>
      </c>
      <c r="X58" s="6">
        <v>0.35</v>
      </c>
      <c r="Y58" s="6">
        <f t="shared" si="65"/>
        <v>2.06</v>
      </c>
      <c r="Z58" s="6">
        <f t="shared" si="66"/>
        <v>41.2</v>
      </c>
      <c r="AA58" s="6">
        <v>0</v>
      </c>
      <c r="AB58" s="6">
        <f t="shared" si="67"/>
        <v>1.5450000000000002</v>
      </c>
      <c r="AC58" s="6">
        <v>3</v>
      </c>
      <c r="AD58" s="6">
        <f t="shared" si="92"/>
        <v>163.80000000000001</v>
      </c>
      <c r="AE58" s="6">
        <f t="shared" si="68"/>
        <v>4.12</v>
      </c>
      <c r="AF58" s="6">
        <f t="shared" si="69"/>
        <v>1.1620000000000001</v>
      </c>
      <c r="AG58" s="6">
        <v>0</v>
      </c>
      <c r="AH58" s="6">
        <f t="shared" si="70"/>
        <v>1.03</v>
      </c>
      <c r="AI58" s="6">
        <f t="shared" si="95"/>
        <v>26</v>
      </c>
      <c r="AJ58" s="6">
        <f t="shared" si="71"/>
        <v>12.360000000000001</v>
      </c>
      <c r="AK58" s="6">
        <f t="shared" si="72"/>
        <v>20.6</v>
      </c>
      <c r="AL58" s="6">
        <f t="shared" si="73"/>
        <v>41.2</v>
      </c>
      <c r="AM58" s="6">
        <f t="shared" si="93"/>
        <v>9.6000000000000014</v>
      </c>
      <c r="AN58" s="6">
        <f t="shared" si="91"/>
        <v>9.6000000000000014</v>
      </c>
      <c r="AO58" s="6">
        <f t="shared" si="91"/>
        <v>9.6000000000000014</v>
      </c>
      <c r="AP58" s="6">
        <f t="shared" si="74"/>
        <v>9.5449999999999999</v>
      </c>
      <c r="AQ58" s="6">
        <v>0.75</v>
      </c>
      <c r="AR58" s="6">
        <v>6</v>
      </c>
      <c r="AS58" s="6">
        <f t="shared" si="75"/>
        <v>1.5450000000000002</v>
      </c>
      <c r="AT58" s="6">
        <f t="shared" si="76"/>
        <v>1.03</v>
      </c>
      <c r="AU58" s="6">
        <f t="shared" si="77"/>
        <v>20.6</v>
      </c>
      <c r="AV58" s="6">
        <f t="shared" si="78"/>
        <v>8.24</v>
      </c>
      <c r="AW58" s="6">
        <f t="shared" si="94"/>
        <v>1.03</v>
      </c>
      <c r="AX58" s="6">
        <f t="shared" si="89"/>
        <v>1.08</v>
      </c>
      <c r="AY58" s="6">
        <f t="shared" si="79"/>
        <v>12.360000000000001</v>
      </c>
      <c r="AZ58" s="6">
        <f t="shared" si="80"/>
        <v>1.03</v>
      </c>
      <c r="BA58" s="6">
        <f t="shared" si="81"/>
        <v>41.2</v>
      </c>
      <c r="BB58" s="6">
        <f t="shared" si="82"/>
        <v>157.70000000000002</v>
      </c>
      <c r="BC58" s="6">
        <v>6.5</v>
      </c>
      <c r="BD58" s="6">
        <v>10.1</v>
      </c>
      <c r="BE58" s="6">
        <v>4.8</v>
      </c>
      <c r="BF58" s="6">
        <v>1.8</v>
      </c>
      <c r="BG58" s="30">
        <f t="shared" si="83"/>
        <v>726.50300000000004</v>
      </c>
      <c r="BH58" s="9">
        <f t="shared" si="84"/>
        <v>224.48942700000001</v>
      </c>
      <c r="BI58" s="9">
        <f t="shared" si="85"/>
        <v>31.540000000000006</v>
      </c>
      <c r="BJ58" s="9">
        <f t="shared" si="96"/>
        <v>18.722400000000004</v>
      </c>
      <c r="BK58" s="9">
        <f t="shared" si="86"/>
        <v>274.75182699999999</v>
      </c>
      <c r="BL58">
        <v>4</v>
      </c>
      <c r="BM58">
        <v>3</v>
      </c>
      <c r="BN58">
        <v>0</v>
      </c>
      <c r="BO58">
        <f t="shared" si="87"/>
        <v>7</v>
      </c>
      <c r="BP58">
        <v>0</v>
      </c>
      <c r="BQ58">
        <v>1</v>
      </c>
      <c r="BS58" s="6">
        <v>6.5</v>
      </c>
      <c r="BT58">
        <f t="shared" si="47"/>
        <v>5.2455000000000007</v>
      </c>
      <c r="BU58" s="6">
        <v>10.1</v>
      </c>
      <c r="BV58">
        <f t="shared" si="48"/>
        <v>8.1507000000000005</v>
      </c>
      <c r="BW58" s="6">
        <v>4.8</v>
      </c>
      <c r="BX58">
        <f t="shared" si="38"/>
        <v>3.8736000000000002</v>
      </c>
      <c r="BY58" s="6">
        <v>1.8</v>
      </c>
      <c r="BZ58">
        <f t="shared" si="39"/>
        <v>1.4526000000000001</v>
      </c>
      <c r="CA58" s="6">
        <f t="shared" si="40"/>
        <v>274.75182699999999</v>
      </c>
      <c r="CB58">
        <f t="shared" si="41"/>
        <v>30.24</v>
      </c>
      <c r="CC58">
        <f t="shared" si="42"/>
        <v>22.68</v>
      </c>
      <c r="CD58">
        <f t="shared" si="43"/>
        <v>0</v>
      </c>
      <c r="CE58">
        <f t="shared" si="44"/>
        <v>52.92</v>
      </c>
      <c r="CF58" s="6">
        <f t="shared" si="45"/>
        <v>327.67182700000001</v>
      </c>
    </row>
    <row r="59" spans="1:84" x14ac:dyDescent="0.2">
      <c r="A59">
        <v>53</v>
      </c>
      <c r="E59" s="29">
        <v>4.8</v>
      </c>
      <c r="F59" s="29">
        <v>8.4</v>
      </c>
      <c r="G59">
        <v>87</v>
      </c>
      <c r="H59" s="6">
        <v>0</v>
      </c>
      <c r="I59">
        <v>19</v>
      </c>
      <c r="J59">
        <v>61</v>
      </c>
      <c r="K59" t="s">
        <v>45</v>
      </c>
      <c r="L59">
        <v>1</v>
      </c>
      <c r="M59" s="6">
        <f t="shared" si="55"/>
        <v>142.80000000000001</v>
      </c>
      <c r="N59" s="6">
        <f t="shared" si="56"/>
        <v>2.7199999999999998</v>
      </c>
      <c r="O59" s="6">
        <f t="shared" si="57"/>
        <v>0.67200000000000004</v>
      </c>
      <c r="P59" s="6">
        <f t="shared" si="58"/>
        <v>5.52</v>
      </c>
      <c r="Q59" s="6">
        <f t="shared" si="59"/>
        <v>5.52</v>
      </c>
      <c r="R59" s="6">
        <f t="shared" si="60"/>
        <v>6.992</v>
      </c>
      <c r="S59" s="6">
        <v>6.5</v>
      </c>
      <c r="T59" s="6">
        <f t="shared" si="61"/>
        <v>3.92</v>
      </c>
      <c r="U59" s="6">
        <f t="shared" si="62"/>
        <v>1.6319999999999999</v>
      </c>
      <c r="V59" s="6">
        <f t="shared" si="63"/>
        <v>5.4399999999999995</v>
      </c>
      <c r="W59" s="6">
        <f t="shared" si="64"/>
        <v>0.67999999999999994</v>
      </c>
      <c r="X59" s="6">
        <v>0.35</v>
      </c>
      <c r="Y59" s="6">
        <f t="shared" si="65"/>
        <v>1.3599999999999999</v>
      </c>
      <c r="Z59" s="6">
        <f t="shared" si="66"/>
        <v>27.2</v>
      </c>
      <c r="AA59" s="6">
        <v>0</v>
      </c>
      <c r="AB59" s="6">
        <f t="shared" si="67"/>
        <v>1.02</v>
      </c>
      <c r="AC59" s="6">
        <v>3</v>
      </c>
      <c r="AD59" s="6">
        <f t="shared" si="92"/>
        <v>174.29999999999998</v>
      </c>
      <c r="AE59" s="6">
        <f t="shared" si="68"/>
        <v>2.7199999999999998</v>
      </c>
      <c r="AF59" s="6">
        <f t="shared" si="69"/>
        <v>0.67200000000000004</v>
      </c>
      <c r="AG59" s="6">
        <v>0</v>
      </c>
      <c r="AH59" s="6">
        <f t="shared" si="70"/>
        <v>0.67999999999999994</v>
      </c>
      <c r="AI59" s="6">
        <f t="shared" si="95"/>
        <v>34</v>
      </c>
      <c r="AJ59" s="6">
        <f t="shared" si="71"/>
        <v>8.16</v>
      </c>
      <c r="AK59" s="6">
        <f t="shared" si="72"/>
        <v>13.6</v>
      </c>
      <c r="AL59" s="6">
        <f t="shared" si="73"/>
        <v>27.2</v>
      </c>
      <c r="AM59" s="6">
        <f t="shared" si="93"/>
        <v>9.6000000000000014</v>
      </c>
      <c r="AN59" s="6">
        <f t="shared" si="91"/>
        <v>9.6000000000000014</v>
      </c>
      <c r="AO59" s="6">
        <f t="shared" si="91"/>
        <v>9.6000000000000014</v>
      </c>
      <c r="AP59" s="6">
        <f t="shared" si="74"/>
        <v>5.52</v>
      </c>
      <c r="AQ59" s="6">
        <v>0.75</v>
      </c>
      <c r="AR59" s="6">
        <v>6</v>
      </c>
      <c r="AS59" s="6">
        <f t="shared" si="75"/>
        <v>1.02</v>
      </c>
      <c r="AT59" s="6">
        <f t="shared" si="76"/>
        <v>0.67999999999999994</v>
      </c>
      <c r="AU59" s="6">
        <f t="shared" si="77"/>
        <v>13.6</v>
      </c>
      <c r="AV59" s="6">
        <f t="shared" si="78"/>
        <v>5.4399999999999995</v>
      </c>
      <c r="AW59" s="6">
        <f t="shared" si="94"/>
        <v>0.67999999999999994</v>
      </c>
      <c r="AX59" s="6">
        <f t="shared" si="89"/>
        <v>1.04</v>
      </c>
      <c r="AY59" s="6">
        <f t="shared" si="79"/>
        <v>8.16</v>
      </c>
      <c r="AZ59" s="6">
        <f t="shared" si="80"/>
        <v>0.67999999999999994</v>
      </c>
      <c r="BA59" s="6">
        <f t="shared" si="81"/>
        <v>27.2</v>
      </c>
      <c r="BB59" s="6">
        <f t="shared" si="82"/>
        <v>91.2</v>
      </c>
      <c r="BC59" s="6">
        <v>5.4</v>
      </c>
      <c r="BD59" s="6">
        <v>11.4</v>
      </c>
      <c r="BE59" s="6">
        <v>5.8</v>
      </c>
      <c r="BF59" s="6">
        <v>1.9</v>
      </c>
      <c r="BG59" s="30">
        <f t="shared" si="83"/>
        <v>576.22799999999995</v>
      </c>
      <c r="BH59" s="9">
        <f t="shared" si="84"/>
        <v>178.05445199999997</v>
      </c>
      <c r="BI59" s="9">
        <f t="shared" si="85"/>
        <v>18.240000000000002</v>
      </c>
      <c r="BJ59" s="9">
        <f t="shared" si="96"/>
        <v>19.7715</v>
      </c>
      <c r="BK59" s="9">
        <f t="shared" si="86"/>
        <v>216.06595199999998</v>
      </c>
      <c r="BL59">
        <v>5</v>
      </c>
      <c r="BM59">
        <v>5</v>
      </c>
      <c r="BN59">
        <v>0</v>
      </c>
      <c r="BO59">
        <f t="shared" si="87"/>
        <v>10</v>
      </c>
      <c r="BP59">
        <v>1</v>
      </c>
      <c r="BQ59">
        <v>1</v>
      </c>
      <c r="BS59" s="6">
        <v>5.4</v>
      </c>
      <c r="BT59">
        <f t="shared" si="47"/>
        <v>4.3578000000000001</v>
      </c>
      <c r="BU59" s="6">
        <v>11.4</v>
      </c>
      <c r="BV59">
        <f t="shared" si="48"/>
        <v>9.1998000000000015</v>
      </c>
      <c r="BW59" s="6">
        <v>5.8</v>
      </c>
      <c r="BX59">
        <f t="shared" si="38"/>
        <v>4.6806000000000001</v>
      </c>
      <c r="BY59" s="6">
        <v>1.9</v>
      </c>
      <c r="BZ59">
        <f t="shared" si="39"/>
        <v>1.5333000000000001</v>
      </c>
      <c r="CA59" s="6">
        <f t="shared" si="40"/>
        <v>216.06595199999998</v>
      </c>
      <c r="CB59">
        <f t="shared" si="41"/>
        <v>37.799999999999997</v>
      </c>
      <c r="CC59">
        <f t="shared" si="42"/>
        <v>37.799999999999997</v>
      </c>
      <c r="CD59">
        <f t="shared" si="43"/>
        <v>0</v>
      </c>
      <c r="CE59">
        <f t="shared" si="44"/>
        <v>75.599999999999994</v>
      </c>
      <c r="CF59" s="6">
        <f t="shared" si="45"/>
        <v>291.66595199999995</v>
      </c>
    </row>
    <row r="60" spans="1:84" x14ac:dyDescent="0.2">
      <c r="A60">
        <v>54</v>
      </c>
      <c r="E60" s="29">
        <v>5.4</v>
      </c>
      <c r="F60" s="29">
        <v>10.1</v>
      </c>
      <c r="G60">
        <v>88</v>
      </c>
      <c r="H60" s="6">
        <v>0</v>
      </c>
      <c r="I60">
        <v>21</v>
      </c>
      <c r="J60">
        <v>61</v>
      </c>
      <c r="K60" t="s">
        <v>45</v>
      </c>
      <c r="L60">
        <v>1</v>
      </c>
      <c r="M60" s="6">
        <f t="shared" si="55"/>
        <v>155.4</v>
      </c>
      <c r="N60" s="6">
        <f t="shared" si="56"/>
        <v>2.96</v>
      </c>
      <c r="O60" s="6">
        <f t="shared" si="57"/>
        <v>0.75600000000000012</v>
      </c>
      <c r="P60" s="6">
        <f t="shared" si="58"/>
        <v>6.21</v>
      </c>
      <c r="Q60" s="6">
        <f t="shared" si="59"/>
        <v>6.21</v>
      </c>
      <c r="R60" s="6">
        <f t="shared" si="60"/>
        <v>7.6160000000000005</v>
      </c>
      <c r="S60" s="6">
        <v>6.5</v>
      </c>
      <c r="T60" s="6">
        <f t="shared" si="61"/>
        <v>4.16</v>
      </c>
      <c r="U60" s="6">
        <f t="shared" si="62"/>
        <v>1.776</v>
      </c>
      <c r="V60" s="6">
        <f t="shared" si="63"/>
        <v>5.92</v>
      </c>
      <c r="W60" s="6">
        <f t="shared" si="64"/>
        <v>0.74</v>
      </c>
      <c r="X60" s="6">
        <v>0.35</v>
      </c>
      <c r="Y60" s="6">
        <f t="shared" si="65"/>
        <v>1.48</v>
      </c>
      <c r="Z60" s="6">
        <f t="shared" si="66"/>
        <v>29.6</v>
      </c>
      <c r="AA60" s="31">
        <f>0.23*E60</f>
        <v>1.2420000000000002</v>
      </c>
      <c r="AB60" s="6">
        <f t="shared" si="67"/>
        <v>1.1100000000000001</v>
      </c>
      <c r="AC60" s="6">
        <v>3</v>
      </c>
      <c r="AD60" s="6">
        <f t="shared" si="92"/>
        <v>216.3</v>
      </c>
      <c r="AE60" s="6">
        <f t="shared" si="68"/>
        <v>2.96</v>
      </c>
      <c r="AF60" s="6">
        <f t="shared" si="69"/>
        <v>0.75600000000000012</v>
      </c>
      <c r="AG60" s="6">
        <v>0</v>
      </c>
      <c r="AH60" s="6">
        <f t="shared" si="70"/>
        <v>0.74</v>
      </c>
      <c r="AI60" s="6">
        <f t="shared" si="95"/>
        <v>20</v>
      </c>
      <c r="AJ60" s="6">
        <f t="shared" si="71"/>
        <v>8.8800000000000008</v>
      </c>
      <c r="AK60" s="6">
        <f t="shared" si="72"/>
        <v>14.8</v>
      </c>
      <c r="AL60" s="6">
        <f t="shared" si="73"/>
        <v>29.6</v>
      </c>
      <c r="AM60" s="6">
        <f t="shared" si="93"/>
        <v>9.6000000000000014</v>
      </c>
      <c r="AN60" s="6">
        <f t="shared" si="91"/>
        <v>9.6000000000000014</v>
      </c>
      <c r="AO60" s="6">
        <f t="shared" si="91"/>
        <v>9.6000000000000014</v>
      </c>
      <c r="AP60" s="6">
        <f t="shared" si="74"/>
        <v>6.21</v>
      </c>
      <c r="AQ60" s="6">
        <v>0.75</v>
      </c>
      <c r="AR60" s="6">
        <v>6</v>
      </c>
      <c r="AS60" s="6">
        <f t="shared" si="75"/>
        <v>1.1100000000000001</v>
      </c>
      <c r="AT60" s="6">
        <f t="shared" si="76"/>
        <v>0.74</v>
      </c>
      <c r="AU60" s="6">
        <f t="shared" si="77"/>
        <v>14.8</v>
      </c>
      <c r="AV60" s="6">
        <f t="shared" si="78"/>
        <v>5.92</v>
      </c>
      <c r="AW60" s="6">
        <f t="shared" si="94"/>
        <v>0.74</v>
      </c>
      <c r="AX60" s="6">
        <f t="shared" si="89"/>
        <v>1.21</v>
      </c>
      <c r="AY60" s="6">
        <f t="shared" si="79"/>
        <v>8.8800000000000008</v>
      </c>
      <c r="AZ60" s="6">
        <f t="shared" si="80"/>
        <v>0.74</v>
      </c>
      <c r="BA60" s="6">
        <f t="shared" si="81"/>
        <v>29.6</v>
      </c>
      <c r="BB60" s="6">
        <f t="shared" si="82"/>
        <v>102.60000000000001</v>
      </c>
      <c r="BC60" s="6">
        <v>6.6</v>
      </c>
      <c r="BD60" s="6">
        <v>11.4</v>
      </c>
      <c r="BE60" s="6">
        <v>4.7</v>
      </c>
      <c r="BF60" s="6">
        <v>1.52</v>
      </c>
      <c r="BG60" s="30">
        <f t="shared" si="83"/>
        <v>634.56600000000014</v>
      </c>
      <c r="BH60" s="9">
        <f t="shared" si="84"/>
        <v>196.08089400000003</v>
      </c>
      <c r="BI60" s="9">
        <f t="shared" si="85"/>
        <v>20.520000000000003</v>
      </c>
      <c r="BJ60" s="9">
        <f t="shared" si="96"/>
        <v>19.545539999999999</v>
      </c>
      <c r="BK60" s="9">
        <f t="shared" si="86"/>
        <v>236.14643400000003</v>
      </c>
      <c r="BL60">
        <v>3</v>
      </c>
      <c r="BM60">
        <v>4</v>
      </c>
      <c r="BN60">
        <v>0</v>
      </c>
      <c r="BO60">
        <f t="shared" si="87"/>
        <v>7</v>
      </c>
      <c r="BP60">
        <v>1</v>
      </c>
      <c r="BQ60">
        <v>0</v>
      </c>
      <c r="BS60" s="6">
        <v>6.6</v>
      </c>
      <c r="BT60">
        <f t="shared" si="47"/>
        <v>5.3262</v>
      </c>
      <c r="BU60" s="6">
        <v>11.4</v>
      </c>
      <c r="BV60">
        <f t="shared" si="48"/>
        <v>9.1998000000000015</v>
      </c>
      <c r="BW60" s="6">
        <v>4.7</v>
      </c>
      <c r="BX60">
        <f t="shared" si="38"/>
        <v>3.7929000000000004</v>
      </c>
      <c r="BY60" s="6">
        <v>1.52</v>
      </c>
      <c r="BZ60">
        <f t="shared" si="39"/>
        <v>1.2266400000000002</v>
      </c>
      <c r="CA60" s="6">
        <f t="shared" si="40"/>
        <v>236.14643400000003</v>
      </c>
      <c r="CB60">
        <f t="shared" si="41"/>
        <v>22.68</v>
      </c>
      <c r="CC60">
        <f t="shared" si="42"/>
        <v>30.24</v>
      </c>
      <c r="CD60">
        <f t="shared" si="43"/>
        <v>0</v>
      </c>
      <c r="CE60">
        <f t="shared" si="44"/>
        <v>52.92</v>
      </c>
      <c r="CF60" s="6">
        <f t="shared" si="45"/>
        <v>289.06643400000002</v>
      </c>
    </row>
    <row r="61" spans="1:84" x14ac:dyDescent="0.2">
      <c r="A61">
        <v>58</v>
      </c>
      <c r="E61" s="29">
        <v>5</v>
      </c>
      <c r="F61" s="29">
        <v>9.3000000000000007</v>
      </c>
      <c r="G61">
        <v>89</v>
      </c>
      <c r="H61" s="6">
        <v>0</v>
      </c>
      <c r="I61">
        <v>11</v>
      </c>
      <c r="J61">
        <v>21</v>
      </c>
      <c r="K61" t="s">
        <v>135</v>
      </c>
      <c r="L61">
        <v>1</v>
      </c>
      <c r="M61" s="6">
        <f t="shared" si="55"/>
        <v>147</v>
      </c>
      <c r="N61" s="6">
        <f t="shared" si="56"/>
        <v>2.8</v>
      </c>
      <c r="O61" s="6">
        <f t="shared" si="57"/>
        <v>0.70000000000000007</v>
      </c>
      <c r="P61" s="6">
        <f t="shared" si="58"/>
        <v>5.75</v>
      </c>
      <c r="Q61" s="6">
        <f t="shared" si="59"/>
        <v>5.75</v>
      </c>
      <c r="R61" s="6">
        <f t="shared" si="60"/>
        <v>7.2</v>
      </c>
      <c r="S61" s="31">
        <v>6.5</v>
      </c>
      <c r="T61" s="6">
        <f t="shared" si="61"/>
        <v>4</v>
      </c>
      <c r="U61" s="6">
        <f t="shared" si="62"/>
        <v>1.68</v>
      </c>
      <c r="V61" s="6">
        <f t="shared" si="63"/>
        <v>5.6</v>
      </c>
      <c r="W61" s="6">
        <f t="shared" si="64"/>
        <v>0.7</v>
      </c>
      <c r="X61" s="6">
        <v>0.35</v>
      </c>
      <c r="Y61" s="6">
        <f t="shared" si="65"/>
        <v>1.4</v>
      </c>
      <c r="Z61" s="6">
        <f t="shared" si="66"/>
        <v>28</v>
      </c>
      <c r="AA61" s="6">
        <v>0</v>
      </c>
      <c r="AB61" s="6">
        <f t="shared" si="67"/>
        <v>1.05</v>
      </c>
      <c r="AC61" s="6">
        <v>3</v>
      </c>
      <c r="AD61" s="6">
        <f t="shared" si="92"/>
        <v>142.80000000000001</v>
      </c>
      <c r="AE61" s="6">
        <f t="shared" si="68"/>
        <v>2.8</v>
      </c>
      <c r="AF61" s="6">
        <f t="shared" si="69"/>
        <v>0.70000000000000007</v>
      </c>
      <c r="AG61" s="6">
        <v>0</v>
      </c>
      <c r="AH61" s="6">
        <f t="shared" si="70"/>
        <v>0.7</v>
      </c>
      <c r="AI61" s="6">
        <f t="shared" si="95"/>
        <v>22.400000000000002</v>
      </c>
      <c r="AJ61" s="6">
        <f t="shared" si="71"/>
        <v>8.4</v>
      </c>
      <c r="AK61" s="6">
        <f t="shared" si="72"/>
        <v>14</v>
      </c>
      <c r="AL61" s="6">
        <f t="shared" si="73"/>
        <v>28</v>
      </c>
      <c r="AM61" s="6">
        <f t="shared" si="93"/>
        <v>9.6000000000000014</v>
      </c>
      <c r="AN61" s="6">
        <f t="shared" si="91"/>
        <v>9.6000000000000014</v>
      </c>
      <c r="AO61" s="6">
        <f t="shared" si="91"/>
        <v>9.6000000000000014</v>
      </c>
      <c r="AP61" s="6">
        <f t="shared" si="74"/>
        <v>5.75</v>
      </c>
      <c r="AQ61" s="6">
        <v>0.75</v>
      </c>
      <c r="AR61" s="6">
        <v>6</v>
      </c>
      <c r="AS61" s="6">
        <f t="shared" si="75"/>
        <v>1.05</v>
      </c>
      <c r="AT61" s="6">
        <f t="shared" si="76"/>
        <v>0.7</v>
      </c>
      <c r="AU61" s="6">
        <f t="shared" si="77"/>
        <v>14</v>
      </c>
      <c r="AV61" s="6">
        <f t="shared" si="78"/>
        <v>5.6</v>
      </c>
      <c r="AW61" s="6">
        <f t="shared" si="94"/>
        <v>0.7</v>
      </c>
      <c r="AX61" s="6">
        <f t="shared" si="89"/>
        <v>1.1300000000000001</v>
      </c>
      <c r="AY61" s="6">
        <f t="shared" si="79"/>
        <v>8.4</v>
      </c>
      <c r="AZ61" s="6">
        <f t="shared" si="80"/>
        <v>0.7</v>
      </c>
      <c r="BA61" s="6">
        <f t="shared" si="81"/>
        <v>28</v>
      </c>
      <c r="BB61" s="6">
        <f t="shared" si="82"/>
        <v>95</v>
      </c>
      <c r="BC61" s="6">
        <v>5.5</v>
      </c>
      <c r="BD61" s="6">
        <v>11.5</v>
      </c>
      <c r="BE61" s="6">
        <v>5.6</v>
      </c>
      <c r="BF61" s="6">
        <v>1.9</v>
      </c>
      <c r="BG61" s="30">
        <f t="shared" si="83"/>
        <v>542.86</v>
      </c>
      <c r="BH61" s="9">
        <f t="shared" si="84"/>
        <v>167.74374</v>
      </c>
      <c r="BI61" s="9">
        <f t="shared" si="85"/>
        <v>19</v>
      </c>
      <c r="BJ61" s="9">
        <f t="shared" si="96"/>
        <v>19.7715</v>
      </c>
      <c r="BK61" s="9">
        <f t="shared" si="86"/>
        <v>206.51524000000001</v>
      </c>
      <c r="BL61">
        <v>0</v>
      </c>
      <c r="BM61">
        <v>2</v>
      </c>
      <c r="BN61">
        <v>0</v>
      </c>
      <c r="BO61">
        <f t="shared" si="87"/>
        <v>2</v>
      </c>
      <c r="BP61">
        <v>1</v>
      </c>
      <c r="BQ61">
        <v>0</v>
      </c>
      <c r="BS61" s="6">
        <v>5.5</v>
      </c>
      <c r="BT61">
        <f t="shared" si="47"/>
        <v>4.4385000000000003</v>
      </c>
      <c r="BU61" s="6">
        <v>11.5</v>
      </c>
      <c r="BV61">
        <f t="shared" si="48"/>
        <v>9.2805</v>
      </c>
      <c r="BW61" s="6">
        <v>5.6</v>
      </c>
      <c r="BX61">
        <f t="shared" si="38"/>
        <v>4.5191999999999997</v>
      </c>
      <c r="BY61" s="6">
        <v>1.9</v>
      </c>
      <c r="BZ61">
        <f t="shared" si="39"/>
        <v>1.5333000000000001</v>
      </c>
      <c r="CA61" s="6">
        <f t="shared" si="40"/>
        <v>206.51524000000001</v>
      </c>
      <c r="CB61">
        <f t="shared" si="41"/>
        <v>0</v>
      </c>
      <c r="CC61">
        <f t="shared" si="42"/>
        <v>15.12</v>
      </c>
      <c r="CD61">
        <f t="shared" si="43"/>
        <v>0</v>
      </c>
      <c r="CE61">
        <f t="shared" si="44"/>
        <v>15.12</v>
      </c>
      <c r="CF61" s="6">
        <f t="shared" si="45"/>
        <v>221.63524000000001</v>
      </c>
    </row>
    <row r="62" spans="1:84" x14ac:dyDescent="0.2">
      <c r="A62">
        <v>61</v>
      </c>
      <c r="E62" s="29">
        <v>6.4</v>
      </c>
      <c r="F62" s="29">
        <v>9.4</v>
      </c>
      <c r="G62">
        <v>93</v>
      </c>
      <c r="H62" s="6">
        <v>0</v>
      </c>
      <c r="I62">
        <v>14</v>
      </c>
      <c r="J62">
        <v>89</v>
      </c>
      <c r="K62" t="s">
        <v>135</v>
      </c>
      <c r="L62">
        <v>1</v>
      </c>
      <c r="M62" s="6">
        <f t="shared" si="55"/>
        <v>176.4</v>
      </c>
      <c r="N62" s="6">
        <f t="shared" si="56"/>
        <v>3.3600000000000003</v>
      </c>
      <c r="O62" s="6">
        <f t="shared" si="57"/>
        <v>0.89600000000000013</v>
      </c>
      <c r="P62" s="6">
        <f t="shared" si="58"/>
        <v>7.3599999999999994</v>
      </c>
      <c r="Q62" s="6">
        <f t="shared" si="59"/>
        <v>7.3599999999999994</v>
      </c>
      <c r="R62" s="6">
        <f t="shared" si="60"/>
        <v>8.6560000000000006</v>
      </c>
      <c r="S62" s="6">
        <v>6.4</v>
      </c>
      <c r="T62" s="6">
        <f t="shared" si="61"/>
        <v>4.5600000000000005</v>
      </c>
      <c r="U62" s="6">
        <f t="shared" si="62"/>
        <v>2.016</v>
      </c>
      <c r="V62" s="6">
        <f t="shared" si="63"/>
        <v>6.7200000000000006</v>
      </c>
      <c r="W62" s="6">
        <f t="shared" si="64"/>
        <v>0.84000000000000008</v>
      </c>
      <c r="X62" s="6">
        <v>0.35</v>
      </c>
      <c r="Y62" s="6">
        <f t="shared" si="65"/>
        <v>1.6800000000000002</v>
      </c>
      <c r="Z62" s="6">
        <f t="shared" si="66"/>
        <v>33.6</v>
      </c>
      <c r="AA62" s="6">
        <v>0</v>
      </c>
      <c r="AB62" s="6">
        <f t="shared" si="67"/>
        <v>1.26</v>
      </c>
      <c r="AC62" s="6">
        <v>3</v>
      </c>
      <c r="AD62" s="6">
        <f t="shared" si="92"/>
        <v>155.4</v>
      </c>
      <c r="AE62" s="6">
        <f t="shared" si="68"/>
        <v>3.3600000000000003</v>
      </c>
      <c r="AF62" s="6">
        <f t="shared" si="69"/>
        <v>0.89600000000000013</v>
      </c>
      <c r="AG62" s="6">
        <v>0</v>
      </c>
      <c r="AH62" s="6">
        <f t="shared" si="70"/>
        <v>0.84000000000000008</v>
      </c>
      <c r="AI62" s="6">
        <f t="shared" si="95"/>
        <v>20.8</v>
      </c>
      <c r="AJ62" s="6">
        <f t="shared" si="71"/>
        <v>10.08</v>
      </c>
      <c r="AK62" s="6">
        <f t="shared" si="72"/>
        <v>16.8</v>
      </c>
      <c r="AL62" s="6">
        <f t="shared" si="73"/>
        <v>33.6</v>
      </c>
      <c r="AM62" s="6">
        <f t="shared" si="93"/>
        <v>9.6000000000000014</v>
      </c>
      <c r="AN62" s="6">
        <f t="shared" si="91"/>
        <v>9.6000000000000014</v>
      </c>
      <c r="AO62" s="6">
        <f t="shared" si="91"/>
        <v>9.6000000000000014</v>
      </c>
      <c r="AP62" s="6">
        <f t="shared" si="74"/>
        <v>7.3599999999999994</v>
      </c>
      <c r="AQ62" s="6">
        <v>0.75</v>
      </c>
      <c r="AR62" s="6">
        <v>6</v>
      </c>
      <c r="AS62" s="6">
        <f t="shared" si="75"/>
        <v>1.26</v>
      </c>
      <c r="AT62" s="6">
        <f t="shared" si="76"/>
        <v>0.84000000000000008</v>
      </c>
      <c r="AU62" s="6">
        <f t="shared" si="77"/>
        <v>16.8</v>
      </c>
      <c r="AV62" s="6">
        <f t="shared" si="78"/>
        <v>6.7200000000000006</v>
      </c>
      <c r="AW62" s="6">
        <f t="shared" si="94"/>
        <v>0.84000000000000008</v>
      </c>
      <c r="AX62" s="6">
        <f t="shared" si="89"/>
        <v>1.1400000000000001</v>
      </c>
      <c r="AY62" s="6">
        <f t="shared" si="79"/>
        <v>10.08</v>
      </c>
      <c r="AZ62" s="6">
        <f t="shared" si="80"/>
        <v>0.84000000000000008</v>
      </c>
      <c r="BA62" s="6">
        <f t="shared" si="81"/>
        <v>33.6</v>
      </c>
      <c r="BB62" s="6">
        <f t="shared" si="82"/>
        <v>121.60000000000001</v>
      </c>
      <c r="BC62" s="6">
        <v>6.4</v>
      </c>
      <c r="BD62" s="6">
        <v>11.5</v>
      </c>
      <c r="BE62" s="6">
        <v>5.8</v>
      </c>
      <c r="BF62" s="6">
        <v>2.1</v>
      </c>
      <c r="BG62" s="30">
        <f t="shared" si="83"/>
        <v>621.26400000000024</v>
      </c>
      <c r="BH62" s="9">
        <f t="shared" si="84"/>
        <v>191.97057600000008</v>
      </c>
      <c r="BI62" s="9">
        <f t="shared" si="85"/>
        <v>24.320000000000004</v>
      </c>
      <c r="BJ62" s="9">
        <f t="shared" si="96"/>
        <v>20.820600000000002</v>
      </c>
      <c r="BK62" s="9">
        <f t="shared" si="86"/>
        <v>237.11117600000009</v>
      </c>
      <c r="BL62">
        <v>2</v>
      </c>
      <c r="BM62">
        <v>4</v>
      </c>
      <c r="BN62">
        <v>0</v>
      </c>
      <c r="BO62">
        <f t="shared" si="87"/>
        <v>6</v>
      </c>
      <c r="BP62">
        <v>1</v>
      </c>
      <c r="BQ62">
        <v>0</v>
      </c>
      <c r="BS62" s="6">
        <v>6.4</v>
      </c>
      <c r="BT62">
        <f t="shared" si="47"/>
        <v>5.1648000000000005</v>
      </c>
      <c r="BU62" s="6">
        <v>11.5</v>
      </c>
      <c r="BV62">
        <f t="shared" si="48"/>
        <v>9.2805</v>
      </c>
      <c r="BW62" s="6">
        <v>5.8</v>
      </c>
      <c r="BX62">
        <f t="shared" si="38"/>
        <v>4.6806000000000001</v>
      </c>
      <c r="BY62" s="6">
        <v>2.1</v>
      </c>
      <c r="BZ62">
        <f t="shared" si="39"/>
        <v>1.6947000000000001</v>
      </c>
      <c r="CA62" s="6">
        <f t="shared" si="40"/>
        <v>237.11117600000009</v>
      </c>
      <c r="CB62">
        <f t="shared" si="41"/>
        <v>15.12</v>
      </c>
      <c r="CC62">
        <f t="shared" si="42"/>
        <v>30.24</v>
      </c>
      <c r="CD62">
        <f t="shared" si="43"/>
        <v>0</v>
      </c>
      <c r="CE62">
        <f t="shared" si="44"/>
        <v>45.36</v>
      </c>
      <c r="CF62" s="6">
        <f t="shared" si="45"/>
        <v>282.47117600000007</v>
      </c>
    </row>
    <row r="63" spans="1:84" x14ac:dyDescent="0.2">
      <c r="A63">
        <v>67</v>
      </c>
      <c r="E63" s="29">
        <v>5.4</v>
      </c>
      <c r="F63" s="29">
        <v>9.1999999999999993</v>
      </c>
      <c r="G63">
        <v>84</v>
      </c>
      <c r="H63" s="6">
        <v>0</v>
      </c>
      <c r="I63">
        <v>12</v>
      </c>
      <c r="J63">
        <v>78</v>
      </c>
      <c r="K63" t="s">
        <v>135</v>
      </c>
      <c r="L63">
        <v>1</v>
      </c>
      <c r="M63" s="6">
        <f t="shared" si="55"/>
        <v>155.4</v>
      </c>
      <c r="N63" s="6">
        <f t="shared" si="56"/>
        <v>2.96</v>
      </c>
      <c r="O63" s="6">
        <f t="shared" si="57"/>
        <v>0.75600000000000012</v>
      </c>
      <c r="P63" s="6">
        <f t="shared" si="58"/>
        <v>6.21</v>
      </c>
      <c r="Q63" s="6">
        <f t="shared" si="59"/>
        <v>6.21</v>
      </c>
      <c r="R63" s="6">
        <f t="shared" si="60"/>
        <v>7.6160000000000005</v>
      </c>
      <c r="S63" s="31">
        <v>6.4</v>
      </c>
      <c r="T63" s="6">
        <f t="shared" si="61"/>
        <v>4.16</v>
      </c>
      <c r="U63" s="6">
        <f t="shared" si="62"/>
        <v>1.776</v>
      </c>
      <c r="V63" s="6">
        <f t="shared" si="63"/>
        <v>5.92</v>
      </c>
      <c r="W63" s="6">
        <f t="shared" si="64"/>
        <v>0.74</v>
      </c>
      <c r="X63" s="6">
        <v>0.35</v>
      </c>
      <c r="Y63" s="6">
        <f t="shared" si="65"/>
        <v>1.48</v>
      </c>
      <c r="Z63" s="6">
        <f t="shared" si="66"/>
        <v>29.6</v>
      </c>
      <c r="AA63" s="6">
        <v>0</v>
      </c>
      <c r="AB63" s="6">
        <f t="shared" si="67"/>
        <v>1.1100000000000001</v>
      </c>
      <c r="AC63" s="6">
        <v>3</v>
      </c>
      <c r="AD63" s="6">
        <f t="shared" si="92"/>
        <v>147</v>
      </c>
      <c r="AE63" s="6">
        <f t="shared" si="68"/>
        <v>2.96</v>
      </c>
      <c r="AF63" s="6">
        <f t="shared" si="69"/>
        <v>0.75600000000000012</v>
      </c>
      <c r="AG63" s="6">
        <v>0</v>
      </c>
      <c r="AH63" s="6">
        <f t="shared" si="70"/>
        <v>0.74</v>
      </c>
      <c r="AI63" s="6">
        <f t="shared" si="95"/>
        <v>26.400000000000002</v>
      </c>
      <c r="AJ63" s="6">
        <f t="shared" si="71"/>
        <v>8.8800000000000008</v>
      </c>
      <c r="AK63" s="6">
        <f t="shared" si="72"/>
        <v>14.8</v>
      </c>
      <c r="AL63" s="6">
        <f t="shared" si="73"/>
        <v>29.6</v>
      </c>
      <c r="AM63" s="6">
        <f t="shared" si="93"/>
        <v>9.6000000000000014</v>
      </c>
      <c r="AN63" s="6">
        <f t="shared" si="91"/>
        <v>9.6000000000000014</v>
      </c>
      <c r="AO63" s="6">
        <f t="shared" si="91"/>
        <v>9.6000000000000014</v>
      </c>
      <c r="AP63" s="6">
        <f t="shared" si="74"/>
        <v>6.21</v>
      </c>
      <c r="AQ63" s="6">
        <v>0.75</v>
      </c>
      <c r="AR63" s="6">
        <v>6</v>
      </c>
      <c r="AS63" s="6">
        <f t="shared" si="75"/>
        <v>1.1100000000000001</v>
      </c>
      <c r="AT63" s="6">
        <f t="shared" si="76"/>
        <v>0.74</v>
      </c>
      <c r="AU63" s="6">
        <f t="shared" si="77"/>
        <v>14.8</v>
      </c>
      <c r="AV63" s="6">
        <f t="shared" si="78"/>
        <v>5.92</v>
      </c>
      <c r="AW63" s="6">
        <f t="shared" si="94"/>
        <v>0.74</v>
      </c>
      <c r="AX63" s="6">
        <f t="shared" si="89"/>
        <v>1.1199999999999999</v>
      </c>
      <c r="AY63" s="6">
        <f t="shared" si="79"/>
        <v>8.8800000000000008</v>
      </c>
      <c r="AZ63" s="6">
        <f t="shared" si="80"/>
        <v>0.74</v>
      </c>
      <c r="BA63" s="6">
        <f t="shared" si="81"/>
        <v>29.6</v>
      </c>
      <c r="BB63" s="6">
        <f t="shared" si="82"/>
        <v>102.60000000000001</v>
      </c>
      <c r="BC63" s="6">
        <v>5.8</v>
      </c>
      <c r="BD63" s="6">
        <v>11.2</v>
      </c>
      <c r="BE63" s="6">
        <v>4.9000000000000004</v>
      </c>
      <c r="BF63" s="6">
        <v>1.9</v>
      </c>
      <c r="BG63" s="30">
        <f t="shared" si="83"/>
        <v>570.23400000000004</v>
      </c>
      <c r="BH63" s="9">
        <f t="shared" si="84"/>
        <v>176.20230600000002</v>
      </c>
      <c r="BI63" s="9">
        <f t="shared" si="85"/>
        <v>20.520000000000003</v>
      </c>
      <c r="BJ63" s="9">
        <f t="shared" si="96"/>
        <v>19.206599999999998</v>
      </c>
      <c r="BK63" s="9">
        <f t="shared" si="86"/>
        <v>215.92890600000004</v>
      </c>
      <c r="BL63">
        <v>2</v>
      </c>
      <c r="BM63">
        <v>4</v>
      </c>
      <c r="BN63">
        <v>0</v>
      </c>
      <c r="BO63">
        <f t="shared" si="87"/>
        <v>6</v>
      </c>
      <c r="BP63">
        <v>1</v>
      </c>
      <c r="BQ63">
        <v>0</v>
      </c>
      <c r="BS63" s="6">
        <v>5.8</v>
      </c>
      <c r="BT63">
        <f t="shared" si="47"/>
        <v>4.6806000000000001</v>
      </c>
      <c r="BU63" s="6">
        <v>11.2</v>
      </c>
      <c r="BV63">
        <f t="shared" si="48"/>
        <v>9.0383999999999993</v>
      </c>
      <c r="BW63" s="6">
        <v>4.9000000000000004</v>
      </c>
      <c r="BX63">
        <f t="shared" si="38"/>
        <v>3.9543000000000004</v>
      </c>
      <c r="BY63" s="6">
        <v>1.9</v>
      </c>
      <c r="BZ63">
        <f t="shared" si="39"/>
        <v>1.5333000000000001</v>
      </c>
      <c r="CA63" s="6">
        <f t="shared" si="40"/>
        <v>215.92890600000004</v>
      </c>
      <c r="CB63">
        <f t="shared" si="41"/>
        <v>15.12</v>
      </c>
      <c r="CC63">
        <f t="shared" si="42"/>
        <v>30.24</v>
      </c>
      <c r="CD63">
        <f t="shared" si="43"/>
        <v>0</v>
      </c>
      <c r="CE63">
        <f t="shared" si="44"/>
        <v>45.36</v>
      </c>
      <c r="CF63" s="6">
        <f t="shared" si="45"/>
        <v>261.28890600000005</v>
      </c>
    </row>
    <row r="64" spans="1:84" x14ac:dyDescent="0.2">
      <c r="A64">
        <v>60</v>
      </c>
      <c r="E64" s="29">
        <v>5.4</v>
      </c>
      <c r="F64" s="29">
        <v>9.5</v>
      </c>
      <c r="G64">
        <v>104</v>
      </c>
      <c r="H64" s="6">
        <v>0</v>
      </c>
      <c r="I64">
        <v>13</v>
      </c>
      <c r="J64">
        <v>73</v>
      </c>
      <c r="K64" t="s">
        <v>135</v>
      </c>
      <c r="L64">
        <v>0</v>
      </c>
      <c r="M64" s="6">
        <f t="shared" si="55"/>
        <v>155.4</v>
      </c>
      <c r="N64" s="6">
        <f t="shared" si="56"/>
        <v>2.96</v>
      </c>
      <c r="O64" s="6">
        <f t="shared" si="57"/>
        <v>0.75600000000000012</v>
      </c>
      <c r="P64" s="6">
        <f t="shared" si="58"/>
        <v>6.21</v>
      </c>
      <c r="Q64" s="6">
        <f t="shared" si="59"/>
        <v>6.21</v>
      </c>
      <c r="R64" s="6">
        <f t="shared" si="60"/>
        <v>7.6160000000000005</v>
      </c>
      <c r="S64" s="6">
        <v>6.4</v>
      </c>
      <c r="T64" s="6">
        <f t="shared" si="61"/>
        <v>4.16</v>
      </c>
      <c r="U64" s="6">
        <f t="shared" si="62"/>
        <v>1.776</v>
      </c>
      <c r="V64" s="6">
        <f t="shared" si="63"/>
        <v>5.92</v>
      </c>
      <c r="W64" s="6">
        <f t="shared" si="64"/>
        <v>0.74</v>
      </c>
      <c r="X64" s="6">
        <v>0.35</v>
      </c>
      <c r="Y64" s="6">
        <f t="shared" si="65"/>
        <v>1.48</v>
      </c>
      <c r="Z64" s="6">
        <f t="shared" si="66"/>
        <v>29.6</v>
      </c>
      <c r="AA64" s="6">
        <v>0</v>
      </c>
      <c r="AB64" s="6">
        <f t="shared" si="67"/>
        <v>1.1100000000000001</v>
      </c>
      <c r="AC64" s="6">
        <v>3</v>
      </c>
      <c r="AD64" s="6">
        <f t="shared" si="92"/>
        <v>176.4</v>
      </c>
      <c r="AE64" s="6">
        <f t="shared" si="68"/>
        <v>2.96</v>
      </c>
      <c r="AF64" s="6">
        <f t="shared" si="69"/>
        <v>0.75600000000000012</v>
      </c>
      <c r="AG64" s="6">
        <v>0</v>
      </c>
      <c r="AH64" s="6">
        <f t="shared" si="70"/>
        <v>0.74</v>
      </c>
      <c r="AI64" s="6">
        <f t="shared" si="95"/>
        <v>22.400000000000002</v>
      </c>
      <c r="AJ64" s="6">
        <f t="shared" si="71"/>
        <v>8.8800000000000008</v>
      </c>
      <c r="AK64" s="6">
        <f t="shared" si="72"/>
        <v>14.8</v>
      </c>
      <c r="AL64" s="6">
        <f t="shared" si="73"/>
        <v>29.6</v>
      </c>
      <c r="AM64" s="6">
        <f t="shared" si="93"/>
        <v>9.6000000000000014</v>
      </c>
      <c r="AN64" s="6">
        <f t="shared" ref="AN64:AO83" si="97">0.4*24</f>
        <v>9.6000000000000014</v>
      </c>
      <c r="AO64" s="6">
        <f t="shared" si="97"/>
        <v>9.6000000000000014</v>
      </c>
      <c r="AP64" s="6">
        <f t="shared" si="74"/>
        <v>6.21</v>
      </c>
      <c r="AQ64" s="6">
        <v>0.75</v>
      </c>
      <c r="AR64" s="6">
        <v>6</v>
      </c>
      <c r="AS64" s="6">
        <f t="shared" si="75"/>
        <v>1.1100000000000001</v>
      </c>
      <c r="AT64" s="6">
        <f t="shared" si="76"/>
        <v>0.74</v>
      </c>
      <c r="AU64" s="6">
        <f t="shared" si="77"/>
        <v>14.8</v>
      </c>
      <c r="AV64" s="6">
        <f t="shared" si="78"/>
        <v>5.92</v>
      </c>
      <c r="AW64" s="6">
        <f t="shared" si="94"/>
        <v>0.74</v>
      </c>
      <c r="AX64" s="6">
        <f t="shared" si="89"/>
        <v>1.1500000000000001</v>
      </c>
      <c r="AY64" s="6">
        <f t="shared" si="79"/>
        <v>8.8800000000000008</v>
      </c>
      <c r="AZ64" s="6">
        <f t="shared" si="80"/>
        <v>0.74</v>
      </c>
      <c r="BA64" s="6">
        <f t="shared" si="81"/>
        <v>29.6</v>
      </c>
      <c r="BB64" s="6">
        <f t="shared" si="82"/>
        <v>102.60000000000001</v>
      </c>
      <c r="BC64" s="6">
        <v>7.2</v>
      </c>
      <c r="BD64" s="6">
        <v>10.199999999999999</v>
      </c>
      <c r="BE64" s="6">
        <v>5.2</v>
      </c>
      <c r="BF64" s="6">
        <v>1.5</v>
      </c>
      <c r="BG64" s="30">
        <f t="shared" si="83"/>
        <v>595.6640000000001</v>
      </c>
      <c r="BH64" s="9">
        <f t="shared" si="84"/>
        <v>184.06017600000004</v>
      </c>
      <c r="BI64" s="9">
        <f t="shared" si="85"/>
        <v>20.520000000000003</v>
      </c>
      <c r="BJ64" s="9">
        <f t="shared" si="96"/>
        <v>19.448699999999999</v>
      </c>
      <c r="BK64" s="9">
        <f t="shared" si="86"/>
        <v>224.02887600000005</v>
      </c>
      <c r="BL64">
        <v>4</v>
      </c>
      <c r="BM64">
        <v>3</v>
      </c>
      <c r="BN64">
        <v>0</v>
      </c>
      <c r="BO64">
        <f t="shared" si="87"/>
        <v>7</v>
      </c>
      <c r="BP64">
        <v>1</v>
      </c>
      <c r="BQ64">
        <v>0</v>
      </c>
      <c r="BS64" s="6">
        <v>7.2</v>
      </c>
      <c r="BT64">
        <f t="shared" si="47"/>
        <v>5.8104000000000005</v>
      </c>
      <c r="BU64" s="6">
        <v>10.199999999999999</v>
      </c>
      <c r="BV64">
        <f t="shared" si="48"/>
        <v>8.2314000000000007</v>
      </c>
      <c r="BW64" s="6">
        <v>5.2</v>
      </c>
      <c r="BX64">
        <f t="shared" si="38"/>
        <v>4.1964000000000006</v>
      </c>
      <c r="BY64" s="6">
        <v>1.5</v>
      </c>
      <c r="BZ64">
        <f t="shared" si="39"/>
        <v>1.2105000000000001</v>
      </c>
      <c r="CA64" s="6">
        <f t="shared" si="40"/>
        <v>224.02887600000005</v>
      </c>
      <c r="CB64">
        <f t="shared" si="41"/>
        <v>30.24</v>
      </c>
      <c r="CC64">
        <f t="shared" si="42"/>
        <v>22.68</v>
      </c>
      <c r="CD64">
        <f t="shared" si="43"/>
        <v>0</v>
      </c>
      <c r="CE64">
        <f t="shared" si="44"/>
        <v>52.92</v>
      </c>
      <c r="CF64" s="6">
        <f t="shared" si="45"/>
        <v>276.94887600000004</v>
      </c>
    </row>
    <row r="65" spans="1:84" x14ac:dyDescent="0.2">
      <c r="A65">
        <v>64</v>
      </c>
      <c r="E65" s="29">
        <v>6.2</v>
      </c>
      <c r="F65" s="29">
        <v>7.8</v>
      </c>
      <c r="G65">
        <v>92</v>
      </c>
      <c r="H65" s="6">
        <v>0</v>
      </c>
      <c r="I65">
        <v>16</v>
      </c>
      <c r="J65">
        <v>72</v>
      </c>
      <c r="K65" t="s">
        <v>135</v>
      </c>
      <c r="L65">
        <v>1</v>
      </c>
      <c r="M65" s="6">
        <f t="shared" si="55"/>
        <v>172.20000000000002</v>
      </c>
      <c r="N65" s="6">
        <f t="shared" si="56"/>
        <v>3.2800000000000002</v>
      </c>
      <c r="O65" s="6">
        <f t="shared" si="57"/>
        <v>0.8680000000000001</v>
      </c>
      <c r="P65" s="6">
        <f t="shared" si="58"/>
        <v>7.13</v>
      </c>
      <c r="Q65" s="6">
        <f t="shared" si="59"/>
        <v>7.13</v>
      </c>
      <c r="R65" s="6">
        <f t="shared" si="60"/>
        <v>8.4480000000000004</v>
      </c>
      <c r="S65" s="31">
        <v>6.4</v>
      </c>
      <c r="T65" s="6">
        <f t="shared" si="61"/>
        <v>4.4800000000000004</v>
      </c>
      <c r="U65" s="6">
        <f t="shared" si="62"/>
        <v>1.968</v>
      </c>
      <c r="V65" s="6">
        <f t="shared" si="63"/>
        <v>6.5600000000000005</v>
      </c>
      <c r="W65" s="6">
        <f t="shared" si="64"/>
        <v>0.82000000000000006</v>
      </c>
      <c r="X65" s="6">
        <v>0.35</v>
      </c>
      <c r="Y65" s="6">
        <f t="shared" si="65"/>
        <v>1.6400000000000001</v>
      </c>
      <c r="Z65" s="6">
        <f t="shared" si="66"/>
        <v>32.799999999999997</v>
      </c>
      <c r="AA65" s="6">
        <v>0</v>
      </c>
      <c r="AB65" s="6">
        <f t="shared" si="67"/>
        <v>1.23</v>
      </c>
      <c r="AC65" s="6">
        <v>3</v>
      </c>
      <c r="AD65" s="6">
        <f t="shared" si="92"/>
        <v>155.4</v>
      </c>
      <c r="AE65" s="6">
        <f t="shared" si="68"/>
        <v>3.2800000000000002</v>
      </c>
      <c r="AF65" s="6">
        <f t="shared" si="69"/>
        <v>0.8680000000000001</v>
      </c>
      <c r="AG65" s="6">
        <v>0</v>
      </c>
      <c r="AH65" s="6">
        <f t="shared" si="70"/>
        <v>0.82000000000000006</v>
      </c>
      <c r="AI65" s="6">
        <f t="shared" si="95"/>
        <v>22.400000000000002</v>
      </c>
      <c r="AJ65" s="6">
        <f t="shared" si="71"/>
        <v>9.84</v>
      </c>
      <c r="AK65" s="6">
        <f t="shared" si="72"/>
        <v>16.399999999999999</v>
      </c>
      <c r="AL65" s="6">
        <f t="shared" si="73"/>
        <v>32.799999999999997</v>
      </c>
      <c r="AM65" s="6">
        <f t="shared" si="93"/>
        <v>9.6000000000000014</v>
      </c>
      <c r="AN65" s="6">
        <f t="shared" si="97"/>
        <v>9.6000000000000014</v>
      </c>
      <c r="AO65" s="6">
        <f t="shared" si="97"/>
        <v>9.6000000000000014</v>
      </c>
      <c r="AP65" s="6">
        <f t="shared" si="74"/>
        <v>7.13</v>
      </c>
      <c r="AQ65" s="6">
        <v>0.75</v>
      </c>
      <c r="AR65" s="6">
        <v>6</v>
      </c>
      <c r="AS65" s="6">
        <f t="shared" si="75"/>
        <v>1.23</v>
      </c>
      <c r="AT65" s="6">
        <f t="shared" si="76"/>
        <v>0.82000000000000006</v>
      </c>
      <c r="AU65" s="6">
        <f t="shared" si="77"/>
        <v>16.399999999999999</v>
      </c>
      <c r="AV65" s="6">
        <f t="shared" si="78"/>
        <v>6.5600000000000005</v>
      </c>
      <c r="AW65" s="6">
        <f t="shared" si="94"/>
        <v>0.82000000000000006</v>
      </c>
      <c r="AX65" s="6">
        <f t="shared" si="89"/>
        <v>0.98</v>
      </c>
      <c r="AY65" s="6">
        <f t="shared" si="79"/>
        <v>9.84</v>
      </c>
      <c r="AZ65" s="6">
        <f t="shared" si="80"/>
        <v>0.82000000000000006</v>
      </c>
      <c r="BA65" s="6">
        <f t="shared" si="81"/>
        <v>32.799999999999997</v>
      </c>
      <c r="BB65" s="6">
        <f t="shared" si="82"/>
        <v>117.8</v>
      </c>
      <c r="BC65" s="6">
        <v>6.2</v>
      </c>
      <c r="BD65" s="6">
        <v>11.3</v>
      </c>
      <c r="BE65" s="6">
        <v>5.4</v>
      </c>
      <c r="BF65" s="6">
        <v>2.1</v>
      </c>
      <c r="BG65" s="30">
        <f t="shared" si="83"/>
        <v>613.06200000000001</v>
      </c>
      <c r="BH65" s="9">
        <f t="shared" si="84"/>
        <v>189.43615800000001</v>
      </c>
      <c r="BI65" s="9">
        <f t="shared" si="85"/>
        <v>23.560000000000002</v>
      </c>
      <c r="BJ65" s="9">
        <f t="shared" si="96"/>
        <v>20.175000000000001</v>
      </c>
      <c r="BK65" s="9">
        <f t="shared" si="86"/>
        <v>233.17115800000002</v>
      </c>
      <c r="BL65">
        <v>4</v>
      </c>
      <c r="BM65">
        <v>3</v>
      </c>
      <c r="BN65">
        <v>0</v>
      </c>
      <c r="BO65">
        <f t="shared" si="87"/>
        <v>7</v>
      </c>
      <c r="BP65">
        <v>1</v>
      </c>
      <c r="BQ65">
        <v>0</v>
      </c>
      <c r="BS65" s="6">
        <v>6.2</v>
      </c>
      <c r="BT65">
        <f t="shared" si="47"/>
        <v>5.0034000000000001</v>
      </c>
      <c r="BU65" s="6">
        <v>11.3</v>
      </c>
      <c r="BV65">
        <f t="shared" si="48"/>
        <v>9.1191000000000013</v>
      </c>
      <c r="BW65" s="6">
        <v>5.4</v>
      </c>
      <c r="BX65">
        <f t="shared" si="38"/>
        <v>4.3578000000000001</v>
      </c>
      <c r="BY65" s="6">
        <v>2.1</v>
      </c>
      <c r="BZ65">
        <f t="shared" si="39"/>
        <v>1.6947000000000001</v>
      </c>
      <c r="CA65" s="6">
        <f t="shared" si="40"/>
        <v>233.17115800000002</v>
      </c>
      <c r="CB65">
        <f t="shared" si="41"/>
        <v>30.24</v>
      </c>
      <c r="CC65">
        <f t="shared" si="42"/>
        <v>22.68</v>
      </c>
      <c r="CD65">
        <f t="shared" si="43"/>
        <v>0</v>
      </c>
      <c r="CE65">
        <f t="shared" si="44"/>
        <v>52.92</v>
      </c>
      <c r="CF65" s="6">
        <f t="shared" si="45"/>
        <v>286.09115800000001</v>
      </c>
    </row>
    <row r="66" spans="1:84" x14ac:dyDescent="0.2">
      <c r="A66">
        <v>63</v>
      </c>
      <c r="E66" s="29">
        <v>7</v>
      </c>
      <c r="F66" s="29">
        <v>10.1</v>
      </c>
      <c r="G66">
        <v>88</v>
      </c>
      <c r="H66" s="6">
        <v>0</v>
      </c>
      <c r="I66">
        <v>17</v>
      </c>
      <c r="J66">
        <v>70</v>
      </c>
      <c r="K66" t="s">
        <v>135</v>
      </c>
      <c r="L66">
        <v>1</v>
      </c>
      <c r="M66" s="6">
        <f t="shared" si="55"/>
        <v>189</v>
      </c>
      <c r="N66" s="6">
        <f t="shared" si="56"/>
        <v>3.6000000000000005</v>
      </c>
      <c r="O66" s="6">
        <f t="shared" si="57"/>
        <v>0.98000000000000009</v>
      </c>
      <c r="P66" s="6">
        <f t="shared" si="58"/>
        <v>8.0499999999999989</v>
      </c>
      <c r="Q66" s="6">
        <f t="shared" si="59"/>
        <v>8.0499999999999989</v>
      </c>
      <c r="R66" s="6">
        <f t="shared" si="60"/>
        <v>9.2800000000000011</v>
      </c>
      <c r="S66" s="6">
        <v>6.4</v>
      </c>
      <c r="T66" s="6">
        <f t="shared" si="61"/>
        <v>4.8000000000000007</v>
      </c>
      <c r="U66" s="6">
        <f t="shared" si="62"/>
        <v>2.16</v>
      </c>
      <c r="V66" s="6">
        <f t="shared" si="63"/>
        <v>7.2000000000000011</v>
      </c>
      <c r="W66" s="6">
        <f t="shared" si="64"/>
        <v>0.90000000000000013</v>
      </c>
      <c r="X66" s="6">
        <v>0.35</v>
      </c>
      <c r="Y66" s="6">
        <f t="shared" si="65"/>
        <v>1.8000000000000003</v>
      </c>
      <c r="Z66" s="6">
        <f t="shared" si="66"/>
        <v>36</v>
      </c>
      <c r="AA66" s="6">
        <v>0</v>
      </c>
      <c r="AB66" s="6">
        <f t="shared" si="67"/>
        <v>1.35</v>
      </c>
      <c r="AC66" s="6">
        <v>3</v>
      </c>
      <c r="AD66" s="6">
        <f t="shared" si="92"/>
        <v>155.4</v>
      </c>
      <c r="AE66" s="6">
        <f t="shared" si="68"/>
        <v>3.6000000000000005</v>
      </c>
      <c r="AF66" s="6">
        <f t="shared" si="69"/>
        <v>0.98000000000000009</v>
      </c>
      <c r="AG66" s="6">
        <v>0</v>
      </c>
      <c r="AH66" s="6">
        <f t="shared" si="70"/>
        <v>0.90000000000000013</v>
      </c>
      <c r="AI66" s="6">
        <f t="shared" si="95"/>
        <v>25.6</v>
      </c>
      <c r="AJ66" s="6">
        <f t="shared" si="71"/>
        <v>10.8</v>
      </c>
      <c r="AK66" s="6">
        <f t="shared" si="72"/>
        <v>18</v>
      </c>
      <c r="AL66" s="6">
        <f t="shared" si="73"/>
        <v>36</v>
      </c>
      <c r="AM66" s="6">
        <f t="shared" si="93"/>
        <v>9.6000000000000014</v>
      </c>
      <c r="AN66" s="6">
        <f t="shared" si="97"/>
        <v>9.6000000000000014</v>
      </c>
      <c r="AO66" s="6">
        <f t="shared" si="97"/>
        <v>9.6000000000000014</v>
      </c>
      <c r="AP66" s="6">
        <f t="shared" si="74"/>
        <v>8.0499999999999989</v>
      </c>
      <c r="AQ66" s="6">
        <v>0.75</v>
      </c>
      <c r="AR66" s="6">
        <v>6</v>
      </c>
      <c r="AS66" s="6">
        <f t="shared" si="75"/>
        <v>1.35</v>
      </c>
      <c r="AT66" s="6">
        <f t="shared" si="76"/>
        <v>0.90000000000000013</v>
      </c>
      <c r="AU66" s="6">
        <f t="shared" si="77"/>
        <v>18</v>
      </c>
      <c r="AV66" s="6">
        <f t="shared" si="78"/>
        <v>7.2000000000000011</v>
      </c>
      <c r="AW66" s="6">
        <f t="shared" si="94"/>
        <v>0.90000000000000013</v>
      </c>
      <c r="AX66" s="6">
        <f t="shared" si="89"/>
        <v>1.21</v>
      </c>
      <c r="AY66" s="6">
        <f t="shared" si="79"/>
        <v>10.8</v>
      </c>
      <c r="AZ66" s="6">
        <f t="shared" si="80"/>
        <v>0.90000000000000013</v>
      </c>
      <c r="BA66" s="6">
        <f t="shared" si="81"/>
        <v>36</v>
      </c>
      <c r="BB66" s="6">
        <f t="shared" si="82"/>
        <v>133</v>
      </c>
      <c r="BC66" s="6">
        <v>5.6</v>
      </c>
      <c r="BD66" s="6">
        <v>10.7</v>
      </c>
      <c r="BE66" s="6">
        <v>6.1</v>
      </c>
      <c r="BF66" s="6">
        <v>1.6</v>
      </c>
      <c r="BG66" s="30">
        <f t="shared" si="83"/>
        <v>655.06000000000006</v>
      </c>
      <c r="BH66" s="9">
        <f t="shared" si="84"/>
        <v>202.41354000000001</v>
      </c>
      <c r="BI66" s="9">
        <f t="shared" si="85"/>
        <v>26.6</v>
      </c>
      <c r="BJ66" s="9">
        <f t="shared" si="96"/>
        <v>19.368000000000002</v>
      </c>
      <c r="BK66" s="9">
        <f t="shared" si="86"/>
        <v>248.38154</v>
      </c>
      <c r="BL66">
        <v>3</v>
      </c>
      <c r="BM66">
        <v>2</v>
      </c>
      <c r="BN66">
        <v>0</v>
      </c>
      <c r="BO66">
        <f t="shared" si="87"/>
        <v>5</v>
      </c>
      <c r="BP66">
        <v>1</v>
      </c>
      <c r="BQ66">
        <v>1</v>
      </c>
      <c r="BS66" s="6">
        <v>5.6</v>
      </c>
      <c r="BT66">
        <f t="shared" si="47"/>
        <v>4.5191999999999997</v>
      </c>
      <c r="BU66" s="6">
        <v>10.7</v>
      </c>
      <c r="BV66">
        <f t="shared" si="48"/>
        <v>8.6349</v>
      </c>
      <c r="BW66" s="6">
        <v>6.1</v>
      </c>
      <c r="BX66">
        <f t="shared" si="38"/>
        <v>4.9226999999999999</v>
      </c>
      <c r="BY66" s="6">
        <v>1.6</v>
      </c>
      <c r="BZ66">
        <f t="shared" si="39"/>
        <v>1.2912000000000001</v>
      </c>
      <c r="CA66" s="6">
        <f t="shared" si="40"/>
        <v>248.38154</v>
      </c>
      <c r="CB66">
        <f t="shared" si="41"/>
        <v>22.68</v>
      </c>
      <c r="CC66">
        <f t="shared" si="42"/>
        <v>15.12</v>
      </c>
      <c r="CD66">
        <f t="shared" si="43"/>
        <v>0</v>
      </c>
      <c r="CE66">
        <f t="shared" si="44"/>
        <v>37.799999999999997</v>
      </c>
      <c r="CF66" s="6">
        <f t="shared" si="45"/>
        <v>286.18153999999998</v>
      </c>
    </row>
    <row r="67" spans="1:84" x14ac:dyDescent="0.2">
      <c r="A67">
        <v>66</v>
      </c>
      <c r="E67" s="29">
        <v>4.8</v>
      </c>
      <c r="F67" s="29">
        <v>10.3</v>
      </c>
      <c r="G67">
        <v>78</v>
      </c>
      <c r="H67" s="6">
        <v>0</v>
      </c>
      <c r="I67">
        <v>8</v>
      </c>
      <c r="J67">
        <v>70</v>
      </c>
      <c r="K67" t="s">
        <v>135</v>
      </c>
      <c r="L67">
        <v>1</v>
      </c>
      <c r="M67" s="6">
        <f t="shared" ref="M67:M98" si="98">(21*E67)+42</f>
        <v>142.80000000000001</v>
      </c>
      <c r="N67" s="6">
        <f t="shared" ref="N67:N98" si="99">(0.4*E67)+0.8</f>
        <v>2.7199999999999998</v>
      </c>
      <c r="O67" s="6">
        <f t="shared" ref="O67:O98" si="100">0.14*E67</f>
        <v>0.67200000000000004</v>
      </c>
      <c r="P67" s="6">
        <f t="shared" ref="P67:P98" si="101">1.15*E67</f>
        <v>5.52</v>
      </c>
      <c r="Q67" s="6">
        <f t="shared" ref="Q67:Q98" si="102">1.15*E67</f>
        <v>5.52</v>
      </c>
      <c r="R67" s="6">
        <f t="shared" ref="R67:R98" si="103">(1.04*E67)+2</f>
        <v>6.992</v>
      </c>
      <c r="S67" s="31">
        <v>6.4</v>
      </c>
      <c r="T67" s="6">
        <f t="shared" ref="T67:T98" si="104">(0.4*E67)+2</f>
        <v>3.92</v>
      </c>
      <c r="U67" s="6">
        <f t="shared" ref="U67:U98" si="105">(0.24*E67)+0.48</f>
        <v>1.6319999999999999</v>
      </c>
      <c r="V67" s="6">
        <f t="shared" ref="V67:V98" si="106">(0.8*E67)+1.6</f>
        <v>5.4399999999999995</v>
      </c>
      <c r="W67" s="6">
        <f t="shared" ref="W67:W98" si="107">(0.1*E67)+0.2</f>
        <v>0.67999999999999994</v>
      </c>
      <c r="X67" s="6">
        <v>0.35</v>
      </c>
      <c r="Y67" s="6">
        <f t="shared" ref="Y67:Y98" si="108">(0.2*E67)+0.4</f>
        <v>1.3599999999999999</v>
      </c>
      <c r="Z67" s="6">
        <f t="shared" ref="Z67:Z98" si="109">(4*E67)+8</f>
        <v>27.2</v>
      </c>
      <c r="AA67" s="6">
        <v>0</v>
      </c>
      <c r="AB67" s="6">
        <f t="shared" ref="AB67:AB98" si="110">(0.15*E67)+0.3</f>
        <v>1.02</v>
      </c>
      <c r="AC67" s="6">
        <v>3</v>
      </c>
      <c r="AD67" s="6">
        <f t="shared" si="92"/>
        <v>172.20000000000002</v>
      </c>
      <c r="AE67" s="6">
        <f t="shared" ref="AE67:AE98" si="111">(0.4*E67)+0.8</f>
        <v>2.7199999999999998</v>
      </c>
      <c r="AF67" s="6">
        <f t="shared" ref="AF67:AF98" si="112">0.14*E67</f>
        <v>0.67200000000000004</v>
      </c>
      <c r="AG67" s="6">
        <v>0</v>
      </c>
      <c r="AH67" s="6">
        <f t="shared" ref="AH67:AH98" si="113">(0.1*E67)+0.2</f>
        <v>0.67999999999999994</v>
      </c>
      <c r="AI67" s="6">
        <f t="shared" si="95"/>
        <v>28.8</v>
      </c>
      <c r="AJ67" s="6">
        <f t="shared" ref="AJ67:AJ98" si="114">(1.2*E67)+2.4</f>
        <v>8.16</v>
      </c>
      <c r="AK67" s="6">
        <f t="shared" ref="AK67:AK98" si="115">(2*E67)+4</f>
        <v>13.6</v>
      </c>
      <c r="AL67" s="6">
        <f t="shared" ref="AL67:AL98" si="116">(4*E67)+8</f>
        <v>27.2</v>
      </c>
      <c r="AM67" s="6">
        <f t="shared" si="93"/>
        <v>9.6000000000000014</v>
      </c>
      <c r="AN67" s="6">
        <f t="shared" si="97"/>
        <v>9.6000000000000014</v>
      </c>
      <c r="AO67" s="6">
        <f t="shared" si="97"/>
        <v>9.6000000000000014</v>
      </c>
      <c r="AP67" s="6">
        <f t="shared" ref="AP67:AP98" si="117">1.15*E67</f>
        <v>5.52</v>
      </c>
      <c r="AQ67" s="6">
        <v>0.75</v>
      </c>
      <c r="AR67" s="6">
        <v>6</v>
      </c>
      <c r="AS67" s="6">
        <f t="shared" ref="AS67:AS98" si="118">(0.15*E67)+0.3</f>
        <v>1.02</v>
      </c>
      <c r="AT67" s="6">
        <f t="shared" ref="AT67:AT98" si="119">(0.1*E67)+0.2</f>
        <v>0.67999999999999994</v>
      </c>
      <c r="AU67" s="6">
        <f t="shared" ref="AU67:AU98" si="120">(2*E67)+4</f>
        <v>13.6</v>
      </c>
      <c r="AV67" s="6">
        <f t="shared" ref="AV67:AV98" si="121">(0.8*E67)+1.6</f>
        <v>5.4399999999999995</v>
      </c>
      <c r="AW67" s="6">
        <f t="shared" si="94"/>
        <v>0.67999999999999994</v>
      </c>
      <c r="AX67" s="6">
        <f t="shared" si="89"/>
        <v>1.23</v>
      </c>
      <c r="AY67" s="6">
        <f t="shared" ref="AY67:AY98" si="122">(1.2*E67)+2.4</f>
        <v>8.16</v>
      </c>
      <c r="AZ67" s="6">
        <f t="shared" ref="AZ67:AZ98" si="123">(0.1*E67)+0.2</f>
        <v>0.67999999999999994</v>
      </c>
      <c r="BA67" s="6">
        <f t="shared" ref="BA67:BA98" si="124">(4*E67)+8</f>
        <v>27.2</v>
      </c>
      <c r="BB67" s="6">
        <f t="shared" ref="BB67:BB98" si="125">19*E67</f>
        <v>91.2</v>
      </c>
      <c r="BC67" s="6">
        <v>5.3</v>
      </c>
      <c r="BD67" s="6">
        <v>12</v>
      </c>
      <c r="BE67" s="6">
        <v>4.2</v>
      </c>
      <c r="BF67" s="6">
        <v>1.8</v>
      </c>
      <c r="BG67" s="30">
        <f t="shared" ref="BG67:BG98" si="126">SUM(M67:BA67)</f>
        <v>569.01800000000014</v>
      </c>
      <c r="BH67" s="9">
        <f t="shared" ref="BH67:BH98" si="127">BG67*0.309</f>
        <v>175.82656200000005</v>
      </c>
      <c r="BI67" s="9">
        <f t="shared" ref="BI67:BI98" si="128">BB67*0.2</f>
        <v>18.240000000000002</v>
      </c>
      <c r="BJ67" s="9">
        <f t="shared" si="96"/>
        <v>18.803100000000001</v>
      </c>
      <c r="BK67" s="9">
        <f t="shared" ref="BK67:BK98" si="129">BH67+BI67+BJ67</f>
        <v>212.86966200000006</v>
      </c>
      <c r="BL67">
        <v>4</v>
      </c>
      <c r="BM67">
        <v>4</v>
      </c>
      <c r="BN67">
        <v>0</v>
      </c>
      <c r="BO67">
        <f t="shared" ref="BO67:BO98" si="130">SUM(BL67+BM67+BN67)</f>
        <v>8</v>
      </c>
      <c r="BP67">
        <v>0</v>
      </c>
      <c r="BQ67">
        <v>0</v>
      </c>
      <c r="BS67" s="6">
        <v>5.3</v>
      </c>
      <c r="BT67">
        <f t="shared" si="47"/>
        <v>4.2770999999999999</v>
      </c>
      <c r="BU67" s="6">
        <v>12</v>
      </c>
      <c r="BV67">
        <f t="shared" si="48"/>
        <v>9.6840000000000011</v>
      </c>
      <c r="BW67" s="6">
        <v>4.2</v>
      </c>
      <c r="BX67">
        <f t="shared" si="38"/>
        <v>3.3894000000000002</v>
      </c>
      <c r="BY67" s="6">
        <v>1.8</v>
      </c>
      <c r="BZ67">
        <f t="shared" si="39"/>
        <v>1.4526000000000001</v>
      </c>
      <c r="CA67" s="6">
        <f t="shared" si="40"/>
        <v>212.86966200000006</v>
      </c>
      <c r="CB67">
        <f t="shared" si="41"/>
        <v>30.24</v>
      </c>
      <c r="CC67">
        <f t="shared" si="42"/>
        <v>30.24</v>
      </c>
      <c r="CD67">
        <f t="shared" si="43"/>
        <v>0</v>
      </c>
      <c r="CE67">
        <f t="shared" si="44"/>
        <v>60.48</v>
      </c>
      <c r="CF67" s="6">
        <f t="shared" si="45"/>
        <v>273.34966200000008</v>
      </c>
    </row>
    <row r="68" spans="1:84" x14ac:dyDescent="0.2">
      <c r="A68">
        <v>62</v>
      </c>
      <c r="E68" s="29">
        <v>9.1999999999999993</v>
      </c>
      <c r="F68" s="29">
        <v>8.3000000000000007</v>
      </c>
      <c r="G68">
        <v>87</v>
      </c>
      <c r="H68" s="6">
        <v>0</v>
      </c>
      <c r="I68">
        <v>7</v>
      </c>
      <c r="J68">
        <v>61</v>
      </c>
      <c r="K68" t="s">
        <v>45</v>
      </c>
      <c r="L68">
        <v>1</v>
      </c>
      <c r="M68" s="6">
        <f t="shared" si="98"/>
        <v>235.2</v>
      </c>
      <c r="N68" s="6">
        <f t="shared" si="99"/>
        <v>4.4799999999999995</v>
      </c>
      <c r="O68" s="6">
        <f t="shared" si="100"/>
        <v>1.288</v>
      </c>
      <c r="P68" s="6">
        <f t="shared" si="101"/>
        <v>10.579999999999998</v>
      </c>
      <c r="Q68" s="6">
        <f t="shared" si="102"/>
        <v>10.579999999999998</v>
      </c>
      <c r="R68" s="6">
        <f t="shared" si="103"/>
        <v>11.568</v>
      </c>
      <c r="S68" s="6">
        <v>6.4</v>
      </c>
      <c r="T68" s="6">
        <f t="shared" si="104"/>
        <v>5.68</v>
      </c>
      <c r="U68" s="6">
        <f t="shared" si="105"/>
        <v>2.6879999999999997</v>
      </c>
      <c r="V68" s="6">
        <f t="shared" si="106"/>
        <v>8.9599999999999991</v>
      </c>
      <c r="W68" s="6">
        <f t="shared" si="107"/>
        <v>1.1199999999999999</v>
      </c>
      <c r="X68" s="6">
        <v>0.35</v>
      </c>
      <c r="Y68" s="6">
        <f t="shared" si="108"/>
        <v>2.2399999999999998</v>
      </c>
      <c r="Z68" s="6">
        <f t="shared" si="109"/>
        <v>44.8</v>
      </c>
      <c r="AA68" s="6">
        <v>0</v>
      </c>
      <c r="AB68" s="6">
        <f t="shared" si="110"/>
        <v>1.68</v>
      </c>
      <c r="AC68" s="6">
        <v>3</v>
      </c>
      <c r="AD68" s="6">
        <f t="shared" si="92"/>
        <v>189</v>
      </c>
      <c r="AE68" s="6">
        <f t="shared" si="111"/>
        <v>4.4799999999999995</v>
      </c>
      <c r="AF68" s="6">
        <f t="shared" si="112"/>
        <v>1.288</v>
      </c>
      <c r="AG68" s="6">
        <v>0</v>
      </c>
      <c r="AH68" s="6">
        <f t="shared" si="113"/>
        <v>1.1199999999999999</v>
      </c>
      <c r="AI68" s="6">
        <f t="shared" si="95"/>
        <v>20</v>
      </c>
      <c r="AJ68" s="6">
        <f t="shared" si="114"/>
        <v>13.44</v>
      </c>
      <c r="AK68" s="6">
        <f t="shared" si="115"/>
        <v>22.4</v>
      </c>
      <c r="AL68" s="6">
        <f t="shared" si="116"/>
        <v>44.8</v>
      </c>
      <c r="AM68" s="6">
        <f t="shared" si="93"/>
        <v>9.6000000000000014</v>
      </c>
      <c r="AN68" s="6">
        <f t="shared" si="97"/>
        <v>9.6000000000000014</v>
      </c>
      <c r="AO68" s="6">
        <f t="shared" si="97"/>
        <v>9.6000000000000014</v>
      </c>
      <c r="AP68" s="6">
        <f t="shared" si="117"/>
        <v>10.579999999999998</v>
      </c>
      <c r="AQ68" s="6">
        <v>0.75</v>
      </c>
      <c r="AR68" s="6">
        <v>6</v>
      </c>
      <c r="AS68" s="6">
        <f t="shared" si="118"/>
        <v>1.68</v>
      </c>
      <c r="AT68" s="6">
        <f t="shared" si="119"/>
        <v>1.1199999999999999</v>
      </c>
      <c r="AU68" s="6">
        <f t="shared" si="120"/>
        <v>22.4</v>
      </c>
      <c r="AV68" s="6">
        <f t="shared" si="121"/>
        <v>8.9599999999999991</v>
      </c>
      <c r="AW68" s="6">
        <f t="shared" si="94"/>
        <v>1.1199999999999999</v>
      </c>
      <c r="AX68" s="6">
        <f t="shared" si="89"/>
        <v>1.03</v>
      </c>
      <c r="AY68" s="6">
        <f t="shared" si="122"/>
        <v>13.44</v>
      </c>
      <c r="AZ68" s="6">
        <f t="shared" si="123"/>
        <v>1.1199999999999999</v>
      </c>
      <c r="BA68" s="6">
        <f t="shared" si="124"/>
        <v>44.8</v>
      </c>
      <c r="BB68" s="6">
        <f t="shared" si="125"/>
        <v>174.79999999999998</v>
      </c>
      <c r="BC68" s="6">
        <v>5.5</v>
      </c>
      <c r="BD68" s="6">
        <v>10.3</v>
      </c>
      <c r="BE68" s="6">
        <v>4.5999999999999996</v>
      </c>
      <c r="BF68" s="6">
        <v>1.9</v>
      </c>
      <c r="BG68" s="30">
        <f t="shared" si="126"/>
        <v>788.94200000000012</v>
      </c>
      <c r="BH68" s="9">
        <f t="shared" si="127"/>
        <v>243.78307800000005</v>
      </c>
      <c r="BI68" s="9">
        <f t="shared" si="128"/>
        <v>34.96</v>
      </c>
      <c r="BJ68" s="9">
        <f t="shared" si="96"/>
        <v>17.996099999999998</v>
      </c>
      <c r="BK68" s="9">
        <f t="shared" si="129"/>
        <v>296.73917800000004</v>
      </c>
      <c r="BL68">
        <v>2</v>
      </c>
      <c r="BM68">
        <v>3</v>
      </c>
      <c r="BN68">
        <v>3</v>
      </c>
      <c r="BO68">
        <f t="shared" si="130"/>
        <v>8</v>
      </c>
      <c r="BP68">
        <v>1</v>
      </c>
      <c r="BQ68">
        <v>0</v>
      </c>
      <c r="BS68" s="6">
        <v>5.5</v>
      </c>
      <c r="BT68">
        <f t="shared" si="47"/>
        <v>4.4385000000000003</v>
      </c>
      <c r="BU68" s="6">
        <v>10.3</v>
      </c>
      <c r="BV68">
        <f t="shared" si="48"/>
        <v>8.3121000000000009</v>
      </c>
      <c r="BW68" s="6">
        <v>4.5999999999999996</v>
      </c>
      <c r="BX68">
        <f t="shared" ref="BX68:BX131" si="131">BW68*0.807</f>
        <v>3.7122000000000002</v>
      </c>
      <c r="BY68" s="6">
        <v>1.9</v>
      </c>
      <c r="BZ68">
        <f t="shared" ref="BZ68:BZ131" si="132">BY68*0.807</f>
        <v>1.5333000000000001</v>
      </c>
      <c r="CA68" s="6">
        <f t="shared" ref="CA68:CA131" si="133">SUM(BH68+BI68+BJ68)</f>
        <v>296.73917800000004</v>
      </c>
      <c r="CB68">
        <f t="shared" ref="CB68:CB131" si="134">BL68*7.56</f>
        <v>15.12</v>
      </c>
      <c r="CC68">
        <f t="shared" ref="CC68:CC131" si="135">BM68*7.56</f>
        <v>22.68</v>
      </c>
      <c r="CD68">
        <f t="shared" ref="CD68:CD131" si="136">BN68*7.56</f>
        <v>22.68</v>
      </c>
      <c r="CE68">
        <f t="shared" ref="CE68:CE131" si="137">SUM(CB68+CC68+CD68)</f>
        <v>60.48</v>
      </c>
      <c r="CF68" s="6">
        <f t="shared" ref="CF68:CF131" si="138">SUM(BK68+CE68)</f>
        <v>357.21917800000006</v>
      </c>
    </row>
    <row r="69" spans="1:84" x14ac:dyDescent="0.2">
      <c r="A69">
        <v>65</v>
      </c>
      <c r="E69" s="29">
        <v>6.8</v>
      </c>
      <c r="F69" s="29">
        <v>8.6</v>
      </c>
      <c r="G69">
        <v>102</v>
      </c>
      <c r="H69" s="6">
        <v>0</v>
      </c>
      <c r="I69">
        <v>15</v>
      </c>
      <c r="J69">
        <v>58</v>
      </c>
      <c r="K69" t="s">
        <v>135</v>
      </c>
      <c r="L69">
        <v>1</v>
      </c>
      <c r="M69" s="6">
        <f t="shared" si="98"/>
        <v>184.79999999999998</v>
      </c>
      <c r="N69" s="6">
        <f t="shared" si="99"/>
        <v>3.5200000000000005</v>
      </c>
      <c r="O69" s="6">
        <f t="shared" si="100"/>
        <v>0.95200000000000007</v>
      </c>
      <c r="P69" s="6">
        <f t="shared" si="101"/>
        <v>7.8199999999999994</v>
      </c>
      <c r="Q69" s="6">
        <f t="shared" si="102"/>
        <v>7.8199999999999994</v>
      </c>
      <c r="R69" s="6">
        <f t="shared" si="103"/>
        <v>9.0719999999999992</v>
      </c>
      <c r="S69" s="31">
        <v>6.4</v>
      </c>
      <c r="T69" s="6">
        <f t="shared" si="104"/>
        <v>4.7200000000000006</v>
      </c>
      <c r="U69" s="6">
        <f t="shared" si="105"/>
        <v>2.1120000000000001</v>
      </c>
      <c r="V69" s="6">
        <f t="shared" si="106"/>
        <v>7.0400000000000009</v>
      </c>
      <c r="W69" s="6">
        <f t="shared" si="107"/>
        <v>0.88000000000000012</v>
      </c>
      <c r="X69" s="6">
        <v>0.35</v>
      </c>
      <c r="Y69" s="6">
        <f t="shared" si="108"/>
        <v>1.7600000000000002</v>
      </c>
      <c r="Z69" s="6">
        <f t="shared" si="109"/>
        <v>35.200000000000003</v>
      </c>
      <c r="AA69" s="6">
        <v>0</v>
      </c>
      <c r="AB69" s="6">
        <f t="shared" si="110"/>
        <v>1.32</v>
      </c>
      <c r="AC69" s="6">
        <v>3</v>
      </c>
      <c r="AD69" s="6">
        <f t="shared" si="92"/>
        <v>142.80000000000001</v>
      </c>
      <c r="AE69" s="6">
        <f t="shared" si="111"/>
        <v>3.5200000000000005</v>
      </c>
      <c r="AF69" s="6">
        <f t="shared" si="112"/>
        <v>0.95200000000000007</v>
      </c>
      <c r="AG69" s="6">
        <v>0</v>
      </c>
      <c r="AH69" s="6">
        <f t="shared" si="113"/>
        <v>0.88000000000000012</v>
      </c>
      <c r="AI69" s="6">
        <f t="shared" si="95"/>
        <v>37.599999999999994</v>
      </c>
      <c r="AJ69" s="6">
        <f t="shared" si="114"/>
        <v>10.56</v>
      </c>
      <c r="AK69" s="6">
        <f t="shared" si="115"/>
        <v>17.600000000000001</v>
      </c>
      <c r="AL69" s="6">
        <f t="shared" si="116"/>
        <v>35.200000000000003</v>
      </c>
      <c r="AM69" s="6">
        <f t="shared" si="93"/>
        <v>9.6000000000000014</v>
      </c>
      <c r="AN69" s="6">
        <f t="shared" si="97"/>
        <v>9.6000000000000014</v>
      </c>
      <c r="AO69" s="6">
        <f t="shared" si="97"/>
        <v>9.6000000000000014</v>
      </c>
      <c r="AP69" s="6">
        <f t="shared" si="117"/>
        <v>7.8199999999999994</v>
      </c>
      <c r="AQ69" s="6">
        <v>0.75</v>
      </c>
      <c r="AR69" s="6">
        <v>6</v>
      </c>
      <c r="AS69" s="6">
        <f t="shared" si="118"/>
        <v>1.32</v>
      </c>
      <c r="AT69" s="6">
        <f t="shared" si="119"/>
        <v>0.88000000000000012</v>
      </c>
      <c r="AU69" s="6">
        <f t="shared" si="120"/>
        <v>17.600000000000001</v>
      </c>
      <c r="AV69" s="6">
        <f t="shared" si="121"/>
        <v>7.0400000000000009</v>
      </c>
      <c r="AW69" s="6">
        <f t="shared" si="94"/>
        <v>0.88000000000000012</v>
      </c>
      <c r="AX69" s="6">
        <f t="shared" si="89"/>
        <v>1.06</v>
      </c>
      <c r="AY69" s="6">
        <f t="shared" si="122"/>
        <v>10.56</v>
      </c>
      <c r="AZ69" s="6">
        <f t="shared" si="123"/>
        <v>0.88000000000000012</v>
      </c>
      <c r="BA69" s="6">
        <f t="shared" si="124"/>
        <v>35.200000000000003</v>
      </c>
      <c r="BB69" s="6">
        <f t="shared" si="125"/>
        <v>129.19999999999999</v>
      </c>
      <c r="BC69" s="6">
        <v>4.9000000000000004</v>
      </c>
      <c r="BD69" s="6">
        <v>10.4</v>
      </c>
      <c r="BE69" s="6">
        <v>5.5</v>
      </c>
      <c r="BF69" s="6">
        <v>1.8</v>
      </c>
      <c r="BG69" s="30">
        <f t="shared" si="126"/>
        <v>644.66800000000001</v>
      </c>
      <c r="BH69" s="9">
        <f t="shared" si="127"/>
        <v>199.20241200000001</v>
      </c>
      <c r="BI69" s="9">
        <f t="shared" si="128"/>
        <v>25.84</v>
      </c>
      <c r="BJ69" s="9">
        <f t="shared" si="96"/>
        <v>18.238200000000003</v>
      </c>
      <c r="BK69" s="9">
        <f t="shared" si="129"/>
        <v>243.28061200000002</v>
      </c>
      <c r="BL69">
        <v>3</v>
      </c>
      <c r="BM69">
        <v>3</v>
      </c>
      <c r="BN69">
        <v>0</v>
      </c>
      <c r="BO69">
        <f t="shared" si="130"/>
        <v>6</v>
      </c>
      <c r="BP69">
        <v>1</v>
      </c>
      <c r="BQ69">
        <v>0</v>
      </c>
      <c r="BS69" s="6">
        <v>4.9000000000000004</v>
      </c>
      <c r="BT69">
        <f t="shared" ref="BT69:BT132" si="139">BS69*0.807</f>
        <v>3.9543000000000004</v>
      </c>
      <c r="BU69" s="6">
        <v>10.4</v>
      </c>
      <c r="BV69">
        <f t="shared" ref="BV69:BV132" si="140">BU69*0.807</f>
        <v>8.3928000000000011</v>
      </c>
      <c r="BW69" s="6">
        <v>5.5</v>
      </c>
      <c r="BX69">
        <f t="shared" si="131"/>
        <v>4.4385000000000003</v>
      </c>
      <c r="BY69" s="6">
        <v>1.8</v>
      </c>
      <c r="BZ69">
        <f t="shared" si="132"/>
        <v>1.4526000000000001</v>
      </c>
      <c r="CA69" s="6">
        <f t="shared" si="133"/>
        <v>243.28061200000002</v>
      </c>
      <c r="CB69">
        <f t="shared" si="134"/>
        <v>22.68</v>
      </c>
      <c r="CC69">
        <f t="shared" si="135"/>
        <v>22.68</v>
      </c>
      <c r="CD69">
        <f t="shared" si="136"/>
        <v>0</v>
      </c>
      <c r="CE69">
        <f t="shared" si="137"/>
        <v>45.36</v>
      </c>
      <c r="CF69" s="6">
        <f t="shared" si="138"/>
        <v>288.64061200000003</v>
      </c>
    </row>
    <row r="70" spans="1:84" x14ac:dyDescent="0.2">
      <c r="A70">
        <v>75</v>
      </c>
      <c r="E70" s="29">
        <v>6.2</v>
      </c>
      <c r="F70" s="29">
        <v>9.3000000000000007</v>
      </c>
      <c r="G70">
        <v>78</v>
      </c>
      <c r="H70" s="6">
        <v>0</v>
      </c>
      <c r="I70">
        <v>6</v>
      </c>
      <c r="J70">
        <v>88</v>
      </c>
      <c r="K70" t="s">
        <v>45</v>
      </c>
      <c r="L70">
        <v>1</v>
      </c>
      <c r="M70" s="6">
        <f t="shared" si="98"/>
        <v>172.20000000000002</v>
      </c>
      <c r="N70" s="6">
        <f t="shared" si="99"/>
        <v>3.2800000000000002</v>
      </c>
      <c r="O70" s="6">
        <f t="shared" si="100"/>
        <v>0.8680000000000001</v>
      </c>
      <c r="P70" s="6">
        <f t="shared" si="101"/>
        <v>7.13</v>
      </c>
      <c r="Q70" s="6">
        <f t="shared" si="102"/>
        <v>7.13</v>
      </c>
      <c r="R70" s="6">
        <f t="shared" si="103"/>
        <v>8.4480000000000004</v>
      </c>
      <c r="S70" s="31">
        <v>5.8</v>
      </c>
      <c r="T70" s="6">
        <f t="shared" si="104"/>
        <v>4.4800000000000004</v>
      </c>
      <c r="U70" s="6">
        <f t="shared" si="105"/>
        <v>1.968</v>
      </c>
      <c r="V70" s="6">
        <f t="shared" si="106"/>
        <v>6.5600000000000005</v>
      </c>
      <c r="W70" s="6">
        <f t="shared" si="107"/>
        <v>0.82000000000000006</v>
      </c>
      <c r="X70" s="6">
        <v>0.35</v>
      </c>
      <c r="Y70" s="6">
        <f t="shared" si="108"/>
        <v>1.6400000000000001</v>
      </c>
      <c r="Z70" s="6">
        <f t="shared" si="109"/>
        <v>32.799999999999997</v>
      </c>
      <c r="AA70" s="6">
        <v>0</v>
      </c>
      <c r="AB70" s="6">
        <f t="shared" si="110"/>
        <v>1.23</v>
      </c>
      <c r="AC70" s="6">
        <v>3</v>
      </c>
      <c r="AD70" s="6">
        <f t="shared" si="92"/>
        <v>235.2</v>
      </c>
      <c r="AE70" s="6">
        <f t="shared" si="111"/>
        <v>3.2800000000000002</v>
      </c>
      <c r="AF70" s="6">
        <f t="shared" si="112"/>
        <v>0.8680000000000001</v>
      </c>
      <c r="AG70" s="6">
        <v>0</v>
      </c>
      <c r="AH70" s="6">
        <f t="shared" si="113"/>
        <v>0.82000000000000006</v>
      </c>
      <c r="AI70" s="6">
        <f t="shared" si="95"/>
        <v>28</v>
      </c>
      <c r="AJ70" s="6">
        <f t="shared" si="114"/>
        <v>9.84</v>
      </c>
      <c r="AK70" s="6">
        <f t="shared" si="115"/>
        <v>16.399999999999999</v>
      </c>
      <c r="AL70" s="6">
        <f t="shared" si="116"/>
        <v>32.799999999999997</v>
      </c>
      <c r="AM70" s="6">
        <f t="shared" si="93"/>
        <v>9.6000000000000014</v>
      </c>
      <c r="AN70" s="6">
        <f t="shared" si="97"/>
        <v>9.6000000000000014</v>
      </c>
      <c r="AO70" s="6">
        <f t="shared" si="97"/>
        <v>9.6000000000000014</v>
      </c>
      <c r="AP70" s="6">
        <f t="shared" si="117"/>
        <v>7.13</v>
      </c>
      <c r="AQ70" s="6">
        <v>0.75</v>
      </c>
      <c r="AR70" s="6">
        <v>6</v>
      </c>
      <c r="AS70" s="6">
        <f t="shared" si="118"/>
        <v>1.23</v>
      </c>
      <c r="AT70" s="6">
        <f t="shared" si="119"/>
        <v>0.82000000000000006</v>
      </c>
      <c r="AU70" s="6">
        <f t="shared" si="120"/>
        <v>16.399999999999999</v>
      </c>
      <c r="AV70" s="6">
        <f t="shared" si="121"/>
        <v>6.5600000000000005</v>
      </c>
      <c r="AW70" s="6">
        <f t="shared" si="94"/>
        <v>0.82000000000000006</v>
      </c>
      <c r="AX70" s="6">
        <f t="shared" ref="AX70:AX101" si="141">(0.1*F70)+0.2</f>
        <v>1.1300000000000001</v>
      </c>
      <c r="AY70" s="6">
        <f t="shared" si="122"/>
        <v>9.84</v>
      </c>
      <c r="AZ70" s="6">
        <f t="shared" si="123"/>
        <v>0.82000000000000006</v>
      </c>
      <c r="BA70" s="6">
        <f t="shared" si="124"/>
        <v>32.799999999999997</v>
      </c>
      <c r="BB70" s="6">
        <f t="shared" si="125"/>
        <v>117.8</v>
      </c>
      <c r="BC70" s="6">
        <v>7.1</v>
      </c>
      <c r="BD70" s="6">
        <v>10.6</v>
      </c>
      <c r="BE70" s="6">
        <v>5</v>
      </c>
      <c r="BF70" s="6">
        <v>2</v>
      </c>
      <c r="BG70" s="30">
        <f t="shared" si="126"/>
        <v>698.01199999999994</v>
      </c>
      <c r="BH70" s="9">
        <f t="shared" si="127"/>
        <v>215.68570799999998</v>
      </c>
      <c r="BI70" s="9">
        <f t="shared" si="128"/>
        <v>23.560000000000002</v>
      </c>
      <c r="BJ70" s="9">
        <f t="shared" si="96"/>
        <v>19.9329</v>
      </c>
      <c r="BK70" s="9">
        <f t="shared" si="129"/>
        <v>259.178608</v>
      </c>
      <c r="BL70">
        <v>5</v>
      </c>
      <c r="BM70">
        <v>4</v>
      </c>
      <c r="BN70">
        <v>0</v>
      </c>
      <c r="BO70">
        <f t="shared" si="130"/>
        <v>9</v>
      </c>
      <c r="BP70">
        <v>1</v>
      </c>
      <c r="BQ70">
        <v>0</v>
      </c>
      <c r="BS70" s="6">
        <v>7.1</v>
      </c>
      <c r="BT70">
        <f t="shared" si="139"/>
        <v>5.7297000000000002</v>
      </c>
      <c r="BU70" s="6">
        <v>10.6</v>
      </c>
      <c r="BV70">
        <f t="shared" si="140"/>
        <v>8.5541999999999998</v>
      </c>
      <c r="BW70" s="6">
        <v>5</v>
      </c>
      <c r="BX70">
        <f t="shared" si="131"/>
        <v>4.0350000000000001</v>
      </c>
      <c r="BY70" s="6">
        <v>2</v>
      </c>
      <c r="BZ70">
        <f t="shared" si="132"/>
        <v>1.6140000000000001</v>
      </c>
      <c r="CA70" s="6">
        <f t="shared" si="133"/>
        <v>259.178608</v>
      </c>
      <c r="CB70">
        <f t="shared" si="134"/>
        <v>37.799999999999997</v>
      </c>
      <c r="CC70">
        <f t="shared" si="135"/>
        <v>30.24</v>
      </c>
      <c r="CD70">
        <f t="shared" si="136"/>
        <v>0</v>
      </c>
      <c r="CE70">
        <f t="shared" si="137"/>
        <v>68.039999999999992</v>
      </c>
      <c r="CF70" s="6">
        <f t="shared" si="138"/>
        <v>327.21860800000002</v>
      </c>
    </row>
    <row r="71" spans="1:84" x14ac:dyDescent="0.2">
      <c r="A71">
        <v>70</v>
      </c>
      <c r="E71" s="29">
        <v>6.6</v>
      </c>
      <c r="F71" s="29">
        <v>10.199999999999999</v>
      </c>
      <c r="G71">
        <v>96</v>
      </c>
      <c r="H71" s="6">
        <v>0</v>
      </c>
      <c r="I71">
        <v>12</v>
      </c>
      <c r="J71">
        <v>84</v>
      </c>
      <c r="K71" t="s">
        <v>45</v>
      </c>
      <c r="L71">
        <v>1</v>
      </c>
      <c r="M71" s="6">
        <f t="shared" si="98"/>
        <v>180.6</v>
      </c>
      <c r="N71" s="6">
        <f t="shared" si="99"/>
        <v>3.4400000000000004</v>
      </c>
      <c r="O71" s="6">
        <f t="shared" si="100"/>
        <v>0.92400000000000004</v>
      </c>
      <c r="P71" s="6">
        <f t="shared" si="101"/>
        <v>7.589999999999999</v>
      </c>
      <c r="Q71" s="6">
        <f t="shared" si="102"/>
        <v>7.589999999999999</v>
      </c>
      <c r="R71" s="6">
        <f t="shared" si="103"/>
        <v>8.8640000000000008</v>
      </c>
      <c r="S71" s="6">
        <v>5.8</v>
      </c>
      <c r="T71" s="6">
        <f t="shared" si="104"/>
        <v>4.6400000000000006</v>
      </c>
      <c r="U71" s="6">
        <f t="shared" si="105"/>
        <v>2.0640000000000001</v>
      </c>
      <c r="V71" s="6">
        <f t="shared" si="106"/>
        <v>6.8800000000000008</v>
      </c>
      <c r="W71" s="6">
        <f t="shared" si="107"/>
        <v>0.8600000000000001</v>
      </c>
      <c r="X71" s="6">
        <v>0.35</v>
      </c>
      <c r="Y71" s="6">
        <f t="shared" si="108"/>
        <v>1.7200000000000002</v>
      </c>
      <c r="Z71" s="6">
        <f t="shared" si="109"/>
        <v>34.4</v>
      </c>
      <c r="AA71" s="31">
        <f>0.23*E71</f>
        <v>1.518</v>
      </c>
      <c r="AB71" s="6">
        <f t="shared" si="110"/>
        <v>1.2899999999999998</v>
      </c>
      <c r="AC71" s="6">
        <v>3</v>
      </c>
      <c r="AD71" s="6">
        <f t="shared" si="92"/>
        <v>184.79999999999998</v>
      </c>
      <c r="AE71" s="6">
        <f t="shared" si="111"/>
        <v>3.4400000000000004</v>
      </c>
      <c r="AF71" s="6">
        <f t="shared" si="112"/>
        <v>0.92400000000000004</v>
      </c>
      <c r="AG71" s="6">
        <v>0</v>
      </c>
      <c r="AH71" s="6">
        <f t="shared" si="113"/>
        <v>0.8600000000000001</v>
      </c>
      <c r="AI71" s="6">
        <f t="shared" si="95"/>
        <v>25.6</v>
      </c>
      <c r="AJ71" s="6">
        <f t="shared" si="114"/>
        <v>10.319999999999999</v>
      </c>
      <c r="AK71" s="6">
        <f t="shared" si="115"/>
        <v>17.2</v>
      </c>
      <c r="AL71" s="6">
        <f t="shared" si="116"/>
        <v>34.4</v>
      </c>
      <c r="AM71" s="6">
        <f t="shared" si="93"/>
        <v>9.6000000000000014</v>
      </c>
      <c r="AN71" s="6">
        <f t="shared" si="97"/>
        <v>9.6000000000000014</v>
      </c>
      <c r="AO71" s="6">
        <f t="shared" si="97"/>
        <v>9.6000000000000014</v>
      </c>
      <c r="AP71" s="6">
        <f t="shared" si="117"/>
        <v>7.589999999999999</v>
      </c>
      <c r="AQ71" s="6">
        <v>0.75</v>
      </c>
      <c r="AR71" s="6">
        <v>6</v>
      </c>
      <c r="AS71" s="6">
        <f t="shared" si="118"/>
        <v>1.2899999999999998</v>
      </c>
      <c r="AT71" s="6">
        <f t="shared" si="119"/>
        <v>0.8600000000000001</v>
      </c>
      <c r="AU71" s="6">
        <f t="shared" si="120"/>
        <v>17.2</v>
      </c>
      <c r="AV71" s="6">
        <f t="shared" si="121"/>
        <v>6.8800000000000008</v>
      </c>
      <c r="AW71" s="6">
        <f t="shared" si="94"/>
        <v>0.8600000000000001</v>
      </c>
      <c r="AX71" s="6">
        <f t="shared" si="141"/>
        <v>1.22</v>
      </c>
      <c r="AY71" s="6">
        <f t="shared" si="122"/>
        <v>10.319999999999999</v>
      </c>
      <c r="AZ71" s="6">
        <f t="shared" si="123"/>
        <v>0.8600000000000001</v>
      </c>
      <c r="BA71" s="6">
        <f t="shared" si="124"/>
        <v>34.4</v>
      </c>
      <c r="BB71" s="6">
        <f t="shared" si="125"/>
        <v>125.39999999999999</v>
      </c>
      <c r="BC71" s="6">
        <v>6.8</v>
      </c>
      <c r="BD71" s="6">
        <v>12.2</v>
      </c>
      <c r="BE71" s="6">
        <v>4.8</v>
      </c>
      <c r="BF71" s="6">
        <v>1.6</v>
      </c>
      <c r="BG71" s="30">
        <f t="shared" si="126"/>
        <v>666.10400000000027</v>
      </c>
      <c r="BH71" s="9">
        <f t="shared" si="127"/>
        <v>205.82613600000008</v>
      </c>
      <c r="BI71" s="9">
        <f t="shared" si="128"/>
        <v>25.08</v>
      </c>
      <c r="BJ71" s="9">
        <f t="shared" si="96"/>
        <v>20.497800000000002</v>
      </c>
      <c r="BK71" s="9">
        <f t="shared" si="129"/>
        <v>251.40393600000007</v>
      </c>
      <c r="BL71">
        <v>3</v>
      </c>
      <c r="BM71">
        <v>4</v>
      </c>
      <c r="BN71">
        <v>4</v>
      </c>
      <c r="BO71">
        <f t="shared" si="130"/>
        <v>11</v>
      </c>
      <c r="BP71">
        <v>1</v>
      </c>
      <c r="BQ71">
        <v>1</v>
      </c>
      <c r="BS71" s="6">
        <v>6.8</v>
      </c>
      <c r="BT71">
        <f t="shared" si="139"/>
        <v>5.4876000000000005</v>
      </c>
      <c r="BU71" s="6">
        <v>12.2</v>
      </c>
      <c r="BV71">
        <f t="shared" si="140"/>
        <v>9.8453999999999997</v>
      </c>
      <c r="BW71" s="6">
        <v>4.8</v>
      </c>
      <c r="BX71">
        <f t="shared" si="131"/>
        <v>3.8736000000000002</v>
      </c>
      <c r="BY71" s="6">
        <v>1.6</v>
      </c>
      <c r="BZ71">
        <f t="shared" si="132"/>
        <v>1.2912000000000001</v>
      </c>
      <c r="CA71" s="6">
        <f t="shared" si="133"/>
        <v>251.40393600000007</v>
      </c>
      <c r="CB71">
        <f t="shared" si="134"/>
        <v>22.68</v>
      </c>
      <c r="CC71">
        <f t="shared" si="135"/>
        <v>30.24</v>
      </c>
      <c r="CD71">
        <f t="shared" si="136"/>
        <v>30.24</v>
      </c>
      <c r="CE71">
        <f t="shared" si="137"/>
        <v>83.16</v>
      </c>
      <c r="CF71" s="6">
        <f t="shared" si="138"/>
        <v>334.56393600000007</v>
      </c>
    </row>
    <row r="72" spans="1:84" x14ac:dyDescent="0.2">
      <c r="A72">
        <v>74</v>
      </c>
      <c r="E72" s="29">
        <v>5.4</v>
      </c>
      <c r="F72" s="29">
        <v>9.5</v>
      </c>
      <c r="G72">
        <v>76</v>
      </c>
      <c r="H72" s="6">
        <v>0</v>
      </c>
      <c r="I72">
        <v>15</v>
      </c>
      <c r="J72">
        <v>78</v>
      </c>
      <c r="K72" t="s">
        <v>135</v>
      </c>
      <c r="L72">
        <v>1</v>
      </c>
      <c r="M72" s="6">
        <f t="shared" si="98"/>
        <v>155.4</v>
      </c>
      <c r="N72" s="6">
        <f t="shared" si="99"/>
        <v>2.96</v>
      </c>
      <c r="O72" s="6">
        <f t="shared" si="100"/>
        <v>0.75600000000000012</v>
      </c>
      <c r="P72" s="6">
        <f t="shared" si="101"/>
        <v>6.21</v>
      </c>
      <c r="Q72" s="6">
        <f t="shared" si="102"/>
        <v>6.21</v>
      </c>
      <c r="R72" s="6">
        <f t="shared" si="103"/>
        <v>7.6160000000000005</v>
      </c>
      <c r="S72" s="31">
        <v>5.8</v>
      </c>
      <c r="T72" s="6">
        <f t="shared" si="104"/>
        <v>4.16</v>
      </c>
      <c r="U72" s="6">
        <f t="shared" si="105"/>
        <v>1.776</v>
      </c>
      <c r="V72" s="6">
        <f t="shared" si="106"/>
        <v>5.92</v>
      </c>
      <c r="W72" s="6">
        <f t="shared" si="107"/>
        <v>0.74</v>
      </c>
      <c r="X72" s="6">
        <v>0.35</v>
      </c>
      <c r="Y72" s="6">
        <f t="shared" si="108"/>
        <v>1.48</v>
      </c>
      <c r="Z72" s="6">
        <f t="shared" si="109"/>
        <v>29.6</v>
      </c>
      <c r="AA72" s="6">
        <v>0</v>
      </c>
      <c r="AB72" s="6">
        <f t="shared" si="110"/>
        <v>1.1100000000000001</v>
      </c>
      <c r="AC72" s="6">
        <v>3</v>
      </c>
      <c r="AD72" s="6">
        <f t="shared" si="92"/>
        <v>172.20000000000002</v>
      </c>
      <c r="AE72" s="6">
        <f t="shared" si="111"/>
        <v>2.96</v>
      </c>
      <c r="AF72" s="6">
        <f t="shared" si="112"/>
        <v>0.75600000000000012</v>
      </c>
      <c r="AG72" s="6">
        <v>0</v>
      </c>
      <c r="AH72" s="6">
        <f t="shared" si="113"/>
        <v>0.74</v>
      </c>
      <c r="AI72" s="6">
        <f t="shared" si="95"/>
        <v>27.2</v>
      </c>
      <c r="AJ72" s="6">
        <f t="shared" si="114"/>
        <v>8.8800000000000008</v>
      </c>
      <c r="AK72" s="6">
        <f t="shared" si="115"/>
        <v>14.8</v>
      </c>
      <c r="AL72" s="6">
        <f t="shared" si="116"/>
        <v>29.6</v>
      </c>
      <c r="AM72" s="6">
        <f t="shared" si="93"/>
        <v>9.6000000000000014</v>
      </c>
      <c r="AN72" s="6">
        <f t="shared" si="97"/>
        <v>9.6000000000000014</v>
      </c>
      <c r="AO72" s="6">
        <f t="shared" si="97"/>
        <v>9.6000000000000014</v>
      </c>
      <c r="AP72" s="6">
        <f t="shared" si="117"/>
        <v>6.21</v>
      </c>
      <c r="AQ72" s="6">
        <v>0.75</v>
      </c>
      <c r="AR72" s="6">
        <v>6</v>
      </c>
      <c r="AS72" s="6">
        <f t="shared" si="118"/>
        <v>1.1100000000000001</v>
      </c>
      <c r="AT72" s="6">
        <f t="shared" si="119"/>
        <v>0.74</v>
      </c>
      <c r="AU72" s="6">
        <f t="shared" si="120"/>
        <v>14.8</v>
      </c>
      <c r="AV72" s="6">
        <f t="shared" si="121"/>
        <v>5.92</v>
      </c>
      <c r="AW72" s="6">
        <f t="shared" si="94"/>
        <v>0.74</v>
      </c>
      <c r="AX72" s="6">
        <f t="shared" si="141"/>
        <v>1.1500000000000001</v>
      </c>
      <c r="AY72" s="6">
        <f t="shared" si="122"/>
        <v>8.8800000000000008</v>
      </c>
      <c r="AZ72" s="6">
        <f t="shared" si="123"/>
        <v>0.74</v>
      </c>
      <c r="BA72" s="6">
        <f t="shared" si="124"/>
        <v>29.6</v>
      </c>
      <c r="BB72" s="6">
        <f t="shared" si="125"/>
        <v>102.60000000000001</v>
      </c>
      <c r="BC72" s="6">
        <v>5.5</v>
      </c>
      <c r="BD72" s="6">
        <v>10.3</v>
      </c>
      <c r="BE72" s="6">
        <v>4.5999999999999996</v>
      </c>
      <c r="BF72" s="6">
        <v>1.52</v>
      </c>
      <c r="BG72" s="30">
        <f t="shared" si="126"/>
        <v>595.6640000000001</v>
      </c>
      <c r="BH72" s="9">
        <f t="shared" si="127"/>
        <v>184.06017600000004</v>
      </c>
      <c r="BI72" s="9">
        <f t="shared" si="128"/>
        <v>20.520000000000003</v>
      </c>
      <c r="BJ72" s="9">
        <f t="shared" si="96"/>
        <v>17.689440000000001</v>
      </c>
      <c r="BK72" s="9">
        <f t="shared" si="129"/>
        <v>222.26961600000004</v>
      </c>
      <c r="BL72">
        <v>4</v>
      </c>
      <c r="BM72">
        <v>5</v>
      </c>
      <c r="BN72">
        <v>0</v>
      </c>
      <c r="BO72">
        <f t="shared" si="130"/>
        <v>9</v>
      </c>
      <c r="BP72">
        <v>0</v>
      </c>
      <c r="BQ72">
        <v>0</v>
      </c>
      <c r="BS72" s="6">
        <v>5.5</v>
      </c>
      <c r="BT72">
        <f t="shared" si="139"/>
        <v>4.4385000000000003</v>
      </c>
      <c r="BU72" s="6">
        <v>10.3</v>
      </c>
      <c r="BV72">
        <f t="shared" si="140"/>
        <v>8.3121000000000009</v>
      </c>
      <c r="BW72" s="6">
        <v>4.5999999999999996</v>
      </c>
      <c r="BX72">
        <f t="shared" si="131"/>
        <v>3.7122000000000002</v>
      </c>
      <c r="BY72" s="6">
        <v>1.52</v>
      </c>
      <c r="BZ72">
        <f t="shared" si="132"/>
        <v>1.2266400000000002</v>
      </c>
      <c r="CA72" s="6">
        <f t="shared" si="133"/>
        <v>222.26961600000004</v>
      </c>
      <c r="CB72">
        <f t="shared" si="134"/>
        <v>30.24</v>
      </c>
      <c r="CC72">
        <f t="shared" si="135"/>
        <v>37.799999999999997</v>
      </c>
      <c r="CD72">
        <f t="shared" si="136"/>
        <v>0</v>
      </c>
      <c r="CE72">
        <f t="shared" si="137"/>
        <v>68.039999999999992</v>
      </c>
      <c r="CF72" s="6">
        <f t="shared" si="138"/>
        <v>290.30961600000001</v>
      </c>
    </row>
    <row r="73" spans="1:84" x14ac:dyDescent="0.2">
      <c r="A73">
        <v>68</v>
      </c>
      <c r="E73" s="29">
        <v>7.8</v>
      </c>
      <c r="F73" s="29">
        <v>9.5</v>
      </c>
      <c r="G73">
        <v>85</v>
      </c>
      <c r="H73" s="6">
        <v>0</v>
      </c>
      <c r="I73">
        <v>17</v>
      </c>
      <c r="J73">
        <v>76</v>
      </c>
      <c r="K73" t="s">
        <v>45</v>
      </c>
      <c r="L73">
        <v>1</v>
      </c>
      <c r="M73" s="6">
        <f t="shared" si="98"/>
        <v>205.79999999999998</v>
      </c>
      <c r="N73" s="6">
        <f t="shared" si="99"/>
        <v>3.92</v>
      </c>
      <c r="O73" s="6">
        <f t="shared" si="100"/>
        <v>1.0920000000000001</v>
      </c>
      <c r="P73" s="6">
        <f t="shared" si="101"/>
        <v>8.9699999999999989</v>
      </c>
      <c r="Q73" s="6">
        <f t="shared" si="102"/>
        <v>8.9699999999999989</v>
      </c>
      <c r="R73" s="6">
        <f t="shared" si="103"/>
        <v>10.112</v>
      </c>
      <c r="S73" s="6">
        <v>5.8</v>
      </c>
      <c r="T73" s="6">
        <f t="shared" si="104"/>
        <v>5.12</v>
      </c>
      <c r="U73" s="6">
        <f t="shared" si="105"/>
        <v>2.3519999999999999</v>
      </c>
      <c r="V73" s="6">
        <f t="shared" si="106"/>
        <v>7.84</v>
      </c>
      <c r="W73" s="6">
        <f t="shared" si="107"/>
        <v>0.98</v>
      </c>
      <c r="X73" s="6">
        <v>0.35</v>
      </c>
      <c r="Y73" s="6">
        <f t="shared" si="108"/>
        <v>1.96</v>
      </c>
      <c r="Z73" s="6">
        <f t="shared" si="109"/>
        <v>39.200000000000003</v>
      </c>
      <c r="AA73" s="6">
        <v>0</v>
      </c>
      <c r="AB73" s="6">
        <f t="shared" si="110"/>
        <v>1.47</v>
      </c>
      <c r="AC73" s="6">
        <v>3</v>
      </c>
      <c r="AD73" s="6">
        <f t="shared" si="92"/>
        <v>180.6</v>
      </c>
      <c r="AE73" s="6">
        <f t="shared" si="111"/>
        <v>3.92</v>
      </c>
      <c r="AF73" s="6">
        <f t="shared" si="112"/>
        <v>1.0920000000000001</v>
      </c>
      <c r="AG73" s="6">
        <v>0</v>
      </c>
      <c r="AH73" s="6">
        <f t="shared" si="113"/>
        <v>0.98</v>
      </c>
      <c r="AI73" s="6">
        <f t="shared" si="95"/>
        <v>22.400000000000002</v>
      </c>
      <c r="AJ73" s="6">
        <f t="shared" si="114"/>
        <v>11.76</v>
      </c>
      <c r="AK73" s="6">
        <f t="shared" si="115"/>
        <v>19.600000000000001</v>
      </c>
      <c r="AL73" s="6">
        <f t="shared" si="116"/>
        <v>39.200000000000003</v>
      </c>
      <c r="AM73" s="6">
        <f t="shared" si="93"/>
        <v>9.6000000000000014</v>
      </c>
      <c r="AN73" s="6">
        <f t="shared" si="97"/>
        <v>9.6000000000000014</v>
      </c>
      <c r="AO73" s="6">
        <f t="shared" si="97"/>
        <v>9.6000000000000014</v>
      </c>
      <c r="AP73" s="6">
        <f t="shared" si="117"/>
        <v>8.9699999999999989</v>
      </c>
      <c r="AQ73" s="6">
        <v>0.75</v>
      </c>
      <c r="AR73" s="6">
        <v>6</v>
      </c>
      <c r="AS73" s="6">
        <f t="shared" si="118"/>
        <v>1.47</v>
      </c>
      <c r="AT73" s="6">
        <f t="shared" si="119"/>
        <v>0.98</v>
      </c>
      <c r="AU73" s="6">
        <f t="shared" si="120"/>
        <v>19.600000000000001</v>
      </c>
      <c r="AV73" s="6">
        <f t="shared" si="121"/>
        <v>7.84</v>
      </c>
      <c r="AW73" s="6">
        <f t="shared" si="94"/>
        <v>0.98</v>
      </c>
      <c r="AX73" s="6">
        <f t="shared" si="141"/>
        <v>1.1500000000000001</v>
      </c>
      <c r="AY73" s="6">
        <f t="shared" si="122"/>
        <v>11.76</v>
      </c>
      <c r="AZ73" s="6">
        <f t="shared" si="123"/>
        <v>0.98</v>
      </c>
      <c r="BA73" s="6">
        <f t="shared" si="124"/>
        <v>39.200000000000003</v>
      </c>
      <c r="BB73" s="6">
        <f t="shared" si="125"/>
        <v>148.19999999999999</v>
      </c>
      <c r="BC73" s="6">
        <v>5.2</v>
      </c>
      <c r="BD73" s="6">
        <v>11.4</v>
      </c>
      <c r="BE73" s="6">
        <v>5.6</v>
      </c>
      <c r="BF73" s="6">
        <v>2.2000000000000002</v>
      </c>
      <c r="BG73" s="30">
        <f t="shared" si="126"/>
        <v>714.96800000000042</v>
      </c>
      <c r="BH73" s="9">
        <f t="shared" si="127"/>
        <v>220.92511200000013</v>
      </c>
      <c r="BI73" s="9">
        <f t="shared" si="128"/>
        <v>29.64</v>
      </c>
      <c r="BJ73" s="9">
        <f t="shared" si="96"/>
        <v>19.690800000000003</v>
      </c>
      <c r="BK73" s="9">
        <f t="shared" si="129"/>
        <v>270.25591200000014</v>
      </c>
      <c r="BL73">
        <v>3</v>
      </c>
      <c r="BM73">
        <v>5</v>
      </c>
      <c r="BN73">
        <v>0</v>
      </c>
      <c r="BO73">
        <f t="shared" si="130"/>
        <v>8</v>
      </c>
      <c r="BP73">
        <v>1</v>
      </c>
      <c r="BQ73">
        <v>0</v>
      </c>
      <c r="BS73" s="6">
        <v>5.2</v>
      </c>
      <c r="BT73">
        <f t="shared" si="139"/>
        <v>4.1964000000000006</v>
      </c>
      <c r="BU73" s="6">
        <v>11.4</v>
      </c>
      <c r="BV73">
        <f t="shared" si="140"/>
        <v>9.1998000000000015</v>
      </c>
      <c r="BW73" s="6">
        <v>5.6</v>
      </c>
      <c r="BX73">
        <f t="shared" si="131"/>
        <v>4.5191999999999997</v>
      </c>
      <c r="BY73" s="6">
        <v>2.2000000000000002</v>
      </c>
      <c r="BZ73">
        <f t="shared" si="132"/>
        <v>1.7754000000000003</v>
      </c>
      <c r="CA73" s="6">
        <f t="shared" si="133"/>
        <v>270.25591200000014</v>
      </c>
      <c r="CB73">
        <f t="shared" si="134"/>
        <v>22.68</v>
      </c>
      <c r="CC73">
        <f t="shared" si="135"/>
        <v>37.799999999999997</v>
      </c>
      <c r="CD73">
        <f t="shared" si="136"/>
        <v>0</v>
      </c>
      <c r="CE73">
        <f t="shared" si="137"/>
        <v>60.48</v>
      </c>
      <c r="CF73" s="6">
        <f t="shared" si="138"/>
        <v>330.73591200000016</v>
      </c>
    </row>
    <row r="74" spans="1:84" x14ac:dyDescent="0.2">
      <c r="A74">
        <v>72</v>
      </c>
      <c r="E74" s="29">
        <v>9</v>
      </c>
      <c r="F74" s="29">
        <v>9.1999999999999993</v>
      </c>
      <c r="G74">
        <v>104</v>
      </c>
      <c r="H74" s="6">
        <v>0</v>
      </c>
      <c r="I74">
        <v>15</v>
      </c>
      <c r="J74">
        <v>73</v>
      </c>
      <c r="K74" t="s">
        <v>135</v>
      </c>
      <c r="L74">
        <v>1</v>
      </c>
      <c r="M74" s="6">
        <f t="shared" si="98"/>
        <v>231</v>
      </c>
      <c r="N74" s="6">
        <f t="shared" si="99"/>
        <v>4.4000000000000004</v>
      </c>
      <c r="O74" s="6">
        <f t="shared" si="100"/>
        <v>1.2600000000000002</v>
      </c>
      <c r="P74" s="6">
        <f t="shared" si="101"/>
        <v>10.35</v>
      </c>
      <c r="Q74" s="6">
        <f t="shared" si="102"/>
        <v>10.35</v>
      </c>
      <c r="R74" s="6">
        <f t="shared" si="103"/>
        <v>11.36</v>
      </c>
      <c r="S74" s="31">
        <v>5.8</v>
      </c>
      <c r="T74" s="6">
        <f t="shared" si="104"/>
        <v>5.6</v>
      </c>
      <c r="U74" s="6">
        <f t="shared" si="105"/>
        <v>2.64</v>
      </c>
      <c r="V74" s="6">
        <f t="shared" si="106"/>
        <v>8.8000000000000007</v>
      </c>
      <c r="W74" s="6">
        <f t="shared" si="107"/>
        <v>1.1000000000000001</v>
      </c>
      <c r="X74" s="6">
        <v>0.35</v>
      </c>
      <c r="Y74" s="6">
        <f t="shared" si="108"/>
        <v>2.2000000000000002</v>
      </c>
      <c r="Z74" s="6">
        <f t="shared" si="109"/>
        <v>44</v>
      </c>
      <c r="AA74" s="6">
        <v>0</v>
      </c>
      <c r="AB74" s="6">
        <f t="shared" si="110"/>
        <v>1.65</v>
      </c>
      <c r="AC74" s="6">
        <v>3</v>
      </c>
      <c r="AD74" s="6">
        <f t="shared" si="92"/>
        <v>155.4</v>
      </c>
      <c r="AE74" s="6">
        <f t="shared" si="111"/>
        <v>4.4000000000000004</v>
      </c>
      <c r="AF74" s="6">
        <f t="shared" si="112"/>
        <v>1.2600000000000002</v>
      </c>
      <c r="AG74" s="6">
        <v>0</v>
      </c>
      <c r="AH74" s="6">
        <f t="shared" si="113"/>
        <v>1.1000000000000001</v>
      </c>
      <c r="AI74" s="6">
        <f t="shared" si="95"/>
        <v>32</v>
      </c>
      <c r="AJ74" s="6">
        <f t="shared" si="114"/>
        <v>13.2</v>
      </c>
      <c r="AK74" s="6">
        <f t="shared" si="115"/>
        <v>22</v>
      </c>
      <c r="AL74" s="6">
        <f t="shared" si="116"/>
        <v>44</v>
      </c>
      <c r="AM74" s="6">
        <f t="shared" si="93"/>
        <v>9.6000000000000014</v>
      </c>
      <c r="AN74" s="6">
        <f t="shared" si="97"/>
        <v>9.6000000000000014</v>
      </c>
      <c r="AO74" s="6">
        <f t="shared" si="97"/>
        <v>9.6000000000000014</v>
      </c>
      <c r="AP74" s="6">
        <f t="shared" si="117"/>
        <v>10.35</v>
      </c>
      <c r="AQ74" s="6">
        <v>0.75</v>
      </c>
      <c r="AR74" s="6">
        <v>6</v>
      </c>
      <c r="AS74" s="6">
        <f t="shared" si="118"/>
        <v>1.65</v>
      </c>
      <c r="AT74" s="6">
        <f t="shared" si="119"/>
        <v>1.1000000000000001</v>
      </c>
      <c r="AU74" s="6">
        <f t="shared" si="120"/>
        <v>22</v>
      </c>
      <c r="AV74" s="6">
        <f t="shared" si="121"/>
        <v>8.8000000000000007</v>
      </c>
      <c r="AW74" s="6">
        <f t="shared" si="94"/>
        <v>1.1000000000000001</v>
      </c>
      <c r="AX74" s="6">
        <f t="shared" si="141"/>
        <v>1.1199999999999999</v>
      </c>
      <c r="AY74" s="6">
        <f t="shared" si="122"/>
        <v>13.2</v>
      </c>
      <c r="AZ74" s="6">
        <f t="shared" si="123"/>
        <v>1.1000000000000001</v>
      </c>
      <c r="BA74" s="6">
        <f t="shared" si="124"/>
        <v>44</v>
      </c>
      <c r="BB74" s="6">
        <f t="shared" si="125"/>
        <v>171</v>
      </c>
      <c r="BC74" s="6">
        <v>7.2</v>
      </c>
      <c r="BD74" s="6">
        <v>10.199999999999999</v>
      </c>
      <c r="BE74" s="6">
        <v>5.2</v>
      </c>
      <c r="BF74" s="6">
        <v>2.1</v>
      </c>
      <c r="BG74" s="30">
        <f t="shared" si="126"/>
        <v>757.19000000000028</v>
      </c>
      <c r="BH74" s="9">
        <f t="shared" si="127"/>
        <v>233.97171000000009</v>
      </c>
      <c r="BI74" s="9">
        <f t="shared" si="128"/>
        <v>34.200000000000003</v>
      </c>
      <c r="BJ74" s="9">
        <f t="shared" si="96"/>
        <v>19.9329</v>
      </c>
      <c r="BK74" s="9">
        <f t="shared" si="129"/>
        <v>288.10461000000009</v>
      </c>
      <c r="BL74">
        <v>2</v>
      </c>
      <c r="BM74">
        <v>4</v>
      </c>
      <c r="BN74">
        <v>0</v>
      </c>
      <c r="BO74">
        <f t="shared" si="130"/>
        <v>6</v>
      </c>
      <c r="BP74">
        <v>1</v>
      </c>
      <c r="BQ74">
        <v>1</v>
      </c>
      <c r="BS74" s="6">
        <v>7.2</v>
      </c>
      <c r="BT74">
        <f t="shared" si="139"/>
        <v>5.8104000000000005</v>
      </c>
      <c r="BU74" s="6">
        <v>10.199999999999999</v>
      </c>
      <c r="BV74">
        <f t="shared" si="140"/>
        <v>8.2314000000000007</v>
      </c>
      <c r="BW74" s="6">
        <v>5.2</v>
      </c>
      <c r="BX74">
        <f t="shared" si="131"/>
        <v>4.1964000000000006</v>
      </c>
      <c r="BY74" s="6">
        <v>2.1</v>
      </c>
      <c r="BZ74">
        <f t="shared" si="132"/>
        <v>1.6947000000000001</v>
      </c>
      <c r="CA74" s="6">
        <f t="shared" si="133"/>
        <v>288.10461000000009</v>
      </c>
      <c r="CB74">
        <f t="shared" si="134"/>
        <v>15.12</v>
      </c>
      <c r="CC74">
        <f t="shared" si="135"/>
        <v>30.24</v>
      </c>
      <c r="CD74">
        <f t="shared" si="136"/>
        <v>0</v>
      </c>
      <c r="CE74">
        <f t="shared" si="137"/>
        <v>45.36</v>
      </c>
      <c r="CF74" s="6">
        <f t="shared" si="138"/>
        <v>333.46461000000011</v>
      </c>
    </row>
    <row r="75" spans="1:84" x14ac:dyDescent="0.2">
      <c r="A75">
        <v>73</v>
      </c>
      <c r="E75" s="29">
        <v>6.4</v>
      </c>
      <c r="F75" s="29">
        <v>6.8</v>
      </c>
      <c r="G75">
        <v>98</v>
      </c>
      <c r="H75" s="6">
        <v>0</v>
      </c>
      <c r="I75">
        <v>15</v>
      </c>
      <c r="J75">
        <v>68</v>
      </c>
      <c r="K75" t="s">
        <v>45</v>
      </c>
      <c r="L75">
        <v>1</v>
      </c>
      <c r="M75" s="6">
        <f t="shared" si="98"/>
        <v>176.4</v>
      </c>
      <c r="N75" s="6">
        <f t="shared" si="99"/>
        <v>3.3600000000000003</v>
      </c>
      <c r="O75" s="6">
        <f t="shared" si="100"/>
        <v>0.89600000000000013</v>
      </c>
      <c r="P75" s="6">
        <f t="shared" si="101"/>
        <v>7.3599999999999994</v>
      </c>
      <c r="Q75" s="6">
        <f t="shared" si="102"/>
        <v>7.3599999999999994</v>
      </c>
      <c r="R75" s="6">
        <f t="shared" si="103"/>
        <v>8.6560000000000006</v>
      </c>
      <c r="S75" s="31">
        <v>5.8</v>
      </c>
      <c r="T75" s="6">
        <f t="shared" si="104"/>
        <v>4.5600000000000005</v>
      </c>
      <c r="U75" s="6">
        <f t="shared" si="105"/>
        <v>2.016</v>
      </c>
      <c r="V75" s="6">
        <f t="shared" si="106"/>
        <v>6.7200000000000006</v>
      </c>
      <c r="W75" s="6">
        <f t="shared" si="107"/>
        <v>0.84000000000000008</v>
      </c>
      <c r="X75" s="6">
        <v>0.35</v>
      </c>
      <c r="Y75" s="6">
        <f t="shared" si="108"/>
        <v>1.6800000000000002</v>
      </c>
      <c r="Z75" s="6">
        <f t="shared" si="109"/>
        <v>33.6</v>
      </c>
      <c r="AA75" s="6">
        <v>0</v>
      </c>
      <c r="AB75" s="6">
        <f t="shared" si="110"/>
        <v>1.26</v>
      </c>
      <c r="AC75" s="6">
        <v>3</v>
      </c>
      <c r="AD75" s="6">
        <f t="shared" si="92"/>
        <v>205.79999999999998</v>
      </c>
      <c r="AE75" s="6">
        <f t="shared" si="111"/>
        <v>3.3600000000000003</v>
      </c>
      <c r="AF75" s="6">
        <f t="shared" si="112"/>
        <v>0.89600000000000013</v>
      </c>
      <c r="AG75" s="6">
        <v>0</v>
      </c>
      <c r="AH75" s="6">
        <f t="shared" si="113"/>
        <v>0.84000000000000008</v>
      </c>
      <c r="AI75" s="6">
        <f t="shared" si="95"/>
        <v>36.799999999999997</v>
      </c>
      <c r="AJ75" s="6">
        <f t="shared" si="114"/>
        <v>10.08</v>
      </c>
      <c r="AK75" s="6">
        <f t="shared" si="115"/>
        <v>16.8</v>
      </c>
      <c r="AL75" s="6">
        <f t="shared" si="116"/>
        <v>33.6</v>
      </c>
      <c r="AM75" s="6">
        <f t="shared" si="93"/>
        <v>9.6000000000000014</v>
      </c>
      <c r="AN75" s="6">
        <f t="shared" si="97"/>
        <v>9.6000000000000014</v>
      </c>
      <c r="AO75" s="6">
        <f t="shared" si="97"/>
        <v>9.6000000000000014</v>
      </c>
      <c r="AP75" s="6">
        <f t="shared" si="117"/>
        <v>7.3599999999999994</v>
      </c>
      <c r="AQ75" s="6">
        <v>0.75</v>
      </c>
      <c r="AR75" s="6">
        <v>6</v>
      </c>
      <c r="AS75" s="6">
        <f t="shared" si="118"/>
        <v>1.26</v>
      </c>
      <c r="AT75" s="6">
        <f t="shared" si="119"/>
        <v>0.84000000000000008</v>
      </c>
      <c r="AU75" s="6">
        <f t="shared" si="120"/>
        <v>16.8</v>
      </c>
      <c r="AV75" s="6">
        <f t="shared" si="121"/>
        <v>6.7200000000000006</v>
      </c>
      <c r="AW75" s="6">
        <f t="shared" si="94"/>
        <v>0.84000000000000008</v>
      </c>
      <c r="AX75" s="6">
        <f t="shared" si="141"/>
        <v>0.88000000000000012</v>
      </c>
      <c r="AY75" s="6">
        <f t="shared" si="122"/>
        <v>10.08</v>
      </c>
      <c r="AZ75" s="6">
        <f t="shared" si="123"/>
        <v>0.84000000000000008</v>
      </c>
      <c r="BA75" s="6">
        <f t="shared" si="124"/>
        <v>33.6</v>
      </c>
      <c r="BB75" s="6">
        <f t="shared" si="125"/>
        <v>121.60000000000001</v>
      </c>
      <c r="BC75" s="6">
        <v>6.4</v>
      </c>
      <c r="BD75" s="6">
        <v>11.5</v>
      </c>
      <c r="BE75" s="6">
        <v>5.8</v>
      </c>
      <c r="BF75" s="6">
        <v>1.9</v>
      </c>
      <c r="BG75" s="30">
        <f t="shared" si="126"/>
        <v>686.8040000000002</v>
      </c>
      <c r="BH75" s="9">
        <f t="shared" si="127"/>
        <v>212.22243600000007</v>
      </c>
      <c r="BI75" s="9">
        <f t="shared" si="128"/>
        <v>24.320000000000004</v>
      </c>
      <c r="BJ75" s="9">
        <f t="shared" si="96"/>
        <v>20.659199999999998</v>
      </c>
      <c r="BK75" s="9">
        <f t="shared" si="129"/>
        <v>257.20163600000006</v>
      </c>
      <c r="BL75">
        <v>6</v>
      </c>
      <c r="BM75">
        <v>5</v>
      </c>
      <c r="BN75">
        <v>0</v>
      </c>
      <c r="BO75">
        <f t="shared" si="130"/>
        <v>11</v>
      </c>
      <c r="BP75">
        <v>1</v>
      </c>
      <c r="BQ75">
        <v>0</v>
      </c>
      <c r="BS75" s="6">
        <v>6.4</v>
      </c>
      <c r="BT75">
        <f t="shared" si="139"/>
        <v>5.1648000000000005</v>
      </c>
      <c r="BU75" s="6">
        <v>11.5</v>
      </c>
      <c r="BV75">
        <f t="shared" si="140"/>
        <v>9.2805</v>
      </c>
      <c r="BW75" s="6">
        <v>5.8</v>
      </c>
      <c r="BX75">
        <f t="shared" si="131"/>
        <v>4.6806000000000001</v>
      </c>
      <c r="BY75" s="6">
        <v>1.9</v>
      </c>
      <c r="BZ75">
        <f t="shared" si="132"/>
        <v>1.5333000000000001</v>
      </c>
      <c r="CA75" s="6">
        <f t="shared" si="133"/>
        <v>257.20163600000006</v>
      </c>
      <c r="CB75">
        <f t="shared" si="134"/>
        <v>45.36</v>
      </c>
      <c r="CC75">
        <f t="shared" si="135"/>
        <v>37.799999999999997</v>
      </c>
      <c r="CD75">
        <f t="shared" si="136"/>
        <v>0</v>
      </c>
      <c r="CE75">
        <f t="shared" si="137"/>
        <v>83.16</v>
      </c>
      <c r="CF75" s="6">
        <f t="shared" si="138"/>
        <v>340.36163600000009</v>
      </c>
    </row>
    <row r="76" spans="1:84" x14ac:dyDescent="0.2">
      <c r="A76">
        <v>69</v>
      </c>
      <c r="E76" s="29">
        <v>5.0999999999999996</v>
      </c>
      <c r="F76" s="29">
        <v>8.5</v>
      </c>
      <c r="G76">
        <v>94</v>
      </c>
      <c r="H76" s="6">
        <v>0</v>
      </c>
      <c r="I76">
        <v>8</v>
      </c>
      <c r="J76">
        <v>66</v>
      </c>
      <c r="K76" t="s">
        <v>135</v>
      </c>
      <c r="L76">
        <v>0</v>
      </c>
      <c r="M76" s="6">
        <f t="shared" si="98"/>
        <v>149.1</v>
      </c>
      <c r="N76" s="6">
        <f t="shared" si="99"/>
        <v>2.84</v>
      </c>
      <c r="O76" s="6">
        <f t="shared" si="100"/>
        <v>0.71399999999999997</v>
      </c>
      <c r="P76" s="6">
        <f t="shared" si="101"/>
        <v>5.8649999999999993</v>
      </c>
      <c r="Q76" s="6">
        <f t="shared" si="102"/>
        <v>5.8649999999999993</v>
      </c>
      <c r="R76" s="6">
        <f t="shared" si="103"/>
        <v>7.3039999999999994</v>
      </c>
      <c r="S76" s="6">
        <v>5.8</v>
      </c>
      <c r="T76" s="6">
        <f t="shared" si="104"/>
        <v>4.04</v>
      </c>
      <c r="U76" s="6">
        <f t="shared" si="105"/>
        <v>1.704</v>
      </c>
      <c r="V76" s="6">
        <f t="shared" si="106"/>
        <v>5.68</v>
      </c>
      <c r="W76" s="6">
        <f t="shared" si="107"/>
        <v>0.71</v>
      </c>
      <c r="X76" s="6">
        <v>0.35</v>
      </c>
      <c r="Y76" s="6">
        <f t="shared" si="108"/>
        <v>1.42</v>
      </c>
      <c r="Z76" s="6">
        <f t="shared" si="109"/>
        <v>28.4</v>
      </c>
      <c r="AA76" s="6">
        <v>0</v>
      </c>
      <c r="AB76" s="6">
        <f t="shared" si="110"/>
        <v>1.0649999999999999</v>
      </c>
      <c r="AC76" s="6">
        <v>3</v>
      </c>
      <c r="AD76" s="6">
        <f t="shared" si="92"/>
        <v>231</v>
      </c>
      <c r="AE76" s="6">
        <f t="shared" si="111"/>
        <v>2.84</v>
      </c>
      <c r="AF76" s="6">
        <f t="shared" si="112"/>
        <v>0.71399999999999997</v>
      </c>
      <c r="AG76" s="6">
        <v>0</v>
      </c>
      <c r="AH76" s="6">
        <f t="shared" si="113"/>
        <v>0.71</v>
      </c>
      <c r="AI76" s="6">
        <f t="shared" si="95"/>
        <v>26.400000000000002</v>
      </c>
      <c r="AJ76" s="6">
        <f t="shared" si="114"/>
        <v>8.52</v>
      </c>
      <c r="AK76" s="6">
        <f t="shared" si="115"/>
        <v>14.2</v>
      </c>
      <c r="AL76" s="6">
        <f t="shared" si="116"/>
        <v>28.4</v>
      </c>
      <c r="AM76" s="6">
        <f t="shared" si="93"/>
        <v>9.6000000000000014</v>
      </c>
      <c r="AN76" s="6">
        <f t="shared" si="97"/>
        <v>9.6000000000000014</v>
      </c>
      <c r="AO76" s="6">
        <f t="shared" si="97"/>
        <v>9.6000000000000014</v>
      </c>
      <c r="AP76" s="6">
        <f t="shared" si="117"/>
        <v>5.8649999999999993</v>
      </c>
      <c r="AQ76" s="6">
        <v>0.75</v>
      </c>
      <c r="AR76" s="6">
        <v>6</v>
      </c>
      <c r="AS76" s="6">
        <f t="shared" si="118"/>
        <v>1.0649999999999999</v>
      </c>
      <c r="AT76" s="6">
        <f t="shared" si="119"/>
        <v>0.71</v>
      </c>
      <c r="AU76" s="6">
        <f t="shared" si="120"/>
        <v>14.2</v>
      </c>
      <c r="AV76" s="6">
        <f t="shared" si="121"/>
        <v>5.68</v>
      </c>
      <c r="AW76" s="6">
        <f t="shared" si="94"/>
        <v>0.71</v>
      </c>
      <c r="AX76" s="6">
        <f t="shared" si="141"/>
        <v>1.05</v>
      </c>
      <c r="AY76" s="6">
        <f t="shared" si="122"/>
        <v>8.52</v>
      </c>
      <c r="AZ76" s="6">
        <f t="shared" si="123"/>
        <v>0.71</v>
      </c>
      <c r="BA76" s="6">
        <f t="shared" si="124"/>
        <v>28.4</v>
      </c>
      <c r="BB76" s="6">
        <f t="shared" si="125"/>
        <v>96.899999999999991</v>
      </c>
      <c r="BC76" s="6">
        <v>5.5</v>
      </c>
      <c r="BD76" s="6">
        <v>11.5</v>
      </c>
      <c r="BE76" s="6">
        <v>5.6</v>
      </c>
      <c r="BF76" s="6">
        <v>1.4</v>
      </c>
      <c r="BG76" s="30">
        <f t="shared" si="126"/>
        <v>639.10100000000011</v>
      </c>
      <c r="BH76" s="9">
        <f t="shared" si="127"/>
        <v>197.48220900000004</v>
      </c>
      <c r="BI76" s="9">
        <f t="shared" si="128"/>
        <v>19.38</v>
      </c>
      <c r="BJ76" s="9">
        <f t="shared" si="96"/>
        <v>19.368000000000002</v>
      </c>
      <c r="BK76" s="9">
        <f t="shared" si="129"/>
        <v>236.23020900000003</v>
      </c>
      <c r="BL76">
        <v>5</v>
      </c>
      <c r="BM76" s="32">
        <v>3</v>
      </c>
      <c r="BN76">
        <v>0</v>
      </c>
      <c r="BO76">
        <f t="shared" si="130"/>
        <v>8</v>
      </c>
      <c r="BP76">
        <v>0</v>
      </c>
      <c r="BQ76">
        <v>0</v>
      </c>
      <c r="BS76" s="6">
        <v>5.5</v>
      </c>
      <c r="BT76">
        <f t="shared" si="139"/>
        <v>4.4385000000000003</v>
      </c>
      <c r="BU76" s="6">
        <v>11.5</v>
      </c>
      <c r="BV76">
        <f t="shared" si="140"/>
        <v>9.2805</v>
      </c>
      <c r="BW76" s="6">
        <v>5.6</v>
      </c>
      <c r="BX76">
        <f t="shared" si="131"/>
        <v>4.5191999999999997</v>
      </c>
      <c r="BY76" s="6">
        <v>1.4</v>
      </c>
      <c r="BZ76">
        <f t="shared" si="132"/>
        <v>1.1297999999999999</v>
      </c>
      <c r="CA76" s="6">
        <f t="shared" si="133"/>
        <v>236.23020900000003</v>
      </c>
      <c r="CB76">
        <f t="shared" si="134"/>
        <v>37.799999999999997</v>
      </c>
      <c r="CC76">
        <f t="shared" si="135"/>
        <v>22.68</v>
      </c>
      <c r="CD76">
        <f t="shared" si="136"/>
        <v>0</v>
      </c>
      <c r="CE76">
        <f t="shared" si="137"/>
        <v>60.48</v>
      </c>
      <c r="CF76" s="6">
        <f t="shared" si="138"/>
        <v>296.71020900000002</v>
      </c>
    </row>
    <row r="77" spans="1:84" x14ac:dyDescent="0.2">
      <c r="A77">
        <v>71</v>
      </c>
      <c r="E77" s="29">
        <v>6.1</v>
      </c>
      <c r="F77" s="29">
        <v>9.1999999999999993</v>
      </c>
      <c r="G77">
        <v>99</v>
      </c>
      <c r="H77" s="6">
        <v>0</v>
      </c>
      <c r="I77">
        <v>10</v>
      </c>
      <c r="J77">
        <v>66</v>
      </c>
      <c r="K77" t="s">
        <v>135</v>
      </c>
      <c r="L77">
        <v>0</v>
      </c>
      <c r="M77" s="6">
        <f t="shared" si="98"/>
        <v>170.1</v>
      </c>
      <c r="N77" s="6">
        <f t="shared" si="99"/>
        <v>3.24</v>
      </c>
      <c r="O77" s="6">
        <f t="shared" si="100"/>
        <v>0.85399999999999998</v>
      </c>
      <c r="P77" s="6">
        <f t="shared" si="101"/>
        <v>7.0149999999999988</v>
      </c>
      <c r="Q77" s="6">
        <f t="shared" si="102"/>
        <v>7.0149999999999988</v>
      </c>
      <c r="R77" s="6">
        <f t="shared" si="103"/>
        <v>8.3439999999999994</v>
      </c>
      <c r="S77" s="6">
        <v>5.8</v>
      </c>
      <c r="T77" s="6">
        <f t="shared" si="104"/>
        <v>4.4399999999999995</v>
      </c>
      <c r="U77" s="6">
        <f t="shared" si="105"/>
        <v>1.944</v>
      </c>
      <c r="V77" s="6">
        <f t="shared" si="106"/>
        <v>6.48</v>
      </c>
      <c r="W77" s="6">
        <f t="shared" si="107"/>
        <v>0.81</v>
      </c>
      <c r="X77" s="6">
        <v>0.35</v>
      </c>
      <c r="Y77" s="6">
        <f t="shared" si="108"/>
        <v>1.62</v>
      </c>
      <c r="Z77" s="6">
        <f t="shared" si="109"/>
        <v>32.4</v>
      </c>
      <c r="AA77" s="6">
        <v>0</v>
      </c>
      <c r="AB77" s="6">
        <f t="shared" si="110"/>
        <v>1.2149999999999999</v>
      </c>
      <c r="AC77" s="6">
        <v>3</v>
      </c>
      <c r="AD77" s="6">
        <f t="shared" si="92"/>
        <v>176.4</v>
      </c>
      <c r="AE77" s="6">
        <f t="shared" si="111"/>
        <v>3.24</v>
      </c>
      <c r="AF77" s="6">
        <f t="shared" si="112"/>
        <v>0.85399999999999998</v>
      </c>
      <c r="AG77" s="6">
        <v>0</v>
      </c>
      <c r="AH77" s="6">
        <f t="shared" si="113"/>
        <v>0.81</v>
      </c>
      <c r="AI77" s="6">
        <f t="shared" si="95"/>
        <v>21.2</v>
      </c>
      <c r="AJ77" s="6">
        <f t="shared" si="114"/>
        <v>9.7199999999999989</v>
      </c>
      <c r="AK77" s="6">
        <f t="shared" si="115"/>
        <v>16.2</v>
      </c>
      <c r="AL77" s="6">
        <f t="shared" si="116"/>
        <v>32.4</v>
      </c>
      <c r="AM77" s="6">
        <f t="shared" si="93"/>
        <v>9.6000000000000014</v>
      </c>
      <c r="AN77" s="6">
        <f t="shared" si="97"/>
        <v>9.6000000000000014</v>
      </c>
      <c r="AO77" s="6">
        <f t="shared" si="97"/>
        <v>9.6000000000000014</v>
      </c>
      <c r="AP77" s="6">
        <f t="shared" si="117"/>
        <v>7.0149999999999988</v>
      </c>
      <c r="AQ77" s="6">
        <v>0.75</v>
      </c>
      <c r="AR77" s="6">
        <v>6</v>
      </c>
      <c r="AS77" s="6">
        <f t="shared" si="118"/>
        <v>1.2149999999999999</v>
      </c>
      <c r="AT77" s="6">
        <f t="shared" si="119"/>
        <v>0.81</v>
      </c>
      <c r="AU77" s="6">
        <f t="shared" si="120"/>
        <v>16.2</v>
      </c>
      <c r="AV77" s="6">
        <f t="shared" si="121"/>
        <v>6.48</v>
      </c>
      <c r="AW77" s="6">
        <f t="shared" si="94"/>
        <v>0.81</v>
      </c>
      <c r="AX77" s="6">
        <f t="shared" si="141"/>
        <v>1.1199999999999999</v>
      </c>
      <c r="AY77" s="6">
        <f t="shared" si="122"/>
        <v>9.7199999999999989</v>
      </c>
      <c r="AZ77" s="6">
        <f t="shared" si="123"/>
        <v>0.81</v>
      </c>
      <c r="BA77" s="6">
        <f t="shared" si="124"/>
        <v>32.4</v>
      </c>
      <c r="BB77" s="6">
        <f t="shared" si="125"/>
        <v>115.89999999999999</v>
      </c>
      <c r="BC77" s="6">
        <v>5.8</v>
      </c>
      <c r="BD77" s="6">
        <v>12.8</v>
      </c>
      <c r="BE77" s="6">
        <v>6.6</v>
      </c>
      <c r="BF77" s="6">
        <v>1.5</v>
      </c>
      <c r="BG77" s="30">
        <f t="shared" si="126"/>
        <v>627.58100000000002</v>
      </c>
      <c r="BH77" s="9">
        <f t="shared" si="127"/>
        <v>193.922529</v>
      </c>
      <c r="BI77" s="9">
        <f t="shared" si="128"/>
        <v>23.18</v>
      </c>
      <c r="BJ77" s="9">
        <f t="shared" si="96"/>
        <v>21.546900000000004</v>
      </c>
      <c r="BK77" s="9">
        <f t="shared" si="129"/>
        <v>238.649429</v>
      </c>
      <c r="BL77">
        <v>4</v>
      </c>
      <c r="BM77">
        <v>5</v>
      </c>
      <c r="BN77">
        <v>0</v>
      </c>
      <c r="BO77">
        <f t="shared" si="130"/>
        <v>9</v>
      </c>
      <c r="BP77">
        <v>0</v>
      </c>
      <c r="BQ77">
        <v>1</v>
      </c>
      <c r="BS77" s="6">
        <v>5.8</v>
      </c>
      <c r="BT77">
        <f t="shared" si="139"/>
        <v>4.6806000000000001</v>
      </c>
      <c r="BU77" s="6">
        <v>12.8</v>
      </c>
      <c r="BV77">
        <f t="shared" si="140"/>
        <v>10.329600000000001</v>
      </c>
      <c r="BW77" s="6">
        <v>6.6</v>
      </c>
      <c r="BX77">
        <f t="shared" si="131"/>
        <v>5.3262</v>
      </c>
      <c r="BY77" s="6">
        <v>1.5</v>
      </c>
      <c r="BZ77">
        <f t="shared" si="132"/>
        <v>1.2105000000000001</v>
      </c>
      <c r="CA77" s="6">
        <f t="shared" si="133"/>
        <v>238.649429</v>
      </c>
      <c r="CB77">
        <f t="shared" si="134"/>
        <v>30.24</v>
      </c>
      <c r="CC77">
        <f t="shared" si="135"/>
        <v>37.799999999999997</v>
      </c>
      <c r="CD77">
        <f t="shared" si="136"/>
        <v>0</v>
      </c>
      <c r="CE77">
        <f t="shared" si="137"/>
        <v>68.039999999999992</v>
      </c>
      <c r="CF77" s="6">
        <f t="shared" si="138"/>
        <v>306.68942900000002</v>
      </c>
    </row>
    <row r="78" spans="1:84" x14ac:dyDescent="0.2">
      <c r="A78">
        <v>77</v>
      </c>
      <c r="E78" s="29">
        <v>5.4</v>
      </c>
      <c r="F78" s="29">
        <v>8.8000000000000007</v>
      </c>
      <c r="G78">
        <v>91</v>
      </c>
      <c r="H78" s="6">
        <v>0</v>
      </c>
      <c r="I78">
        <v>11</v>
      </c>
      <c r="J78">
        <v>89</v>
      </c>
      <c r="K78" t="s">
        <v>135</v>
      </c>
      <c r="L78">
        <v>1</v>
      </c>
      <c r="M78" s="6">
        <f t="shared" si="98"/>
        <v>155.4</v>
      </c>
      <c r="N78" s="6">
        <f t="shared" si="99"/>
        <v>2.96</v>
      </c>
      <c r="O78" s="6">
        <f t="shared" si="100"/>
        <v>0.75600000000000012</v>
      </c>
      <c r="P78" s="6">
        <f t="shared" si="101"/>
        <v>6.21</v>
      </c>
      <c r="Q78" s="6">
        <f t="shared" si="102"/>
        <v>6.21</v>
      </c>
      <c r="R78" s="6">
        <f t="shared" si="103"/>
        <v>7.6160000000000005</v>
      </c>
      <c r="S78" s="6">
        <v>0</v>
      </c>
      <c r="T78" s="6">
        <f t="shared" si="104"/>
        <v>4.16</v>
      </c>
      <c r="U78" s="6">
        <f t="shared" si="105"/>
        <v>1.776</v>
      </c>
      <c r="V78" s="6">
        <f t="shared" si="106"/>
        <v>5.92</v>
      </c>
      <c r="W78" s="6">
        <f t="shared" si="107"/>
        <v>0.74</v>
      </c>
      <c r="X78" s="6">
        <v>0.35</v>
      </c>
      <c r="Y78" s="6">
        <f t="shared" si="108"/>
        <v>1.48</v>
      </c>
      <c r="Z78" s="6">
        <f t="shared" si="109"/>
        <v>29.6</v>
      </c>
      <c r="AA78" s="6">
        <v>0</v>
      </c>
      <c r="AB78" s="6">
        <f t="shared" si="110"/>
        <v>1.1100000000000001</v>
      </c>
      <c r="AC78" s="6">
        <v>3</v>
      </c>
      <c r="AD78" s="6">
        <f t="shared" si="92"/>
        <v>149.1</v>
      </c>
      <c r="AE78" s="6">
        <f t="shared" si="111"/>
        <v>2.96</v>
      </c>
      <c r="AF78" s="6">
        <f t="shared" si="112"/>
        <v>0.75600000000000012</v>
      </c>
      <c r="AG78" s="6">
        <v>0</v>
      </c>
      <c r="AH78" s="6">
        <f t="shared" si="113"/>
        <v>0.74</v>
      </c>
      <c r="AI78" s="6">
        <f t="shared" si="95"/>
        <v>25.2</v>
      </c>
      <c r="AJ78" s="6">
        <f t="shared" si="114"/>
        <v>8.8800000000000008</v>
      </c>
      <c r="AK78" s="6">
        <f t="shared" si="115"/>
        <v>14.8</v>
      </c>
      <c r="AL78" s="6">
        <f t="shared" si="116"/>
        <v>29.6</v>
      </c>
      <c r="AM78" s="6">
        <f t="shared" si="93"/>
        <v>9.6000000000000014</v>
      </c>
      <c r="AN78" s="6">
        <f t="shared" si="97"/>
        <v>9.6000000000000014</v>
      </c>
      <c r="AO78" s="6">
        <f t="shared" si="97"/>
        <v>9.6000000000000014</v>
      </c>
      <c r="AP78" s="6">
        <f t="shared" si="117"/>
        <v>6.21</v>
      </c>
      <c r="AQ78" s="6">
        <v>0.75</v>
      </c>
      <c r="AR78" s="6">
        <v>6</v>
      </c>
      <c r="AS78" s="6">
        <f t="shared" si="118"/>
        <v>1.1100000000000001</v>
      </c>
      <c r="AT78" s="6">
        <f t="shared" si="119"/>
        <v>0.74</v>
      </c>
      <c r="AU78" s="6">
        <f t="shared" si="120"/>
        <v>14.8</v>
      </c>
      <c r="AV78" s="6">
        <f t="shared" si="121"/>
        <v>5.92</v>
      </c>
      <c r="AW78" s="6">
        <f t="shared" si="94"/>
        <v>0.74</v>
      </c>
      <c r="AX78" s="6">
        <f t="shared" si="141"/>
        <v>1.08</v>
      </c>
      <c r="AY78" s="6">
        <f t="shared" si="122"/>
        <v>8.8800000000000008</v>
      </c>
      <c r="AZ78" s="6">
        <f t="shared" si="123"/>
        <v>0.74</v>
      </c>
      <c r="BA78" s="6">
        <f t="shared" si="124"/>
        <v>29.6</v>
      </c>
      <c r="BB78" s="6">
        <f t="shared" si="125"/>
        <v>102.60000000000001</v>
      </c>
      <c r="BC78" s="6">
        <v>5.3</v>
      </c>
      <c r="BD78" s="6">
        <v>9</v>
      </c>
      <c r="BE78" s="6">
        <v>4.2</v>
      </c>
      <c r="BF78" s="6">
        <v>1.9</v>
      </c>
      <c r="BG78" s="30">
        <f t="shared" si="126"/>
        <v>564.69400000000007</v>
      </c>
      <c r="BH78" s="9">
        <f t="shared" si="127"/>
        <v>174.49044600000002</v>
      </c>
      <c r="BI78" s="9">
        <f t="shared" si="128"/>
        <v>20.520000000000003</v>
      </c>
      <c r="BJ78" s="9">
        <f t="shared" si="96"/>
        <v>16.462800000000001</v>
      </c>
      <c r="BK78" s="9">
        <f t="shared" si="129"/>
        <v>211.47324600000002</v>
      </c>
      <c r="BL78">
        <v>4</v>
      </c>
      <c r="BM78">
        <v>5</v>
      </c>
      <c r="BN78">
        <v>0</v>
      </c>
      <c r="BO78">
        <f t="shared" si="130"/>
        <v>9</v>
      </c>
      <c r="BP78">
        <v>1</v>
      </c>
      <c r="BQ78">
        <v>0</v>
      </c>
      <c r="BS78" s="6">
        <v>5.3</v>
      </c>
      <c r="BT78">
        <f t="shared" si="139"/>
        <v>4.2770999999999999</v>
      </c>
      <c r="BU78" s="6">
        <v>9</v>
      </c>
      <c r="BV78">
        <f t="shared" si="140"/>
        <v>7.2630000000000008</v>
      </c>
      <c r="BW78" s="6">
        <v>4.2</v>
      </c>
      <c r="BX78">
        <f t="shared" si="131"/>
        <v>3.3894000000000002</v>
      </c>
      <c r="BY78" s="6">
        <v>1.9</v>
      </c>
      <c r="BZ78">
        <f t="shared" si="132"/>
        <v>1.5333000000000001</v>
      </c>
      <c r="CA78" s="6">
        <f t="shared" si="133"/>
        <v>211.47324600000002</v>
      </c>
      <c r="CB78">
        <f t="shared" si="134"/>
        <v>30.24</v>
      </c>
      <c r="CC78">
        <f t="shared" si="135"/>
        <v>37.799999999999997</v>
      </c>
      <c r="CD78">
        <f t="shared" si="136"/>
        <v>0</v>
      </c>
      <c r="CE78">
        <f t="shared" si="137"/>
        <v>68.039999999999992</v>
      </c>
      <c r="CF78" s="6">
        <f t="shared" si="138"/>
        <v>279.51324599999998</v>
      </c>
    </row>
    <row r="79" spans="1:84" x14ac:dyDescent="0.2">
      <c r="A79">
        <v>79</v>
      </c>
      <c r="E79" s="29">
        <v>8.3000000000000007</v>
      </c>
      <c r="F79" s="29">
        <v>9.6</v>
      </c>
      <c r="G79">
        <v>94</v>
      </c>
      <c r="H79" s="6">
        <v>0</v>
      </c>
      <c r="I79">
        <v>12</v>
      </c>
      <c r="J79">
        <v>88</v>
      </c>
      <c r="K79" t="s">
        <v>45</v>
      </c>
      <c r="L79">
        <v>1</v>
      </c>
      <c r="M79" s="6">
        <f t="shared" si="98"/>
        <v>216.3</v>
      </c>
      <c r="N79" s="6">
        <f t="shared" si="99"/>
        <v>4.12</v>
      </c>
      <c r="O79" s="6">
        <f t="shared" si="100"/>
        <v>1.1620000000000001</v>
      </c>
      <c r="P79" s="6">
        <f t="shared" si="101"/>
        <v>9.5449999999999999</v>
      </c>
      <c r="Q79" s="6">
        <f t="shared" si="102"/>
        <v>9.5449999999999999</v>
      </c>
      <c r="R79" s="6">
        <f t="shared" si="103"/>
        <v>10.632000000000001</v>
      </c>
      <c r="S79" s="6">
        <v>0</v>
      </c>
      <c r="T79" s="6">
        <f t="shared" si="104"/>
        <v>5.32</v>
      </c>
      <c r="U79" s="6">
        <f t="shared" si="105"/>
        <v>2.472</v>
      </c>
      <c r="V79" s="6">
        <f t="shared" si="106"/>
        <v>8.24</v>
      </c>
      <c r="W79" s="6">
        <f t="shared" si="107"/>
        <v>1.03</v>
      </c>
      <c r="X79" s="6">
        <v>0.35</v>
      </c>
      <c r="Y79" s="6">
        <f t="shared" si="108"/>
        <v>2.06</v>
      </c>
      <c r="Z79" s="6">
        <f t="shared" si="109"/>
        <v>41.2</v>
      </c>
      <c r="AA79" s="6">
        <v>0</v>
      </c>
      <c r="AB79" s="6">
        <f t="shared" si="110"/>
        <v>1.5450000000000002</v>
      </c>
      <c r="AC79" s="6">
        <v>3</v>
      </c>
      <c r="AD79" s="6">
        <f t="shared" ref="AD79:AD110" si="142">(21*E77)+42</f>
        <v>170.1</v>
      </c>
      <c r="AE79" s="6">
        <f t="shared" si="111"/>
        <v>4.12</v>
      </c>
      <c r="AF79" s="6">
        <f t="shared" si="112"/>
        <v>1.1620000000000001</v>
      </c>
      <c r="AG79" s="6">
        <v>0</v>
      </c>
      <c r="AH79" s="6">
        <f t="shared" si="113"/>
        <v>1.03</v>
      </c>
      <c r="AI79" s="6">
        <f t="shared" si="95"/>
        <v>22.400000000000002</v>
      </c>
      <c r="AJ79" s="6">
        <f t="shared" si="114"/>
        <v>12.360000000000001</v>
      </c>
      <c r="AK79" s="6">
        <f t="shared" si="115"/>
        <v>20.6</v>
      </c>
      <c r="AL79" s="6">
        <f t="shared" si="116"/>
        <v>41.2</v>
      </c>
      <c r="AM79" s="6">
        <f t="shared" si="93"/>
        <v>9.6000000000000014</v>
      </c>
      <c r="AN79" s="6">
        <f t="shared" si="97"/>
        <v>9.6000000000000014</v>
      </c>
      <c r="AO79" s="6">
        <f t="shared" si="97"/>
        <v>9.6000000000000014</v>
      </c>
      <c r="AP79" s="6">
        <f t="shared" si="117"/>
        <v>9.5449999999999999</v>
      </c>
      <c r="AQ79" s="6">
        <v>0.75</v>
      </c>
      <c r="AR79" s="6">
        <v>6</v>
      </c>
      <c r="AS79" s="6">
        <f t="shared" si="118"/>
        <v>1.5450000000000002</v>
      </c>
      <c r="AT79" s="6">
        <f t="shared" si="119"/>
        <v>1.03</v>
      </c>
      <c r="AU79" s="6">
        <f t="shared" si="120"/>
        <v>20.6</v>
      </c>
      <c r="AV79" s="6">
        <f t="shared" si="121"/>
        <v>8.24</v>
      </c>
      <c r="AW79" s="6">
        <f t="shared" si="94"/>
        <v>1.03</v>
      </c>
      <c r="AX79" s="6">
        <f t="shared" si="141"/>
        <v>1.1599999999999999</v>
      </c>
      <c r="AY79" s="6">
        <f t="shared" si="122"/>
        <v>12.360000000000001</v>
      </c>
      <c r="AZ79" s="6">
        <f t="shared" si="123"/>
        <v>1.03</v>
      </c>
      <c r="BA79" s="6">
        <f t="shared" si="124"/>
        <v>41.2</v>
      </c>
      <c r="BB79" s="6">
        <f t="shared" si="125"/>
        <v>157.70000000000002</v>
      </c>
      <c r="BC79" s="6">
        <v>4.9000000000000004</v>
      </c>
      <c r="BD79" s="6">
        <v>7.4</v>
      </c>
      <c r="BE79" s="6">
        <v>5.5</v>
      </c>
      <c r="BF79" s="6">
        <v>1.7</v>
      </c>
      <c r="BG79" s="30">
        <f t="shared" si="126"/>
        <v>722.78300000000002</v>
      </c>
      <c r="BH79" s="9">
        <f t="shared" si="127"/>
        <v>223.339947</v>
      </c>
      <c r="BI79" s="9">
        <f t="shared" si="128"/>
        <v>31.540000000000006</v>
      </c>
      <c r="BJ79" s="9">
        <f t="shared" si="96"/>
        <v>15.736500000000001</v>
      </c>
      <c r="BK79" s="9">
        <f t="shared" si="129"/>
        <v>270.61644699999999</v>
      </c>
      <c r="BL79" s="32">
        <v>5</v>
      </c>
      <c r="BM79">
        <v>4</v>
      </c>
      <c r="BN79">
        <v>0</v>
      </c>
      <c r="BO79">
        <f t="shared" si="130"/>
        <v>9</v>
      </c>
      <c r="BP79">
        <v>1</v>
      </c>
      <c r="BQ79">
        <v>0</v>
      </c>
      <c r="BS79" s="6">
        <v>4.9000000000000004</v>
      </c>
      <c r="BT79">
        <f t="shared" si="139"/>
        <v>3.9543000000000004</v>
      </c>
      <c r="BU79" s="6">
        <v>7.4</v>
      </c>
      <c r="BV79">
        <f t="shared" si="140"/>
        <v>5.9718000000000009</v>
      </c>
      <c r="BW79" s="6">
        <v>5.5</v>
      </c>
      <c r="BX79">
        <f t="shared" si="131"/>
        <v>4.4385000000000003</v>
      </c>
      <c r="BY79" s="6">
        <v>1.7</v>
      </c>
      <c r="BZ79">
        <f t="shared" si="132"/>
        <v>1.3719000000000001</v>
      </c>
      <c r="CA79" s="6">
        <f t="shared" si="133"/>
        <v>270.61644699999999</v>
      </c>
      <c r="CB79">
        <f t="shared" si="134"/>
        <v>37.799999999999997</v>
      </c>
      <c r="CC79">
        <f t="shared" si="135"/>
        <v>30.24</v>
      </c>
      <c r="CD79">
        <f t="shared" si="136"/>
        <v>0</v>
      </c>
      <c r="CE79">
        <f t="shared" si="137"/>
        <v>68.039999999999992</v>
      </c>
      <c r="CF79" s="6">
        <f t="shared" si="138"/>
        <v>338.65644699999996</v>
      </c>
    </row>
    <row r="80" spans="1:84" x14ac:dyDescent="0.2">
      <c r="A80">
        <v>83</v>
      </c>
      <c r="E80" s="29">
        <v>5.2</v>
      </c>
      <c r="F80" s="29">
        <v>8.6</v>
      </c>
      <c r="G80">
        <v>75</v>
      </c>
      <c r="H80" s="6">
        <v>0</v>
      </c>
      <c r="I80">
        <v>8</v>
      </c>
      <c r="J80">
        <v>88</v>
      </c>
      <c r="K80" t="s">
        <v>45</v>
      </c>
      <c r="L80">
        <v>1</v>
      </c>
      <c r="M80" s="6">
        <f t="shared" si="98"/>
        <v>151.19999999999999</v>
      </c>
      <c r="N80" s="6">
        <f t="shared" si="99"/>
        <v>2.88</v>
      </c>
      <c r="O80" s="6">
        <f t="shared" si="100"/>
        <v>0.72800000000000009</v>
      </c>
      <c r="P80" s="6">
        <f t="shared" si="101"/>
        <v>5.9799999999999995</v>
      </c>
      <c r="Q80" s="6">
        <f t="shared" si="102"/>
        <v>5.9799999999999995</v>
      </c>
      <c r="R80" s="6">
        <f t="shared" si="103"/>
        <v>7.4080000000000004</v>
      </c>
      <c r="S80" s="6">
        <v>0</v>
      </c>
      <c r="T80" s="6">
        <f t="shared" si="104"/>
        <v>4.08</v>
      </c>
      <c r="U80" s="6">
        <f t="shared" si="105"/>
        <v>1.728</v>
      </c>
      <c r="V80" s="6">
        <f t="shared" si="106"/>
        <v>5.76</v>
      </c>
      <c r="W80" s="6">
        <f t="shared" si="107"/>
        <v>0.72</v>
      </c>
      <c r="X80" s="6">
        <v>0.35</v>
      </c>
      <c r="Y80" s="6">
        <f t="shared" si="108"/>
        <v>1.44</v>
      </c>
      <c r="Z80" s="6">
        <f t="shared" si="109"/>
        <v>28.8</v>
      </c>
      <c r="AA80" s="6">
        <v>0</v>
      </c>
      <c r="AB80" s="6">
        <f t="shared" si="110"/>
        <v>1.08</v>
      </c>
      <c r="AC80" s="6">
        <v>3</v>
      </c>
      <c r="AD80" s="6">
        <f t="shared" si="142"/>
        <v>155.4</v>
      </c>
      <c r="AE80" s="6">
        <f t="shared" si="111"/>
        <v>2.88</v>
      </c>
      <c r="AF80" s="6">
        <f t="shared" si="112"/>
        <v>0.72800000000000009</v>
      </c>
      <c r="AG80" s="6">
        <v>0</v>
      </c>
      <c r="AH80" s="6">
        <f t="shared" si="113"/>
        <v>0.72</v>
      </c>
      <c r="AI80" s="6">
        <f t="shared" si="95"/>
        <v>34</v>
      </c>
      <c r="AJ80" s="6">
        <f t="shared" si="114"/>
        <v>8.64</v>
      </c>
      <c r="AK80" s="6">
        <f t="shared" si="115"/>
        <v>14.4</v>
      </c>
      <c r="AL80" s="6">
        <f t="shared" si="116"/>
        <v>28.8</v>
      </c>
      <c r="AM80" s="6">
        <f t="shared" si="93"/>
        <v>9.6000000000000014</v>
      </c>
      <c r="AN80" s="6">
        <f t="shared" si="97"/>
        <v>9.6000000000000014</v>
      </c>
      <c r="AO80" s="6">
        <f t="shared" si="97"/>
        <v>9.6000000000000014</v>
      </c>
      <c r="AP80" s="6">
        <f t="shared" si="117"/>
        <v>5.9799999999999995</v>
      </c>
      <c r="AQ80" s="6">
        <v>0.75</v>
      </c>
      <c r="AR80" s="6">
        <v>6</v>
      </c>
      <c r="AS80" s="6">
        <f t="shared" si="118"/>
        <v>1.08</v>
      </c>
      <c r="AT80" s="6">
        <f t="shared" si="119"/>
        <v>0.72</v>
      </c>
      <c r="AU80" s="6">
        <f t="shared" si="120"/>
        <v>14.4</v>
      </c>
      <c r="AV80" s="6">
        <f t="shared" si="121"/>
        <v>5.76</v>
      </c>
      <c r="AW80" s="6">
        <f t="shared" si="94"/>
        <v>0.72</v>
      </c>
      <c r="AX80" s="6">
        <f t="shared" si="141"/>
        <v>1.06</v>
      </c>
      <c r="AY80" s="6">
        <f t="shared" si="122"/>
        <v>8.64</v>
      </c>
      <c r="AZ80" s="6">
        <f t="shared" si="123"/>
        <v>0.72</v>
      </c>
      <c r="BA80" s="6">
        <f t="shared" si="124"/>
        <v>28.8</v>
      </c>
      <c r="BB80" s="6">
        <f t="shared" si="125"/>
        <v>98.8</v>
      </c>
      <c r="BC80" s="6">
        <v>5.5</v>
      </c>
      <c r="BD80" s="6">
        <v>7.3</v>
      </c>
      <c r="BE80" s="6">
        <v>4.5999999999999996</v>
      </c>
      <c r="BF80" s="6">
        <v>1.8</v>
      </c>
      <c r="BG80" s="30">
        <f t="shared" si="126"/>
        <v>570.13200000000006</v>
      </c>
      <c r="BH80" s="9">
        <f t="shared" si="127"/>
        <v>176.17078800000002</v>
      </c>
      <c r="BI80" s="9">
        <f t="shared" si="128"/>
        <v>19.760000000000002</v>
      </c>
      <c r="BJ80" s="9">
        <f t="shared" si="96"/>
        <v>15.494400000000001</v>
      </c>
      <c r="BK80" s="9">
        <f t="shared" si="129"/>
        <v>211.42518800000002</v>
      </c>
      <c r="BL80">
        <v>5</v>
      </c>
      <c r="BM80">
        <v>4</v>
      </c>
      <c r="BN80">
        <v>0</v>
      </c>
      <c r="BO80">
        <f t="shared" si="130"/>
        <v>9</v>
      </c>
      <c r="BP80">
        <v>1</v>
      </c>
      <c r="BQ80">
        <v>0</v>
      </c>
      <c r="BS80" s="6">
        <v>5.5</v>
      </c>
      <c r="BT80">
        <f t="shared" si="139"/>
        <v>4.4385000000000003</v>
      </c>
      <c r="BU80" s="6">
        <v>7.3</v>
      </c>
      <c r="BV80">
        <f t="shared" si="140"/>
        <v>5.8911000000000007</v>
      </c>
      <c r="BW80" s="6">
        <v>4.5999999999999996</v>
      </c>
      <c r="BX80">
        <f t="shared" si="131"/>
        <v>3.7122000000000002</v>
      </c>
      <c r="BY80" s="6">
        <v>1.8</v>
      </c>
      <c r="BZ80">
        <f t="shared" si="132"/>
        <v>1.4526000000000001</v>
      </c>
      <c r="CA80" s="6">
        <f t="shared" si="133"/>
        <v>211.42518800000002</v>
      </c>
      <c r="CB80">
        <f t="shared" si="134"/>
        <v>37.799999999999997</v>
      </c>
      <c r="CC80">
        <f t="shared" si="135"/>
        <v>30.24</v>
      </c>
      <c r="CD80">
        <f t="shared" si="136"/>
        <v>0</v>
      </c>
      <c r="CE80">
        <f t="shared" si="137"/>
        <v>68.039999999999992</v>
      </c>
      <c r="CF80" s="6">
        <f t="shared" si="138"/>
        <v>279.46518800000001</v>
      </c>
    </row>
    <row r="81" spans="1:84" x14ac:dyDescent="0.2">
      <c r="A81">
        <v>85</v>
      </c>
      <c r="E81" s="29">
        <v>5.8</v>
      </c>
      <c r="F81" s="29">
        <v>9.4</v>
      </c>
      <c r="G81">
        <v>88</v>
      </c>
      <c r="H81" s="6">
        <v>0</v>
      </c>
      <c r="I81">
        <v>17</v>
      </c>
      <c r="J81">
        <v>88</v>
      </c>
      <c r="K81" t="s">
        <v>45</v>
      </c>
      <c r="L81">
        <v>1</v>
      </c>
      <c r="M81" s="6">
        <f t="shared" si="98"/>
        <v>163.80000000000001</v>
      </c>
      <c r="N81" s="6">
        <f t="shared" si="99"/>
        <v>3.12</v>
      </c>
      <c r="O81" s="6">
        <f t="shared" si="100"/>
        <v>0.81200000000000006</v>
      </c>
      <c r="P81" s="6">
        <f t="shared" si="101"/>
        <v>6.669999999999999</v>
      </c>
      <c r="Q81" s="6">
        <f t="shared" si="102"/>
        <v>6.669999999999999</v>
      </c>
      <c r="R81" s="6">
        <f t="shared" si="103"/>
        <v>8.032</v>
      </c>
      <c r="S81" s="6">
        <v>0</v>
      </c>
      <c r="T81" s="6">
        <f t="shared" si="104"/>
        <v>4.32</v>
      </c>
      <c r="U81" s="6">
        <f t="shared" si="105"/>
        <v>1.8719999999999999</v>
      </c>
      <c r="V81" s="6">
        <f t="shared" si="106"/>
        <v>6.24</v>
      </c>
      <c r="W81" s="6">
        <f t="shared" si="107"/>
        <v>0.78</v>
      </c>
      <c r="X81" s="6">
        <v>0.35</v>
      </c>
      <c r="Y81" s="6">
        <f t="shared" si="108"/>
        <v>1.56</v>
      </c>
      <c r="Z81" s="6">
        <f t="shared" si="109"/>
        <v>31.2</v>
      </c>
      <c r="AA81" s="6">
        <v>0</v>
      </c>
      <c r="AB81" s="6">
        <f t="shared" si="110"/>
        <v>1.17</v>
      </c>
      <c r="AC81" s="6">
        <v>3</v>
      </c>
      <c r="AD81" s="6">
        <f t="shared" si="142"/>
        <v>216.3</v>
      </c>
      <c r="AE81" s="6">
        <f t="shared" si="111"/>
        <v>3.12</v>
      </c>
      <c r="AF81" s="6">
        <f t="shared" si="112"/>
        <v>0.81200000000000006</v>
      </c>
      <c r="AG81" s="6">
        <v>0</v>
      </c>
      <c r="AH81" s="6">
        <f t="shared" si="113"/>
        <v>0.78</v>
      </c>
      <c r="AI81" s="6">
        <f t="shared" si="95"/>
        <v>21.6</v>
      </c>
      <c r="AJ81" s="6">
        <f t="shared" si="114"/>
        <v>9.36</v>
      </c>
      <c r="AK81" s="6">
        <f t="shared" si="115"/>
        <v>15.6</v>
      </c>
      <c r="AL81" s="6">
        <f t="shared" si="116"/>
        <v>31.2</v>
      </c>
      <c r="AM81" s="6">
        <f t="shared" si="93"/>
        <v>9.6000000000000014</v>
      </c>
      <c r="AN81" s="6">
        <f t="shared" si="97"/>
        <v>9.6000000000000014</v>
      </c>
      <c r="AO81" s="6">
        <f t="shared" si="97"/>
        <v>9.6000000000000014</v>
      </c>
      <c r="AP81" s="6">
        <f t="shared" si="117"/>
        <v>6.669999999999999</v>
      </c>
      <c r="AQ81" s="6">
        <v>0.75</v>
      </c>
      <c r="AR81" s="6">
        <v>6</v>
      </c>
      <c r="AS81" s="6">
        <f t="shared" si="118"/>
        <v>1.17</v>
      </c>
      <c r="AT81" s="6">
        <f t="shared" si="119"/>
        <v>0.78</v>
      </c>
      <c r="AU81" s="6">
        <f t="shared" si="120"/>
        <v>15.6</v>
      </c>
      <c r="AV81" s="6">
        <f t="shared" si="121"/>
        <v>6.24</v>
      </c>
      <c r="AW81" s="6">
        <f t="shared" si="94"/>
        <v>0.78</v>
      </c>
      <c r="AX81" s="6">
        <f t="shared" si="141"/>
        <v>1.1400000000000001</v>
      </c>
      <c r="AY81" s="6">
        <f t="shared" si="122"/>
        <v>9.36</v>
      </c>
      <c r="AZ81" s="6">
        <f t="shared" si="123"/>
        <v>0.78</v>
      </c>
      <c r="BA81" s="6">
        <f t="shared" si="124"/>
        <v>31.2</v>
      </c>
      <c r="BB81" s="6">
        <f t="shared" si="125"/>
        <v>110.2</v>
      </c>
      <c r="BC81" s="6">
        <v>6.2</v>
      </c>
      <c r="BD81" s="6">
        <v>7.8</v>
      </c>
      <c r="BE81" s="6">
        <v>5.4</v>
      </c>
      <c r="BF81" s="6">
        <v>1.6</v>
      </c>
      <c r="BG81" s="30">
        <f t="shared" si="126"/>
        <v>647.63800000000003</v>
      </c>
      <c r="BH81" s="9">
        <f t="shared" si="127"/>
        <v>200.12014200000002</v>
      </c>
      <c r="BI81" s="9">
        <f t="shared" si="128"/>
        <v>22.040000000000003</v>
      </c>
      <c r="BJ81" s="9">
        <f t="shared" si="96"/>
        <v>16.947000000000003</v>
      </c>
      <c r="BK81" s="9">
        <f t="shared" si="129"/>
        <v>239.10714200000001</v>
      </c>
      <c r="BL81">
        <v>4</v>
      </c>
      <c r="BM81">
        <v>4</v>
      </c>
      <c r="BN81">
        <v>0</v>
      </c>
      <c r="BO81">
        <f t="shared" si="130"/>
        <v>8</v>
      </c>
      <c r="BP81">
        <v>1</v>
      </c>
      <c r="BQ81">
        <v>0</v>
      </c>
      <c r="BS81" s="6">
        <v>6.2</v>
      </c>
      <c r="BT81">
        <f t="shared" si="139"/>
        <v>5.0034000000000001</v>
      </c>
      <c r="BU81" s="6">
        <v>7.8</v>
      </c>
      <c r="BV81">
        <f t="shared" si="140"/>
        <v>6.2946</v>
      </c>
      <c r="BW81" s="6">
        <v>5.4</v>
      </c>
      <c r="BX81">
        <f t="shared" si="131"/>
        <v>4.3578000000000001</v>
      </c>
      <c r="BY81" s="6">
        <v>1.6</v>
      </c>
      <c r="BZ81">
        <f t="shared" si="132"/>
        <v>1.2912000000000001</v>
      </c>
      <c r="CA81" s="6">
        <f t="shared" si="133"/>
        <v>239.10714200000001</v>
      </c>
      <c r="CB81">
        <f t="shared" si="134"/>
        <v>30.24</v>
      </c>
      <c r="CC81">
        <f t="shared" si="135"/>
        <v>30.24</v>
      </c>
      <c r="CD81">
        <f t="shared" si="136"/>
        <v>0</v>
      </c>
      <c r="CE81">
        <f t="shared" si="137"/>
        <v>60.48</v>
      </c>
      <c r="CF81" s="6">
        <f t="shared" si="138"/>
        <v>299.58714200000003</v>
      </c>
    </row>
    <row r="82" spans="1:84" x14ac:dyDescent="0.2">
      <c r="A82">
        <v>135</v>
      </c>
      <c r="E82" s="29">
        <v>6.2</v>
      </c>
      <c r="F82" s="29">
        <v>8.1999999999999993</v>
      </c>
      <c r="G82">
        <v>101</v>
      </c>
      <c r="H82" s="6">
        <v>0</v>
      </c>
      <c r="I82">
        <v>22</v>
      </c>
      <c r="J82">
        <v>84</v>
      </c>
      <c r="K82" t="s">
        <v>45</v>
      </c>
      <c r="L82">
        <v>1</v>
      </c>
      <c r="M82" s="6">
        <f t="shared" si="98"/>
        <v>172.20000000000002</v>
      </c>
      <c r="N82" s="6">
        <f t="shared" si="99"/>
        <v>3.2800000000000002</v>
      </c>
      <c r="O82" s="6">
        <f t="shared" si="100"/>
        <v>0.8680000000000001</v>
      </c>
      <c r="P82" s="6">
        <f t="shared" si="101"/>
        <v>7.13</v>
      </c>
      <c r="Q82" s="6">
        <f t="shared" si="102"/>
        <v>7.13</v>
      </c>
      <c r="R82" s="6">
        <f t="shared" si="103"/>
        <v>8.4480000000000004</v>
      </c>
      <c r="S82" s="6">
        <v>0</v>
      </c>
      <c r="T82" s="6">
        <f t="shared" si="104"/>
        <v>4.4800000000000004</v>
      </c>
      <c r="U82" s="6">
        <f t="shared" si="105"/>
        <v>1.968</v>
      </c>
      <c r="V82" s="6">
        <f t="shared" si="106"/>
        <v>6.5600000000000005</v>
      </c>
      <c r="W82" s="6">
        <f t="shared" si="107"/>
        <v>0.82000000000000006</v>
      </c>
      <c r="X82" s="6">
        <v>0.35</v>
      </c>
      <c r="Y82" s="6">
        <f t="shared" si="108"/>
        <v>1.6400000000000001</v>
      </c>
      <c r="Z82" s="6">
        <f t="shared" si="109"/>
        <v>32.799999999999997</v>
      </c>
      <c r="AA82" s="6">
        <v>0</v>
      </c>
      <c r="AB82" s="6">
        <f t="shared" si="110"/>
        <v>1.23</v>
      </c>
      <c r="AC82" s="6">
        <v>3</v>
      </c>
      <c r="AD82" s="6">
        <f t="shared" si="142"/>
        <v>151.19999999999999</v>
      </c>
      <c r="AE82" s="6">
        <f t="shared" si="111"/>
        <v>3.2800000000000002</v>
      </c>
      <c r="AF82" s="6">
        <f t="shared" si="112"/>
        <v>0.8680000000000001</v>
      </c>
      <c r="AG82" s="6">
        <v>0</v>
      </c>
      <c r="AH82" s="6">
        <f t="shared" si="113"/>
        <v>0.82000000000000006</v>
      </c>
      <c r="AI82" s="6">
        <f t="shared" si="95"/>
        <v>24</v>
      </c>
      <c r="AJ82" s="6">
        <f t="shared" si="114"/>
        <v>9.84</v>
      </c>
      <c r="AK82" s="6">
        <f t="shared" si="115"/>
        <v>16.399999999999999</v>
      </c>
      <c r="AL82" s="6">
        <f t="shared" si="116"/>
        <v>32.799999999999997</v>
      </c>
      <c r="AM82" s="6">
        <f t="shared" si="93"/>
        <v>9.6000000000000014</v>
      </c>
      <c r="AN82" s="6">
        <f t="shared" si="97"/>
        <v>9.6000000000000014</v>
      </c>
      <c r="AO82" s="6">
        <f t="shared" si="97"/>
        <v>9.6000000000000014</v>
      </c>
      <c r="AP82" s="6">
        <f t="shared" si="117"/>
        <v>7.13</v>
      </c>
      <c r="AQ82" s="6">
        <v>0.75</v>
      </c>
      <c r="AR82" s="6">
        <v>6</v>
      </c>
      <c r="AS82" s="6">
        <f t="shared" si="118"/>
        <v>1.23</v>
      </c>
      <c r="AT82" s="6">
        <f t="shared" si="119"/>
        <v>0.82000000000000006</v>
      </c>
      <c r="AU82" s="6">
        <f t="shared" si="120"/>
        <v>16.399999999999999</v>
      </c>
      <c r="AV82" s="6">
        <f t="shared" si="121"/>
        <v>6.5600000000000005</v>
      </c>
      <c r="AW82" s="6">
        <f t="shared" si="94"/>
        <v>0.82000000000000006</v>
      </c>
      <c r="AX82" s="6">
        <f t="shared" si="141"/>
        <v>1.02</v>
      </c>
      <c r="AY82" s="6">
        <f t="shared" si="122"/>
        <v>9.84</v>
      </c>
      <c r="AZ82" s="6">
        <f t="shared" si="123"/>
        <v>0.82000000000000006</v>
      </c>
      <c r="BA82" s="6">
        <f t="shared" si="124"/>
        <v>32.799999999999997</v>
      </c>
      <c r="BB82" s="6">
        <f t="shared" si="125"/>
        <v>117.8</v>
      </c>
      <c r="BC82" s="6">
        <v>5.5</v>
      </c>
      <c r="BD82" s="6">
        <v>10.1</v>
      </c>
      <c r="BE82" s="6">
        <v>6.2</v>
      </c>
      <c r="BF82" s="6">
        <v>1.9</v>
      </c>
      <c r="BG82" s="30">
        <f t="shared" si="126"/>
        <v>604.10199999999998</v>
      </c>
      <c r="BH82" s="9">
        <f t="shared" si="127"/>
        <v>186.667518</v>
      </c>
      <c r="BI82" s="9">
        <f t="shared" si="128"/>
        <v>23.560000000000002</v>
      </c>
      <c r="BJ82" s="9">
        <f t="shared" si="96"/>
        <v>19.125900000000001</v>
      </c>
      <c r="BK82" s="9">
        <f t="shared" si="129"/>
        <v>229.353418</v>
      </c>
      <c r="BL82">
        <v>5</v>
      </c>
      <c r="BM82">
        <v>4</v>
      </c>
      <c r="BN82">
        <v>0</v>
      </c>
      <c r="BO82">
        <f t="shared" si="130"/>
        <v>9</v>
      </c>
      <c r="BP82">
        <v>1</v>
      </c>
      <c r="BQ82">
        <v>0</v>
      </c>
      <c r="BS82" s="6">
        <v>5.5</v>
      </c>
      <c r="BT82">
        <f t="shared" si="139"/>
        <v>4.4385000000000003</v>
      </c>
      <c r="BU82" s="6">
        <v>10.1</v>
      </c>
      <c r="BV82">
        <f t="shared" si="140"/>
        <v>8.1507000000000005</v>
      </c>
      <c r="BW82" s="6">
        <v>6.2</v>
      </c>
      <c r="BX82">
        <f t="shared" si="131"/>
        <v>5.0034000000000001</v>
      </c>
      <c r="BY82" s="6">
        <v>1.9</v>
      </c>
      <c r="BZ82">
        <f t="shared" si="132"/>
        <v>1.5333000000000001</v>
      </c>
      <c r="CA82" s="6">
        <f t="shared" si="133"/>
        <v>229.353418</v>
      </c>
      <c r="CB82">
        <f t="shared" si="134"/>
        <v>37.799999999999997</v>
      </c>
      <c r="CC82">
        <f t="shared" si="135"/>
        <v>30.24</v>
      </c>
      <c r="CD82">
        <f t="shared" si="136"/>
        <v>0</v>
      </c>
      <c r="CE82">
        <f t="shared" si="137"/>
        <v>68.039999999999992</v>
      </c>
      <c r="CF82" s="6">
        <f t="shared" si="138"/>
        <v>297.393418</v>
      </c>
    </row>
    <row r="83" spans="1:84" x14ac:dyDescent="0.2">
      <c r="A83">
        <v>88</v>
      </c>
      <c r="E83" s="29">
        <v>6.7</v>
      </c>
      <c r="F83" s="29">
        <v>7.8</v>
      </c>
      <c r="G83">
        <v>76</v>
      </c>
      <c r="H83" s="6">
        <v>0</v>
      </c>
      <c r="I83">
        <v>20</v>
      </c>
      <c r="J83">
        <v>83</v>
      </c>
      <c r="K83" t="s">
        <v>135</v>
      </c>
      <c r="L83">
        <v>1</v>
      </c>
      <c r="M83" s="6">
        <f t="shared" si="98"/>
        <v>182.70000000000002</v>
      </c>
      <c r="N83" s="6">
        <f t="shared" si="99"/>
        <v>3.4800000000000004</v>
      </c>
      <c r="O83" s="6">
        <f t="shared" si="100"/>
        <v>0.93800000000000017</v>
      </c>
      <c r="P83" s="6">
        <f t="shared" si="101"/>
        <v>7.7049999999999992</v>
      </c>
      <c r="Q83" s="6">
        <f t="shared" si="102"/>
        <v>7.7049999999999992</v>
      </c>
      <c r="R83" s="6">
        <f t="shared" si="103"/>
        <v>8.968</v>
      </c>
      <c r="S83" s="6">
        <v>0</v>
      </c>
      <c r="T83" s="6">
        <f t="shared" si="104"/>
        <v>4.68</v>
      </c>
      <c r="U83" s="6">
        <f t="shared" si="105"/>
        <v>2.0880000000000001</v>
      </c>
      <c r="V83" s="6">
        <f t="shared" si="106"/>
        <v>6.9600000000000009</v>
      </c>
      <c r="W83" s="6">
        <f t="shared" si="107"/>
        <v>0.87000000000000011</v>
      </c>
      <c r="X83" s="6">
        <v>0.35</v>
      </c>
      <c r="Y83" s="6">
        <f t="shared" si="108"/>
        <v>1.7400000000000002</v>
      </c>
      <c r="Z83" s="6">
        <f t="shared" si="109"/>
        <v>34.799999999999997</v>
      </c>
      <c r="AA83" s="6">
        <v>0</v>
      </c>
      <c r="AB83" s="6">
        <f t="shared" si="110"/>
        <v>1.3049999999999999</v>
      </c>
      <c r="AC83" s="6">
        <v>3</v>
      </c>
      <c r="AD83" s="6">
        <f t="shared" si="142"/>
        <v>163.80000000000001</v>
      </c>
      <c r="AE83" s="6">
        <f t="shared" si="111"/>
        <v>3.4800000000000004</v>
      </c>
      <c r="AF83" s="6">
        <f t="shared" si="112"/>
        <v>0.93800000000000017</v>
      </c>
      <c r="AG83" s="6">
        <v>0</v>
      </c>
      <c r="AH83" s="6">
        <f t="shared" si="113"/>
        <v>0.87000000000000011</v>
      </c>
      <c r="AI83" s="6">
        <f t="shared" si="95"/>
        <v>25.6</v>
      </c>
      <c r="AJ83" s="6">
        <f t="shared" si="114"/>
        <v>10.44</v>
      </c>
      <c r="AK83" s="6">
        <f t="shared" si="115"/>
        <v>17.399999999999999</v>
      </c>
      <c r="AL83" s="6">
        <f t="shared" si="116"/>
        <v>34.799999999999997</v>
      </c>
      <c r="AM83" s="6">
        <f t="shared" si="93"/>
        <v>9.6000000000000014</v>
      </c>
      <c r="AN83" s="6">
        <f t="shared" si="97"/>
        <v>9.6000000000000014</v>
      </c>
      <c r="AO83" s="6">
        <f t="shared" si="97"/>
        <v>9.6000000000000014</v>
      </c>
      <c r="AP83" s="6">
        <f t="shared" si="117"/>
        <v>7.7049999999999992</v>
      </c>
      <c r="AQ83" s="6">
        <v>0.75</v>
      </c>
      <c r="AR83" s="6">
        <v>6</v>
      </c>
      <c r="AS83" s="6">
        <f t="shared" si="118"/>
        <v>1.3049999999999999</v>
      </c>
      <c r="AT83" s="6">
        <f t="shared" si="119"/>
        <v>0.87000000000000011</v>
      </c>
      <c r="AU83" s="6">
        <f t="shared" si="120"/>
        <v>17.399999999999999</v>
      </c>
      <c r="AV83" s="6">
        <f t="shared" si="121"/>
        <v>6.9600000000000009</v>
      </c>
      <c r="AW83" s="6">
        <f t="shared" si="94"/>
        <v>0.87000000000000011</v>
      </c>
      <c r="AX83" s="6">
        <f t="shared" si="141"/>
        <v>0.98</v>
      </c>
      <c r="AY83" s="6">
        <f t="shared" si="122"/>
        <v>10.44</v>
      </c>
      <c r="AZ83" s="6">
        <f t="shared" si="123"/>
        <v>0.87000000000000011</v>
      </c>
      <c r="BA83" s="6">
        <f t="shared" si="124"/>
        <v>34.799999999999997</v>
      </c>
      <c r="BB83" s="6">
        <f t="shared" si="125"/>
        <v>127.3</v>
      </c>
      <c r="BC83" s="6">
        <v>6.5</v>
      </c>
      <c r="BD83" s="6">
        <v>7.1</v>
      </c>
      <c r="BE83" s="6">
        <v>4.8</v>
      </c>
      <c r="BF83" s="6">
        <v>1.9</v>
      </c>
      <c r="BG83" s="30">
        <f t="shared" si="126"/>
        <v>642.36700000000019</v>
      </c>
      <c r="BH83" s="9">
        <f t="shared" si="127"/>
        <v>198.49140300000005</v>
      </c>
      <c r="BI83" s="9">
        <f t="shared" si="128"/>
        <v>25.46</v>
      </c>
      <c r="BJ83" s="9">
        <f t="shared" si="96"/>
        <v>16.382099999999998</v>
      </c>
      <c r="BK83" s="9">
        <f t="shared" si="129"/>
        <v>240.33350300000006</v>
      </c>
      <c r="BL83">
        <v>2</v>
      </c>
      <c r="BM83">
        <v>2</v>
      </c>
      <c r="BN83">
        <v>0</v>
      </c>
      <c r="BO83">
        <f t="shared" si="130"/>
        <v>4</v>
      </c>
      <c r="BP83">
        <v>1</v>
      </c>
      <c r="BQ83">
        <v>0</v>
      </c>
      <c r="BS83" s="6">
        <v>6.5</v>
      </c>
      <c r="BT83">
        <f t="shared" si="139"/>
        <v>5.2455000000000007</v>
      </c>
      <c r="BU83" s="6">
        <v>7.1</v>
      </c>
      <c r="BV83">
        <f t="shared" si="140"/>
        <v>5.7297000000000002</v>
      </c>
      <c r="BW83" s="6">
        <v>4.8</v>
      </c>
      <c r="BX83">
        <f t="shared" si="131"/>
        <v>3.8736000000000002</v>
      </c>
      <c r="BY83" s="6">
        <v>1.9</v>
      </c>
      <c r="BZ83">
        <f t="shared" si="132"/>
        <v>1.5333000000000001</v>
      </c>
      <c r="CA83" s="6">
        <f t="shared" si="133"/>
        <v>240.33350300000006</v>
      </c>
      <c r="CB83">
        <f t="shared" si="134"/>
        <v>15.12</v>
      </c>
      <c r="CC83">
        <f t="shared" si="135"/>
        <v>15.12</v>
      </c>
      <c r="CD83">
        <f t="shared" si="136"/>
        <v>0</v>
      </c>
      <c r="CE83">
        <f t="shared" si="137"/>
        <v>30.24</v>
      </c>
      <c r="CF83" s="6">
        <f t="shared" si="138"/>
        <v>270.57350300000007</v>
      </c>
    </row>
    <row r="84" spans="1:84" x14ac:dyDescent="0.2">
      <c r="A84">
        <v>112</v>
      </c>
      <c r="E84" s="29">
        <v>6.7</v>
      </c>
      <c r="F84" s="29">
        <v>8.1999999999999993</v>
      </c>
      <c r="G84">
        <v>91</v>
      </c>
      <c r="H84" s="6">
        <v>0</v>
      </c>
      <c r="I84">
        <v>21</v>
      </c>
      <c r="J84">
        <v>83</v>
      </c>
      <c r="K84" t="s">
        <v>135</v>
      </c>
      <c r="L84">
        <v>1</v>
      </c>
      <c r="M84" s="6">
        <f t="shared" si="98"/>
        <v>182.70000000000002</v>
      </c>
      <c r="N84" s="6">
        <f t="shared" si="99"/>
        <v>3.4800000000000004</v>
      </c>
      <c r="O84" s="6">
        <f t="shared" si="100"/>
        <v>0.93800000000000017</v>
      </c>
      <c r="P84" s="6">
        <f t="shared" si="101"/>
        <v>7.7049999999999992</v>
      </c>
      <c r="Q84" s="6">
        <f t="shared" si="102"/>
        <v>7.7049999999999992</v>
      </c>
      <c r="R84" s="6">
        <f t="shared" si="103"/>
        <v>8.968</v>
      </c>
      <c r="S84" s="31">
        <v>0</v>
      </c>
      <c r="T84" s="6">
        <f t="shared" si="104"/>
        <v>4.68</v>
      </c>
      <c r="U84" s="6">
        <f t="shared" si="105"/>
        <v>2.0880000000000001</v>
      </c>
      <c r="V84" s="6">
        <f t="shared" si="106"/>
        <v>6.9600000000000009</v>
      </c>
      <c r="W84" s="6">
        <f t="shared" si="107"/>
        <v>0.87000000000000011</v>
      </c>
      <c r="X84" s="6">
        <v>0.35</v>
      </c>
      <c r="Y84" s="6">
        <f t="shared" si="108"/>
        <v>1.7400000000000002</v>
      </c>
      <c r="Z84" s="6">
        <f t="shared" si="109"/>
        <v>34.799999999999997</v>
      </c>
      <c r="AA84" s="6">
        <v>0</v>
      </c>
      <c r="AB84" s="6">
        <f t="shared" si="110"/>
        <v>1.3049999999999999</v>
      </c>
      <c r="AC84" s="6">
        <v>3</v>
      </c>
      <c r="AD84" s="6">
        <f t="shared" si="142"/>
        <v>172.20000000000002</v>
      </c>
      <c r="AE84" s="6">
        <f t="shared" si="111"/>
        <v>3.4800000000000004</v>
      </c>
      <c r="AF84" s="6">
        <f t="shared" si="112"/>
        <v>0.93800000000000017</v>
      </c>
      <c r="AG84" s="6">
        <v>0</v>
      </c>
      <c r="AH84" s="6">
        <f t="shared" si="113"/>
        <v>0.87000000000000011</v>
      </c>
      <c r="AI84" s="6">
        <f t="shared" si="95"/>
        <v>27.6</v>
      </c>
      <c r="AJ84" s="6">
        <f t="shared" si="114"/>
        <v>10.44</v>
      </c>
      <c r="AK84" s="6">
        <f t="shared" si="115"/>
        <v>17.399999999999999</v>
      </c>
      <c r="AL84" s="6">
        <f t="shared" si="116"/>
        <v>34.799999999999997</v>
      </c>
      <c r="AM84" s="6">
        <f t="shared" si="93"/>
        <v>9.6000000000000014</v>
      </c>
      <c r="AN84" s="6">
        <f t="shared" ref="AN84:AO103" si="143">0.4*24</f>
        <v>9.6000000000000014</v>
      </c>
      <c r="AO84" s="6">
        <f t="shared" si="143"/>
        <v>9.6000000000000014</v>
      </c>
      <c r="AP84" s="6">
        <f t="shared" si="117"/>
        <v>7.7049999999999992</v>
      </c>
      <c r="AQ84" s="6">
        <v>0.75</v>
      </c>
      <c r="AR84" s="6">
        <v>6</v>
      </c>
      <c r="AS84" s="6">
        <f t="shared" si="118"/>
        <v>1.3049999999999999</v>
      </c>
      <c r="AT84" s="6">
        <f t="shared" si="119"/>
        <v>0.87000000000000011</v>
      </c>
      <c r="AU84" s="6">
        <f t="shared" si="120"/>
        <v>17.399999999999999</v>
      </c>
      <c r="AV84" s="6">
        <f t="shared" si="121"/>
        <v>6.9600000000000009</v>
      </c>
      <c r="AW84" s="6">
        <f t="shared" si="94"/>
        <v>0.87000000000000011</v>
      </c>
      <c r="AX84" s="6">
        <f t="shared" si="141"/>
        <v>1.02</v>
      </c>
      <c r="AY84" s="6">
        <f t="shared" si="122"/>
        <v>10.44</v>
      </c>
      <c r="AZ84" s="6">
        <f t="shared" si="123"/>
        <v>0.87000000000000011</v>
      </c>
      <c r="BA84" s="6">
        <f t="shared" si="124"/>
        <v>34.799999999999997</v>
      </c>
      <c r="BB84" s="6">
        <f t="shared" si="125"/>
        <v>127.3</v>
      </c>
      <c r="BC84" s="6">
        <v>5.3</v>
      </c>
      <c r="BD84" s="6">
        <v>9</v>
      </c>
      <c r="BE84" s="6">
        <v>4.2</v>
      </c>
      <c r="BF84" s="6">
        <v>1.4</v>
      </c>
      <c r="BG84" s="30">
        <f t="shared" si="126"/>
        <v>652.80700000000013</v>
      </c>
      <c r="BH84" s="9">
        <f t="shared" si="127"/>
        <v>201.71736300000003</v>
      </c>
      <c r="BI84" s="9">
        <f t="shared" si="128"/>
        <v>25.46</v>
      </c>
      <c r="BJ84" s="9">
        <f t="shared" si="96"/>
        <v>16.0593</v>
      </c>
      <c r="BK84" s="9">
        <f t="shared" si="129"/>
        <v>243.23666300000005</v>
      </c>
      <c r="BL84">
        <v>4</v>
      </c>
      <c r="BM84">
        <v>6</v>
      </c>
      <c r="BN84">
        <v>0</v>
      </c>
      <c r="BO84">
        <f t="shared" si="130"/>
        <v>10</v>
      </c>
      <c r="BP84">
        <v>1</v>
      </c>
      <c r="BQ84">
        <v>0</v>
      </c>
      <c r="BS84" s="6">
        <v>5.3</v>
      </c>
      <c r="BT84">
        <f t="shared" si="139"/>
        <v>4.2770999999999999</v>
      </c>
      <c r="BU84" s="6">
        <v>9</v>
      </c>
      <c r="BV84">
        <f t="shared" si="140"/>
        <v>7.2630000000000008</v>
      </c>
      <c r="BW84" s="6">
        <v>4.2</v>
      </c>
      <c r="BX84">
        <f t="shared" si="131"/>
        <v>3.3894000000000002</v>
      </c>
      <c r="BY84" s="6">
        <v>1.4</v>
      </c>
      <c r="BZ84">
        <f t="shared" si="132"/>
        <v>1.1297999999999999</v>
      </c>
      <c r="CA84" s="6">
        <f t="shared" si="133"/>
        <v>243.23666300000005</v>
      </c>
      <c r="CB84">
        <f t="shared" si="134"/>
        <v>30.24</v>
      </c>
      <c r="CC84">
        <f t="shared" si="135"/>
        <v>45.36</v>
      </c>
      <c r="CD84">
        <f t="shared" si="136"/>
        <v>0</v>
      </c>
      <c r="CE84">
        <f t="shared" si="137"/>
        <v>75.599999999999994</v>
      </c>
      <c r="CF84" s="6">
        <f t="shared" si="138"/>
        <v>318.83666300000004</v>
      </c>
    </row>
    <row r="85" spans="1:84" x14ac:dyDescent="0.2">
      <c r="A85">
        <v>103</v>
      </c>
      <c r="E85" s="29">
        <v>6.8</v>
      </c>
      <c r="F85" s="29">
        <v>7.8</v>
      </c>
      <c r="G85">
        <v>103</v>
      </c>
      <c r="H85" s="6">
        <v>0</v>
      </c>
      <c r="I85">
        <v>6</v>
      </c>
      <c r="J85">
        <v>78</v>
      </c>
      <c r="K85" t="s">
        <v>45</v>
      </c>
      <c r="L85">
        <v>0</v>
      </c>
      <c r="M85" s="6">
        <f t="shared" si="98"/>
        <v>184.79999999999998</v>
      </c>
      <c r="N85" s="6">
        <f t="shared" si="99"/>
        <v>3.5200000000000005</v>
      </c>
      <c r="O85" s="6">
        <f t="shared" si="100"/>
        <v>0.95200000000000007</v>
      </c>
      <c r="P85" s="6">
        <f t="shared" si="101"/>
        <v>7.8199999999999994</v>
      </c>
      <c r="Q85" s="6">
        <f t="shared" si="102"/>
        <v>7.8199999999999994</v>
      </c>
      <c r="R85" s="6">
        <f t="shared" si="103"/>
        <v>9.0719999999999992</v>
      </c>
      <c r="S85" s="6">
        <v>0</v>
      </c>
      <c r="T85" s="6">
        <f t="shared" si="104"/>
        <v>4.7200000000000006</v>
      </c>
      <c r="U85" s="6">
        <f t="shared" si="105"/>
        <v>2.1120000000000001</v>
      </c>
      <c r="V85" s="6">
        <f t="shared" si="106"/>
        <v>7.0400000000000009</v>
      </c>
      <c r="W85" s="6">
        <f t="shared" si="107"/>
        <v>0.88000000000000012</v>
      </c>
      <c r="X85" s="6">
        <v>0.35</v>
      </c>
      <c r="Y85" s="6">
        <f t="shared" si="108"/>
        <v>1.7600000000000002</v>
      </c>
      <c r="Z85" s="6">
        <f t="shared" si="109"/>
        <v>35.200000000000003</v>
      </c>
      <c r="AA85" s="6">
        <v>0</v>
      </c>
      <c r="AB85" s="6">
        <f t="shared" si="110"/>
        <v>1.32</v>
      </c>
      <c r="AC85" s="6">
        <v>3</v>
      </c>
      <c r="AD85" s="6">
        <f t="shared" si="142"/>
        <v>182.70000000000002</v>
      </c>
      <c r="AE85" s="6">
        <f t="shared" si="111"/>
        <v>3.5200000000000005</v>
      </c>
      <c r="AF85" s="6">
        <f t="shared" si="112"/>
        <v>0.95200000000000007</v>
      </c>
      <c r="AG85" s="6">
        <v>0</v>
      </c>
      <c r="AH85" s="6">
        <f t="shared" si="113"/>
        <v>0.88000000000000012</v>
      </c>
      <c r="AI85" s="6">
        <f t="shared" si="95"/>
        <v>27.6</v>
      </c>
      <c r="AJ85" s="6">
        <f t="shared" si="114"/>
        <v>10.56</v>
      </c>
      <c r="AK85" s="6">
        <f t="shared" si="115"/>
        <v>17.600000000000001</v>
      </c>
      <c r="AL85" s="6">
        <f t="shared" si="116"/>
        <v>35.200000000000003</v>
      </c>
      <c r="AM85" s="6">
        <f t="shared" si="93"/>
        <v>9.6000000000000014</v>
      </c>
      <c r="AN85" s="6">
        <f t="shared" si="143"/>
        <v>9.6000000000000014</v>
      </c>
      <c r="AO85" s="6">
        <f t="shared" si="143"/>
        <v>9.6000000000000014</v>
      </c>
      <c r="AP85" s="6">
        <f t="shared" si="117"/>
        <v>7.8199999999999994</v>
      </c>
      <c r="AQ85" s="6">
        <v>0.75</v>
      </c>
      <c r="AR85" s="6">
        <v>6</v>
      </c>
      <c r="AS85" s="6">
        <f t="shared" si="118"/>
        <v>1.32</v>
      </c>
      <c r="AT85" s="6">
        <f t="shared" si="119"/>
        <v>0.88000000000000012</v>
      </c>
      <c r="AU85" s="6">
        <f t="shared" si="120"/>
        <v>17.600000000000001</v>
      </c>
      <c r="AV85" s="6">
        <f t="shared" si="121"/>
        <v>7.0400000000000009</v>
      </c>
      <c r="AW85" s="6">
        <f t="shared" si="94"/>
        <v>0.88000000000000012</v>
      </c>
      <c r="AX85" s="6">
        <f t="shared" si="141"/>
        <v>0.98</v>
      </c>
      <c r="AY85" s="6">
        <f t="shared" si="122"/>
        <v>10.56</v>
      </c>
      <c r="AZ85" s="6">
        <f t="shared" si="123"/>
        <v>0.88000000000000012</v>
      </c>
      <c r="BA85" s="6">
        <f t="shared" si="124"/>
        <v>35.200000000000003</v>
      </c>
      <c r="BB85" s="6">
        <f t="shared" si="125"/>
        <v>129.19999999999999</v>
      </c>
      <c r="BC85" s="6">
        <v>5.5</v>
      </c>
      <c r="BD85" s="6">
        <v>7.3</v>
      </c>
      <c r="BE85" s="6">
        <v>4.5999999999999996</v>
      </c>
      <c r="BF85" s="6">
        <v>2.2000000000000002</v>
      </c>
      <c r="BG85" s="30">
        <f t="shared" si="126"/>
        <v>668.08800000000008</v>
      </c>
      <c r="BH85" s="9">
        <f t="shared" si="127"/>
        <v>206.43919200000002</v>
      </c>
      <c r="BI85" s="9">
        <f t="shared" si="128"/>
        <v>25.84</v>
      </c>
      <c r="BJ85" s="9">
        <f t="shared" si="96"/>
        <v>15.8172</v>
      </c>
      <c r="BK85" s="9">
        <f t="shared" si="129"/>
        <v>248.09639200000004</v>
      </c>
      <c r="BL85">
        <v>6</v>
      </c>
      <c r="BM85">
        <v>5</v>
      </c>
      <c r="BN85">
        <v>0</v>
      </c>
      <c r="BO85">
        <f t="shared" si="130"/>
        <v>11</v>
      </c>
      <c r="BP85">
        <v>1</v>
      </c>
      <c r="BQ85">
        <v>0</v>
      </c>
      <c r="BS85" s="6">
        <v>5.5</v>
      </c>
      <c r="BT85">
        <f t="shared" si="139"/>
        <v>4.4385000000000003</v>
      </c>
      <c r="BU85" s="6">
        <v>7.3</v>
      </c>
      <c r="BV85">
        <f t="shared" si="140"/>
        <v>5.8911000000000007</v>
      </c>
      <c r="BW85" s="6">
        <v>4.5999999999999996</v>
      </c>
      <c r="BX85">
        <f t="shared" si="131"/>
        <v>3.7122000000000002</v>
      </c>
      <c r="BY85" s="6">
        <v>2.2000000000000002</v>
      </c>
      <c r="BZ85">
        <f t="shared" si="132"/>
        <v>1.7754000000000003</v>
      </c>
      <c r="CA85" s="6">
        <f t="shared" si="133"/>
        <v>248.09639200000004</v>
      </c>
      <c r="CB85">
        <f t="shared" si="134"/>
        <v>45.36</v>
      </c>
      <c r="CC85">
        <f t="shared" si="135"/>
        <v>37.799999999999997</v>
      </c>
      <c r="CD85">
        <f t="shared" si="136"/>
        <v>0</v>
      </c>
      <c r="CE85">
        <f t="shared" si="137"/>
        <v>83.16</v>
      </c>
      <c r="CF85" s="6">
        <f t="shared" si="138"/>
        <v>331.25639200000001</v>
      </c>
    </row>
    <row r="86" spans="1:84" x14ac:dyDescent="0.2">
      <c r="A86">
        <v>116</v>
      </c>
      <c r="E86" s="29">
        <v>8.1</v>
      </c>
      <c r="F86" s="29">
        <v>9.4</v>
      </c>
      <c r="G86">
        <v>88</v>
      </c>
      <c r="H86" s="6">
        <v>0</v>
      </c>
      <c r="I86">
        <v>18</v>
      </c>
      <c r="J86">
        <v>78</v>
      </c>
      <c r="K86" t="s">
        <v>45</v>
      </c>
      <c r="L86">
        <v>0</v>
      </c>
      <c r="M86" s="6">
        <f t="shared" si="98"/>
        <v>212.1</v>
      </c>
      <c r="N86" s="6">
        <f t="shared" si="99"/>
        <v>4.04</v>
      </c>
      <c r="O86" s="6">
        <f t="shared" si="100"/>
        <v>1.1340000000000001</v>
      </c>
      <c r="P86" s="6">
        <f t="shared" si="101"/>
        <v>9.3149999999999995</v>
      </c>
      <c r="Q86" s="6">
        <f t="shared" si="102"/>
        <v>9.3149999999999995</v>
      </c>
      <c r="R86" s="6">
        <f t="shared" si="103"/>
        <v>10.423999999999999</v>
      </c>
      <c r="S86" s="31">
        <v>0</v>
      </c>
      <c r="T86" s="6">
        <f t="shared" si="104"/>
        <v>5.24</v>
      </c>
      <c r="U86" s="6">
        <f t="shared" si="105"/>
        <v>2.4239999999999999</v>
      </c>
      <c r="V86" s="6">
        <f t="shared" si="106"/>
        <v>8.08</v>
      </c>
      <c r="W86" s="6">
        <f t="shared" si="107"/>
        <v>1.01</v>
      </c>
      <c r="X86" s="6">
        <v>0.35</v>
      </c>
      <c r="Y86" s="6">
        <f t="shared" si="108"/>
        <v>2.02</v>
      </c>
      <c r="Z86" s="6">
        <f t="shared" si="109"/>
        <v>40.4</v>
      </c>
      <c r="AA86" s="6">
        <v>0</v>
      </c>
      <c r="AB86" s="6">
        <f t="shared" si="110"/>
        <v>1.5149999999999999</v>
      </c>
      <c r="AC86" s="6">
        <v>3</v>
      </c>
      <c r="AD86" s="6">
        <f t="shared" si="142"/>
        <v>182.70000000000002</v>
      </c>
      <c r="AE86" s="6">
        <f t="shared" si="111"/>
        <v>4.04</v>
      </c>
      <c r="AF86" s="6">
        <f t="shared" si="112"/>
        <v>1.1340000000000001</v>
      </c>
      <c r="AG86" s="6">
        <v>0</v>
      </c>
      <c r="AH86" s="6">
        <f t="shared" si="113"/>
        <v>1.01</v>
      </c>
      <c r="AI86" s="6">
        <f t="shared" si="95"/>
        <v>28</v>
      </c>
      <c r="AJ86" s="6">
        <f t="shared" si="114"/>
        <v>12.12</v>
      </c>
      <c r="AK86" s="6">
        <f t="shared" si="115"/>
        <v>20.2</v>
      </c>
      <c r="AL86" s="6">
        <f t="shared" si="116"/>
        <v>40.4</v>
      </c>
      <c r="AM86" s="6">
        <f t="shared" si="93"/>
        <v>9.6000000000000014</v>
      </c>
      <c r="AN86" s="6">
        <f t="shared" si="143"/>
        <v>9.6000000000000014</v>
      </c>
      <c r="AO86" s="6">
        <f t="shared" si="143"/>
        <v>9.6000000000000014</v>
      </c>
      <c r="AP86" s="6">
        <f t="shared" si="117"/>
        <v>9.3149999999999995</v>
      </c>
      <c r="AQ86" s="6">
        <v>0.75</v>
      </c>
      <c r="AR86" s="6">
        <v>6</v>
      </c>
      <c r="AS86" s="6">
        <f t="shared" si="118"/>
        <v>1.5149999999999999</v>
      </c>
      <c r="AT86" s="6">
        <f t="shared" si="119"/>
        <v>1.01</v>
      </c>
      <c r="AU86" s="6">
        <f t="shared" si="120"/>
        <v>20.2</v>
      </c>
      <c r="AV86" s="6">
        <f t="shared" si="121"/>
        <v>8.08</v>
      </c>
      <c r="AW86" s="6">
        <f t="shared" si="94"/>
        <v>1.01</v>
      </c>
      <c r="AX86" s="6">
        <f t="shared" si="141"/>
        <v>1.1400000000000001</v>
      </c>
      <c r="AY86" s="6">
        <f t="shared" si="122"/>
        <v>12.12</v>
      </c>
      <c r="AZ86" s="6">
        <f t="shared" si="123"/>
        <v>1.01</v>
      </c>
      <c r="BA86" s="6">
        <f t="shared" si="124"/>
        <v>40.4</v>
      </c>
      <c r="BB86" s="6">
        <f t="shared" si="125"/>
        <v>153.9</v>
      </c>
      <c r="BC86" s="6">
        <v>5.5</v>
      </c>
      <c r="BD86" s="6">
        <v>10.1</v>
      </c>
      <c r="BE86" s="6">
        <v>6.2</v>
      </c>
      <c r="BF86" s="6">
        <v>2.2000000000000002</v>
      </c>
      <c r="BG86" s="30">
        <f t="shared" si="126"/>
        <v>731.32100000000014</v>
      </c>
      <c r="BH86" s="9">
        <f t="shared" si="127"/>
        <v>225.97818900000004</v>
      </c>
      <c r="BI86" s="9">
        <f t="shared" si="128"/>
        <v>30.78</v>
      </c>
      <c r="BJ86" s="9">
        <f t="shared" si="96"/>
        <v>19.368000000000002</v>
      </c>
      <c r="BK86" s="9">
        <f t="shared" si="129"/>
        <v>276.12618900000001</v>
      </c>
      <c r="BL86">
        <v>3</v>
      </c>
      <c r="BM86">
        <v>4</v>
      </c>
      <c r="BN86">
        <v>0</v>
      </c>
      <c r="BO86">
        <f t="shared" si="130"/>
        <v>7</v>
      </c>
      <c r="BP86">
        <v>1</v>
      </c>
      <c r="BQ86">
        <v>0</v>
      </c>
      <c r="BS86" s="6">
        <v>5.5</v>
      </c>
      <c r="BT86">
        <f t="shared" si="139"/>
        <v>4.4385000000000003</v>
      </c>
      <c r="BU86" s="6">
        <v>10.1</v>
      </c>
      <c r="BV86">
        <f t="shared" si="140"/>
        <v>8.1507000000000005</v>
      </c>
      <c r="BW86" s="6">
        <v>6.2</v>
      </c>
      <c r="BX86">
        <f t="shared" si="131"/>
        <v>5.0034000000000001</v>
      </c>
      <c r="BY86" s="6">
        <v>2.2000000000000002</v>
      </c>
      <c r="BZ86">
        <f t="shared" si="132"/>
        <v>1.7754000000000003</v>
      </c>
      <c r="CA86" s="6">
        <f t="shared" si="133"/>
        <v>276.12618900000001</v>
      </c>
      <c r="CB86">
        <f t="shared" si="134"/>
        <v>22.68</v>
      </c>
      <c r="CC86">
        <f t="shared" si="135"/>
        <v>30.24</v>
      </c>
      <c r="CD86">
        <f t="shared" si="136"/>
        <v>0</v>
      </c>
      <c r="CE86">
        <f t="shared" si="137"/>
        <v>52.92</v>
      </c>
      <c r="CF86" s="6">
        <f t="shared" si="138"/>
        <v>329.04618900000003</v>
      </c>
    </row>
    <row r="87" spans="1:84" x14ac:dyDescent="0.2">
      <c r="A87">
        <v>146</v>
      </c>
      <c r="E87" s="29">
        <v>7.4</v>
      </c>
      <c r="F87" s="29">
        <v>10.1</v>
      </c>
      <c r="G87">
        <v>87</v>
      </c>
      <c r="H87" s="6">
        <v>0</v>
      </c>
      <c r="I87">
        <v>15</v>
      </c>
      <c r="J87">
        <v>78</v>
      </c>
      <c r="K87" t="s">
        <v>135</v>
      </c>
      <c r="L87">
        <v>1</v>
      </c>
      <c r="M87" s="6">
        <f t="shared" si="98"/>
        <v>197.4</v>
      </c>
      <c r="N87" s="6">
        <f t="shared" si="99"/>
        <v>3.7600000000000007</v>
      </c>
      <c r="O87" s="6">
        <f t="shared" si="100"/>
        <v>1.0360000000000003</v>
      </c>
      <c r="P87" s="6">
        <f t="shared" si="101"/>
        <v>8.51</v>
      </c>
      <c r="Q87" s="6">
        <f t="shared" si="102"/>
        <v>8.51</v>
      </c>
      <c r="R87" s="6">
        <f t="shared" si="103"/>
        <v>9.6960000000000015</v>
      </c>
      <c r="S87" s="6">
        <v>0</v>
      </c>
      <c r="T87" s="6">
        <f t="shared" si="104"/>
        <v>4.9600000000000009</v>
      </c>
      <c r="U87" s="6">
        <f t="shared" si="105"/>
        <v>2.2560000000000002</v>
      </c>
      <c r="V87" s="6">
        <f t="shared" si="106"/>
        <v>7.5200000000000014</v>
      </c>
      <c r="W87" s="6">
        <f t="shared" si="107"/>
        <v>0.94000000000000017</v>
      </c>
      <c r="X87" s="6">
        <v>0.35</v>
      </c>
      <c r="Y87" s="6">
        <f t="shared" si="108"/>
        <v>1.8800000000000003</v>
      </c>
      <c r="Z87" s="6">
        <f t="shared" si="109"/>
        <v>37.6</v>
      </c>
      <c r="AA87" s="6">
        <v>0</v>
      </c>
      <c r="AB87" s="6">
        <f t="shared" si="110"/>
        <v>1.4100000000000001</v>
      </c>
      <c r="AC87" s="6">
        <v>3</v>
      </c>
      <c r="AD87" s="6">
        <f t="shared" si="142"/>
        <v>184.79999999999998</v>
      </c>
      <c r="AE87" s="6">
        <f t="shared" si="111"/>
        <v>3.7600000000000007</v>
      </c>
      <c r="AF87" s="6">
        <f t="shared" si="112"/>
        <v>1.0360000000000003</v>
      </c>
      <c r="AG87" s="6">
        <v>0</v>
      </c>
      <c r="AH87" s="6">
        <f t="shared" si="113"/>
        <v>0.94000000000000017</v>
      </c>
      <c r="AI87" s="6">
        <f t="shared" si="95"/>
        <v>33.199999999999996</v>
      </c>
      <c r="AJ87" s="6">
        <f t="shared" si="114"/>
        <v>11.280000000000001</v>
      </c>
      <c r="AK87" s="6">
        <f t="shared" si="115"/>
        <v>18.8</v>
      </c>
      <c r="AL87" s="6">
        <f t="shared" si="116"/>
        <v>37.6</v>
      </c>
      <c r="AM87" s="6">
        <f t="shared" ref="AM87:AM118" si="144">0.4*24</f>
        <v>9.6000000000000014</v>
      </c>
      <c r="AN87" s="6">
        <f t="shared" si="143"/>
        <v>9.6000000000000014</v>
      </c>
      <c r="AO87" s="6">
        <f t="shared" si="143"/>
        <v>9.6000000000000014</v>
      </c>
      <c r="AP87" s="6">
        <f t="shared" si="117"/>
        <v>8.51</v>
      </c>
      <c r="AQ87" s="6">
        <v>0.75</v>
      </c>
      <c r="AR87" s="6">
        <v>6</v>
      </c>
      <c r="AS87" s="6">
        <f t="shared" si="118"/>
        <v>1.4100000000000001</v>
      </c>
      <c r="AT87" s="6">
        <f t="shared" si="119"/>
        <v>0.94000000000000017</v>
      </c>
      <c r="AU87" s="6">
        <f t="shared" si="120"/>
        <v>18.8</v>
      </c>
      <c r="AV87" s="6">
        <f t="shared" si="121"/>
        <v>7.5200000000000014</v>
      </c>
      <c r="AW87" s="6">
        <f t="shared" ref="AW87:AW118" si="145">(0.1*E87)+0.2</f>
        <v>0.94000000000000017</v>
      </c>
      <c r="AX87" s="6">
        <f t="shared" si="141"/>
        <v>1.21</v>
      </c>
      <c r="AY87" s="6">
        <f t="shared" si="122"/>
        <v>11.280000000000001</v>
      </c>
      <c r="AZ87" s="6">
        <f t="shared" si="123"/>
        <v>0.94000000000000017</v>
      </c>
      <c r="BA87" s="6">
        <f t="shared" si="124"/>
        <v>37.6</v>
      </c>
      <c r="BB87" s="6">
        <f t="shared" si="125"/>
        <v>140.6</v>
      </c>
      <c r="BC87" s="6">
        <v>5.9</v>
      </c>
      <c r="BD87" s="6">
        <v>7.6</v>
      </c>
      <c r="BE87" s="6">
        <v>4.4000000000000004</v>
      </c>
      <c r="BF87" s="6">
        <v>1.6</v>
      </c>
      <c r="BG87" s="30">
        <f t="shared" si="126"/>
        <v>704.94400000000019</v>
      </c>
      <c r="BH87" s="9">
        <f t="shared" si="127"/>
        <v>217.82769600000006</v>
      </c>
      <c r="BI87" s="9">
        <f t="shared" si="128"/>
        <v>28.12</v>
      </c>
      <c r="BJ87" s="9">
        <f t="shared" si="96"/>
        <v>15.736500000000001</v>
      </c>
      <c r="BK87" s="9">
        <f t="shared" si="129"/>
        <v>261.68419600000004</v>
      </c>
      <c r="BL87">
        <v>7</v>
      </c>
      <c r="BM87">
        <v>6</v>
      </c>
      <c r="BN87">
        <v>0</v>
      </c>
      <c r="BO87">
        <f t="shared" si="130"/>
        <v>13</v>
      </c>
      <c r="BP87">
        <v>0</v>
      </c>
      <c r="BQ87">
        <v>0</v>
      </c>
      <c r="BS87" s="6">
        <v>5.9</v>
      </c>
      <c r="BT87">
        <f t="shared" si="139"/>
        <v>4.7613000000000003</v>
      </c>
      <c r="BU87" s="6">
        <v>7.6</v>
      </c>
      <c r="BV87">
        <f t="shared" si="140"/>
        <v>6.1332000000000004</v>
      </c>
      <c r="BW87" s="6">
        <v>4.4000000000000004</v>
      </c>
      <c r="BX87">
        <f t="shared" si="131"/>
        <v>3.5508000000000006</v>
      </c>
      <c r="BY87" s="6">
        <v>1.6</v>
      </c>
      <c r="BZ87">
        <f t="shared" si="132"/>
        <v>1.2912000000000001</v>
      </c>
      <c r="CA87" s="6">
        <f t="shared" si="133"/>
        <v>261.68419600000004</v>
      </c>
      <c r="CB87">
        <f t="shared" si="134"/>
        <v>52.919999999999995</v>
      </c>
      <c r="CC87">
        <f t="shared" si="135"/>
        <v>45.36</v>
      </c>
      <c r="CD87">
        <f t="shared" si="136"/>
        <v>0</v>
      </c>
      <c r="CE87">
        <f t="shared" si="137"/>
        <v>98.28</v>
      </c>
      <c r="CF87" s="6">
        <f t="shared" si="138"/>
        <v>359.96419600000002</v>
      </c>
    </row>
    <row r="88" spans="1:84" x14ac:dyDescent="0.2">
      <c r="A88">
        <v>84</v>
      </c>
      <c r="E88" s="29">
        <v>5.5</v>
      </c>
      <c r="F88" s="29">
        <v>8.8000000000000007</v>
      </c>
      <c r="G88">
        <v>87</v>
      </c>
      <c r="H88" s="9">
        <v>1</v>
      </c>
      <c r="I88">
        <v>19</v>
      </c>
      <c r="J88">
        <v>77</v>
      </c>
      <c r="K88" t="s">
        <v>45</v>
      </c>
      <c r="L88">
        <v>1</v>
      </c>
      <c r="M88" s="6">
        <f t="shared" si="98"/>
        <v>157.5</v>
      </c>
      <c r="N88" s="6">
        <f t="shared" si="99"/>
        <v>3</v>
      </c>
      <c r="O88" s="6">
        <f t="shared" si="100"/>
        <v>0.77</v>
      </c>
      <c r="P88" s="6">
        <f t="shared" si="101"/>
        <v>6.3249999999999993</v>
      </c>
      <c r="Q88" s="6">
        <f t="shared" si="102"/>
        <v>6.3249999999999993</v>
      </c>
      <c r="R88" s="6">
        <f t="shared" si="103"/>
        <v>7.7200000000000006</v>
      </c>
      <c r="S88" s="6">
        <v>0</v>
      </c>
      <c r="T88" s="6">
        <f t="shared" si="104"/>
        <v>4.2</v>
      </c>
      <c r="U88" s="6">
        <f t="shared" si="105"/>
        <v>1.7999999999999998</v>
      </c>
      <c r="V88" s="6">
        <f t="shared" si="106"/>
        <v>6</v>
      </c>
      <c r="W88" s="6">
        <f t="shared" si="107"/>
        <v>0.75</v>
      </c>
      <c r="X88" s="6">
        <v>0.35</v>
      </c>
      <c r="Y88" s="6">
        <f t="shared" si="108"/>
        <v>1.5</v>
      </c>
      <c r="Z88" s="6">
        <f t="shared" si="109"/>
        <v>30</v>
      </c>
      <c r="AA88" s="6">
        <v>0</v>
      </c>
      <c r="AB88" s="6">
        <f t="shared" si="110"/>
        <v>1.125</v>
      </c>
      <c r="AC88" s="6">
        <v>3</v>
      </c>
      <c r="AD88" s="6">
        <f t="shared" si="142"/>
        <v>212.1</v>
      </c>
      <c r="AE88" s="6">
        <f t="shared" si="111"/>
        <v>3</v>
      </c>
      <c r="AF88" s="6">
        <f t="shared" si="112"/>
        <v>0.77</v>
      </c>
      <c r="AG88" s="9">
        <f>0.99*6.1</f>
        <v>6.0389999999999997</v>
      </c>
      <c r="AH88" s="6">
        <f t="shared" si="113"/>
        <v>0.75</v>
      </c>
      <c r="AI88" s="6">
        <f t="shared" ref="AI88:AI119" si="146">(4*E87)+0.8</f>
        <v>30.400000000000002</v>
      </c>
      <c r="AJ88" s="6">
        <f t="shared" si="114"/>
        <v>9</v>
      </c>
      <c r="AK88" s="6">
        <f t="shared" si="115"/>
        <v>15</v>
      </c>
      <c r="AL88" s="6">
        <f t="shared" si="116"/>
        <v>30</v>
      </c>
      <c r="AM88" s="6">
        <f t="shared" si="144"/>
        <v>9.6000000000000014</v>
      </c>
      <c r="AN88" s="6">
        <f t="shared" si="143"/>
        <v>9.6000000000000014</v>
      </c>
      <c r="AO88" s="6">
        <f t="shared" si="143"/>
        <v>9.6000000000000014</v>
      </c>
      <c r="AP88" s="6">
        <f t="shared" si="117"/>
        <v>6.3249999999999993</v>
      </c>
      <c r="AQ88" s="6">
        <v>0.75</v>
      </c>
      <c r="AR88" s="6">
        <v>6</v>
      </c>
      <c r="AS88" s="6">
        <f t="shared" si="118"/>
        <v>1.125</v>
      </c>
      <c r="AT88" s="6">
        <f t="shared" si="119"/>
        <v>0.75</v>
      </c>
      <c r="AU88" s="6">
        <f t="shared" si="120"/>
        <v>15</v>
      </c>
      <c r="AV88" s="6">
        <f t="shared" si="121"/>
        <v>6</v>
      </c>
      <c r="AW88" s="6">
        <f t="shared" si="145"/>
        <v>0.75</v>
      </c>
      <c r="AX88" s="6">
        <f t="shared" si="141"/>
        <v>1.08</v>
      </c>
      <c r="AY88" s="6">
        <f t="shared" si="122"/>
        <v>9</v>
      </c>
      <c r="AZ88" s="6">
        <f t="shared" si="123"/>
        <v>0.75</v>
      </c>
      <c r="BA88" s="6">
        <f t="shared" si="124"/>
        <v>30</v>
      </c>
      <c r="BB88" s="6">
        <f t="shared" si="125"/>
        <v>104.5</v>
      </c>
      <c r="BC88" s="6">
        <v>6.6</v>
      </c>
      <c r="BD88" s="6">
        <v>8.1999999999999993</v>
      </c>
      <c r="BE88" s="6">
        <v>5.4</v>
      </c>
      <c r="BF88" s="6">
        <v>2.4</v>
      </c>
      <c r="BG88" s="30">
        <f t="shared" si="126"/>
        <v>643.75400000000013</v>
      </c>
      <c r="BH88" s="9">
        <f t="shared" si="127"/>
        <v>198.91998600000005</v>
      </c>
      <c r="BI88" s="9">
        <f t="shared" si="128"/>
        <v>20.900000000000002</v>
      </c>
      <c r="BJ88" s="9">
        <f t="shared" ref="BJ88:BJ119" si="147">(BC88+BD88+BE88+BF88)*0.807</f>
        <v>18.238199999999999</v>
      </c>
      <c r="BK88" s="9">
        <f t="shared" si="129"/>
        <v>238.05818600000006</v>
      </c>
      <c r="BL88">
        <v>3</v>
      </c>
      <c r="BM88">
        <v>4</v>
      </c>
      <c r="BN88">
        <v>2</v>
      </c>
      <c r="BO88">
        <f t="shared" si="130"/>
        <v>9</v>
      </c>
      <c r="BP88">
        <v>0</v>
      </c>
      <c r="BQ88">
        <v>0</v>
      </c>
      <c r="BS88" s="6">
        <v>6.6</v>
      </c>
      <c r="BT88">
        <f t="shared" si="139"/>
        <v>5.3262</v>
      </c>
      <c r="BU88" s="6">
        <v>8.1999999999999993</v>
      </c>
      <c r="BV88">
        <f t="shared" si="140"/>
        <v>6.6173999999999999</v>
      </c>
      <c r="BW88" s="6">
        <v>5.4</v>
      </c>
      <c r="BX88">
        <f t="shared" si="131"/>
        <v>4.3578000000000001</v>
      </c>
      <c r="BY88" s="6">
        <v>2.4</v>
      </c>
      <c r="BZ88">
        <f t="shared" si="132"/>
        <v>1.9368000000000001</v>
      </c>
      <c r="CA88" s="6">
        <f t="shared" si="133"/>
        <v>238.05818600000006</v>
      </c>
      <c r="CB88">
        <f t="shared" si="134"/>
        <v>22.68</v>
      </c>
      <c r="CC88">
        <f t="shared" si="135"/>
        <v>30.24</v>
      </c>
      <c r="CD88">
        <f t="shared" si="136"/>
        <v>15.12</v>
      </c>
      <c r="CE88">
        <f t="shared" si="137"/>
        <v>68.040000000000006</v>
      </c>
      <c r="CF88" s="6">
        <f t="shared" si="138"/>
        <v>306.09818600000006</v>
      </c>
    </row>
    <row r="89" spans="1:84" x14ac:dyDescent="0.2">
      <c r="A89">
        <v>95</v>
      </c>
      <c r="E89" s="29">
        <v>6</v>
      </c>
      <c r="F89" s="29">
        <v>8.6</v>
      </c>
      <c r="G89">
        <v>92</v>
      </c>
      <c r="H89" s="6">
        <v>0</v>
      </c>
      <c r="I89">
        <v>21</v>
      </c>
      <c r="J89">
        <v>77</v>
      </c>
      <c r="K89" t="s">
        <v>45</v>
      </c>
      <c r="L89">
        <v>1</v>
      </c>
      <c r="M89" s="6">
        <f t="shared" si="98"/>
        <v>168</v>
      </c>
      <c r="N89" s="6">
        <f t="shared" si="99"/>
        <v>3.2</v>
      </c>
      <c r="O89" s="6">
        <f t="shared" si="100"/>
        <v>0.84000000000000008</v>
      </c>
      <c r="P89" s="6">
        <f t="shared" si="101"/>
        <v>6.8999999999999995</v>
      </c>
      <c r="Q89" s="6">
        <f t="shared" si="102"/>
        <v>6.8999999999999995</v>
      </c>
      <c r="R89" s="6">
        <f t="shared" si="103"/>
        <v>8.24</v>
      </c>
      <c r="S89" s="6">
        <v>0</v>
      </c>
      <c r="T89" s="6">
        <f t="shared" si="104"/>
        <v>4.4000000000000004</v>
      </c>
      <c r="U89" s="6">
        <f t="shared" si="105"/>
        <v>1.92</v>
      </c>
      <c r="V89" s="6">
        <f t="shared" si="106"/>
        <v>6.4</v>
      </c>
      <c r="W89" s="6">
        <f t="shared" si="107"/>
        <v>0.8</v>
      </c>
      <c r="X89" s="6">
        <v>0.35</v>
      </c>
      <c r="Y89" s="6">
        <f t="shared" si="108"/>
        <v>1.6</v>
      </c>
      <c r="Z89" s="6">
        <f t="shared" si="109"/>
        <v>32</v>
      </c>
      <c r="AA89" s="6">
        <v>0</v>
      </c>
      <c r="AB89" s="6">
        <f t="shared" si="110"/>
        <v>1.2</v>
      </c>
      <c r="AC89" s="6">
        <v>3</v>
      </c>
      <c r="AD89" s="6">
        <f t="shared" si="142"/>
        <v>197.4</v>
      </c>
      <c r="AE89" s="6">
        <f t="shared" si="111"/>
        <v>3.2</v>
      </c>
      <c r="AF89" s="6">
        <f t="shared" si="112"/>
        <v>0.84000000000000008</v>
      </c>
      <c r="AG89" s="6">
        <v>0</v>
      </c>
      <c r="AH89" s="6">
        <f t="shared" si="113"/>
        <v>0.8</v>
      </c>
      <c r="AI89" s="6">
        <f t="shared" si="146"/>
        <v>22.8</v>
      </c>
      <c r="AJ89" s="6">
        <f t="shared" si="114"/>
        <v>9.6</v>
      </c>
      <c r="AK89" s="6">
        <f t="shared" si="115"/>
        <v>16</v>
      </c>
      <c r="AL89" s="6">
        <f t="shared" si="116"/>
        <v>32</v>
      </c>
      <c r="AM89" s="6">
        <f t="shared" si="144"/>
        <v>9.6000000000000014</v>
      </c>
      <c r="AN89" s="6">
        <f t="shared" si="143"/>
        <v>9.6000000000000014</v>
      </c>
      <c r="AO89" s="6">
        <f t="shared" si="143"/>
        <v>9.6000000000000014</v>
      </c>
      <c r="AP89" s="6">
        <f t="shared" si="117"/>
        <v>6.8999999999999995</v>
      </c>
      <c r="AQ89" s="6">
        <v>0.75</v>
      </c>
      <c r="AR89" s="6">
        <v>6</v>
      </c>
      <c r="AS89" s="6">
        <f t="shared" si="118"/>
        <v>1.2</v>
      </c>
      <c r="AT89" s="6">
        <f t="shared" si="119"/>
        <v>0.8</v>
      </c>
      <c r="AU89" s="6">
        <f t="shared" si="120"/>
        <v>16</v>
      </c>
      <c r="AV89" s="6">
        <f t="shared" si="121"/>
        <v>6.4</v>
      </c>
      <c r="AW89" s="6">
        <f t="shared" si="145"/>
        <v>0.8</v>
      </c>
      <c r="AX89" s="6">
        <f t="shared" si="141"/>
        <v>1.06</v>
      </c>
      <c r="AY89" s="6">
        <f t="shared" si="122"/>
        <v>9.6</v>
      </c>
      <c r="AZ89" s="6">
        <f t="shared" si="123"/>
        <v>0.8</v>
      </c>
      <c r="BA89" s="6">
        <f t="shared" si="124"/>
        <v>32</v>
      </c>
      <c r="BB89" s="6">
        <f t="shared" si="125"/>
        <v>114</v>
      </c>
      <c r="BC89" s="6">
        <v>5.2</v>
      </c>
      <c r="BD89" s="6">
        <v>8.4</v>
      </c>
      <c r="BE89" s="6">
        <v>5.6</v>
      </c>
      <c r="BF89" s="6">
        <v>1.9</v>
      </c>
      <c r="BG89" s="30">
        <f t="shared" si="126"/>
        <v>639.49999999999989</v>
      </c>
      <c r="BH89" s="9">
        <f t="shared" si="127"/>
        <v>197.60549999999995</v>
      </c>
      <c r="BI89" s="9">
        <f t="shared" si="128"/>
        <v>22.8</v>
      </c>
      <c r="BJ89" s="9">
        <f t="shared" si="147"/>
        <v>17.027700000000003</v>
      </c>
      <c r="BK89" s="9">
        <f t="shared" si="129"/>
        <v>237.43319999999997</v>
      </c>
      <c r="BL89">
        <v>6</v>
      </c>
      <c r="BM89">
        <v>5</v>
      </c>
      <c r="BN89">
        <v>0</v>
      </c>
      <c r="BO89">
        <f t="shared" si="130"/>
        <v>11</v>
      </c>
      <c r="BP89">
        <v>0</v>
      </c>
      <c r="BQ89">
        <v>0</v>
      </c>
      <c r="BS89" s="6">
        <v>5.2</v>
      </c>
      <c r="BT89">
        <f t="shared" si="139"/>
        <v>4.1964000000000006</v>
      </c>
      <c r="BU89" s="6">
        <v>8.4</v>
      </c>
      <c r="BV89">
        <f t="shared" si="140"/>
        <v>6.7788000000000004</v>
      </c>
      <c r="BW89" s="6">
        <v>5.6</v>
      </c>
      <c r="BX89">
        <f t="shared" si="131"/>
        <v>4.5191999999999997</v>
      </c>
      <c r="BY89" s="6">
        <v>1.9</v>
      </c>
      <c r="BZ89">
        <f t="shared" si="132"/>
        <v>1.5333000000000001</v>
      </c>
      <c r="CA89" s="6">
        <f t="shared" si="133"/>
        <v>237.43319999999997</v>
      </c>
      <c r="CB89">
        <f t="shared" si="134"/>
        <v>45.36</v>
      </c>
      <c r="CC89">
        <f t="shared" si="135"/>
        <v>37.799999999999997</v>
      </c>
      <c r="CD89">
        <f t="shared" si="136"/>
        <v>0</v>
      </c>
      <c r="CE89">
        <f t="shared" si="137"/>
        <v>83.16</v>
      </c>
      <c r="CF89" s="6">
        <f t="shared" si="138"/>
        <v>320.59319999999997</v>
      </c>
    </row>
    <row r="90" spans="1:84" x14ac:dyDescent="0.2">
      <c r="A90">
        <v>104</v>
      </c>
      <c r="E90" s="29">
        <v>7.8</v>
      </c>
      <c r="F90" s="29">
        <v>6.8</v>
      </c>
      <c r="G90">
        <v>90</v>
      </c>
      <c r="H90" s="6">
        <v>0</v>
      </c>
      <c r="I90">
        <v>11</v>
      </c>
      <c r="J90">
        <v>77</v>
      </c>
      <c r="K90" t="s">
        <v>135</v>
      </c>
      <c r="L90">
        <v>1</v>
      </c>
      <c r="M90" s="6">
        <f t="shared" si="98"/>
        <v>205.79999999999998</v>
      </c>
      <c r="N90" s="6">
        <f t="shared" si="99"/>
        <v>3.92</v>
      </c>
      <c r="O90" s="6">
        <f t="shared" si="100"/>
        <v>1.0920000000000001</v>
      </c>
      <c r="P90" s="6">
        <f t="shared" si="101"/>
        <v>8.9699999999999989</v>
      </c>
      <c r="Q90" s="6">
        <f t="shared" si="102"/>
        <v>8.9699999999999989</v>
      </c>
      <c r="R90" s="6">
        <f t="shared" si="103"/>
        <v>10.112</v>
      </c>
      <c r="S90" s="6">
        <v>0</v>
      </c>
      <c r="T90" s="6">
        <f t="shared" si="104"/>
        <v>5.12</v>
      </c>
      <c r="U90" s="6">
        <f t="shared" si="105"/>
        <v>2.3519999999999999</v>
      </c>
      <c r="V90" s="6">
        <f t="shared" si="106"/>
        <v>7.84</v>
      </c>
      <c r="W90" s="6">
        <f t="shared" si="107"/>
        <v>0.98</v>
      </c>
      <c r="X90" s="6">
        <v>0.35</v>
      </c>
      <c r="Y90" s="6">
        <f t="shared" si="108"/>
        <v>1.96</v>
      </c>
      <c r="Z90" s="6">
        <f t="shared" si="109"/>
        <v>39.200000000000003</v>
      </c>
      <c r="AA90" s="6">
        <v>0</v>
      </c>
      <c r="AB90" s="6">
        <f t="shared" si="110"/>
        <v>1.47</v>
      </c>
      <c r="AC90" s="6">
        <v>3</v>
      </c>
      <c r="AD90" s="6">
        <f t="shared" si="142"/>
        <v>157.5</v>
      </c>
      <c r="AE90" s="6">
        <f t="shared" si="111"/>
        <v>3.92</v>
      </c>
      <c r="AF90" s="6">
        <f t="shared" si="112"/>
        <v>1.0920000000000001</v>
      </c>
      <c r="AG90" s="6">
        <v>0</v>
      </c>
      <c r="AH90" s="6">
        <f t="shared" si="113"/>
        <v>0.98</v>
      </c>
      <c r="AI90" s="6">
        <f t="shared" si="146"/>
        <v>24.8</v>
      </c>
      <c r="AJ90" s="6">
        <f t="shared" si="114"/>
        <v>11.76</v>
      </c>
      <c r="AK90" s="6">
        <f t="shared" si="115"/>
        <v>19.600000000000001</v>
      </c>
      <c r="AL90" s="6">
        <f t="shared" si="116"/>
        <v>39.200000000000003</v>
      </c>
      <c r="AM90" s="6">
        <f t="shared" si="144"/>
        <v>9.6000000000000014</v>
      </c>
      <c r="AN90" s="6">
        <f t="shared" si="143"/>
        <v>9.6000000000000014</v>
      </c>
      <c r="AO90" s="6">
        <f t="shared" si="143"/>
        <v>9.6000000000000014</v>
      </c>
      <c r="AP90" s="6">
        <f t="shared" si="117"/>
        <v>8.9699999999999989</v>
      </c>
      <c r="AQ90" s="6">
        <v>0.75</v>
      </c>
      <c r="AR90" s="6">
        <v>6</v>
      </c>
      <c r="AS90" s="6">
        <f t="shared" si="118"/>
        <v>1.47</v>
      </c>
      <c r="AT90" s="6">
        <f t="shared" si="119"/>
        <v>0.98</v>
      </c>
      <c r="AU90" s="6">
        <f t="shared" si="120"/>
        <v>19.600000000000001</v>
      </c>
      <c r="AV90" s="6">
        <f t="shared" si="121"/>
        <v>7.84</v>
      </c>
      <c r="AW90" s="6">
        <f t="shared" si="145"/>
        <v>0.98</v>
      </c>
      <c r="AX90" s="6">
        <f t="shared" si="141"/>
        <v>0.88000000000000012</v>
      </c>
      <c r="AY90" s="6">
        <f t="shared" si="122"/>
        <v>11.76</v>
      </c>
      <c r="AZ90" s="6">
        <f t="shared" si="123"/>
        <v>0.98</v>
      </c>
      <c r="BA90" s="6">
        <f t="shared" si="124"/>
        <v>39.200000000000003</v>
      </c>
      <c r="BB90" s="6">
        <f t="shared" si="125"/>
        <v>148.19999999999999</v>
      </c>
      <c r="BC90" s="6">
        <v>5.8</v>
      </c>
      <c r="BD90" s="6">
        <v>8.1999999999999993</v>
      </c>
      <c r="BE90" s="6">
        <v>4.9000000000000004</v>
      </c>
      <c r="BF90" s="6">
        <v>1.8</v>
      </c>
      <c r="BG90" s="30">
        <f t="shared" si="126"/>
        <v>688.19800000000032</v>
      </c>
      <c r="BH90" s="9">
        <f t="shared" si="127"/>
        <v>212.6531820000001</v>
      </c>
      <c r="BI90" s="9">
        <f t="shared" si="128"/>
        <v>29.64</v>
      </c>
      <c r="BJ90" s="9">
        <f t="shared" si="147"/>
        <v>16.704900000000002</v>
      </c>
      <c r="BK90" s="9">
        <f t="shared" si="129"/>
        <v>258.99808200000012</v>
      </c>
      <c r="BL90">
        <v>4</v>
      </c>
      <c r="BM90">
        <v>5</v>
      </c>
      <c r="BN90">
        <v>0</v>
      </c>
      <c r="BO90">
        <f t="shared" si="130"/>
        <v>9</v>
      </c>
      <c r="BP90">
        <v>1</v>
      </c>
      <c r="BQ90">
        <v>1</v>
      </c>
      <c r="BS90" s="6">
        <v>5.8</v>
      </c>
      <c r="BT90">
        <f t="shared" si="139"/>
        <v>4.6806000000000001</v>
      </c>
      <c r="BU90" s="6">
        <v>8.1999999999999993</v>
      </c>
      <c r="BV90">
        <f t="shared" si="140"/>
        <v>6.6173999999999999</v>
      </c>
      <c r="BW90" s="6">
        <v>4.9000000000000004</v>
      </c>
      <c r="BX90">
        <f t="shared" si="131"/>
        <v>3.9543000000000004</v>
      </c>
      <c r="BY90" s="6">
        <v>1.8</v>
      </c>
      <c r="BZ90">
        <f t="shared" si="132"/>
        <v>1.4526000000000001</v>
      </c>
      <c r="CA90" s="6">
        <f t="shared" si="133"/>
        <v>258.99808200000012</v>
      </c>
      <c r="CB90">
        <f t="shared" si="134"/>
        <v>30.24</v>
      </c>
      <c r="CC90">
        <f t="shared" si="135"/>
        <v>37.799999999999997</v>
      </c>
      <c r="CD90">
        <f t="shared" si="136"/>
        <v>0</v>
      </c>
      <c r="CE90">
        <f t="shared" si="137"/>
        <v>68.039999999999992</v>
      </c>
      <c r="CF90" s="6">
        <f t="shared" si="138"/>
        <v>327.03808200000014</v>
      </c>
    </row>
    <row r="91" spans="1:84" x14ac:dyDescent="0.2">
      <c r="A91">
        <v>106</v>
      </c>
      <c r="E91" s="29">
        <v>5</v>
      </c>
      <c r="F91" s="29">
        <v>9</v>
      </c>
      <c r="G91">
        <v>78</v>
      </c>
      <c r="H91" s="6">
        <v>0</v>
      </c>
      <c r="I91">
        <v>14</v>
      </c>
      <c r="J91">
        <v>77</v>
      </c>
      <c r="K91" t="s">
        <v>45</v>
      </c>
      <c r="L91">
        <v>1</v>
      </c>
      <c r="M91" s="6">
        <f t="shared" si="98"/>
        <v>147</v>
      </c>
      <c r="N91" s="6">
        <f t="shared" si="99"/>
        <v>2.8</v>
      </c>
      <c r="O91" s="6">
        <f t="shared" si="100"/>
        <v>0.70000000000000007</v>
      </c>
      <c r="P91" s="6">
        <f t="shared" si="101"/>
        <v>5.75</v>
      </c>
      <c r="Q91" s="6">
        <f t="shared" si="102"/>
        <v>5.75</v>
      </c>
      <c r="R91" s="6">
        <f t="shared" si="103"/>
        <v>7.2</v>
      </c>
      <c r="S91" s="31">
        <v>0</v>
      </c>
      <c r="T91" s="6">
        <f t="shared" si="104"/>
        <v>4</v>
      </c>
      <c r="U91" s="6">
        <f t="shared" si="105"/>
        <v>1.68</v>
      </c>
      <c r="V91" s="6">
        <f t="shared" si="106"/>
        <v>5.6</v>
      </c>
      <c r="W91" s="6">
        <f t="shared" si="107"/>
        <v>0.7</v>
      </c>
      <c r="X91" s="6">
        <v>0.35</v>
      </c>
      <c r="Y91" s="6">
        <f t="shared" si="108"/>
        <v>1.4</v>
      </c>
      <c r="Z91" s="6">
        <f t="shared" si="109"/>
        <v>28</v>
      </c>
      <c r="AA91" s="6">
        <v>0</v>
      </c>
      <c r="AB91" s="6">
        <f t="shared" si="110"/>
        <v>1.05</v>
      </c>
      <c r="AC91" s="6">
        <v>3</v>
      </c>
      <c r="AD91" s="6">
        <f t="shared" si="142"/>
        <v>168</v>
      </c>
      <c r="AE91" s="6">
        <f t="shared" si="111"/>
        <v>2.8</v>
      </c>
      <c r="AF91" s="6">
        <f t="shared" si="112"/>
        <v>0.70000000000000007</v>
      </c>
      <c r="AG91" s="6">
        <v>0</v>
      </c>
      <c r="AH91" s="6">
        <f t="shared" si="113"/>
        <v>0.7</v>
      </c>
      <c r="AI91" s="6">
        <f t="shared" si="146"/>
        <v>32</v>
      </c>
      <c r="AJ91" s="6">
        <f t="shared" si="114"/>
        <v>8.4</v>
      </c>
      <c r="AK91" s="6">
        <f t="shared" si="115"/>
        <v>14</v>
      </c>
      <c r="AL91" s="6">
        <f t="shared" si="116"/>
        <v>28</v>
      </c>
      <c r="AM91" s="6">
        <f t="shared" si="144"/>
        <v>9.6000000000000014</v>
      </c>
      <c r="AN91" s="6">
        <f t="shared" si="143"/>
        <v>9.6000000000000014</v>
      </c>
      <c r="AO91" s="6">
        <f t="shared" si="143"/>
        <v>9.6000000000000014</v>
      </c>
      <c r="AP91" s="6">
        <f t="shared" si="117"/>
        <v>5.75</v>
      </c>
      <c r="AQ91" s="6">
        <v>0.75</v>
      </c>
      <c r="AR91" s="6">
        <v>6</v>
      </c>
      <c r="AS91" s="6">
        <f t="shared" si="118"/>
        <v>1.05</v>
      </c>
      <c r="AT91" s="6">
        <f t="shared" si="119"/>
        <v>0.7</v>
      </c>
      <c r="AU91" s="6">
        <f t="shared" si="120"/>
        <v>14</v>
      </c>
      <c r="AV91" s="6">
        <f t="shared" si="121"/>
        <v>5.6</v>
      </c>
      <c r="AW91" s="6">
        <f t="shared" si="145"/>
        <v>0.7</v>
      </c>
      <c r="AX91" s="6">
        <f t="shared" si="141"/>
        <v>1.1000000000000001</v>
      </c>
      <c r="AY91" s="6">
        <f t="shared" si="122"/>
        <v>8.4</v>
      </c>
      <c r="AZ91" s="6">
        <f t="shared" si="123"/>
        <v>0.7</v>
      </c>
      <c r="BA91" s="6">
        <f t="shared" si="124"/>
        <v>28</v>
      </c>
      <c r="BB91" s="6">
        <f t="shared" si="125"/>
        <v>95</v>
      </c>
      <c r="BC91" s="6">
        <v>5.2</v>
      </c>
      <c r="BD91" s="6">
        <v>8.1999999999999993</v>
      </c>
      <c r="BE91" s="6">
        <v>5.6</v>
      </c>
      <c r="BF91" s="6">
        <v>1.8</v>
      </c>
      <c r="BG91" s="30">
        <f t="shared" si="126"/>
        <v>571.13000000000022</v>
      </c>
      <c r="BH91" s="9">
        <f t="shared" si="127"/>
        <v>176.47917000000007</v>
      </c>
      <c r="BI91" s="9">
        <f t="shared" si="128"/>
        <v>19</v>
      </c>
      <c r="BJ91" s="9">
        <f t="shared" si="147"/>
        <v>16.785600000000002</v>
      </c>
      <c r="BK91" s="9">
        <f t="shared" si="129"/>
        <v>212.26477000000006</v>
      </c>
      <c r="BL91">
        <v>6</v>
      </c>
      <c r="BM91">
        <v>3</v>
      </c>
      <c r="BN91">
        <v>0</v>
      </c>
      <c r="BO91">
        <f t="shared" si="130"/>
        <v>9</v>
      </c>
      <c r="BP91">
        <v>1</v>
      </c>
      <c r="BQ91">
        <v>0</v>
      </c>
      <c r="BS91" s="6">
        <v>5.2</v>
      </c>
      <c r="BT91">
        <f t="shared" si="139"/>
        <v>4.1964000000000006</v>
      </c>
      <c r="BU91" s="6">
        <v>8.1999999999999993</v>
      </c>
      <c r="BV91">
        <f t="shared" si="140"/>
        <v>6.6173999999999999</v>
      </c>
      <c r="BW91" s="6">
        <v>5.6</v>
      </c>
      <c r="BX91">
        <f t="shared" si="131"/>
        <v>4.5191999999999997</v>
      </c>
      <c r="BY91" s="6">
        <v>1.8</v>
      </c>
      <c r="BZ91">
        <f t="shared" si="132"/>
        <v>1.4526000000000001</v>
      </c>
      <c r="CA91" s="6">
        <f t="shared" si="133"/>
        <v>212.26477000000006</v>
      </c>
      <c r="CB91">
        <f t="shared" si="134"/>
        <v>45.36</v>
      </c>
      <c r="CC91">
        <f t="shared" si="135"/>
        <v>22.68</v>
      </c>
      <c r="CD91">
        <f t="shared" si="136"/>
        <v>0</v>
      </c>
      <c r="CE91">
        <f t="shared" si="137"/>
        <v>68.039999999999992</v>
      </c>
      <c r="CF91" s="6">
        <f t="shared" si="138"/>
        <v>280.30477000000008</v>
      </c>
    </row>
    <row r="92" spans="1:84" x14ac:dyDescent="0.2">
      <c r="A92">
        <v>128</v>
      </c>
      <c r="E92" s="29">
        <v>7.8</v>
      </c>
      <c r="F92" s="29">
        <v>7.8</v>
      </c>
      <c r="G92">
        <v>78</v>
      </c>
      <c r="H92" s="6">
        <v>0</v>
      </c>
      <c r="I92">
        <v>12</v>
      </c>
      <c r="J92">
        <v>77</v>
      </c>
      <c r="K92" t="s">
        <v>45</v>
      </c>
      <c r="L92">
        <v>1</v>
      </c>
      <c r="M92" s="6">
        <f t="shared" si="98"/>
        <v>205.79999999999998</v>
      </c>
      <c r="N92" s="6">
        <f t="shared" si="99"/>
        <v>3.92</v>
      </c>
      <c r="O92" s="6">
        <f t="shared" si="100"/>
        <v>1.0920000000000001</v>
      </c>
      <c r="P92" s="6">
        <f t="shared" si="101"/>
        <v>8.9699999999999989</v>
      </c>
      <c r="Q92" s="6">
        <f t="shared" si="102"/>
        <v>8.9699999999999989</v>
      </c>
      <c r="R92" s="6">
        <f t="shared" si="103"/>
        <v>10.112</v>
      </c>
      <c r="S92" s="31">
        <v>0</v>
      </c>
      <c r="T92" s="6">
        <f t="shared" si="104"/>
        <v>5.12</v>
      </c>
      <c r="U92" s="6">
        <f t="shared" si="105"/>
        <v>2.3519999999999999</v>
      </c>
      <c r="V92" s="6">
        <f t="shared" si="106"/>
        <v>7.84</v>
      </c>
      <c r="W92" s="6">
        <f t="shared" si="107"/>
        <v>0.98</v>
      </c>
      <c r="X92" s="6">
        <v>0.35</v>
      </c>
      <c r="Y92" s="6">
        <f t="shared" si="108"/>
        <v>1.96</v>
      </c>
      <c r="Z92" s="6">
        <f t="shared" si="109"/>
        <v>39.200000000000003</v>
      </c>
      <c r="AA92" s="6">
        <v>0</v>
      </c>
      <c r="AB92" s="6">
        <f t="shared" si="110"/>
        <v>1.47</v>
      </c>
      <c r="AC92" s="6">
        <v>3</v>
      </c>
      <c r="AD92" s="6">
        <f t="shared" si="142"/>
        <v>205.79999999999998</v>
      </c>
      <c r="AE92" s="6">
        <f t="shared" si="111"/>
        <v>3.92</v>
      </c>
      <c r="AF92" s="6">
        <f t="shared" si="112"/>
        <v>1.0920000000000001</v>
      </c>
      <c r="AG92" s="6">
        <v>0</v>
      </c>
      <c r="AH92" s="6">
        <f t="shared" si="113"/>
        <v>0.98</v>
      </c>
      <c r="AI92" s="6">
        <f t="shared" si="146"/>
        <v>20.8</v>
      </c>
      <c r="AJ92" s="6">
        <f t="shared" si="114"/>
        <v>11.76</v>
      </c>
      <c r="AK92" s="6">
        <f t="shared" si="115"/>
        <v>19.600000000000001</v>
      </c>
      <c r="AL92" s="6">
        <f t="shared" si="116"/>
        <v>39.200000000000003</v>
      </c>
      <c r="AM92" s="6">
        <f t="shared" si="144"/>
        <v>9.6000000000000014</v>
      </c>
      <c r="AN92" s="6">
        <f t="shared" si="143"/>
        <v>9.6000000000000014</v>
      </c>
      <c r="AO92" s="6">
        <f t="shared" si="143"/>
        <v>9.6000000000000014</v>
      </c>
      <c r="AP92" s="6">
        <f t="shared" si="117"/>
        <v>8.9699999999999989</v>
      </c>
      <c r="AQ92" s="6">
        <v>0.75</v>
      </c>
      <c r="AR92" s="6">
        <v>6</v>
      </c>
      <c r="AS92" s="6">
        <f t="shared" si="118"/>
        <v>1.47</v>
      </c>
      <c r="AT92" s="6">
        <f t="shared" si="119"/>
        <v>0.98</v>
      </c>
      <c r="AU92" s="6">
        <f t="shared" si="120"/>
        <v>19.600000000000001</v>
      </c>
      <c r="AV92" s="6">
        <f t="shared" si="121"/>
        <v>7.84</v>
      </c>
      <c r="AW92" s="6">
        <f t="shared" si="145"/>
        <v>0.98</v>
      </c>
      <c r="AX92" s="6">
        <f t="shared" si="141"/>
        <v>0.98</v>
      </c>
      <c r="AY92" s="6">
        <f t="shared" si="122"/>
        <v>11.76</v>
      </c>
      <c r="AZ92" s="6">
        <f t="shared" si="123"/>
        <v>0.98</v>
      </c>
      <c r="BA92" s="6">
        <f t="shared" si="124"/>
        <v>39.200000000000003</v>
      </c>
      <c r="BB92" s="6">
        <f t="shared" si="125"/>
        <v>148.19999999999999</v>
      </c>
      <c r="BC92" s="6">
        <v>5.5</v>
      </c>
      <c r="BD92" s="6">
        <v>8.5</v>
      </c>
      <c r="BE92" s="6">
        <v>5.6</v>
      </c>
      <c r="BF92" s="6">
        <v>1.7</v>
      </c>
      <c r="BG92" s="30">
        <f t="shared" si="126"/>
        <v>732.59800000000018</v>
      </c>
      <c r="BH92" s="9">
        <f t="shared" si="127"/>
        <v>226.37278200000006</v>
      </c>
      <c r="BI92" s="9">
        <f t="shared" si="128"/>
        <v>29.64</v>
      </c>
      <c r="BJ92" s="9">
        <f t="shared" si="147"/>
        <v>17.189100000000003</v>
      </c>
      <c r="BK92" s="9">
        <f t="shared" si="129"/>
        <v>273.20188200000007</v>
      </c>
      <c r="BL92">
        <v>3</v>
      </c>
      <c r="BM92">
        <v>5</v>
      </c>
      <c r="BN92">
        <v>0</v>
      </c>
      <c r="BO92">
        <f t="shared" si="130"/>
        <v>8</v>
      </c>
      <c r="BP92">
        <v>1</v>
      </c>
      <c r="BQ92">
        <v>0</v>
      </c>
      <c r="BS92" s="6">
        <v>5.5</v>
      </c>
      <c r="BT92">
        <f t="shared" si="139"/>
        <v>4.4385000000000003</v>
      </c>
      <c r="BU92" s="6">
        <v>8.5</v>
      </c>
      <c r="BV92">
        <f t="shared" si="140"/>
        <v>6.8595000000000006</v>
      </c>
      <c r="BW92" s="6">
        <v>5.6</v>
      </c>
      <c r="BX92">
        <f t="shared" si="131"/>
        <v>4.5191999999999997</v>
      </c>
      <c r="BY92" s="6">
        <v>1.7</v>
      </c>
      <c r="BZ92">
        <f t="shared" si="132"/>
        <v>1.3719000000000001</v>
      </c>
      <c r="CA92" s="6">
        <f t="shared" si="133"/>
        <v>273.20188200000007</v>
      </c>
      <c r="CB92">
        <f t="shared" si="134"/>
        <v>22.68</v>
      </c>
      <c r="CC92">
        <f t="shared" si="135"/>
        <v>37.799999999999997</v>
      </c>
      <c r="CD92">
        <f t="shared" si="136"/>
        <v>0</v>
      </c>
      <c r="CE92">
        <f t="shared" si="137"/>
        <v>60.48</v>
      </c>
      <c r="CF92" s="6">
        <f t="shared" si="138"/>
        <v>333.68188200000009</v>
      </c>
    </row>
    <row r="93" spans="1:84" x14ac:dyDescent="0.2">
      <c r="A93">
        <v>90</v>
      </c>
      <c r="E93" s="29">
        <v>6.7</v>
      </c>
      <c r="F93" s="29">
        <v>10.3</v>
      </c>
      <c r="G93">
        <v>102</v>
      </c>
      <c r="H93" s="6">
        <v>0</v>
      </c>
      <c r="I93">
        <v>13</v>
      </c>
      <c r="J93">
        <v>76</v>
      </c>
      <c r="K93" t="s">
        <v>135</v>
      </c>
      <c r="L93">
        <v>0</v>
      </c>
      <c r="M93" s="6">
        <f t="shared" si="98"/>
        <v>182.70000000000002</v>
      </c>
      <c r="N93" s="6">
        <f t="shared" si="99"/>
        <v>3.4800000000000004</v>
      </c>
      <c r="O93" s="6">
        <f t="shared" si="100"/>
        <v>0.93800000000000017</v>
      </c>
      <c r="P93" s="6">
        <f t="shared" si="101"/>
        <v>7.7049999999999992</v>
      </c>
      <c r="Q93" s="6">
        <f t="shared" si="102"/>
        <v>7.7049999999999992</v>
      </c>
      <c r="R93" s="6">
        <f t="shared" si="103"/>
        <v>8.968</v>
      </c>
      <c r="S93" s="6">
        <v>0</v>
      </c>
      <c r="T93" s="6">
        <f t="shared" si="104"/>
        <v>4.68</v>
      </c>
      <c r="U93" s="6">
        <f t="shared" si="105"/>
        <v>2.0880000000000001</v>
      </c>
      <c r="V93" s="6">
        <f t="shared" si="106"/>
        <v>6.9600000000000009</v>
      </c>
      <c r="W93" s="6">
        <f t="shared" si="107"/>
        <v>0.87000000000000011</v>
      </c>
      <c r="X93" s="6">
        <v>0.35</v>
      </c>
      <c r="Y93" s="6">
        <f t="shared" si="108"/>
        <v>1.7400000000000002</v>
      </c>
      <c r="Z93" s="6">
        <f t="shared" si="109"/>
        <v>34.799999999999997</v>
      </c>
      <c r="AA93" s="6">
        <v>0</v>
      </c>
      <c r="AB93" s="6">
        <f t="shared" si="110"/>
        <v>1.3049999999999999</v>
      </c>
      <c r="AC93" s="6">
        <v>3</v>
      </c>
      <c r="AD93" s="6">
        <f t="shared" si="142"/>
        <v>147</v>
      </c>
      <c r="AE93" s="6">
        <f t="shared" si="111"/>
        <v>3.4800000000000004</v>
      </c>
      <c r="AF93" s="6">
        <f t="shared" si="112"/>
        <v>0.93800000000000017</v>
      </c>
      <c r="AG93" s="6">
        <v>0</v>
      </c>
      <c r="AH93" s="6">
        <f t="shared" si="113"/>
        <v>0.87000000000000011</v>
      </c>
      <c r="AI93" s="6">
        <f t="shared" si="146"/>
        <v>32</v>
      </c>
      <c r="AJ93" s="6">
        <f t="shared" si="114"/>
        <v>10.44</v>
      </c>
      <c r="AK93" s="6">
        <f t="shared" si="115"/>
        <v>17.399999999999999</v>
      </c>
      <c r="AL93" s="6">
        <f t="shared" si="116"/>
        <v>34.799999999999997</v>
      </c>
      <c r="AM93" s="6">
        <f t="shared" si="144"/>
        <v>9.6000000000000014</v>
      </c>
      <c r="AN93" s="6">
        <f t="shared" si="143"/>
        <v>9.6000000000000014</v>
      </c>
      <c r="AO93" s="6">
        <f t="shared" si="143"/>
        <v>9.6000000000000014</v>
      </c>
      <c r="AP93" s="6">
        <f t="shared" si="117"/>
        <v>7.7049999999999992</v>
      </c>
      <c r="AQ93" s="6">
        <v>0.75</v>
      </c>
      <c r="AR93" s="6">
        <v>6</v>
      </c>
      <c r="AS93" s="6">
        <f t="shared" si="118"/>
        <v>1.3049999999999999</v>
      </c>
      <c r="AT93" s="6">
        <f t="shared" si="119"/>
        <v>0.87000000000000011</v>
      </c>
      <c r="AU93" s="6">
        <f t="shared" si="120"/>
        <v>17.399999999999999</v>
      </c>
      <c r="AV93" s="6">
        <f t="shared" si="121"/>
        <v>6.9600000000000009</v>
      </c>
      <c r="AW93" s="6">
        <f t="shared" si="145"/>
        <v>0.87000000000000011</v>
      </c>
      <c r="AX93" s="6">
        <f t="shared" si="141"/>
        <v>1.23</v>
      </c>
      <c r="AY93" s="6">
        <f t="shared" si="122"/>
        <v>10.44</v>
      </c>
      <c r="AZ93" s="6">
        <f t="shared" si="123"/>
        <v>0.87000000000000011</v>
      </c>
      <c r="BA93" s="6">
        <f t="shared" si="124"/>
        <v>34.799999999999997</v>
      </c>
      <c r="BB93" s="6">
        <f t="shared" si="125"/>
        <v>127.3</v>
      </c>
      <c r="BC93" s="6">
        <v>7.1</v>
      </c>
      <c r="BD93" s="6">
        <v>7.6</v>
      </c>
      <c r="BE93" s="6">
        <v>5</v>
      </c>
      <c r="BF93" s="6">
        <v>1.9</v>
      </c>
      <c r="BG93" s="30">
        <f t="shared" si="126"/>
        <v>632.2170000000001</v>
      </c>
      <c r="BH93" s="9">
        <f t="shared" si="127"/>
        <v>195.35505300000003</v>
      </c>
      <c r="BI93" s="9">
        <f t="shared" si="128"/>
        <v>25.46</v>
      </c>
      <c r="BJ93" s="9">
        <f t="shared" si="147"/>
        <v>17.4312</v>
      </c>
      <c r="BK93" s="9">
        <f t="shared" si="129"/>
        <v>238.24625300000002</v>
      </c>
      <c r="BL93">
        <v>4</v>
      </c>
      <c r="BM93">
        <v>6</v>
      </c>
      <c r="BN93">
        <v>0</v>
      </c>
      <c r="BO93">
        <f t="shared" si="130"/>
        <v>10</v>
      </c>
      <c r="BP93">
        <v>1</v>
      </c>
      <c r="BQ93">
        <v>0</v>
      </c>
      <c r="BS93" s="6">
        <v>7.1</v>
      </c>
      <c r="BT93">
        <f t="shared" si="139"/>
        <v>5.7297000000000002</v>
      </c>
      <c r="BU93" s="6">
        <v>7.6</v>
      </c>
      <c r="BV93">
        <f t="shared" si="140"/>
        <v>6.1332000000000004</v>
      </c>
      <c r="BW93" s="6">
        <v>5</v>
      </c>
      <c r="BX93">
        <f t="shared" si="131"/>
        <v>4.0350000000000001</v>
      </c>
      <c r="BY93" s="6">
        <v>1.9</v>
      </c>
      <c r="BZ93">
        <f t="shared" si="132"/>
        <v>1.5333000000000001</v>
      </c>
      <c r="CA93" s="6">
        <f t="shared" si="133"/>
        <v>238.24625300000002</v>
      </c>
      <c r="CB93">
        <f t="shared" si="134"/>
        <v>30.24</v>
      </c>
      <c r="CC93">
        <f t="shared" si="135"/>
        <v>45.36</v>
      </c>
      <c r="CD93">
        <f t="shared" si="136"/>
        <v>0</v>
      </c>
      <c r="CE93">
        <f t="shared" si="137"/>
        <v>75.599999999999994</v>
      </c>
      <c r="CF93" s="6">
        <f t="shared" si="138"/>
        <v>313.84625300000005</v>
      </c>
    </row>
    <row r="94" spans="1:84" x14ac:dyDescent="0.2">
      <c r="A94">
        <v>98</v>
      </c>
      <c r="E94" s="29">
        <v>6.4</v>
      </c>
      <c r="F94" s="29">
        <v>9.3000000000000007</v>
      </c>
      <c r="G94">
        <v>84</v>
      </c>
      <c r="H94" s="6">
        <v>0</v>
      </c>
      <c r="I94">
        <v>16</v>
      </c>
      <c r="J94">
        <v>76</v>
      </c>
      <c r="K94" t="s">
        <v>135</v>
      </c>
      <c r="L94">
        <v>0</v>
      </c>
      <c r="M94" s="6">
        <f t="shared" si="98"/>
        <v>176.4</v>
      </c>
      <c r="N94" s="6">
        <f t="shared" si="99"/>
        <v>3.3600000000000003</v>
      </c>
      <c r="O94" s="6">
        <f t="shared" si="100"/>
        <v>0.89600000000000013</v>
      </c>
      <c r="P94" s="6">
        <f t="shared" si="101"/>
        <v>7.3599999999999994</v>
      </c>
      <c r="Q94" s="6">
        <f t="shared" si="102"/>
        <v>7.3599999999999994</v>
      </c>
      <c r="R94" s="6">
        <f t="shared" si="103"/>
        <v>8.6560000000000006</v>
      </c>
      <c r="S94" s="6">
        <v>0</v>
      </c>
      <c r="T94" s="6">
        <f t="shared" si="104"/>
        <v>4.5600000000000005</v>
      </c>
      <c r="U94" s="6">
        <f t="shared" si="105"/>
        <v>2.016</v>
      </c>
      <c r="V94" s="6">
        <f t="shared" si="106"/>
        <v>6.7200000000000006</v>
      </c>
      <c r="W94" s="6">
        <f t="shared" si="107"/>
        <v>0.84000000000000008</v>
      </c>
      <c r="X94" s="6">
        <v>0.35</v>
      </c>
      <c r="Y94" s="6">
        <f t="shared" si="108"/>
        <v>1.6800000000000002</v>
      </c>
      <c r="Z94" s="6">
        <f t="shared" si="109"/>
        <v>33.6</v>
      </c>
      <c r="AA94" s="6">
        <v>0</v>
      </c>
      <c r="AB94" s="6">
        <f t="shared" si="110"/>
        <v>1.26</v>
      </c>
      <c r="AC94" s="6">
        <v>3</v>
      </c>
      <c r="AD94" s="6">
        <f t="shared" si="142"/>
        <v>205.79999999999998</v>
      </c>
      <c r="AE94" s="6">
        <f t="shared" si="111"/>
        <v>3.3600000000000003</v>
      </c>
      <c r="AF94" s="6">
        <f t="shared" si="112"/>
        <v>0.89600000000000013</v>
      </c>
      <c r="AG94" s="6">
        <v>0</v>
      </c>
      <c r="AH94" s="6">
        <f t="shared" si="113"/>
        <v>0.84000000000000008</v>
      </c>
      <c r="AI94" s="6">
        <f t="shared" si="146"/>
        <v>27.6</v>
      </c>
      <c r="AJ94" s="6">
        <f t="shared" si="114"/>
        <v>10.08</v>
      </c>
      <c r="AK94" s="6">
        <f t="shared" si="115"/>
        <v>16.8</v>
      </c>
      <c r="AL94" s="6">
        <f t="shared" si="116"/>
        <v>33.6</v>
      </c>
      <c r="AM94" s="6">
        <f t="shared" si="144"/>
        <v>9.6000000000000014</v>
      </c>
      <c r="AN94" s="6">
        <f t="shared" si="143"/>
        <v>9.6000000000000014</v>
      </c>
      <c r="AO94" s="6">
        <f t="shared" si="143"/>
        <v>9.6000000000000014</v>
      </c>
      <c r="AP94" s="6">
        <f t="shared" si="117"/>
        <v>7.3599999999999994</v>
      </c>
      <c r="AQ94" s="6">
        <v>0.75</v>
      </c>
      <c r="AR94" s="6">
        <v>6</v>
      </c>
      <c r="AS94" s="6">
        <f t="shared" si="118"/>
        <v>1.26</v>
      </c>
      <c r="AT94" s="6">
        <f t="shared" si="119"/>
        <v>0.84000000000000008</v>
      </c>
      <c r="AU94" s="6">
        <f t="shared" si="120"/>
        <v>16.8</v>
      </c>
      <c r="AV94" s="6">
        <f t="shared" si="121"/>
        <v>6.7200000000000006</v>
      </c>
      <c r="AW94" s="6">
        <f t="shared" si="145"/>
        <v>0.84000000000000008</v>
      </c>
      <c r="AX94" s="6">
        <f t="shared" si="141"/>
        <v>1.1300000000000001</v>
      </c>
      <c r="AY94" s="6">
        <f t="shared" si="122"/>
        <v>10.08</v>
      </c>
      <c r="AZ94" s="6">
        <f t="shared" si="123"/>
        <v>0.84000000000000008</v>
      </c>
      <c r="BA94" s="6">
        <f t="shared" si="124"/>
        <v>33.6</v>
      </c>
      <c r="BB94" s="6">
        <f t="shared" si="125"/>
        <v>121.60000000000001</v>
      </c>
      <c r="BC94" s="6">
        <v>6.2</v>
      </c>
      <c r="BD94" s="6">
        <v>8.3000000000000007</v>
      </c>
      <c r="BE94" s="6">
        <v>5.4</v>
      </c>
      <c r="BF94" s="6">
        <v>1.7</v>
      </c>
      <c r="BG94" s="30">
        <f t="shared" si="126"/>
        <v>672.0540000000002</v>
      </c>
      <c r="BH94" s="9">
        <f t="shared" si="127"/>
        <v>207.66468600000005</v>
      </c>
      <c r="BI94" s="9">
        <f t="shared" si="128"/>
        <v>24.320000000000004</v>
      </c>
      <c r="BJ94" s="9">
        <f t="shared" si="147"/>
        <v>17.4312</v>
      </c>
      <c r="BK94" s="9">
        <f t="shared" si="129"/>
        <v>249.41588600000003</v>
      </c>
      <c r="BL94">
        <v>3</v>
      </c>
      <c r="BM94">
        <v>5</v>
      </c>
      <c r="BN94">
        <v>0</v>
      </c>
      <c r="BO94">
        <f t="shared" si="130"/>
        <v>8</v>
      </c>
      <c r="BP94">
        <v>0</v>
      </c>
      <c r="BQ94">
        <v>0</v>
      </c>
      <c r="BS94" s="6">
        <v>6.2</v>
      </c>
      <c r="BT94">
        <f t="shared" si="139"/>
        <v>5.0034000000000001</v>
      </c>
      <c r="BU94" s="6">
        <v>8.3000000000000007</v>
      </c>
      <c r="BV94">
        <f t="shared" si="140"/>
        <v>6.6981000000000011</v>
      </c>
      <c r="BW94" s="6">
        <v>5.4</v>
      </c>
      <c r="BX94">
        <f t="shared" si="131"/>
        <v>4.3578000000000001</v>
      </c>
      <c r="BY94" s="6">
        <v>1.7</v>
      </c>
      <c r="BZ94">
        <f t="shared" si="132"/>
        <v>1.3719000000000001</v>
      </c>
      <c r="CA94" s="6">
        <f t="shared" si="133"/>
        <v>249.41588600000003</v>
      </c>
      <c r="CB94">
        <f t="shared" si="134"/>
        <v>22.68</v>
      </c>
      <c r="CC94">
        <f t="shared" si="135"/>
        <v>37.799999999999997</v>
      </c>
      <c r="CD94">
        <f t="shared" si="136"/>
        <v>0</v>
      </c>
      <c r="CE94">
        <f t="shared" si="137"/>
        <v>60.48</v>
      </c>
      <c r="CF94" s="6">
        <f t="shared" si="138"/>
        <v>309.89588600000002</v>
      </c>
    </row>
    <row r="95" spans="1:84" x14ac:dyDescent="0.2">
      <c r="A95">
        <v>130</v>
      </c>
      <c r="E95" s="29">
        <v>6.7</v>
      </c>
      <c r="F95" s="29">
        <v>9.5</v>
      </c>
      <c r="G95">
        <v>85</v>
      </c>
      <c r="H95" s="6">
        <v>0</v>
      </c>
      <c r="I95">
        <v>17</v>
      </c>
      <c r="J95">
        <v>76</v>
      </c>
      <c r="K95" t="s">
        <v>45</v>
      </c>
      <c r="L95">
        <v>1</v>
      </c>
      <c r="M95" s="6">
        <f t="shared" si="98"/>
        <v>182.70000000000002</v>
      </c>
      <c r="N95" s="6">
        <f t="shared" si="99"/>
        <v>3.4800000000000004</v>
      </c>
      <c r="O95" s="6">
        <f t="shared" si="100"/>
        <v>0.93800000000000017</v>
      </c>
      <c r="P95" s="6">
        <f t="shared" si="101"/>
        <v>7.7049999999999992</v>
      </c>
      <c r="Q95" s="6">
        <f t="shared" si="102"/>
        <v>7.7049999999999992</v>
      </c>
      <c r="R95" s="6">
        <f t="shared" si="103"/>
        <v>8.968</v>
      </c>
      <c r="S95" s="31">
        <v>0</v>
      </c>
      <c r="T95" s="6">
        <f t="shared" si="104"/>
        <v>4.68</v>
      </c>
      <c r="U95" s="6">
        <f t="shared" si="105"/>
        <v>2.0880000000000001</v>
      </c>
      <c r="V95" s="6">
        <f t="shared" si="106"/>
        <v>6.9600000000000009</v>
      </c>
      <c r="W95" s="6">
        <f t="shared" si="107"/>
        <v>0.87000000000000011</v>
      </c>
      <c r="X95" s="6">
        <v>0.35</v>
      </c>
      <c r="Y95" s="6">
        <f t="shared" si="108"/>
        <v>1.7400000000000002</v>
      </c>
      <c r="Z95" s="6">
        <f t="shared" si="109"/>
        <v>34.799999999999997</v>
      </c>
      <c r="AA95" s="6">
        <v>0</v>
      </c>
      <c r="AB95" s="6">
        <f t="shared" si="110"/>
        <v>1.3049999999999999</v>
      </c>
      <c r="AC95" s="6">
        <v>3</v>
      </c>
      <c r="AD95" s="6">
        <f t="shared" si="142"/>
        <v>182.70000000000002</v>
      </c>
      <c r="AE95" s="6">
        <f t="shared" si="111"/>
        <v>3.4800000000000004</v>
      </c>
      <c r="AF95" s="6">
        <f t="shared" si="112"/>
        <v>0.93800000000000017</v>
      </c>
      <c r="AG95" s="6">
        <v>0</v>
      </c>
      <c r="AH95" s="6">
        <f t="shared" si="113"/>
        <v>0.87000000000000011</v>
      </c>
      <c r="AI95" s="6">
        <f t="shared" si="146"/>
        <v>26.400000000000002</v>
      </c>
      <c r="AJ95" s="6">
        <f t="shared" si="114"/>
        <v>10.44</v>
      </c>
      <c r="AK95" s="6">
        <f t="shared" si="115"/>
        <v>17.399999999999999</v>
      </c>
      <c r="AL95" s="6">
        <f t="shared" si="116"/>
        <v>34.799999999999997</v>
      </c>
      <c r="AM95" s="6">
        <f t="shared" si="144"/>
        <v>9.6000000000000014</v>
      </c>
      <c r="AN95" s="6">
        <f t="shared" si="143"/>
        <v>9.6000000000000014</v>
      </c>
      <c r="AO95" s="6">
        <f t="shared" si="143"/>
        <v>9.6000000000000014</v>
      </c>
      <c r="AP95" s="6">
        <f t="shared" si="117"/>
        <v>7.7049999999999992</v>
      </c>
      <c r="AQ95" s="6">
        <v>0.75</v>
      </c>
      <c r="AR95" s="6">
        <v>6</v>
      </c>
      <c r="AS95" s="6">
        <f t="shared" si="118"/>
        <v>1.3049999999999999</v>
      </c>
      <c r="AT95" s="6">
        <f t="shared" si="119"/>
        <v>0.87000000000000011</v>
      </c>
      <c r="AU95" s="6">
        <f t="shared" si="120"/>
        <v>17.399999999999999</v>
      </c>
      <c r="AV95" s="6">
        <f t="shared" si="121"/>
        <v>6.9600000000000009</v>
      </c>
      <c r="AW95" s="6">
        <f t="shared" si="145"/>
        <v>0.87000000000000011</v>
      </c>
      <c r="AX95" s="6">
        <f t="shared" si="141"/>
        <v>1.1500000000000001</v>
      </c>
      <c r="AY95" s="6">
        <f t="shared" si="122"/>
        <v>10.44</v>
      </c>
      <c r="AZ95" s="6">
        <f t="shared" si="123"/>
        <v>0.87000000000000011</v>
      </c>
      <c r="BA95" s="6">
        <f t="shared" si="124"/>
        <v>34.799999999999997</v>
      </c>
      <c r="BB95" s="6">
        <f t="shared" si="125"/>
        <v>127.3</v>
      </c>
      <c r="BC95" s="6">
        <v>5.2</v>
      </c>
      <c r="BD95" s="6">
        <v>8.4</v>
      </c>
      <c r="BE95" s="6">
        <v>5.6</v>
      </c>
      <c r="BF95" s="6">
        <v>1.6</v>
      </c>
      <c r="BG95" s="30">
        <f t="shared" si="126"/>
        <v>662.23700000000008</v>
      </c>
      <c r="BH95" s="9">
        <f t="shared" si="127"/>
        <v>204.63123300000001</v>
      </c>
      <c r="BI95" s="9">
        <f t="shared" si="128"/>
        <v>25.46</v>
      </c>
      <c r="BJ95" s="9">
        <f t="shared" si="147"/>
        <v>16.785600000000006</v>
      </c>
      <c r="BK95" s="9">
        <f t="shared" si="129"/>
        <v>246.87683300000003</v>
      </c>
      <c r="BL95">
        <v>2</v>
      </c>
      <c r="BM95">
        <v>5</v>
      </c>
      <c r="BN95">
        <v>0</v>
      </c>
      <c r="BO95">
        <f t="shared" si="130"/>
        <v>7</v>
      </c>
      <c r="BP95">
        <v>0</v>
      </c>
      <c r="BQ95">
        <v>0</v>
      </c>
      <c r="BS95" s="6">
        <v>5.2</v>
      </c>
      <c r="BT95">
        <f t="shared" si="139"/>
        <v>4.1964000000000006</v>
      </c>
      <c r="BU95" s="6">
        <v>8.4</v>
      </c>
      <c r="BV95">
        <f t="shared" si="140"/>
        <v>6.7788000000000004</v>
      </c>
      <c r="BW95" s="6">
        <v>5.6</v>
      </c>
      <c r="BX95">
        <f t="shared" si="131"/>
        <v>4.5191999999999997</v>
      </c>
      <c r="BY95" s="6">
        <v>1.6</v>
      </c>
      <c r="BZ95">
        <f t="shared" si="132"/>
        <v>1.2912000000000001</v>
      </c>
      <c r="CA95" s="6">
        <f t="shared" si="133"/>
        <v>246.87683300000003</v>
      </c>
      <c r="CB95">
        <f t="shared" si="134"/>
        <v>15.12</v>
      </c>
      <c r="CC95">
        <f t="shared" si="135"/>
        <v>37.799999999999997</v>
      </c>
      <c r="CD95">
        <f t="shared" si="136"/>
        <v>0</v>
      </c>
      <c r="CE95">
        <f t="shared" si="137"/>
        <v>52.919999999999995</v>
      </c>
      <c r="CF95" s="6">
        <f t="shared" si="138"/>
        <v>299.79683300000005</v>
      </c>
    </row>
    <row r="96" spans="1:84" x14ac:dyDescent="0.2">
      <c r="A96">
        <v>132</v>
      </c>
      <c r="E96" s="29">
        <v>8.3000000000000007</v>
      </c>
      <c r="F96" s="29">
        <v>9.9</v>
      </c>
      <c r="G96">
        <v>96</v>
      </c>
      <c r="H96" s="6">
        <v>0</v>
      </c>
      <c r="I96">
        <v>8</v>
      </c>
      <c r="J96">
        <v>76</v>
      </c>
      <c r="K96" t="s">
        <v>135</v>
      </c>
      <c r="L96">
        <v>0</v>
      </c>
      <c r="M96" s="6">
        <f t="shared" si="98"/>
        <v>216.3</v>
      </c>
      <c r="N96" s="6">
        <f t="shared" si="99"/>
        <v>4.12</v>
      </c>
      <c r="O96" s="6">
        <f t="shared" si="100"/>
        <v>1.1620000000000001</v>
      </c>
      <c r="P96" s="6">
        <f t="shared" si="101"/>
        <v>9.5449999999999999</v>
      </c>
      <c r="Q96" s="6">
        <f t="shared" si="102"/>
        <v>9.5449999999999999</v>
      </c>
      <c r="R96" s="6">
        <f t="shared" si="103"/>
        <v>10.632000000000001</v>
      </c>
      <c r="S96" s="31">
        <v>0</v>
      </c>
      <c r="T96" s="6">
        <f t="shared" si="104"/>
        <v>5.32</v>
      </c>
      <c r="U96" s="6">
        <f t="shared" si="105"/>
        <v>2.472</v>
      </c>
      <c r="V96" s="6">
        <f t="shared" si="106"/>
        <v>8.24</v>
      </c>
      <c r="W96" s="6">
        <f t="shared" si="107"/>
        <v>1.03</v>
      </c>
      <c r="X96" s="6">
        <v>0.35</v>
      </c>
      <c r="Y96" s="6">
        <f t="shared" si="108"/>
        <v>2.06</v>
      </c>
      <c r="Z96" s="6">
        <f t="shared" si="109"/>
        <v>41.2</v>
      </c>
      <c r="AA96" s="6">
        <v>0</v>
      </c>
      <c r="AB96" s="6">
        <f t="shared" si="110"/>
        <v>1.5450000000000002</v>
      </c>
      <c r="AC96" s="6">
        <v>3</v>
      </c>
      <c r="AD96" s="6">
        <f t="shared" si="142"/>
        <v>176.4</v>
      </c>
      <c r="AE96" s="6">
        <f t="shared" si="111"/>
        <v>4.12</v>
      </c>
      <c r="AF96" s="6">
        <f t="shared" si="112"/>
        <v>1.1620000000000001</v>
      </c>
      <c r="AG96" s="6">
        <v>0</v>
      </c>
      <c r="AH96" s="6">
        <f t="shared" si="113"/>
        <v>1.03</v>
      </c>
      <c r="AI96" s="6">
        <f t="shared" si="146"/>
        <v>27.6</v>
      </c>
      <c r="AJ96" s="6">
        <f t="shared" si="114"/>
        <v>12.360000000000001</v>
      </c>
      <c r="AK96" s="6">
        <f t="shared" si="115"/>
        <v>20.6</v>
      </c>
      <c r="AL96" s="6">
        <f t="shared" si="116"/>
        <v>41.2</v>
      </c>
      <c r="AM96" s="6">
        <f t="shared" si="144"/>
        <v>9.6000000000000014</v>
      </c>
      <c r="AN96" s="6">
        <f t="shared" si="143"/>
        <v>9.6000000000000014</v>
      </c>
      <c r="AO96" s="6">
        <f t="shared" si="143"/>
        <v>9.6000000000000014</v>
      </c>
      <c r="AP96" s="6">
        <f t="shared" si="117"/>
        <v>9.5449999999999999</v>
      </c>
      <c r="AQ96" s="6">
        <v>0.75</v>
      </c>
      <c r="AR96" s="6">
        <v>6</v>
      </c>
      <c r="AS96" s="6">
        <f t="shared" si="118"/>
        <v>1.5450000000000002</v>
      </c>
      <c r="AT96" s="6">
        <f t="shared" si="119"/>
        <v>1.03</v>
      </c>
      <c r="AU96" s="6">
        <f t="shared" si="120"/>
        <v>20.6</v>
      </c>
      <c r="AV96" s="6">
        <f t="shared" si="121"/>
        <v>8.24</v>
      </c>
      <c r="AW96" s="6">
        <f t="shared" si="145"/>
        <v>1.03</v>
      </c>
      <c r="AX96" s="6">
        <f t="shared" si="141"/>
        <v>1.1900000000000002</v>
      </c>
      <c r="AY96" s="6">
        <f t="shared" si="122"/>
        <v>12.360000000000001</v>
      </c>
      <c r="AZ96" s="6">
        <f t="shared" si="123"/>
        <v>1.03</v>
      </c>
      <c r="BA96" s="6">
        <f t="shared" si="124"/>
        <v>41.2</v>
      </c>
      <c r="BB96" s="6">
        <f t="shared" si="125"/>
        <v>157.70000000000002</v>
      </c>
      <c r="BC96" s="6">
        <v>5.3</v>
      </c>
      <c r="BD96" s="6">
        <v>9</v>
      </c>
      <c r="BE96" s="6">
        <v>4.2</v>
      </c>
      <c r="BF96" s="6">
        <v>2.1</v>
      </c>
      <c r="BG96" s="30">
        <f t="shared" si="126"/>
        <v>734.3130000000001</v>
      </c>
      <c r="BH96" s="9">
        <f t="shared" si="127"/>
        <v>226.90271700000002</v>
      </c>
      <c r="BI96" s="9">
        <f t="shared" si="128"/>
        <v>31.540000000000006</v>
      </c>
      <c r="BJ96" s="9">
        <f t="shared" si="147"/>
        <v>16.624200000000002</v>
      </c>
      <c r="BK96" s="9">
        <f t="shared" si="129"/>
        <v>275.06691699999999</v>
      </c>
      <c r="BL96">
        <v>4</v>
      </c>
      <c r="BM96">
        <v>4</v>
      </c>
      <c r="BN96">
        <v>0</v>
      </c>
      <c r="BO96">
        <f t="shared" si="130"/>
        <v>8</v>
      </c>
      <c r="BP96">
        <v>1</v>
      </c>
      <c r="BQ96">
        <v>0</v>
      </c>
      <c r="BS96" s="6">
        <v>5.3</v>
      </c>
      <c r="BT96">
        <f t="shared" si="139"/>
        <v>4.2770999999999999</v>
      </c>
      <c r="BU96" s="6">
        <v>9</v>
      </c>
      <c r="BV96">
        <f t="shared" si="140"/>
        <v>7.2630000000000008</v>
      </c>
      <c r="BW96" s="6">
        <v>4.2</v>
      </c>
      <c r="BX96">
        <f t="shared" si="131"/>
        <v>3.3894000000000002</v>
      </c>
      <c r="BY96" s="6">
        <v>2.1</v>
      </c>
      <c r="BZ96">
        <f t="shared" si="132"/>
        <v>1.6947000000000001</v>
      </c>
      <c r="CA96" s="6">
        <f t="shared" si="133"/>
        <v>275.06691699999999</v>
      </c>
      <c r="CB96">
        <f t="shared" si="134"/>
        <v>30.24</v>
      </c>
      <c r="CC96">
        <f t="shared" si="135"/>
        <v>30.24</v>
      </c>
      <c r="CD96">
        <f t="shared" si="136"/>
        <v>0</v>
      </c>
      <c r="CE96">
        <f t="shared" si="137"/>
        <v>60.48</v>
      </c>
      <c r="CF96" s="6">
        <f t="shared" si="138"/>
        <v>335.54691700000001</v>
      </c>
    </row>
    <row r="97" spans="1:84" x14ac:dyDescent="0.2">
      <c r="A97">
        <v>141</v>
      </c>
      <c r="E97" s="29">
        <v>6.1</v>
      </c>
      <c r="F97" s="29">
        <v>8.1999999999999993</v>
      </c>
      <c r="G97">
        <v>94</v>
      </c>
      <c r="H97" s="6">
        <v>0</v>
      </c>
      <c r="I97">
        <v>7</v>
      </c>
      <c r="J97">
        <v>76</v>
      </c>
      <c r="K97" t="s">
        <v>135</v>
      </c>
      <c r="L97">
        <v>0</v>
      </c>
      <c r="M97" s="6">
        <f t="shared" si="98"/>
        <v>170.1</v>
      </c>
      <c r="N97" s="6">
        <f t="shared" si="99"/>
        <v>3.24</v>
      </c>
      <c r="O97" s="6">
        <f t="shared" si="100"/>
        <v>0.85399999999999998</v>
      </c>
      <c r="P97" s="6">
        <f t="shared" si="101"/>
        <v>7.0149999999999988</v>
      </c>
      <c r="Q97" s="6">
        <f t="shared" si="102"/>
        <v>7.0149999999999988</v>
      </c>
      <c r="R97" s="6">
        <f t="shared" si="103"/>
        <v>8.3439999999999994</v>
      </c>
      <c r="S97" s="6">
        <v>0</v>
      </c>
      <c r="T97" s="6">
        <f t="shared" si="104"/>
        <v>4.4399999999999995</v>
      </c>
      <c r="U97" s="6">
        <f t="shared" si="105"/>
        <v>1.944</v>
      </c>
      <c r="V97" s="6">
        <f t="shared" si="106"/>
        <v>6.48</v>
      </c>
      <c r="W97" s="6">
        <f t="shared" si="107"/>
        <v>0.81</v>
      </c>
      <c r="X97" s="6">
        <v>0.35</v>
      </c>
      <c r="Y97" s="6">
        <f t="shared" si="108"/>
        <v>1.62</v>
      </c>
      <c r="Z97" s="6">
        <f t="shared" si="109"/>
        <v>32.4</v>
      </c>
      <c r="AA97" s="6">
        <v>0</v>
      </c>
      <c r="AB97" s="6">
        <f t="shared" si="110"/>
        <v>1.2149999999999999</v>
      </c>
      <c r="AC97" s="6">
        <v>3</v>
      </c>
      <c r="AD97" s="6">
        <f t="shared" si="142"/>
        <v>182.70000000000002</v>
      </c>
      <c r="AE97" s="6">
        <f t="shared" si="111"/>
        <v>3.24</v>
      </c>
      <c r="AF97" s="6">
        <f t="shared" si="112"/>
        <v>0.85399999999999998</v>
      </c>
      <c r="AG97" s="6">
        <v>0</v>
      </c>
      <c r="AH97" s="6">
        <f t="shared" si="113"/>
        <v>0.81</v>
      </c>
      <c r="AI97" s="6">
        <f t="shared" si="146"/>
        <v>34</v>
      </c>
      <c r="AJ97" s="6">
        <f t="shared" si="114"/>
        <v>9.7199999999999989</v>
      </c>
      <c r="AK97" s="6">
        <f t="shared" si="115"/>
        <v>16.2</v>
      </c>
      <c r="AL97" s="6">
        <f t="shared" si="116"/>
        <v>32.4</v>
      </c>
      <c r="AM97" s="6">
        <f t="shared" si="144"/>
        <v>9.6000000000000014</v>
      </c>
      <c r="AN97" s="6">
        <f t="shared" si="143"/>
        <v>9.6000000000000014</v>
      </c>
      <c r="AO97" s="6">
        <f t="shared" si="143"/>
        <v>9.6000000000000014</v>
      </c>
      <c r="AP97" s="6">
        <f t="shared" si="117"/>
        <v>7.0149999999999988</v>
      </c>
      <c r="AQ97" s="6">
        <v>0.75</v>
      </c>
      <c r="AR97" s="6">
        <v>6</v>
      </c>
      <c r="AS97" s="6">
        <f t="shared" si="118"/>
        <v>1.2149999999999999</v>
      </c>
      <c r="AT97" s="6">
        <f t="shared" si="119"/>
        <v>0.81</v>
      </c>
      <c r="AU97" s="6">
        <f t="shared" si="120"/>
        <v>16.2</v>
      </c>
      <c r="AV97" s="6">
        <f t="shared" si="121"/>
        <v>6.48</v>
      </c>
      <c r="AW97" s="6">
        <f t="shared" si="145"/>
        <v>0.81</v>
      </c>
      <c r="AX97" s="6">
        <f t="shared" si="141"/>
        <v>1.02</v>
      </c>
      <c r="AY97" s="6">
        <f t="shared" si="122"/>
        <v>9.7199999999999989</v>
      </c>
      <c r="AZ97" s="6">
        <f t="shared" si="123"/>
        <v>0.81</v>
      </c>
      <c r="BA97" s="6">
        <f t="shared" si="124"/>
        <v>32.4</v>
      </c>
      <c r="BB97" s="6">
        <f t="shared" si="125"/>
        <v>115.89999999999999</v>
      </c>
      <c r="BC97" s="6">
        <v>5.5</v>
      </c>
      <c r="BD97" s="6">
        <v>8.5</v>
      </c>
      <c r="BE97" s="6">
        <v>5.6</v>
      </c>
      <c r="BF97" s="6">
        <v>2.1</v>
      </c>
      <c r="BG97" s="30">
        <f t="shared" si="126"/>
        <v>640.78099999999995</v>
      </c>
      <c r="BH97" s="9">
        <f t="shared" si="127"/>
        <v>198.00132899999997</v>
      </c>
      <c r="BI97" s="9">
        <f t="shared" si="128"/>
        <v>23.18</v>
      </c>
      <c r="BJ97" s="9">
        <f t="shared" si="147"/>
        <v>17.511900000000004</v>
      </c>
      <c r="BK97" s="9">
        <f t="shared" si="129"/>
        <v>238.69322899999997</v>
      </c>
      <c r="BL97">
        <v>1</v>
      </c>
      <c r="BM97">
        <v>5</v>
      </c>
      <c r="BN97">
        <v>0</v>
      </c>
      <c r="BO97">
        <f t="shared" si="130"/>
        <v>6</v>
      </c>
      <c r="BP97">
        <v>1</v>
      </c>
      <c r="BQ97">
        <v>1</v>
      </c>
      <c r="BS97" s="6">
        <v>5.5</v>
      </c>
      <c r="BT97">
        <f t="shared" si="139"/>
        <v>4.4385000000000003</v>
      </c>
      <c r="BU97" s="6">
        <v>8.5</v>
      </c>
      <c r="BV97">
        <f t="shared" si="140"/>
        <v>6.8595000000000006</v>
      </c>
      <c r="BW97" s="6">
        <v>5.6</v>
      </c>
      <c r="BX97">
        <f t="shared" si="131"/>
        <v>4.5191999999999997</v>
      </c>
      <c r="BY97" s="6">
        <v>2.1</v>
      </c>
      <c r="BZ97">
        <f t="shared" si="132"/>
        <v>1.6947000000000001</v>
      </c>
      <c r="CA97" s="6">
        <f t="shared" si="133"/>
        <v>238.69322899999997</v>
      </c>
      <c r="CB97">
        <f t="shared" si="134"/>
        <v>7.56</v>
      </c>
      <c r="CC97">
        <f t="shared" si="135"/>
        <v>37.799999999999997</v>
      </c>
      <c r="CD97">
        <f t="shared" si="136"/>
        <v>0</v>
      </c>
      <c r="CE97">
        <f t="shared" si="137"/>
        <v>45.36</v>
      </c>
      <c r="CF97" s="6">
        <f t="shared" si="138"/>
        <v>284.05322899999999</v>
      </c>
    </row>
    <row r="98" spans="1:84" x14ac:dyDescent="0.2">
      <c r="A98">
        <v>107</v>
      </c>
      <c r="E98" s="29">
        <v>5.4</v>
      </c>
      <c r="F98" s="29">
        <v>9.1999999999999993</v>
      </c>
      <c r="G98">
        <v>80</v>
      </c>
      <c r="H98" s="6">
        <v>0</v>
      </c>
      <c r="I98">
        <v>15</v>
      </c>
      <c r="J98">
        <v>75</v>
      </c>
      <c r="K98" t="s">
        <v>135</v>
      </c>
      <c r="L98">
        <v>0</v>
      </c>
      <c r="M98" s="6">
        <f t="shared" si="98"/>
        <v>155.4</v>
      </c>
      <c r="N98" s="6">
        <f t="shared" si="99"/>
        <v>2.96</v>
      </c>
      <c r="O98" s="6">
        <f t="shared" si="100"/>
        <v>0.75600000000000012</v>
      </c>
      <c r="P98" s="6">
        <f t="shared" si="101"/>
        <v>6.21</v>
      </c>
      <c r="Q98" s="6">
        <f t="shared" si="102"/>
        <v>6.21</v>
      </c>
      <c r="R98" s="6">
        <f t="shared" si="103"/>
        <v>7.6160000000000005</v>
      </c>
      <c r="S98" s="31">
        <v>0</v>
      </c>
      <c r="T98" s="6">
        <f t="shared" si="104"/>
        <v>4.16</v>
      </c>
      <c r="U98" s="6">
        <f t="shared" si="105"/>
        <v>1.776</v>
      </c>
      <c r="V98" s="6">
        <f t="shared" si="106"/>
        <v>5.92</v>
      </c>
      <c r="W98" s="6">
        <f t="shared" si="107"/>
        <v>0.74</v>
      </c>
      <c r="X98" s="6">
        <v>0.35</v>
      </c>
      <c r="Y98" s="6">
        <f t="shared" si="108"/>
        <v>1.48</v>
      </c>
      <c r="Z98" s="6">
        <f t="shared" si="109"/>
        <v>29.6</v>
      </c>
      <c r="AA98" s="6">
        <v>0</v>
      </c>
      <c r="AB98" s="6">
        <f t="shared" si="110"/>
        <v>1.1100000000000001</v>
      </c>
      <c r="AC98" s="6">
        <v>3</v>
      </c>
      <c r="AD98" s="6">
        <f t="shared" si="142"/>
        <v>216.3</v>
      </c>
      <c r="AE98" s="6">
        <f t="shared" si="111"/>
        <v>2.96</v>
      </c>
      <c r="AF98" s="6">
        <f t="shared" si="112"/>
        <v>0.75600000000000012</v>
      </c>
      <c r="AG98" s="6">
        <v>0</v>
      </c>
      <c r="AH98" s="6">
        <f t="shared" si="113"/>
        <v>0.74</v>
      </c>
      <c r="AI98" s="6">
        <f t="shared" si="146"/>
        <v>25.2</v>
      </c>
      <c r="AJ98" s="6">
        <f t="shared" si="114"/>
        <v>8.8800000000000008</v>
      </c>
      <c r="AK98" s="6">
        <f t="shared" si="115"/>
        <v>14.8</v>
      </c>
      <c r="AL98" s="6">
        <f t="shared" si="116"/>
        <v>29.6</v>
      </c>
      <c r="AM98" s="6">
        <f t="shared" si="144"/>
        <v>9.6000000000000014</v>
      </c>
      <c r="AN98" s="6">
        <f t="shared" si="143"/>
        <v>9.6000000000000014</v>
      </c>
      <c r="AO98" s="6">
        <f t="shared" si="143"/>
        <v>9.6000000000000014</v>
      </c>
      <c r="AP98" s="6">
        <f t="shared" si="117"/>
        <v>6.21</v>
      </c>
      <c r="AQ98" s="6">
        <v>0.75</v>
      </c>
      <c r="AR98" s="6">
        <v>6</v>
      </c>
      <c r="AS98" s="6">
        <f t="shared" si="118"/>
        <v>1.1100000000000001</v>
      </c>
      <c r="AT98" s="6">
        <f t="shared" si="119"/>
        <v>0.74</v>
      </c>
      <c r="AU98" s="6">
        <f t="shared" si="120"/>
        <v>14.8</v>
      </c>
      <c r="AV98" s="6">
        <f t="shared" si="121"/>
        <v>5.92</v>
      </c>
      <c r="AW98" s="6">
        <f t="shared" si="145"/>
        <v>0.74</v>
      </c>
      <c r="AX98" s="6">
        <f t="shared" si="141"/>
        <v>1.1199999999999999</v>
      </c>
      <c r="AY98" s="6">
        <f t="shared" si="122"/>
        <v>8.8800000000000008</v>
      </c>
      <c r="AZ98" s="6">
        <f t="shared" si="123"/>
        <v>0.74</v>
      </c>
      <c r="BA98" s="6">
        <f t="shared" si="124"/>
        <v>29.6</v>
      </c>
      <c r="BB98" s="6">
        <f t="shared" si="125"/>
        <v>102.60000000000001</v>
      </c>
      <c r="BC98" s="6">
        <v>5.5</v>
      </c>
      <c r="BD98" s="6">
        <v>10.1</v>
      </c>
      <c r="BE98" s="6">
        <v>6.2</v>
      </c>
      <c r="BF98" s="6">
        <v>1.9</v>
      </c>
      <c r="BG98" s="30">
        <f t="shared" si="126"/>
        <v>631.93400000000008</v>
      </c>
      <c r="BH98" s="9">
        <f t="shared" si="127"/>
        <v>195.26760600000003</v>
      </c>
      <c r="BI98" s="9">
        <f t="shared" si="128"/>
        <v>20.520000000000003</v>
      </c>
      <c r="BJ98" s="9">
        <f t="shared" si="147"/>
        <v>19.125900000000001</v>
      </c>
      <c r="BK98" s="9">
        <f t="shared" si="129"/>
        <v>234.91350600000004</v>
      </c>
      <c r="BL98">
        <v>0</v>
      </c>
      <c r="BM98">
        <v>5</v>
      </c>
      <c r="BN98">
        <v>0</v>
      </c>
      <c r="BO98">
        <f t="shared" si="130"/>
        <v>5</v>
      </c>
      <c r="BP98">
        <v>0</v>
      </c>
      <c r="BQ98">
        <v>0</v>
      </c>
      <c r="BS98" s="6">
        <v>5.5</v>
      </c>
      <c r="BT98">
        <f t="shared" si="139"/>
        <v>4.4385000000000003</v>
      </c>
      <c r="BU98" s="6">
        <v>10.1</v>
      </c>
      <c r="BV98">
        <f t="shared" si="140"/>
        <v>8.1507000000000005</v>
      </c>
      <c r="BW98" s="6">
        <v>6.2</v>
      </c>
      <c r="BX98">
        <f t="shared" si="131"/>
        <v>5.0034000000000001</v>
      </c>
      <c r="BY98" s="6">
        <v>1.9</v>
      </c>
      <c r="BZ98">
        <f t="shared" si="132"/>
        <v>1.5333000000000001</v>
      </c>
      <c r="CA98" s="6">
        <f t="shared" si="133"/>
        <v>234.91350600000004</v>
      </c>
      <c r="CB98">
        <f t="shared" si="134"/>
        <v>0</v>
      </c>
      <c r="CC98">
        <f t="shared" si="135"/>
        <v>37.799999999999997</v>
      </c>
      <c r="CD98">
        <f t="shared" si="136"/>
        <v>0</v>
      </c>
      <c r="CE98">
        <f t="shared" si="137"/>
        <v>37.799999999999997</v>
      </c>
      <c r="CF98" s="6">
        <f t="shared" si="138"/>
        <v>272.71350600000005</v>
      </c>
    </row>
    <row r="99" spans="1:84" x14ac:dyDescent="0.2">
      <c r="A99">
        <v>125</v>
      </c>
      <c r="E99" s="29">
        <v>5.8</v>
      </c>
      <c r="F99" s="29">
        <v>8.3000000000000007</v>
      </c>
      <c r="G99">
        <v>88</v>
      </c>
      <c r="H99" s="6">
        <v>0</v>
      </c>
      <c r="I99">
        <v>6</v>
      </c>
      <c r="J99">
        <v>75</v>
      </c>
      <c r="K99" t="s">
        <v>135</v>
      </c>
      <c r="L99">
        <v>0</v>
      </c>
      <c r="M99" s="6">
        <f t="shared" ref="M99:M130" si="148">(21*E99)+42</f>
        <v>163.80000000000001</v>
      </c>
      <c r="N99" s="6">
        <f t="shared" ref="N99:N130" si="149">(0.4*E99)+0.8</f>
        <v>3.12</v>
      </c>
      <c r="O99" s="6">
        <f t="shared" ref="O99:O130" si="150">0.14*E99</f>
        <v>0.81200000000000006</v>
      </c>
      <c r="P99" s="6">
        <f t="shared" ref="P99:P130" si="151">1.15*E99</f>
        <v>6.669999999999999</v>
      </c>
      <c r="Q99" s="6">
        <f t="shared" ref="Q99:Q130" si="152">1.15*E99</f>
        <v>6.669999999999999</v>
      </c>
      <c r="R99" s="6">
        <f t="shared" ref="R99:R130" si="153">(1.04*E99)+2</f>
        <v>8.032</v>
      </c>
      <c r="S99" s="31">
        <v>0</v>
      </c>
      <c r="T99" s="6">
        <f t="shared" ref="T99:T130" si="154">(0.4*E99)+2</f>
        <v>4.32</v>
      </c>
      <c r="U99" s="6">
        <f t="shared" ref="U99:U130" si="155">(0.24*E99)+0.48</f>
        <v>1.8719999999999999</v>
      </c>
      <c r="V99" s="6">
        <f t="shared" ref="V99:V130" si="156">(0.8*E99)+1.6</f>
        <v>6.24</v>
      </c>
      <c r="W99" s="6">
        <f t="shared" ref="W99:W130" si="157">(0.1*E99)+0.2</f>
        <v>0.78</v>
      </c>
      <c r="X99" s="6">
        <v>0.35</v>
      </c>
      <c r="Y99" s="6">
        <f t="shared" ref="Y99:Y130" si="158">(0.2*E99)+0.4</f>
        <v>1.56</v>
      </c>
      <c r="Z99" s="6">
        <f t="shared" ref="Z99:Z130" si="159">(4*E99)+8</f>
        <v>31.2</v>
      </c>
      <c r="AA99" s="6">
        <v>0</v>
      </c>
      <c r="AB99" s="6">
        <f t="shared" ref="AB99:AB130" si="160">(0.15*E99)+0.3</f>
        <v>1.17</v>
      </c>
      <c r="AC99" s="6">
        <v>3</v>
      </c>
      <c r="AD99" s="6">
        <f t="shared" si="142"/>
        <v>170.1</v>
      </c>
      <c r="AE99" s="6">
        <f t="shared" ref="AE99:AE130" si="161">(0.4*E99)+0.8</f>
        <v>3.12</v>
      </c>
      <c r="AF99" s="6">
        <f t="shared" ref="AF99:AF130" si="162">0.14*E99</f>
        <v>0.81200000000000006</v>
      </c>
      <c r="AG99" s="6">
        <v>0</v>
      </c>
      <c r="AH99" s="6">
        <f t="shared" ref="AH99:AH130" si="163">(0.1*E99)+0.2</f>
        <v>0.78</v>
      </c>
      <c r="AI99" s="6">
        <f t="shared" si="146"/>
        <v>22.400000000000002</v>
      </c>
      <c r="AJ99" s="6">
        <f t="shared" ref="AJ99:AJ130" si="164">(1.2*E99)+2.4</f>
        <v>9.36</v>
      </c>
      <c r="AK99" s="6">
        <f t="shared" ref="AK99:AK130" si="165">(2*E99)+4</f>
        <v>15.6</v>
      </c>
      <c r="AL99" s="6">
        <f t="shared" ref="AL99:AL130" si="166">(4*E99)+8</f>
        <v>31.2</v>
      </c>
      <c r="AM99" s="6">
        <f t="shared" si="144"/>
        <v>9.6000000000000014</v>
      </c>
      <c r="AN99" s="6">
        <f t="shared" si="143"/>
        <v>9.6000000000000014</v>
      </c>
      <c r="AO99" s="6">
        <f t="shared" si="143"/>
        <v>9.6000000000000014</v>
      </c>
      <c r="AP99" s="6">
        <f t="shared" ref="AP99:AP130" si="167">1.15*E99</f>
        <v>6.669999999999999</v>
      </c>
      <c r="AQ99" s="6">
        <v>0.75</v>
      </c>
      <c r="AR99" s="6">
        <v>6</v>
      </c>
      <c r="AS99" s="6">
        <f t="shared" ref="AS99:AS130" si="168">(0.15*E99)+0.3</f>
        <v>1.17</v>
      </c>
      <c r="AT99" s="6">
        <f t="shared" ref="AT99:AT130" si="169">(0.1*E99)+0.2</f>
        <v>0.78</v>
      </c>
      <c r="AU99" s="6">
        <f t="shared" ref="AU99:AU130" si="170">(2*E99)+4</f>
        <v>15.6</v>
      </c>
      <c r="AV99" s="6">
        <f t="shared" ref="AV99:AV130" si="171">(0.8*E99)+1.6</f>
        <v>6.24</v>
      </c>
      <c r="AW99" s="6">
        <f t="shared" si="145"/>
        <v>0.78</v>
      </c>
      <c r="AX99" s="6">
        <f t="shared" si="141"/>
        <v>1.03</v>
      </c>
      <c r="AY99" s="6">
        <f t="shared" ref="AY99:AY130" si="172">(1.2*E99)+2.4</f>
        <v>9.36</v>
      </c>
      <c r="AZ99" s="6">
        <f t="shared" ref="AZ99:AZ130" si="173">(0.1*E99)+0.2</f>
        <v>0.78</v>
      </c>
      <c r="BA99" s="6">
        <f t="shared" ref="BA99:BA130" si="174">(4*E99)+8</f>
        <v>31.2</v>
      </c>
      <c r="BB99" s="6">
        <f t="shared" ref="BB99:BB130" si="175">19*E99</f>
        <v>110.2</v>
      </c>
      <c r="BC99" s="6">
        <v>4.9000000000000004</v>
      </c>
      <c r="BD99" s="6">
        <v>7.4</v>
      </c>
      <c r="BE99" s="6">
        <v>5.5</v>
      </c>
      <c r="BF99" s="6">
        <v>1.9</v>
      </c>
      <c r="BG99" s="30">
        <f t="shared" ref="BG99:BG130" si="176">SUM(M99:BA99)</f>
        <v>602.12799999999993</v>
      </c>
      <c r="BH99" s="9">
        <f t="shared" ref="BH99:BH130" si="177">BG99*0.309</f>
        <v>186.05755199999999</v>
      </c>
      <c r="BI99" s="9">
        <f t="shared" ref="BI99:BI130" si="178">BB99*0.2</f>
        <v>22.040000000000003</v>
      </c>
      <c r="BJ99" s="9">
        <f t="shared" si="147"/>
        <v>15.8979</v>
      </c>
      <c r="BK99" s="9">
        <f t="shared" ref="BK99:BK130" si="179">BH99+BI99+BJ99</f>
        <v>223.99545199999997</v>
      </c>
      <c r="BL99">
        <v>3</v>
      </c>
      <c r="BM99">
        <v>4</v>
      </c>
      <c r="BN99">
        <v>0</v>
      </c>
      <c r="BO99">
        <f t="shared" ref="BO99:BO130" si="180">SUM(BL99+BM99+BN99)</f>
        <v>7</v>
      </c>
      <c r="BP99">
        <v>1</v>
      </c>
      <c r="BQ99">
        <v>0</v>
      </c>
      <c r="BS99" s="6">
        <v>4.9000000000000004</v>
      </c>
      <c r="BT99">
        <f t="shared" si="139"/>
        <v>3.9543000000000004</v>
      </c>
      <c r="BU99" s="6">
        <v>7.4</v>
      </c>
      <c r="BV99">
        <f t="shared" si="140"/>
        <v>5.9718000000000009</v>
      </c>
      <c r="BW99" s="6">
        <v>5.5</v>
      </c>
      <c r="BX99">
        <f t="shared" si="131"/>
        <v>4.4385000000000003</v>
      </c>
      <c r="BY99" s="6">
        <v>1.9</v>
      </c>
      <c r="BZ99">
        <f t="shared" si="132"/>
        <v>1.5333000000000001</v>
      </c>
      <c r="CA99" s="6">
        <f t="shared" si="133"/>
        <v>223.99545199999997</v>
      </c>
      <c r="CB99">
        <f t="shared" si="134"/>
        <v>22.68</v>
      </c>
      <c r="CC99">
        <f t="shared" si="135"/>
        <v>30.24</v>
      </c>
      <c r="CD99">
        <f t="shared" si="136"/>
        <v>0</v>
      </c>
      <c r="CE99">
        <f t="shared" si="137"/>
        <v>52.92</v>
      </c>
      <c r="CF99" s="6">
        <f t="shared" si="138"/>
        <v>276.91545199999996</v>
      </c>
    </row>
    <row r="100" spans="1:84" x14ac:dyDescent="0.2">
      <c r="A100">
        <v>143</v>
      </c>
      <c r="E100" s="29">
        <v>6.3</v>
      </c>
      <c r="F100" s="29">
        <v>9.4</v>
      </c>
      <c r="G100">
        <v>99</v>
      </c>
      <c r="H100" s="6">
        <v>0</v>
      </c>
      <c r="I100">
        <v>12</v>
      </c>
      <c r="J100">
        <v>75</v>
      </c>
      <c r="K100" t="s">
        <v>135</v>
      </c>
      <c r="L100">
        <v>0</v>
      </c>
      <c r="M100" s="6">
        <f t="shared" si="148"/>
        <v>174.29999999999998</v>
      </c>
      <c r="N100" s="6">
        <f t="shared" si="149"/>
        <v>3.3200000000000003</v>
      </c>
      <c r="O100" s="6">
        <f t="shared" si="150"/>
        <v>0.88200000000000001</v>
      </c>
      <c r="P100" s="6">
        <f t="shared" si="151"/>
        <v>7.2449999999999992</v>
      </c>
      <c r="Q100" s="6">
        <f t="shared" si="152"/>
        <v>7.2449999999999992</v>
      </c>
      <c r="R100" s="6">
        <f t="shared" si="153"/>
        <v>8.5519999999999996</v>
      </c>
      <c r="S100" s="6">
        <v>0</v>
      </c>
      <c r="T100" s="6">
        <f t="shared" si="154"/>
        <v>4.5199999999999996</v>
      </c>
      <c r="U100" s="6">
        <f t="shared" si="155"/>
        <v>1.992</v>
      </c>
      <c r="V100" s="6">
        <f t="shared" si="156"/>
        <v>6.6400000000000006</v>
      </c>
      <c r="W100" s="6">
        <f t="shared" si="157"/>
        <v>0.83000000000000007</v>
      </c>
      <c r="X100" s="6">
        <v>0.35</v>
      </c>
      <c r="Y100" s="6">
        <f t="shared" si="158"/>
        <v>1.6600000000000001</v>
      </c>
      <c r="Z100" s="6">
        <f t="shared" si="159"/>
        <v>33.200000000000003</v>
      </c>
      <c r="AA100" s="6">
        <v>0</v>
      </c>
      <c r="AB100" s="6">
        <f t="shared" si="160"/>
        <v>1.2449999999999999</v>
      </c>
      <c r="AC100" s="6">
        <v>3</v>
      </c>
      <c r="AD100" s="6">
        <f t="shared" si="142"/>
        <v>155.4</v>
      </c>
      <c r="AE100" s="6">
        <f t="shared" si="161"/>
        <v>3.3200000000000003</v>
      </c>
      <c r="AF100" s="6">
        <f t="shared" si="162"/>
        <v>0.88200000000000001</v>
      </c>
      <c r="AG100" s="6">
        <v>0</v>
      </c>
      <c r="AH100" s="6">
        <f t="shared" si="163"/>
        <v>0.83000000000000007</v>
      </c>
      <c r="AI100" s="6">
        <f t="shared" si="146"/>
        <v>24</v>
      </c>
      <c r="AJ100" s="6">
        <f t="shared" si="164"/>
        <v>9.9599999999999991</v>
      </c>
      <c r="AK100" s="6">
        <f t="shared" si="165"/>
        <v>16.600000000000001</v>
      </c>
      <c r="AL100" s="6">
        <f t="shared" si="166"/>
        <v>33.200000000000003</v>
      </c>
      <c r="AM100" s="6">
        <f t="shared" si="144"/>
        <v>9.6000000000000014</v>
      </c>
      <c r="AN100" s="6">
        <f t="shared" si="143"/>
        <v>9.6000000000000014</v>
      </c>
      <c r="AO100" s="6">
        <f t="shared" si="143"/>
        <v>9.6000000000000014</v>
      </c>
      <c r="AP100" s="6">
        <f t="shared" si="167"/>
        <v>7.2449999999999992</v>
      </c>
      <c r="AQ100" s="6">
        <v>0.75</v>
      </c>
      <c r="AR100" s="6">
        <v>6</v>
      </c>
      <c r="AS100" s="6">
        <f t="shared" si="168"/>
        <v>1.2449999999999999</v>
      </c>
      <c r="AT100" s="6">
        <f t="shared" si="169"/>
        <v>0.83000000000000007</v>
      </c>
      <c r="AU100" s="6">
        <f t="shared" si="170"/>
        <v>16.600000000000001</v>
      </c>
      <c r="AV100" s="6">
        <f t="shared" si="171"/>
        <v>6.6400000000000006</v>
      </c>
      <c r="AW100" s="6">
        <f t="shared" si="145"/>
        <v>0.83000000000000007</v>
      </c>
      <c r="AX100" s="6">
        <f t="shared" si="141"/>
        <v>1.1400000000000001</v>
      </c>
      <c r="AY100" s="6">
        <f t="shared" si="172"/>
        <v>9.9599999999999991</v>
      </c>
      <c r="AZ100" s="6">
        <f t="shared" si="173"/>
        <v>0.83000000000000007</v>
      </c>
      <c r="BA100" s="6">
        <f t="shared" si="174"/>
        <v>33.200000000000003</v>
      </c>
      <c r="BB100" s="6">
        <f t="shared" si="175"/>
        <v>119.7</v>
      </c>
      <c r="BC100" s="6">
        <v>5.8</v>
      </c>
      <c r="BD100" s="6">
        <v>7.1</v>
      </c>
      <c r="BE100" s="6">
        <v>5.5</v>
      </c>
      <c r="BF100" s="6">
        <v>1.7</v>
      </c>
      <c r="BG100" s="30">
        <f t="shared" si="176"/>
        <v>613.24300000000017</v>
      </c>
      <c r="BH100" s="9">
        <f t="shared" si="177"/>
        <v>189.49208700000005</v>
      </c>
      <c r="BI100" s="9">
        <f t="shared" si="178"/>
        <v>23.94</v>
      </c>
      <c r="BJ100" s="9">
        <f t="shared" si="147"/>
        <v>16.220700000000001</v>
      </c>
      <c r="BK100" s="9">
        <f t="shared" si="179"/>
        <v>229.65278700000005</v>
      </c>
      <c r="BL100">
        <v>2</v>
      </c>
      <c r="BM100">
        <v>3</v>
      </c>
      <c r="BN100">
        <v>0</v>
      </c>
      <c r="BO100">
        <f t="shared" si="180"/>
        <v>5</v>
      </c>
      <c r="BP100">
        <v>1</v>
      </c>
      <c r="BQ100">
        <v>0</v>
      </c>
      <c r="BS100" s="6">
        <v>5.8</v>
      </c>
      <c r="BT100">
        <f t="shared" si="139"/>
        <v>4.6806000000000001</v>
      </c>
      <c r="BU100" s="6">
        <v>7.1</v>
      </c>
      <c r="BV100">
        <f t="shared" si="140"/>
        <v>5.7297000000000002</v>
      </c>
      <c r="BW100" s="6">
        <v>5.5</v>
      </c>
      <c r="BX100">
        <f t="shared" si="131"/>
        <v>4.4385000000000003</v>
      </c>
      <c r="BY100" s="6">
        <v>1.7</v>
      </c>
      <c r="BZ100">
        <f t="shared" si="132"/>
        <v>1.3719000000000001</v>
      </c>
      <c r="CA100" s="6">
        <f t="shared" si="133"/>
        <v>229.65278700000005</v>
      </c>
      <c r="CB100">
        <f t="shared" si="134"/>
        <v>15.12</v>
      </c>
      <c r="CC100">
        <f t="shared" si="135"/>
        <v>22.68</v>
      </c>
      <c r="CD100">
        <f t="shared" si="136"/>
        <v>0</v>
      </c>
      <c r="CE100">
        <f t="shared" si="137"/>
        <v>37.799999999999997</v>
      </c>
      <c r="CF100" s="6">
        <f t="shared" si="138"/>
        <v>267.45278700000006</v>
      </c>
    </row>
    <row r="101" spans="1:84" x14ac:dyDescent="0.2">
      <c r="A101">
        <v>145</v>
      </c>
      <c r="E101" s="29">
        <v>7</v>
      </c>
      <c r="F101" s="29">
        <v>10.199999999999999</v>
      </c>
      <c r="G101">
        <v>75</v>
      </c>
      <c r="H101" s="6">
        <v>0</v>
      </c>
      <c r="I101">
        <v>15</v>
      </c>
      <c r="J101">
        <v>75</v>
      </c>
      <c r="K101" t="s">
        <v>135</v>
      </c>
      <c r="L101">
        <v>0</v>
      </c>
      <c r="M101" s="6">
        <f t="shared" si="148"/>
        <v>189</v>
      </c>
      <c r="N101" s="6">
        <f t="shared" si="149"/>
        <v>3.6000000000000005</v>
      </c>
      <c r="O101" s="6">
        <f t="shared" si="150"/>
        <v>0.98000000000000009</v>
      </c>
      <c r="P101" s="6">
        <f t="shared" si="151"/>
        <v>8.0499999999999989</v>
      </c>
      <c r="Q101" s="6">
        <f t="shared" si="152"/>
        <v>8.0499999999999989</v>
      </c>
      <c r="R101" s="6">
        <f t="shared" si="153"/>
        <v>9.2800000000000011</v>
      </c>
      <c r="S101" s="6">
        <v>0</v>
      </c>
      <c r="T101" s="6">
        <f t="shared" si="154"/>
        <v>4.8000000000000007</v>
      </c>
      <c r="U101" s="6">
        <f t="shared" si="155"/>
        <v>2.16</v>
      </c>
      <c r="V101" s="6">
        <f t="shared" si="156"/>
        <v>7.2000000000000011</v>
      </c>
      <c r="W101" s="6">
        <f t="shared" si="157"/>
        <v>0.90000000000000013</v>
      </c>
      <c r="X101" s="6">
        <v>0.35</v>
      </c>
      <c r="Y101" s="6">
        <f t="shared" si="158"/>
        <v>1.8000000000000003</v>
      </c>
      <c r="Z101" s="6">
        <f t="shared" si="159"/>
        <v>36</v>
      </c>
      <c r="AA101" s="6">
        <v>0</v>
      </c>
      <c r="AB101" s="6">
        <f t="shared" si="160"/>
        <v>1.35</v>
      </c>
      <c r="AC101" s="6">
        <v>3</v>
      </c>
      <c r="AD101" s="6">
        <f t="shared" si="142"/>
        <v>163.80000000000001</v>
      </c>
      <c r="AE101" s="6">
        <f t="shared" si="161"/>
        <v>3.6000000000000005</v>
      </c>
      <c r="AF101" s="6">
        <f t="shared" si="162"/>
        <v>0.98000000000000009</v>
      </c>
      <c r="AG101" s="6">
        <v>0</v>
      </c>
      <c r="AH101" s="6">
        <f t="shared" si="163"/>
        <v>0.90000000000000013</v>
      </c>
      <c r="AI101" s="6">
        <f t="shared" si="146"/>
        <v>26</v>
      </c>
      <c r="AJ101" s="6">
        <f t="shared" si="164"/>
        <v>10.8</v>
      </c>
      <c r="AK101" s="6">
        <f t="shared" si="165"/>
        <v>18</v>
      </c>
      <c r="AL101" s="6">
        <f t="shared" si="166"/>
        <v>36</v>
      </c>
      <c r="AM101" s="6">
        <f t="shared" si="144"/>
        <v>9.6000000000000014</v>
      </c>
      <c r="AN101" s="6">
        <f t="shared" si="143"/>
        <v>9.6000000000000014</v>
      </c>
      <c r="AO101" s="6">
        <f t="shared" si="143"/>
        <v>9.6000000000000014</v>
      </c>
      <c r="AP101" s="6">
        <f t="shared" si="167"/>
        <v>8.0499999999999989</v>
      </c>
      <c r="AQ101" s="6">
        <v>0.75</v>
      </c>
      <c r="AR101" s="6">
        <v>6</v>
      </c>
      <c r="AS101" s="6">
        <f t="shared" si="168"/>
        <v>1.35</v>
      </c>
      <c r="AT101" s="6">
        <f t="shared" si="169"/>
        <v>0.90000000000000013</v>
      </c>
      <c r="AU101" s="6">
        <f t="shared" si="170"/>
        <v>18</v>
      </c>
      <c r="AV101" s="6">
        <f t="shared" si="171"/>
        <v>7.2000000000000011</v>
      </c>
      <c r="AW101" s="6">
        <f t="shared" si="145"/>
        <v>0.90000000000000013</v>
      </c>
      <c r="AX101" s="6">
        <f t="shared" si="141"/>
        <v>1.22</v>
      </c>
      <c r="AY101" s="6">
        <f t="shared" si="172"/>
        <v>10.8</v>
      </c>
      <c r="AZ101" s="6">
        <f t="shared" si="173"/>
        <v>0.90000000000000013</v>
      </c>
      <c r="BA101" s="6">
        <f t="shared" si="174"/>
        <v>36</v>
      </c>
      <c r="BB101" s="6">
        <f t="shared" si="175"/>
        <v>133</v>
      </c>
      <c r="BC101" s="6">
        <v>5.2</v>
      </c>
      <c r="BD101" s="6">
        <v>8.1999999999999993</v>
      </c>
      <c r="BE101" s="6">
        <v>4.3</v>
      </c>
      <c r="BF101" s="6">
        <v>1.52</v>
      </c>
      <c r="BG101" s="30">
        <f t="shared" si="176"/>
        <v>657.47000000000014</v>
      </c>
      <c r="BH101" s="9">
        <f t="shared" si="177"/>
        <v>203.15823000000003</v>
      </c>
      <c r="BI101" s="9">
        <f t="shared" si="178"/>
        <v>26.6</v>
      </c>
      <c r="BJ101" s="9">
        <f t="shared" si="147"/>
        <v>15.510540000000001</v>
      </c>
      <c r="BK101" s="9">
        <f t="shared" si="179"/>
        <v>245.26877000000002</v>
      </c>
      <c r="BL101">
        <v>3</v>
      </c>
      <c r="BM101">
        <v>5</v>
      </c>
      <c r="BN101">
        <v>0</v>
      </c>
      <c r="BO101">
        <f t="shared" si="180"/>
        <v>8</v>
      </c>
      <c r="BP101">
        <v>0</v>
      </c>
      <c r="BQ101">
        <v>0</v>
      </c>
      <c r="BS101" s="6">
        <v>5.2</v>
      </c>
      <c r="BT101">
        <f t="shared" si="139"/>
        <v>4.1964000000000006</v>
      </c>
      <c r="BU101" s="6">
        <v>8.1999999999999993</v>
      </c>
      <c r="BV101">
        <f t="shared" si="140"/>
        <v>6.6173999999999999</v>
      </c>
      <c r="BW101" s="6">
        <v>4.3</v>
      </c>
      <c r="BX101">
        <f t="shared" si="131"/>
        <v>3.4701</v>
      </c>
      <c r="BY101" s="6">
        <v>1.52</v>
      </c>
      <c r="BZ101">
        <f t="shared" si="132"/>
        <v>1.2266400000000002</v>
      </c>
      <c r="CA101" s="6">
        <f t="shared" si="133"/>
        <v>245.26877000000002</v>
      </c>
      <c r="CB101">
        <f t="shared" si="134"/>
        <v>22.68</v>
      </c>
      <c r="CC101">
        <f t="shared" si="135"/>
        <v>37.799999999999997</v>
      </c>
      <c r="CD101">
        <f t="shared" si="136"/>
        <v>0</v>
      </c>
      <c r="CE101">
        <f t="shared" si="137"/>
        <v>60.48</v>
      </c>
      <c r="CF101" s="6">
        <f t="shared" si="138"/>
        <v>305.74877000000004</v>
      </c>
    </row>
    <row r="102" spans="1:84" x14ac:dyDescent="0.2">
      <c r="A102">
        <v>117</v>
      </c>
      <c r="E102" s="29">
        <v>5.4</v>
      </c>
      <c r="F102" s="29">
        <v>8.4</v>
      </c>
      <c r="G102">
        <v>89</v>
      </c>
      <c r="H102" s="6">
        <v>0</v>
      </c>
      <c r="I102">
        <v>17</v>
      </c>
      <c r="J102">
        <v>74</v>
      </c>
      <c r="K102" t="s">
        <v>135</v>
      </c>
      <c r="L102">
        <v>0</v>
      </c>
      <c r="M102" s="6">
        <f t="shared" si="148"/>
        <v>155.4</v>
      </c>
      <c r="N102" s="6">
        <f t="shared" si="149"/>
        <v>2.96</v>
      </c>
      <c r="O102" s="6">
        <f t="shared" si="150"/>
        <v>0.75600000000000012</v>
      </c>
      <c r="P102" s="6">
        <f t="shared" si="151"/>
        <v>6.21</v>
      </c>
      <c r="Q102" s="6">
        <f t="shared" si="152"/>
        <v>6.21</v>
      </c>
      <c r="R102" s="6">
        <f t="shared" si="153"/>
        <v>7.6160000000000005</v>
      </c>
      <c r="S102" s="31">
        <v>0</v>
      </c>
      <c r="T102" s="6">
        <f t="shared" si="154"/>
        <v>4.16</v>
      </c>
      <c r="U102" s="6">
        <f t="shared" si="155"/>
        <v>1.776</v>
      </c>
      <c r="V102" s="6">
        <f t="shared" si="156"/>
        <v>5.92</v>
      </c>
      <c r="W102" s="6">
        <f t="shared" si="157"/>
        <v>0.74</v>
      </c>
      <c r="X102" s="6">
        <v>0.35</v>
      </c>
      <c r="Y102" s="6">
        <f t="shared" si="158"/>
        <v>1.48</v>
      </c>
      <c r="Z102" s="6">
        <f t="shared" si="159"/>
        <v>29.6</v>
      </c>
      <c r="AA102" s="6">
        <v>0</v>
      </c>
      <c r="AB102" s="6">
        <f t="shared" si="160"/>
        <v>1.1100000000000001</v>
      </c>
      <c r="AC102" s="6">
        <v>3</v>
      </c>
      <c r="AD102" s="6">
        <f t="shared" si="142"/>
        <v>174.29999999999998</v>
      </c>
      <c r="AE102" s="6">
        <f t="shared" si="161"/>
        <v>2.96</v>
      </c>
      <c r="AF102" s="6">
        <f t="shared" si="162"/>
        <v>0.75600000000000012</v>
      </c>
      <c r="AG102" s="6">
        <v>0</v>
      </c>
      <c r="AH102" s="6">
        <f t="shared" si="163"/>
        <v>0.74</v>
      </c>
      <c r="AI102" s="6">
        <f t="shared" si="146"/>
        <v>28.8</v>
      </c>
      <c r="AJ102" s="6">
        <f t="shared" si="164"/>
        <v>8.8800000000000008</v>
      </c>
      <c r="AK102" s="6">
        <f t="shared" si="165"/>
        <v>14.8</v>
      </c>
      <c r="AL102" s="6">
        <f t="shared" si="166"/>
        <v>29.6</v>
      </c>
      <c r="AM102" s="6">
        <f t="shared" si="144"/>
        <v>9.6000000000000014</v>
      </c>
      <c r="AN102" s="6">
        <f t="shared" si="143"/>
        <v>9.6000000000000014</v>
      </c>
      <c r="AO102" s="6">
        <f t="shared" si="143"/>
        <v>9.6000000000000014</v>
      </c>
      <c r="AP102" s="6">
        <f t="shared" si="167"/>
        <v>6.21</v>
      </c>
      <c r="AQ102" s="6">
        <v>0.75</v>
      </c>
      <c r="AR102" s="6">
        <v>6</v>
      </c>
      <c r="AS102" s="6">
        <f t="shared" si="168"/>
        <v>1.1100000000000001</v>
      </c>
      <c r="AT102" s="6">
        <f t="shared" si="169"/>
        <v>0.74</v>
      </c>
      <c r="AU102" s="6">
        <f t="shared" si="170"/>
        <v>14.8</v>
      </c>
      <c r="AV102" s="6">
        <f t="shared" si="171"/>
        <v>5.92</v>
      </c>
      <c r="AW102" s="6">
        <f t="shared" si="145"/>
        <v>0.74</v>
      </c>
      <c r="AX102" s="6">
        <f t="shared" ref="AX102:AX133" si="181">(0.1*F102)+0.2</f>
        <v>1.04</v>
      </c>
      <c r="AY102" s="6">
        <f t="shared" si="172"/>
        <v>8.8800000000000008</v>
      </c>
      <c r="AZ102" s="6">
        <f t="shared" si="173"/>
        <v>0.74</v>
      </c>
      <c r="BA102" s="6">
        <f t="shared" si="174"/>
        <v>29.6</v>
      </c>
      <c r="BB102" s="6">
        <f t="shared" si="175"/>
        <v>102.60000000000001</v>
      </c>
      <c r="BC102" s="6">
        <v>5.8</v>
      </c>
      <c r="BD102" s="6">
        <v>9.8000000000000007</v>
      </c>
      <c r="BE102" s="6">
        <v>6.6</v>
      </c>
      <c r="BF102" s="6">
        <v>1.8</v>
      </c>
      <c r="BG102" s="30">
        <f t="shared" si="176"/>
        <v>593.45400000000006</v>
      </c>
      <c r="BH102" s="9">
        <f t="shared" si="177"/>
        <v>183.37728600000003</v>
      </c>
      <c r="BI102" s="9">
        <f t="shared" si="178"/>
        <v>20.520000000000003</v>
      </c>
      <c r="BJ102" s="9">
        <f t="shared" si="147"/>
        <v>19.368000000000006</v>
      </c>
      <c r="BK102" s="9">
        <f t="shared" si="179"/>
        <v>223.26528600000003</v>
      </c>
      <c r="BL102">
        <v>3</v>
      </c>
      <c r="BM102">
        <v>5</v>
      </c>
      <c r="BN102">
        <v>0</v>
      </c>
      <c r="BO102">
        <f t="shared" si="180"/>
        <v>8</v>
      </c>
      <c r="BP102">
        <v>1</v>
      </c>
      <c r="BQ102">
        <v>1</v>
      </c>
      <c r="BS102" s="6">
        <v>5.8</v>
      </c>
      <c r="BT102">
        <f t="shared" si="139"/>
        <v>4.6806000000000001</v>
      </c>
      <c r="BU102" s="6">
        <v>9.8000000000000007</v>
      </c>
      <c r="BV102">
        <f t="shared" si="140"/>
        <v>7.9086000000000007</v>
      </c>
      <c r="BW102" s="6">
        <v>6.6</v>
      </c>
      <c r="BX102">
        <f t="shared" si="131"/>
        <v>5.3262</v>
      </c>
      <c r="BY102" s="6">
        <v>1.8</v>
      </c>
      <c r="BZ102">
        <f t="shared" si="132"/>
        <v>1.4526000000000001</v>
      </c>
      <c r="CA102" s="6">
        <f t="shared" si="133"/>
        <v>223.26528600000003</v>
      </c>
      <c r="CB102">
        <f t="shared" si="134"/>
        <v>22.68</v>
      </c>
      <c r="CC102">
        <f t="shared" si="135"/>
        <v>37.799999999999997</v>
      </c>
      <c r="CD102">
        <f t="shared" si="136"/>
        <v>0</v>
      </c>
      <c r="CE102">
        <f t="shared" si="137"/>
        <v>60.48</v>
      </c>
      <c r="CF102" s="6">
        <f t="shared" si="138"/>
        <v>283.74528600000002</v>
      </c>
    </row>
    <row r="103" spans="1:84" x14ac:dyDescent="0.2">
      <c r="A103">
        <v>120</v>
      </c>
      <c r="E103" s="29">
        <v>6.2</v>
      </c>
      <c r="F103" s="29">
        <v>9.9</v>
      </c>
      <c r="G103">
        <v>89</v>
      </c>
      <c r="H103" s="6">
        <v>0</v>
      </c>
      <c r="I103">
        <v>15</v>
      </c>
      <c r="J103">
        <v>74</v>
      </c>
      <c r="K103" t="s">
        <v>135</v>
      </c>
      <c r="L103">
        <v>1</v>
      </c>
      <c r="M103" s="6">
        <f t="shared" si="148"/>
        <v>172.20000000000002</v>
      </c>
      <c r="N103" s="6">
        <f t="shared" si="149"/>
        <v>3.2800000000000002</v>
      </c>
      <c r="O103" s="6">
        <f t="shared" si="150"/>
        <v>0.8680000000000001</v>
      </c>
      <c r="P103" s="6">
        <f t="shared" si="151"/>
        <v>7.13</v>
      </c>
      <c r="Q103" s="6">
        <f t="shared" si="152"/>
        <v>7.13</v>
      </c>
      <c r="R103" s="6">
        <f t="shared" si="153"/>
        <v>8.4480000000000004</v>
      </c>
      <c r="S103" s="31">
        <v>0</v>
      </c>
      <c r="T103" s="6">
        <f t="shared" si="154"/>
        <v>4.4800000000000004</v>
      </c>
      <c r="U103" s="6">
        <f t="shared" si="155"/>
        <v>1.968</v>
      </c>
      <c r="V103" s="6">
        <f t="shared" si="156"/>
        <v>6.5600000000000005</v>
      </c>
      <c r="W103" s="6">
        <f t="shared" si="157"/>
        <v>0.82000000000000006</v>
      </c>
      <c r="X103" s="6">
        <v>0.35</v>
      </c>
      <c r="Y103" s="6">
        <f t="shared" si="158"/>
        <v>1.6400000000000001</v>
      </c>
      <c r="Z103" s="6">
        <f t="shared" si="159"/>
        <v>32.799999999999997</v>
      </c>
      <c r="AA103" s="6">
        <v>0</v>
      </c>
      <c r="AB103" s="6">
        <f t="shared" si="160"/>
        <v>1.23</v>
      </c>
      <c r="AC103" s="6">
        <v>3</v>
      </c>
      <c r="AD103" s="6">
        <f t="shared" si="142"/>
        <v>189</v>
      </c>
      <c r="AE103" s="6">
        <f t="shared" si="161"/>
        <v>3.2800000000000002</v>
      </c>
      <c r="AF103" s="6">
        <f t="shared" si="162"/>
        <v>0.8680000000000001</v>
      </c>
      <c r="AG103" s="6">
        <v>0</v>
      </c>
      <c r="AH103" s="6">
        <f t="shared" si="163"/>
        <v>0.82000000000000006</v>
      </c>
      <c r="AI103" s="6">
        <f t="shared" si="146"/>
        <v>22.400000000000002</v>
      </c>
      <c r="AJ103" s="6">
        <f t="shared" si="164"/>
        <v>9.84</v>
      </c>
      <c r="AK103" s="6">
        <f t="shared" si="165"/>
        <v>16.399999999999999</v>
      </c>
      <c r="AL103" s="6">
        <f t="shared" si="166"/>
        <v>32.799999999999997</v>
      </c>
      <c r="AM103" s="6">
        <f t="shared" si="144"/>
        <v>9.6000000000000014</v>
      </c>
      <c r="AN103" s="6">
        <f t="shared" si="143"/>
        <v>9.6000000000000014</v>
      </c>
      <c r="AO103" s="6">
        <f t="shared" si="143"/>
        <v>9.6000000000000014</v>
      </c>
      <c r="AP103" s="6">
        <f t="shared" si="167"/>
        <v>7.13</v>
      </c>
      <c r="AQ103" s="6">
        <v>0.75</v>
      </c>
      <c r="AR103" s="6">
        <v>6</v>
      </c>
      <c r="AS103" s="6">
        <f t="shared" si="168"/>
        <v>1.23</v>
      </c>
      <c r="AT103" s="6">
        <f t="shared" si="169"/>
        <v>0.82000000000000006</v>
      </c>
      <c r="AU103" s="6">
        <f t="shared" si="170"/>
        <v>16.399999999999999</v>
      </c>
      <c r="AV103" s="6">
        <f t="shared" si="171"/>
        <v>6.5600000000000005</v>
      </c>
      <c r="AW103" s="6">
        <f t="shared" si="145"/>
        <v>0.82000000000000006</v>
      </c>
      <c r="AX103" s="6">
        <f t="shared" si="181"/>
        <v>1.1900000000000002</v>
      </c>
      <c r="AY103" s="6">
        <f t="shared" si="172"/>
        <v>9.84</v>
      </c>
      <c r="AZ103" s="6">
        <f t="shared" si="173"/>
        <v>0.82000000000000006</v>
      </c>
      <c r="BA103" s="6">
        <f t="shared" si="174"/>
        <v>32.799999999999997</v>
      </c>
      <c r="BB103" s="6">
        <f t="shared" si="175"/>
        <v>117.8</v>
      </c>
      <c r="BC103" s="6">
        <v>6.2</v>
      </c>
      <c r="BD103" s="6">
        <v>7.8</v>
      </c>
      <c r="BE103" s="6">
        <v>5.4</v>
      </c>
      <c r="BF103" s="6">
        <v>1.9</v>
      </c>
      <c r="BG103" s="30">
        <f t="shared" si="176"/>
        <v>640.47200000000009</v>
      </c>
      <c r="BH103" s="9">
        <f t="shared" si="177"/>
        <v>197.90584800000002</v>
      </c>
      <c r="BI103" s="9">
        <f t="shared" si="178"/>
        <v>23.560000000000002</v>
      </c>
      <c r="BJ103" s="9">
        <f t="shared" si="147"/>
        <v>17.1891</v>
      </c>
      <c r="BK103" s="9">
        <f t="shared" si="179"/>
        <v>238.65494800000002</v>
      </c>
      <c r="BL103">
        <v>4</v>
      </c>
      <c r="BM103">
        <v>4</v>
      </c>
      <c r="BN103">
        <v>0</v>
      </c>
      <c r="BO103">
        <f t="shared" si="180"/>
        <v>8</v>
      </c>
      <c r="BP103">
        <v>1</v>
      </c>
      <c r="BQ103">
        <v>0</v>
      </c>
      <c r="BS103" s="6">
        <v>6.2</v>
      </c>
      <c r="BT103">
        <f t="shared" si="139"/>
        <v>5.0034000000000001</v>
      </c>
      <c r="BU103" s="6">
        <v>7.8</v>
      </c>
      <c r="BV103">
        <f t="shared" si="140"/>
        <v>6.2946</v>
      </c>
      <c r="BW103" s="6">
        <v>5.4</v>
      </c>
      <c r="BX103">
        <f t="shared" si="131"/>
        <v>4.3578000000000001</v>
      </c>
      <c r="BY103" s="6">
        <v>1.9</v>
      </c>
      <c r="BZ103">
        <f t="shared" si="132"/>
        <v>1.5333000000000001</v>
      </c>
      <c r="CA103" s="6">
        <f t="shared" si="133"/>
        <v>238.65494800000002</v>
      </c>
      <c r="CB103">
        <f t="shared" si="134"/>
        <v>30.24</v>
      </c>
      <c r="CC103">
        <f t="shared" si="135"/>
        <v>30.24</v>
      </c>
      <c r="CD103">
        <f t="shared" si="136"/>
        <v>0</v>
      </c>
      <c r="CE103">
        <f t="shared" si="137"/>
        <v>60.48</v>
      </c>
      <c r="CF103" s="6">
        <f t="shared" si="138"/>
        <v>299.13494800000001</v>
      </c>
    </row>
    <row r="104" spans="1:84" x14ac:dyDescent="0.2">
      <c r="A104">
        <v>123</v>
      </c>
      <c r="E104" s="29">
        <v>5.2</v>
      </c>
      <c r="F104" s="29">
        <v>6.8</v>
      </c>
      <c r="G104">
        <v>93</v>
      </c>
      <c r="H104" s="6">
        <v>0</v>
      </c>
      <c r="I104">
        <v>15</v>
      </c>
      <c r="J104">
        <v>74</v>
      </c>
      <c r="K104" t="s">
        <v>135</v>
      </c>
      <c r="L104">
        <v>0</v>
      </c>
      <c r="M104" s="6">
        <f t="shared" si="148"/>
        <v>151.19999999999999</v>
      </c>
      <c r="N104" s="6">
        <f t="shared" si="149"/>
        <v>2.88</v>
      </c>
      <c r="O104" s="6">
        <f t="shared" si="150"/>
        <v>0.72800000000000009</v>
      </c>
      <c r="P104" s="6">
        <f t="shared" si="151"/>
        <v>5.9799999999999995</v>
      </c>
      <c r="Q104" s="6">
        <f t="shared" si="152"/>
        <v>5.9799999999999995</v>
      </c>
      <c r="R104" s="6">
        <f t="shared" si="153"/>
        <v>7.4080000000000004</v>
      </c>
      <c r="S104" s="31">
        <v>0</v>
      </c>
      <c r="T104" s="6">
        <f t="shared" si="154"/>
        <v>4.08</v>
      </c>
      <c r="U104" s="6">
        <f t="shared" si="155"/>
        <v>1.728</v>
      </c>
      <c r="V104" s="6">
        <f t="shared" si="156"/>
        <v>5.76</v>
      </c>
      <c r="W104" s="6">
        <f t="shared" si="157"/>
        <v>0.72</v>
      </c>
      <c r="X104" s="6">
        <v>0.35</v>
      </c>
      <c r="Y104" s="6">
        <f t="shared" si="158"/>
        <v>1.44</v>
      </c>
      <c r="Z104" s="6">
        <f t="shared" si="159"/>
        <v>28.8</v>
      </c>
      <c r="AA104" s="6">
        <v>0</v>
      </c>
      <c r="AB104" s="6">
        <f t="shared" si="160"/>
        <v>1.08</v>
      </c>
      <c r="AC104" s="6">
        <v>3</v>
      </c>
      <c r="AD104" s="6">
        <f t="shared" si="142"/>
        <v>155.4</v>
      </c>
      <c r="AE104" s="6">
        <f t="shared" si="161"/>
        <v>2.88</v>
      </c>
      <c r="AF104" s="6">
        <f t="shared" si="162"/>
        <v>0.72800000000000009</v>
      </c>
      <c r="AG104" s="6">
        <v>0</v>
      </c>
      <c r="AH104" s="6">
        <f t="shared" si="163"/>
        <v>0.72</v>
      </c>
      <c r="AI104" s="6">
        <f t="shared" si="146"/>
        <v>25.6</v>
      </c>
      <c r="AJ104" s="6">
        <f t="shared" si="164"/>
        <v>8.64</v>
      </c>
      <c r="AK104" s="6">
        <f t="shared" si="165"/>
        <v>14.4</v>
      </c>
      <c r="AL104" s="6">
        <f t="shared" si="166"/>
        <v>28.8</v>
      </c>
      <c r="AM104" s="6">
        <f t="shared" si="144"/>
        <v>9.6000000000000014</v>
      </c>
      <c r="AN104" s="6">
        <f t="shared" ref="AN104:AO123" si="182">0.4*24</f>
        <v>9.6000000000000014</v>
      </c>
      <c r="AO104" s="6">
        <f t="shared" si="182"/>
        <v>9.6000000000000014</v>
      </c>
      <c r="AP104" s="6">
        <f t="shared" si="167"/>
        <v>5.9799999999999995</v>
      </c>
      <c r="AQ104" s="6">
        <v>0.75</v>
      </c>
      <c r="AR104" s="6">
        <v>6</v>
      </c>
      <c r="AS104" s="6">
        <f t="shared" si="168"/>
        <v>1.08</v>
      </c>
      <c r="AT104" s="6">
        <f t="shared" si="169"/>
        <v>0.72</v>
      </c>
      <c r="AU104" s="6">
        <f t="shared" si="170"/>
        <v>14.4</v>
      </c>
      <c r="AV104" s="6">
        <f t="shared" si="171"/>
        <v>5.76</v>
      </c>
      <c r="AW104" s="6">
        <f t="shared" si="145"/>
        <v>0.72</v>
      </c>
      <c r="AX104" s="6">
        <f t="shared" si="181"/>
        <v>0.88000000000000012</v>
      </c>
      <c r="AY104" s="6">
        <f t="shared" si="172"/>
        <v>8.64</v>
      </c>
      <c r="AZ104" s="6">
        <f t="shared" si="173"/>
        <v>0.72</v>
      </c>
      <c r="BA104" s="6">
        <f t="shared" si="174"/>
        <v>28.8</v>
      </c>
      <c r="BB104" s="6">
        <f t="shared" si="175"/>
        <v>98.8</v>
      </c>
      <c r="BC104" s="6">
        <v>6.5</v>
      </c>
      <c r="BD104" s="6">
        <v>7.1</v>
      </c>
      <c r="BE104" s="6">
        <v>4.8</v>
      </c>
      <c r="BF104" s="6">
        <v>1.4</v>
      </c>
      <c r="BG104" s="30">
        <f t="shared" si="176"/>
        <v>561.55200000000013</v>
      </c>
      <c r="BH104" s="9">
        <f t="shared" si="177"/>
        <v>173.51956800000005</v>
      </c>
      <c r="BI104" s="9">
        <f t="shared" si="178"/>
        <v>19.760000000000002</v>
      </c>
      <c r="BJ104" s="9">
        <f t="shared" si="147"/>
        <v>15.978599999999998</v>
      </c>
      <c r="BK104" s="9">
        <f t="shared" si="179"/>
        <v>209.25816800000004</v>
      </c>
      <c r="BL104">
        <v>3</v>
      </c>
      <c r="BM104">
        <v>4</v>
      </c>
      <c r="BN104">
        <v>0</v>
      </c>
      <c r="BO104">
        <f t="shared" si="180"/>
        <v>7</v>
      </c>
      <c r="BP104">
        <v>0</v>
      </c>
      <c r="BQ104">
        <v>0</v>
      </c>
      <c r="BS104" s="6">
        <v>6.5</v>
      </c>
      <c r="BT104">
        <f t="shared" si="139"/>
        <v>5.2455000000000007</v>
      </c>
      <c r="BU104" s="6">
        <v>7.1</v>
      </c>
      <c r="BV104">
        <f t="shared" si="140"/>
        <v>5.7297000000000002</v>
      </c>
      <c r="BW104" s="6">
        <v>4.8</v>
      </c>
      <c r="BX104">
        <f t="shared" si="131"/>
        <v>3.8736000000000002</v>
      </c>
      <c r="BY104" s="6">
        <v>1.4</v>
      </c>
      <c r="BZ104">
        <f t="shared" si="132"/>
        <v>1.1297999999999999</v>
      </c>
      <c r="CA104" s="6">
        <f t="shared" si="133"/>
        <v>209.25816800000004</v>
      </c>
      <c r="CB104">
        <f t="shared" si="134"/>
        <v>22.68</v>
      </c>
      <c r="CC104">
        <f t="shared" si="135"/>
        <v>30.24</v>
      </c>
      <c r="CD104">
        <f t="shared" si="136"/>
        <v>0</v>
      </c>
      <c r="CE104">
        <f t="shared" si="137"/>
        <v>52.92</v>
      </c>
      <c r="CF104" s="6">
        <f t="shared" si="138"/>
        <v>262.17816800000003</v>
      </c>
    </row>
    <row r="105" spans="1:84" x14ac:dyDescent="0.2">
      <c r="A105">
        <v>126</v>
      </c>
      <c r="E105" s="29">
        <v>7.2</v>
      </c>
      <c r="F105" s="29">
        <v>9.1999999999999993</v>
      </c>
      <c r="G105">
        <v>92</v>
      </c>
      <c r="H105" s="6">
        <v>0</v>
      </c>
      <c r="I105">
        <v>8</v>
      </c>
      <c r="J105">
        <v>74</v>
      </c>
      <c r="K105" t="s">
        <v>135</v>
      </c>
      <c r="L105">
        <v>0</v>
      </c>
      <c r="M105" s="6">
        <f t="shared" si="148"/>
        <v>193.20000000000002</v>
      </c>
      <c r="N105" s="6">
        <f t="shared" si="149"/>
        <v>3.6800000000000006</v>
      </c>
      <c r="O105" s="6">
        <f t="shared" si="150"/>
        <v>1.0080000000000002</v>
      </c>
      <c r="P105" s="6">
        <f t="shared" si="151"/>
        <v>8.2799999999999994</v>
      </c>
      <c r="Q105" s="6">
        <f t="shared" si="152"/>
        <v>8.2799999999999994</v>
      </c>
      <c r="R105" s="6">
        <f t="shared" si="153"/>
        <v>9.4879999999999995</v>
      </c>
      <c r="S105" s="31">
        <v>0</v>
      </c>
      <c r="T105" s="6">
        <f t="shared" si="154"/>
        <v>4.8800000000000008</v>
      </c>
      <c r="U105" s="6">
        <f t="shared" si="155"/>
        <v>2.2080000000000002</v>
      </c>
      <c r="V105" s="6">
        <f t="shared" si="156"/>
        <v>7.3600000000000012</v>
      </c>
      <c r="W105" s="6">
        <f t="shared" si="157"/>
        <v>0.92000000000000015</v>
      </c>
      <c r="X105" s="6">
        <v>0.35</v>
      </c>
      <c r="Y105" s="6">
        <f t="shared" si="158"/>
        <v>1.8400000000000003</v>
      </c>
      <c r="Z105" s="6">
        <f t="shared" si="159"/>
        <v>36.799999999999997</v>
      </c>
      <c r="AA105" s="6">
        <v>0</v>
      </c>
      <c r="AB105" s="6">
        <f t="shared" si="160"/>
        <v>1.3800000000000001</v>
      </c>
      <c r="AC105" s="6">
        <v>3</v>
      </c>
      <c r="AD105" s="6">
        <f t="shared" si="142"/>
        <v>172.20000000000002</v>
      </c>
      <c r="AE105" s="6">
        <f t="shared" si="161"/>
        <v>3.6800000000000006</v>
      </c>
      <c r="AF105" s="6">
        <f t="shared" si="162"/>
        <v>1.0080000000000002</v>
      </c>
      <c r="AG105" s="6">
        <v>0</v>
      </c>
      <c r="AH105" s="6">
        <f t="shared" si="163"/>
        <v>0.92000000000000015</v>
      </c>
      <c r="AI105" s="6">
        <f t="shared" si="146"/>
        <v>21.6</v>
      </c>
      <c r="AJ105" s="6">
        <f t="shared" si="164"/>
        <v>11.040000000000001</v>
      </c>
      <c r="AK105" s="6">
        <f t="shared" si="165"/>
        <v>18.399999999999999</v>
      </c>
      <c r="AL105" s="6">
        <f t="shared" si="166"/>
        <v>36.799999999999997</v>
      </c>
      <c r="AM105" s="6">
        <f t="shared" si="144"/>
        <v>9.6000000000000014</v>
      </c>
      <c r="AN105" s="6">
        <f t="shared" si="182"/>
        <v>9.6000000000000014</v>
      </c>
      <c r="AO105" s="6">
        <f t="shared" si="182"/>
        <v>9.6000000000000014</v>
      </c>
      <c r="AP105" s="6">
        <f t="shared" si="167"/>
        <v>8.2799999999999994</v>
      </c>
      <c r="AQ105" s="6">
        <v>0.75</v>
      </c>
      <c r="AR105" s="6">
        <v>6</v>
      </c>
      <c r="AS105" s="6">
        <f t="shared" si="168"/>
        <v>1.3800000000000001</v>
      </c>
      <c r="AT105" s="6">
        <f t="shared" si="169"/>
        <v>0.92000000000000015</v>
      </c>
      <c r="AU105" s="6">
        <f t="shared" si="170"/>
        <v>18.399999999999999</v>
      </c>
      <c r="AV105" s="6">
        <f t="shared" si="171"/>
        <v>7.3600000000000012</v>
      </c>
      <c r="AW105" s="6">
        <f t="shared" si="145"/>
        <v>0.92000000000000015</v>
      </c>
      <c r="AX105" s="6">
        <f t="shared" si="181"/>
        <v>1.1199999999999999</v>
      </c>
      <c r="AY105" s="6">
        <f t="shared" si="172"/>
        <v>11.040000000000001</v>
      </c>
      <c r="AZ105" s="6">
        <f t="shared" si="173"/>
        <v>0.92000000000000015</v>
      </c>
      <c r="BA105" s="6">
        <f t="shared" si="174"/>
        <v>36.799999999999997</v>
      </c>
      <c r="BB105" s="6">
        <f t="shared" si="175"/>
        <v>136.80000000000001</v>
      </c>
      <c r="BC105" s="6">
        <v>5.6</v>
      </c>
      <c r="BD105" s="6">
        <v>7.7</v>
      </c>
      <c r="BE105" s="6">
        <v>6.1</v>
      </c>
      <c r="BF105" s="6">
        <v>2.1</v>
      </c>
      <c r="BG105" s="30">
        <f t="shared" si="176"/>
        <v>671.01199999999983</v>
      </c>
      <c r="BH105" s="9">
        <f t="shared" si="177"/>
        <v>207.34270799999996</v>
      </c>
      <c r="BI105" s="9">
        <f t="shared" si="178"/>
        <v>27.360000000000003</v>
      </c>
      <c r="BJ105" s="9">
        <f t="shared" si="147"/>
        <v>17.3505</v>
      </c>
      <c r="BK105" s="9">
        <f t="shared" si="179"/>
        <v>252.05320799999998</v>
      </c>
      <c r="BL105">
        <v>5</v>
      </c>
      <c r="BM105">
        <v>4</v>
      </c>
      <c r="BN105">
        <v>0</v>
      </c>
      <c r="BO105">
        <f t="shared" si="180"/>
        <v>9</v>
      </c>
      <c r="BP105">
        <v>0</v>
      </c>
      <c r="BQ105">
        <v>0</v>
      </c>
      <c r="BS105" s="6">
        <v>5.6</v>
      </c>
      <c r="BT105">
        <f t="shared" si="139"/>
        <v>4.5191999999999997</v>
      </c>
      <c r="BU105" s="6">
        <v>7.7</v>
      </c>
      <c r="BV105">
        <f t="shared" si="140"/>
        <v>6.2139000000000006</v>
      </c>
      <c r="BW105" s="6">
        <v>6.1</v>
      </c>
      <c r="BX105">
        <f t="shared" si="131"/>
        <v>4.9226999999999999</v>
      </c>
      <c r="BY105" s="6">
        <v>2.1</v>
      </c>
      <c r="BZ105">
        <f t="shared" si="132"/>
        <v>1.6947000000000001</v>
      </c>
      <c r="CA105" s="6">
        <f t="shared" si="133"/>
        <v>252.05320799999998</v>
      </c>
      <c r="CB105">
        <f t="shared" si="134"/>
        <v>37.799999999999997</v>
      </c>
      <c r="CC105">
        <f t="shared" si="135"/>
        <v>30.24</v>
      </c>
      <c r="CD105">
        <f t="shared" si="136"/>
        <v>0</v>
      </c>
      <c r="CE105">
        <f t="shared" si="137"/>
        <v>68.039999999999992</v>
      </c>
      <c r="CF105" s="6">
        <f t="shared" si="138"/>
        <v>320.093208</v>
      </c>
    </row>
    <row r="106" spans="1:84" x14ac:dyDescent="0.2">
      <c r="A106">
        <v>80</v>
      </c>
      <c r="E106" s="29">
        <v>9</v>
      </c>
      <c r="F106" s="29">
        <v>9.9</v>
      </c>
      <c r="G106">
        <v>97</v>
      </c>
      <c r="H106" s="6">
        <v>0</v>
      </c>
      <c r="I106">
        <v>10</v>
      </c>
      <c r="J106">
        <v>73</v>
      </c>
      <c r="K106" t="s">
        <v>135</v>
      </c>
      <c r="L106">
        <v>1</v>
      </c>
      <c r="M106" s="6">
        <f t="shared" si="148"/>
        <v>231</v>
      </c>
      <c r="N106" s="6">
        <f t="shared" si="149"/>
        <v>4.4000000000000004</v>
      </c>
      <c r="O106" s="6">
        <f t="shared" si="150"/>
        <v>1.2600000000000002</v>
      </c>
      <c r="P106" s="6">
        <f t="shared" si="151"/>
        <v>10.35</v>
      </c>
      <c r="Q106" s="6">
        <f t="shared" si="152"/>
        <v>10.35</v>
      </c>
      <c r="R106" s="6">
        <f t="shared" si="153"/>
        <v>11.36</v>
      </c>
      <c r="S106" s="6">
        <v>0</v>
      </c>
      <c r="T106" s="6">
        <f t="shared" si="154"/>
        <v>5.6</v>
      </c>
      <c r="U106" s="6">
        <f t="shared" si="155"/>
        <v>2.64</v>
      </c>
      <c r="V106" s="6">
        <f t="shared" si="156"/>
        <v>8.8000000000000007</v>
      </c>
      <c r="W106" s="6">
        <f t="shared" si="157"/>
        <v>1.1000000000000001</v>
      </c>
      <c r="X106" s="6">
        <v>0.35</v>
      </c>
      <c r="Y106" s="6">
        <f t="shared" si="158"/>
        <v>2.2000000000000002</v>
      </c>
      <c r="Z106" s="6">
        <f t="shared" si="159"/>
        <v>44</v>
      </c>
      <c r="AA106" s="6">
        <v>0</v>
      </c>
      <c r="AB106" s="6">
        <f t="shared" si="160"/>
        <v>1.65</v>
      </c>
      <c r="AC106" s="6">
        <v>3</v>
      </c>
      <c r="AD106" s="6">
        <f t="shared" si="142"/>
        <v>151.19999999999999</v>
      </c>
      <c r="AE106" s="6">
        <f t="shared" si="161"/>
        <v>4.4000000000000004</v>
      </c>
      <c r="AF106" s="6">
        <f t="shared" si="162"/>
        <v>1.2600000000000002</v>
      </c>
      <c r="AG106" s="6">
        <v>0</v>
      </c>
      <c r="AH106" s="6">
        <f t="shared" si="163"/>
        <v>1.1000000000000001</v>
      </c>
      <c r="AI106" s="6">
        <f t="shared" si="146"/>
        <v>29.6</v>
      </c>
      <c r="AJ106" s="6">
        <f t="shared" si="164"/>
        <v>13.2</v>
      </c>
      <c r="AK106" s="6">
        <f t="shared" si="165"/>
        <v>22</v>
      </c>
      <c r="AL106" s="6">
        <f t="shared" si="166"/>
        <v>44</v>
      </c>
      <c r="AM106" s="6">
        <f t="shared" si="144"/>
        <v>9.6000000000000014</v>
      </c>
      <c r="AN106" s="6">
        <f t="shared" si="182"/>
        <v>9.6000000000000014</v>
      </c>
      <c r="AO106" s="6">
        <f t="shared" si="182"/>
        <v>9.6000000000000014</v>
      </c>
      <c r="AP106" s="6">
        <f t="shared" si="167"/>
        <v>10.35</v>
      </c>
      <c r="AQ106" s="6">
        <v>0.75</v>
      </c>
      <c r="AR106" s="6">
        <v>6</v>
      </c>
      <c r="AS106" s="6">
        <f t="shared" si="168"/>
        <v>1.65</v>
      </c>
      <c r="AT106" s="6">
        <f t="shared" si="169"/>
        <v>1.1000000000000001</v>
      </c>
      <c r="AU106" s="6">
        <f t="shared" si="170"/>
        <v>22</v>
      </c>
      <c r="AV106" s="6">
        <f t="shared" si="171"/>
        <v>8.8000000000000007</v>
      </c>
      <c r="AW106" s="6">
        <f t="shared" si="145"/>
        <v>1.1000000000000001</v>
      </c>
      <c r="AX106" s="6">
        <f t="shared" si="181"/>
        <v>1.1900000000000002</v>
      </c>
      <c r="AY106" s="6">
        <f t="shared" si="172"/>
        <v>13.2</v>
      </c>
      <c r="AZ106" s="6">
        <f t="shared" si="173"/>
        <v>1.1000000000000001</v>
      </c>
      <c r="BA106" s="6">
        <f t="shared" si="174"/>
        <v>44</v>
      </c>
      <c r="BB106" s="6">
        <f t="shared" si="175"/>
        <v>171</v>
      </c>
      <c r="BC106" s="6">
        <v>5.2</v>
      </c>
      <c r="BD106" s="6">
        <v>8.1999999999999993</v>
      </c>
      <c r="BE106" s="6">
        <v>5.6</v>
      </c>
      <c r="BF106" s="6">
        <v>1.8</v>
      </c>
      <c r="BG106" s="30">
        <f t="shared" si="176"/>
        <v>744.86000000000024</v>
      </c>
      <c r="BH106" s="9">
        <f t="shared" si="177"/>
        <v>230.16174000000007</v>
      </c>
      <c r="BI106" s="9">
        <f t="shared" si="178"/>
        <v>34.200000000000003</v>
      </c>
      <c r="BJ106" s="9">
        <f t="shared" si="147"/>
        <v>16.785600000000002</v>
      </c>
      <c r="BK106" s="9">
        <f t="shared" si="179"/>
        <v>281.14734000000004</v>
      </c>
      <c r="BL106">
        <v>6</v>
      </c>
      <c r="BM106">
        <v>6</v>
      </c>
      <c r="BN106">
        <v>0</v>
      </c>
      <c r="BO106">
        <f t="shared" si="180"/>
        <v>12</v>
      </c>
      <c r="BP106">
        <v>0</v>
      </c>
      <c r="BQ106">
        <v>0</v>
      </c>
      <c r="BS106" s="6">
        <v>5.2</v>
      </c>
      <c r="BT106">
        <f t="shared" si="139"/>
        <v>4.1964000000000006</v>
      </c>
      <c r="BU106" s="6">
        <v>8.1999999999999993</v>
      </c>
      <c r="BV106">
        <f t="shared" si="140"/>
        <v>6.6173999999999999</v>
      </c>
      <c r="BW106" s="6">
        <v>5.6</v>
      </c>
      <c r="BX106">
        <f t="shared" si="131"/>
        <v>4.5191999999999997</v>
      </c>
      <c r="BY106" s="6">
        <v>1.8</v>
      </c>
      <c r="BZ106">
        <f t="shared" si="132"/>
        <v>1.4526000000000001</v>
      </c>
      <c r="CA106" s="6">
        <f t="shared" si="133"/>
        <v>281.14734000000004</v>
      </c>
      <c r="CB106">
        <f t="shared" si="134"/>
        <v>45.36</v>
      </c>
      <c r="CC106">
        <f t="shared" si="135"/>
        <v>45.36</v>
      </c>
      <c r="CD106">
        <f t="shared" si="136"/>
        <v>0</v>
      </c>
      <c r="CE106">
        <f t="shared" si="137"/>
        <v>90.72</v>
      </c>
      <c r="CF106" s="6">
        <f t="shared" si="138"/>
        <v>371.86734000000001</v>
      </c>
    </row>
    <row r="107" spans="1:84" x14ac:dyDescent="0.2">
      <c r="A107">
        <v>87</v>
      </c>
      <c r="E107" s="29">
        <v>6.4</v>
      </c>
      <c r="F107" s="29">
        <v>9.5</v>
      </c>
      <c r="G107">
        <v>96</v>
      </c>
      <c r="H107" s="6">
        <v>0</v>
      </c>
      <c r="I107">
        <v>11</v>
      </c>
      <c r="J107">
        <v>73</v>
      </c>
      <c r="K107" t="s">
        <v>135</v>
      </c>
      <c r="L107">
        <v>1</v>
      </c>
      <c r="M107" s="6">
        <f t="shared" si="148"/>
        <v>176.4</v>
      </c>
      <c r="N107" s="6">
        <f t="shared" si="149"/>
        <v>3.3600000000000003</v>
      </c>
      <c r="O107" s="6">
        <f t="shared" si="150"/>
        <v>0.89600000000000013</v>
      </c>
      <c r="P107" s="6">
        <f t="shared" si="151"/>
        <v>7.3599999999999994</v>
      </c>
      <c r="Q107" s="6">
        <f t="shared" si="152"/>
        <v>7.3599999999999994</v>
      </c>
      <c r="R107" s="6">
        <f t="shared" si="153"/>
        <v>8.6560000000000006</v>
      </c>
      <c r="S107" s="6">
        <v>0</v>
      </c>
      <c r="T107" s="6">
        <f t="shared" si="154"/>
        <v>4.5600000000000005</v>
      </c>
      <c r="U107" s="6">
        <f t="shared" si="155"/>
        <v>2.016</v>
      </c>
      <c r="V107" s="6">
        <f t="shared" si="156"/>
        <v>6.7200000000000006</v>
      </c>
      <c r="W107" s="6">
        <f t="shared" si="157"/>
        <v>0.84000000000000008</v>
      </c>
      <c r="X107" s="6">
        <v>0.35</v>
      </c>
      <c r="Y107" s="6">
        <f t="shared" si="158"/>
        <v>1.6800000000000002</v>
      </c>
      <c r="Z107" s="6">
        <f t="shared" si="159"/>
        <v>33.6</v>
      </c>
      <c r="AA107" s="31">
        <f>0.23*E107</f>
        <v>1.4720000000000002</v>
      </c>
      <c r="AB107" s="6">
        <f t="shared" si="160"/>
        <v>1.26</v>
      </c>
      <c r="AC107" s="6">
        <v>3</v>
      </c>
      <c r="AD107" s="6">
        <f t="shared" si="142"/>
        <v>193.20000000000002</v>
      </c>
      <c r="AE107" s="6">
        <f t="shared" si="161"/>
        <v>3.3600000000000003</v>
      </c>
      <c r="AF107" s="6">
        <f t="shared" si="162"/>
        <v>0.89600000000000013</v>
      </c>
      <c r="AG107" s="6">
        <v>0</v>
      </c>
      <c r="AH107" s="6">
        <f t="shared" si="163"/>
        <v>0.84000000000000008</v>
      </c>
      <c r="AI107" s="6">
        <f t="shared" si="146"/>
        <v>36.799999999999997</v>
      </c>
      <c r="AJ107" s="6">
        <f t="shared" si="164"/>
        <v>10.08</v>
      </c>
      <c r="AK107" s="6">
        <f t="shared" si="165"/>
        <v>16.8</v>
      </c>
      <c r="AL107" s="6">
        <f t="shared" si="166"/>
        <v>33.6</v>
      </c>
      <c r="AM107" s="6">
        <f t="shared" si="144"/>
        <v>9.6000000000000014</v>
      </c>
      <c r="AN107" s="6">
        <f t="shared" si="182"/>
        <v>9.6000000000000014</v>
      </c>
      <c r="AO107" s="6">
        <f t="shared" si="182"/>
        <v>9.6000000000000014</v>
      </c>
      <c r="AP107" s="6">
        <f t="shared" si="167"/>
        <v>7.3599999999999994</v>
      </c>
      <c r="AQ107" s="6">
        <v>0.75</v>
      </c>
      <c r="AR107" s="6">
        <v>6</v>
      </c>
      <c r="AS107" s="6">
        <f t="shared" si="168"/>
        <v>1.26</v>
      </c>
      <c r="AT107" s="6">
        <f t="shared" si="169"/>
        <v>0.84000000000000008</v>
      </c>
      <c r="AU107" s="6">
        <f t="shared" si="170"/>
        <v>16.8</v>
      </c>
      <c r="AV107" s="6">
        <f t="shared" si="171"/>
        <v>6.7200000000000006</v>
      </c>
      <c r="AW107" s="6">
        <f t="shared" si="145"/>
        <v>0.84000000000000008</v>
      </c>
      <c r="AX107" s="6">
        <f t="shared" si="181"/>
        <v>1.1500000000000001</v>
      </c>
      <c r="AY107" s="6">
        <f t="shared" si="172"/>
        <v>10.08</v>
      </c>
      <c r="AZ107" s="6">
        <f t="shared" si="173"/>
        <v>0.84000000000000008</v>
      </c>
      <c r="BA107" s="6">
        <f t="shared" si="174"/>
        <v>33.6</v>
      </c>
      <c r="BB107" s="6">
        <f t="shared" si="175"/>
        <v>121.60000000000001</v>
      </c>
      <c r="BC107" s="6">
        <v>6.2</v>
      </c>
      <c r="BD107" s="6">
        <v>6.8</v>
      </c>
      <c r="BE107" s="6">
        <v>4.4000000000000004</v>
      </c>
      <c r="BF107" s="6">
        <v>1.8</v>
      </c>
      <c r="BG107" s="30">
        <f t="shared" si="176"/>
        <v>670.14600000000019</v>
      </c>
      <c r="BH107" s="9">
        <f t="shared" si="177"/>
        <v>207.07511400000004</v>
      </c>
      <c r="BI107" s="9">
        <f t="shared" si="178"/>
        <v>24.320000000000004</v>
      </c>
      <c r="BJ107" s="9">
        <f t="shared" si="147"/>
        <v>15.494400000000001</v>
      </c>
      <c r="BK107" s="9">
        <f t="shared" si="179"/>
        <v>246.88951400000005</v>
      </c>
      <c r="BL107">
        <v>3</v>
      </c>
      <c r="BM107">
        <v>7</v>
      </c>
      <c r="BN107">
        <v>0</v>
      </c>
      <c r="BO107">
        <f t="shared" si="180"/>
        <v>10</v>
      </c>
      <c r="BP107">
        <v>1</v>
      </c>
      <c r="BQ107">
        <v>1</v>
      </c>
      <c r="BS107" s="6">
        <v>6.2</v>
      </c>
      <c r="BT107">
        <f t="shared" si="139"/>
        <v>5.0034000000000001</v>
      </c>
      <c r="BU107" s="6">
        <v>6.8</v>
      </c>
      <c r="BV107">
        <f t="shared" si="140"/>
        <v>5.4876000000000005</v>
      </c>
      <c r="BW107" s="6">
        <v>4.4000000000000004</v>
      </c>
      <c r="BX107">
        <f t="shared" si="131"/>
        <v>3.5508000000000006</v>
      </c>
      <c r="BY107" s="6">
        <v>1.8</v>
      </c>
      <c r="BZ107">
        <f t="shared" si="132"/>
        <v>1.4526000000000001</v>
      </c>
      <c r="CA107" s="6">
        <f t="shared" si="133"/>
        <v>246.88951400000005</v>
      </c>
      <c r="CB107">
        <f t="shared" si="134"/>
        <v>22.68</v>
      </c>
      <c r="CC107">
        <f t="shared" si="135"/>
        <v>52.919999999999995</v>
      </c>
      <c r="CD107">
        <f t="shared" si="136"/>
        <v>0</v>
      </c>
      <c r="CE107">
        <f t="shared" si="137"/>
        <v>75.599999999999994</v>
      </c>
      <c r="CF107" s="6">
        <f t="shared" si="138"/>
        <v>322.48951400000004</v>
      </c>
    </row>
    <row r="108" spans="1:84" x14ac:dyDescent="0.2">
      <c r="A108">
        <v>100</v>
      </c>
      <c r="E108" s="29">
        <v>6.4</v>
      </c>
      <c r="F108" s="29">
        <v>9.6</v>
      </c>
      <c r="G108">
        <v>94</v>
      </c>
      <c r="H108" s="6">
        <v>0</v>
      </c>
      <c r="I108">
        <v>12</v>
      </c>
      <c r="J108">
        <v>73</v>
      </c>
      <c r="K108" t="s">
        <v>135</v>
      </c>
      <c r="L108">
        <v>1</v>
      </c>
      <c r="M108" s="6">
        <f t="shared" si="148"/>
        <v>176.4</v>
      </c>
      <c r="N108" s="6">
        <f t="shared" si="149"/>
        <v>3.3600000000000003</v>
      </c>
      <c r="O108" s="6">
        <f t="shared" si="150"/>
        <v>0.89600000000000013</v>
      </c>
      <c r="P108" s="6">
        <f t="shared" si="151"/>
        <v>7.3599999999999994</v>
      </c>
      <c r="Q108" s="6">
        <f t="shared" si="152"/>
        <v>7.3599999999999994</v>
      </c>
      <c r="R108" s="6">
        <f t="shared" si="153"/>
        <v>8.6560000000000006</v>
      </c>
      <c r="S108" s="6">
        <v>0</v>
      </c>
      <c r="T108" s="6">
        <f t="shared" si="154"/>
        <v>4.5600000000000005</v>
      </c>
      <c r="U108" s="6">
        <f t="shared" si="155"/>
        <v>2.016</v>
      </c>
      <c r="V108" s="6">
        <f t="shared" si="156"/>
        <v>6.7200000000000006</v>
      </c>
      <c r="W108" s="6">
        <f t="shared" si="157"/>
        <v>0.84000000000000008</v>
      </c>
      <c r="X108" s="6">
        <v>0.35</v>
      </c>
      <c r="Y108" s="6">
        <f t="shared" si="158"/>
        <v>1.6800000000000002</v>
      </c>
      <c r="Z108" s="6">
        <f t="shared" si="159"/>
        <v>33.6</v>
      </c>
      <c r="AA108" s="6">
        <v>0</v>
      </c>
      <c r="AB108" s="6">
        <f t="shared" si="160"/>
        <v>1.26</v>
      </c>
      <c r="AC108" s="6">
        <v>3</v>
      </c>
      <c r="AD108" s="6">
        <f t="shared" si="142"/>
        <v>231</v>
      </c>
      <c r="AE108" s="6">
        <f t="shared" si="161"/>
        <v>3.3600000000000003</v>
      </c>
      <c r="AF108" s="6">
        <f t="shared" si="162"/>
        <v>0.89600000000000013</v>
      </c>
      <c r="AG108" s="6">
        <v>0</v>
      </c>
      <c r="AH108" s="6">
        <f t="shared" si="163"/>
        <v>0.84000000000000008</v>
      </c>
      <c r="AI108" s="6">
        <f t="shared" si="146"/>
        <v>26.400000000000002</v>
      </c>
      <c r="AJ108" s="6">
        <f t="shared" si="164"/>
        <v>10.08</v>
      </c>
      <c r="AK108" s="6">
        <f t="shared" si="165"/>
        <v>16.8</v>
      </c>
      <c r="AL108" s="6">
        <f t="shared" si="166"/>
        <v>33.6</v>
      </c>
      <c r="AM108" s="6">
        <f t="shared" si="144"/>
        <v>9.6000000000000014</v>
      </c>
      <c r="AN108" s="6">
        <f t="shared" si="182"/>
        <v>9.6000000000000014</v>
      </c>
      <c r="AO108" s="6">
        <f t="shared" si="182"/>
        <v>9.6000000000000014</v>
      </c>
      <c r="AP108" s="6">
        <f t="shared" si="167"/>
        <v>7.3599999999999994</v>
      </c>
      <c r="AQ108" s="6">
        <v>0.75</v>
      </c>
      <c r="AR108" s="6">
        <v>6</v>
      </c>
      <c r="AS108" s="6">
        <f t="shared" si="168"/>
        <v>1.26</v>
      </c>
      <c r="AT108" s="6">
        <f t="shared" si="169"/>
        <v>0.84000000000000008</v>
      </c>
      <c r="AU108" s="6">
        <f t="shared" si="170"/>
        <v>16.8</v>
      </c>
      <c r="AV108" s="6">
        <f t="shared" si="171"/>
        <v>6.7200000000000006</v>
      </c>
      <c r="AW108" s="6">
        <f t="shared" si="145"/>
        <v>0.84000000000000008</v>
      </c>
      <c r="AX108" s="6">
        <f t="shared" si="181"/>
        <v>1.1599999999999999</v>
      </c>
      <c r="AY108" s="6">
        <f t="shared" si="172"/>
        <v>10.08</v>
      </c>
      <c r="AZ108" s="6">
        <f t="shared" si="173"/>
        <v>0.84000000000000008</v>
      </c>
      <c r="BA108" s="6">
        <f t="shared" si="174"/>
        <v>33.6</v>
      </c>
      <c r="BB108" s="6">
        <f t="shared" si="175"/>
        <v>121.60000000000001</v>
      </c>
      <c r="BC108" s="6">
        <v>6.8</v>
      </c>
      <c r="BD108" s="6">
        <v>9.1999999999999993</v>
      </c>
      <c r="BE108" s="6">
        <v>4.8</v>
      </c>
      <c r="BF108" s="6">
        <v>1.9</v>
      </c>
      <c r="BG108" s="30">
        <f t="shared" si="176"/>
        <v>696.08400000000017</v>
      </c>
      <c r="BH108" s="9">
        <f t="shared" si="177"/>
        <v>215.08995600000006</v>
      </c>
      <c r="BI108" s="9">
        <f t="shared" si="178"/>
        <v>24.320000000000004</v>
      </c>
      <c r="BJ108" s="9">
        <f t="shared" si="147"/>
        <v>18.318899999999999</v>
      </c>
      <c r="BK108" s="9">
        <f t="shared" si="179"/>
        <v>257.72885600000006</v>
      </c>
      <c r="BL108">
        <v>4</v>
      </c>
      <c r="BM108">
        <v>3</v>
      </c>
      <c r="BN108">
        <v>0</v>
      </c>
      <c r="BO108">
        <f t="shared" si="180"/>
        <v>7</v>
      </c>
      <c r="BP108">
        <v>0</v>
      </c>
      <c r="BQ108">
        <v>0</v>
      </c>
      <c r="BS108" s="6">
        <v>6.8</v>
      </c>
      <c r="BT108">
        <f t="shared" si="139"/>
        <v>5.4876000000000005</v>
      </c>
      <c r="BU108" s="6">
        <v>9.1999999999999993</v>
      </c>
      <c r="BV108">
        <f t="shared" si="140"/>
        <v>7.4244000000000003</v>
      </c>
      <c r="BW108" s="6">
        <v>4.8</v>
      </c>
      <c r="BX108">
        <f t="shared" si="131"/>
        <v>3.8736000000000002</v>
      </c>
      <c r="BY108" s="6">
        <v>1.9</v>
      </c>
      <c r="BZ108">
        <f t="shared" si="132"/>
        <v>1.5333000000000001</v>
      </c>
      <c r="CA108" s="6">
        <f t="shared" si="133"/>
        <v>257.72885600000006</v>
      </c>
      <c r="CB108">
        <f t="shared" si="134"/>
        <v>30.24</v>
      </c>
      <c r="CC108">
        <f t="shared" si="135"/>
        <v>22.68</v>
      </c>
      <c r="CD108">
        <f t="shared" si="136"/>
        <v>0</v>
      </c>
      <c r="CE108">
        <f t="shared" si="137"/>
        <v>52.92</v>
      </c>
      <c r="CF108" s="6">
        <f t="shared" si="138"/>
        <v>310.64885600000008</v>
      </c>
    </row>
    <row r="109" spans="1:84" x14ac:dyDescent="0.2">
      <c r="A109">
        <v>111</v>
      </c>
      <c r="E109" s="29">
        <v>5.0999999999999996</v>
      </c>
      <c r="F109" s="29">
        <v>9.5</v>
      </c>
      <c r="G109">
        <v>97</v>
      </c>
      <c r="H109" s="6">
        <v>0</v>
      </c>
      <c r="I109">
        <v>8</v>
      </c>
      <c r="J109">
        <v>73</v>
      </c>
      <c r="K109" t="s">
        <v>135</v>
      </c>
      <c r="L109">
        <v>0</v>
      </c>
      <c r="M109" s="6">
        <f t="shared" si="148"/>
        <v>149.1</v>
      </c>
      <c r="N109" s="6">
        <f t="shared" si="149"/>
        <v>2.84</v>
      </c>
      <c r="O109" s="6">
        <f t="shared" si="150"/>
        <v>0.71399999999999997</v>
      </c>
      <c r="P109" s="6">
        <f t="shared" si="151"/>
        <v>5.8649999999999993</v>
      </c>
      <c r="Q109" s="6">
        <f t="shared" si="152"/>
        <v>5.8649999999999993</v>
      </c>
      <c r="R109" s="6">
        <f t="shared" si="153"/>
        <v>7.3039999999999994</v>
      </c>
      <c r="S109" s="31">
        <v>0</v>
      </c>
      <c r="T109" s="6">
        <f t="shared" si="154"/>
        <v>4.04</v>
      </c>
      <c r="U109" s="6">
        <f t="shared" si="155"/>
        <v>1.704</v>
      </c>
      <c r="V109" s="6">
        <f t="shared" si="156"/>
        <v>5.68</v>
      </c>
      <c r="W109" s="6">
        <f t="shared" si="157"/>
        <v>0.71</v>
      </c>
      <c r="X109" s="6">
        <v>0.35</v>
      </c>
      <c r="Y109" s="6">
        <f t="shared" si="158"/>
        <v>1.42</v>
      </c>
      <c r="Z109" s="6">
        <f t="shared" si="159"/>
        <v>28.4</v>
      </c>
      <c r="AA109" s="6">
        <v>0</v>
      </c>
      <c r="AB109" s="6">
        <f t="shared" si="160"/>
        <v>1.0649999999999999</v>
      </c>
      <c r="AC109" s="6">
        <v>3</v>
      </c>
      <c r="AD109" s="6">
        <f t="shared" si="142"/>
        <v>176.4</v>
      </c>
      <c r="AE109" s="6">
        <f t="shared" si="161"/>
        <v>2.84</v>
      </c>
      <c r="AF109" s="6">
        <f t="shared" si="162"/>
        <v>0.71399999999999997</v>
      </c>
      <c r="AG109" s="6">
        <v>0</v>
      </c>
      <c r="AH109" s="6">
        <f t="shared" si="163"/>
        <v>0.71</v>
      </c>
      <c r="AI109" s="6">
        <f t="shared" si="146"/>
        <v>26.400000000000002</v>
      </c>
      <c r="AJ109" s="6">
        <f t="shared" si="164"/>
        <v>8.52</v>
      </c>
      <c r="AK109" s="6">
        <f t="shared" si="165"/>
        <v>14.2</v>
      </c>
      <c r="AL109" s="6">
        <f t="shared" si="166"/>
        <v>28.4</v>
      </c>
      <c r="AM109" s="6">
        <f t="shared" si="144"/>
        <v>9.6000000000000014</v>
      </c>
      <c r="AN109" s="6">
        <f t="shared" si="182"/>
        <v>9.6000000000000014</v>
      </c>
      <c r="AO109" s="6">
        <f t="shared" si="182"/>
        <v>9.6000000000000014</v>
      </c>
      <c r="AP109" s="6">
        <f t="shared" si="167"/>
        <v>5.8649999999999993</v>
      </c>
      <c r="AQ109" s="6">
        <v>0.75</v>
      </c>
      <c r="AR109" s="6">
        <v>6</v>
      </c>
      <c r="AS109" s="6">
        <f t="shared" si="168"/>
        <v>1.0649999999999999</v>
      </c>
      <c r="AT109" s="6">
        <f t="shared" si="169"/>
        <v>0.71</v>
      </c>
      <c r="AU109" s="6">
        <f t="shared" si="170"/>
        <v>14.2</v>
      </c>
      <c r="AV109" s="6">
        <f t="shared" si="171"/>
        <v>5.68</v>
      </c>
      <c r="AW109" s="6">
        <f t="shared" si="145"/>
        <v>0.71</v>
      </c>
      <c r="AX109" s="6">
        <f t="shared" si="181"/>
        <v>1.1500000000000001</v>
      </c>
      <c r="AY109" s="6">
        <f t="shared" si="172"/>
        <v>8.52</v>
      </c>
      <c r="AZ109" s="6">
        <f t="shared" si="173"/>
        <v>0.71</v>
      </c>
      <c r="BA109" s="6">
        <f t="shared" si="174"/>
        <v>28.4</v>
      </c>
      <c r="BB109" s="6">
        <f t="shared" si="175"/>
        <v>96.899999999999991</v>
      </c>
      <c r="BC109" s="6">
        <v>5.6</v>
      </c>
      <c r="BD109" s="6">
        <v>7.7</v>
      </c>
      <c r="BE109" s="6">
        <v>6.1</v>
      </c>
      <c r="BF109" s="6">
        <v>1.9</v>
      </c>
      <c r="BG109" s="30">
        <f t="shared" si="176"/>
        <v>578.80100000000004</v>
      </c>
      <c r="BH109" s="9">
        <f t="shared" si="177"/>
        <v>178.84950900000001</v>
      </c>
      <c r="BI109" s="9">
        <f t="shared" si="178"/>
        <v>19.38</v>
      </c>
      <c r="BJ109" s="9">
        <f t="shared" si="147"/>
        <v>17.1891</v>
      </c>
      <c r="BK109" s="9">
        <f t="shared" si="179"/>
        <v>215.418609</v>
      </c>
      <c r="BL109">
        <v>3</v>
      </c>
      <c r="BM109">
        <v>5</v>
      </c>
      <c r="BN109">
        <v>0</v>
      </c>
      <c r="BO109">
        <f t="shared" si="180"/>
        <v>8</v>
      </c>
      <c r="BP109">
        <v>0</v>
      </c>
      <c r="BQ109">
        <v>1</v>
      </c>
      <c r="BS109" s="6">
        <v>5.6</v>
      </c>
      <c r="BT109">
        <f t="shared" si="139"/>
        <v>4.5191999999999997</v>
      </c>
      <c r="BU109" s="6">
        <v>7.7</v>
      </c>
      <c r="BV109">
        <f t="shared" si="140"/>
        <v>6.2139000000000006</v>
      </c>
      <c r="BW109" s="6">
        <v>6.1</v>
      </c>
      <c r="BX109">
        <f t="shared" si="131"/>
        <v>4.9226999999999999</v>
      </c>
      <c r="BY109" s="6">
        <v>1.9</v>
      </c>
      <c r="BZ109">
        <f t="shared" si="132"/>
        <v>1.5333000000000001</v>
      </c>
      <c r="CA109" s="6">
        <f t="shared" si="133"/>
        <v>215.418609</v>
      </c>
      <c r="CB109">
        <f t="shared" si="134"/>
        <v>22.68</v>
      </c>
      <c r="CC109">
        <f t="shared" si="135"/>
        <v>37.799999999999997</v>
      </c>
      <c r="CD109">
        <f t="shared" si="136"/>
        <v>0</v>
      </c>
      <c r="CE109">
        <f t="shared" si="137"/>
        <v>60.48</v>
      </c>
      <c r="CF109" s="6">
        <f t="shared" si="138"/>
        <v>275.89860900000002</v>
      </c>
    </row>
    <row r="110" spans="1:84" x14ac:dyDescent="0.2">
      <c r="A110">
        <v>113</v>
      </c>
      <c r="E110" s="29">
        <v>7</v>
      </c>
      <c r="F110" s="29">
        <v>8.3000000000000007</v>
      </c>
      <c r="G110">
        <v>100</v>
      </c>
      <c r="H110" s="6">
        <v>0</v>
      </c>
      <c r="I110">
        <v>17</v>
      </c>
      <c r="J110">
        <v>73</v>
      </c>
      <c r="K110" t="s">
        <v>135</v>
      </c>
      <c r="L110">
        <v>1</v>
      </c>
      <c r="M110" s="6">
        <f t="shared" si="148"/>
        <v>189</v>
      </c>
      <c r="N110" s="6">
        <f t="shared" si="149"/>
        <v>3.6000000000000005</v>
      </c>
      <c r="O110" s="6">
        <f t="shared" si="150"/>
        <v>0.98000000000000009</v>
      </c>
      <c r="P110" s="6">
        <f t="shared" si="151"/>
        <v>8.0499999999999989</v>
      </c>
      <c r="Q110" s="6">
        <f t="shared" si="152"/>
        <v>8.0499999999999989</v>
      </c>
      <c r="R110" s="6">
        <f t="shared" si="153"/>
        <v>9.2800000000000011</v>
      </c>
      <c r="S110" s="31">
        <v>0</v>
      </c>
      <c r="T110" s="6">
        <f t="shared" si="154"/>
        <v>4.8000000000000007</v>
      </c>
      <c r="U110" s="6">
        <f t="shared" si="155"/>
        <v>2.16</v>
      </c>
      <c r="V110" s="6">
        <f t="shared" si="156"/>
        <v>7.2000000000000011</v>
      </c>
      <c r="W110" s="6">
        <f t="shared" si="157"/>
        <v>0.90000000000000013</v>
      </c>
      <c r="X110" s="6">
        <v>0.35</v>
      </c>
      <c r="Y110" s="6">
        <f t="shared" si="158"/>
        <v>1.8000000000000003</v>
      </c>
      <c r="Z110" s="6">
        <f t="shared" si="159"/>
        <v>36</v>
      </c>
      <c r="AA110" s="6">
        <v>0</v>
      </c>
      <c r="AB110" s="6">
        <f t="shared" si="160"/>
        <v>1.35</v>
      </c>
      <c r="AC110" s="6">
        <v>3</v>
      </c>
      <c r="AD110" s="6">
        <f t="shared" si="142"/>
        <v>176.4</v>
      </c>
      <c r="AE110" s="6">
        <f t="shared" si="161"/>
        <v>3.6000000000000005</v>
      </c>
      <c r="AF110" s="6">
        <f t="shared" si="162"/>
        <v>0.98000000000000009</v>
      </c>
      <c r="AG110" s="6">
        <v>0</v>
      </c>
      <c r="AH110" s="6">
        <f t="shared" si="163"/>
        <v>0.90000000000000013</v>
      </c>
      <c r="AI110" s="6">
        <f t="shared" si="146"/>
        <v>21.2</v>
      </c>
      <c r="AJ110" s="6">
        <f t="shared" si="164"/>
        <v>10.8</v>
      </c>
      <c r="AK110" s="6">
        <f t="shared" si="165"/>
        <v>18</v>
      </c>
      <c r="AL110" s="6">
        <f t="shared" si="166"/>
        <v>36</v>
      </c>
      <c r="AM110" s="6">
        <f t="shared" si="144"/>
        <v>9.6000000000000014</v>
      </c>
      <c r="AN110" s="6">
        <f t="shared" si="182"/>
        <v>9.6000000000000014</v>
      </c>
      <c r="AO110" s="6">
        <f t="shared" si="182"/>
        <v>9.6000000000000014</v>
      </c>
      <c r="AP110" s="6">
        <f t="shared" si="167"/>
        <v>8.0499999999999989</v>
      </c>
      <c r="AQ110" s="6">
        <v>0.75</v>
      </c>
      <c r="AR110" s="6">
        <v>6</v>
      </c>
      <c r="AS110" s="6">
        <f t="shared" si="168"/>
        <v>1.35</v>
      </c>
      <c r="AT110" s="6">
        <f t="shared" si="169"/>
        <v>0.90000000000000013</v>
      </c>
      <c r="AU110" s="6">
        <f t="shared" si="170"/>
        <v>18</v>
      </c>
      <c r="AV110" s="6">
        <f t="shared" si="171"/>
        <v>7.2000000000000011</v>
      </c>
      <c r="AW110" s="6">
        <f t="shared" si="145"/>
        <v>0.90000000000000013</v>
      </c>
      <c r="AX110" s="6">
        <f t="shared" si="181"/>
        <v>1.03</v>
      </c>
      <c r="AY110" s="6">
        <f t="shared" si="172"/>
        <v>10.8</v>
      </c>
      <c r="AZ110" s="6">
        <f t="shared" si="173"/>
        <v>0.90000000000000013</v>
      </c>
      <c r="BA110" s="6">
        <f t="shared" si="174"/>
        <v>36</v>
      </c>
      <c r="BB110" s="6">
        <f t="shared" si="175"/>
        <v>133</v>
      </c>
      <c r="BC110" s="6">
        <v>6.2</v>
      </c>
      <c r="BD110" s="6">
        <v>6.8</v>
      </c>
      <c r="BE110" s="6">
        <v>4.4000000000000004</v>
      </c>
      <c r="BF110" s="6">
        <v>1.8</v>
      </c>
      <c r="BG110" s="30">
        <f t="shared" si="176"/>
        <v>665.08</v>
      </c>
      <c r="BH110" s="9">
        <f t="shared" si="177"/>
        <v>205.50972000000002</v>
      </c>
      <c r="BI110" s="9">
        <f t="shared" si="178"/>
        <v>26.6</v>
      </c>
      <c r="BJ110" s="9">
        <f t="shared" si="147"/>
        <v>15.494400000000001</v>
      </c>
      <c r="BK110" s="9">
        <f t="shared" si="179"/>
        <v>247.60412000000002</v>
      </c>
      <c r="BL110">
        <v>5</v>
      </c>
      <c r="BM110">
        <v>2</v>
      </c>
      <c r="BN110">
        <v>0</v>
      </c>
      <c r="BO110">
        <f t="shared" si="180"/>
        <v>7</v>
      </c>
      <c r="BP110">
        <v>1</v>
      </c>
      <c r="BQ110">
        <v>0</v>
      </c>
      <c r="BS110" s="6">
        <v>6.2</v>
      </c>
      <c r="BT110">
        <f t="shared" si="139"/>
        <v>5.0034000000000001</v>
      </c>
      <c r="BU110" s="6">
        <v>6.8</v>
      </c>
      <c r="BV110">
        <f t="shared" si="140"/>
        <v>5.4876000000000005</v>
      </c>
      <c r="BW110" s="6">
        <v>4.4000000000000004</v>
      </c>
      <c r="BX110">
        <f t="shared" si="131"/>
        <v>3.5508000000000006</v>
      </c>
      <c r="BY110" s="6">
        <v>1.8</v>
      </c>
      <c r="BZ110">
        <f t="shared" si="132"/>
        <v>1.4526000000000001</v>
      </c>
      <c r="CA110" s="6">
        <f t="shared" si="133"/>
        <v>247.60412000000002</v>
      </c>
      <c r="CB110">
        <f t="shared" si="134"/>
        <v>37.799999999999997</v>
      </c>
      <c r="CC110">
        <f t="shared" si="135"/>
        <v>15.12</v>
      </c>
      <c r="CD110">
        <f t="shared" si="136"/>
        <v>0</v>
      </c>
      <c r="CE110">
        <f t="shared" si="137"/>
        <v>52.919999999999995</v>
      </c>
      <c r="CF110" s="6">
        <f t="shared" si="138"/>
        <v>300.52412000000004</v>
      </c>
    </row>
    <row r="111" spans="1:84" x14ac:dyDescent="0.2">
      <c r="A111">
        <v>93</v>
      </c>
      <c r="E111" s="29">
        <v>5</v>
      </c>
      <c r="F111" s="29">
        <v>8.4</v>
      </c>
      <c r="G111">
        <v>87</v>
      </c>
      <c r="H111" s="6">
        <v>0</v>
      </c>
      <c r="I111">
        <v>12</v>
      </c>
      <c r="J111">
        <v>72</v>
      </c>
      <c r="K111" t="s">
        <v>135</v>
      </c>
      <c r="L111">
        <v>1</v>
      </c>
      <c r="M111" s="6">
        <f t="shared" si="148"/>
        <v>147</v>
      </c>
      <c r="N111" s="6">
        <f t="shared" si="149"/>
        <v>2.8</v>
      </c>
      <c r="O111" s="6">
        <f t="shared" si="150"/>
        <v>0.70000000000000007</v>
      </c>
      <c r="P111" s="6">
        <f t="shared" si="151"/>
        <v>5.75</v>
      </c>
      <c r="Q111" s="6">
        <f t="shared" si="152"/>
        <v>5.75</v>
      </c>
      <c r="R111" s="6">
        <f t="shared" si="153"/>
        <v>7.2</v>
      </c>
      <c r="S111" s="6">
        <v>0</v>
      </c>
      <c r="T111" s="6">
        <f t="shared" si="154"/>
        <v>4</v>
      </c>
      <c r="U111" s="6">
        <f t="shared" si="155"/>
        <v>1.68</v>
      </c>
      <c r="V111" s="6">
        <f t="shared" si="156"/>
        <v>5.6</v>
      </c>
      <c r="W111" s="6">
        <f t="shared" si="157"/>
        <v>0.7</v>
      </c>
      <c r="X111" s="6">
        <v>0.35</v>
      </c>
      <c r="Y111" s="6">
        <f t="shared" si="158"/>
        <v>1.4</v>
      </c>
      <c r="Z111" s="6">
        <f t="shared" si="159"/>
        <v>28</v>
      </c>
      <c r="AA111" s="31">
        <v>1.47</v>
      </c>
      <c r="AB111" s="6">
        <f t="shared" si="160"/>
        <v>1.05</v>
      </c>
      <c r="AC111" s="6">
        <v>3</v>
      </c>
      <c r="AD111" s="6">
        <f t="shared" ref="AD111:AD142" si="183">(21*E109)+42</f>
        <v>149.1</v>
      </c>
      <c r="AE111" s="6">
        <f t="shared" si="161"/>
        <v>2.8</v>
      </c>
      <c r="AF111" s="6">
        <f t="shared" si="162"/>
        <v>0.70000000000000007</v>
      </c>
      <c r="AG111" s="6">
        <v>0</v>
      </c>
      <c r="AH111" s="6">
        <f t="shared" si="163"/>
        <v>0.7</v>
      </c>
      <c r="AI111" s="6">
        <f t="shared" si="146"/>
        <v>28.8</v>
      </c>
      <c r="AJ111" s="6">
        <f t="shared" si="164"/>
        <v>8.4</v>
      </c>
      <c r="AK111" s="6">
        <f t="shared" si="165"/>
        <v>14</v>
      </c>
      <c r="AL111" s="6">
        <f t="shared" si="166"/>
        <v>28</v>
      </c>
      <c r="AM111" s="6">
        <f t="shared" si="144"/>
        <v>9.6000000000000014</v>
      </c>
      <c r="AN111" s="6">
        <f t="shared" si="182"/>
        <v>9.6000000000000014</v>
      </c>
      <c r="AO111" s="6">
        <f t="shared" si="182"/>
        <v>9.6000000000000014</v>
      </c>
      <c r="AP111" s="6">
        <f t="shared" si="167"/>
        <v>5.75</v>
      </c>
      <c r="AQ111" s="6">
        <v>0.75</v>
      </c>
      <c r="AR111" s="6">
        <v>6</v>
      </c>
      <c r="AS111" s="6">
        <f t="shared" si="168"/>
        <v>1.05</v>
      </c>
      <c r="AT111" s="6">
        <f t="shared" si="169"/>
        <v>0.7</v>
      </c>
      <c r="AU111" s="6">
        <f t="shared" si="170"/>
        <v>14</v>
      </c>
      <c r="AV111" s="6">
        <f t="shared" si="171"/>
        <v>5.6</v>
      </c>
      <c r="AW111" s="6">
        <f t="shared" si="145"/>
        <v>0.7</v>
      </c>
      <c r="AX111" s="6">
        <f t="shared" si="181"/>
        <v>1.04</v>
      </c>
      <c r="AY111" s="6">
        <f t="shared" si="172"/>
        <v>8.4</v>
      </c>
      <c r="AZ111" s="6">
        <f t="shared" si="173"/>
        <v>0.7</v>
      </c>
      <c r="BA111" s="6">
        <f t="shared" si="174"/>
        <v>28</v>
      </c>
      <c r="BB111" s="6">
        <f t="shared" si="175"/>
        <v>95</v>
      </c>
      <c r="BC111" s="6">
        <v>5.8</v>
      </c>
      <c r="BD111" s="6">
        <v>8.1999999999999993</v>
      </c>
      <c r="BE111" s="6">
        <v>4.9000000000000004</v>
      </c>
      <c r="BF111" s="6">
        <v>1.4</v>
      </c>
      <c r="BG111" s="30">
        <f t="shared" si="176"/>
        <v>550.44000000000005</v>
      </c>
      <c r="BH111" s="9">
        <f t="shared" si="177"/>
        <v>170.08596000000003</v>
      </c>
      <c r="BI111" s="9">
        <f t="shared" si="178"/>
        <v>19</v>
      </c>
      <c r="BJ111" s="9">
        <f t="shared" si="147"/>
        <v>16.382099999999998</v>
      </c>
      <c r="BK111" s="9">
        <f t="shared" si="179"/>
        <v>205.46806000000004</v>
      </c>
      <c r="BL111">
        <v>6</v>
      </c>
      <c r="BM111">
        <v>3</v>
      </c>
      <c r="BN111">
        <v>0</v>
      </c>
      <c r="BO111">
        <f t="shared" si="180"/>
        <v>9</v>
      </c>
      <c r="BP111">
        <v>1</v>
      </c>
      <c r="BQ111">
        <v>0</v>
      </c>
      <c r="BS111" s="6">
        <v>5.8</v>
      </c>
      <c r="BT111">
        <f t="shared" si="139"/>
        <v>4.6806000000000001</v>
      </c>
      <c r="BU111" s="6">
        <v>8.1999999999999993</v>
      </c>
      <c r="BV111">
        <f t="shared" si="140"/>
        <v>6.6173999999999999</v>
      </c>
      <c r="BW111" s="6">
        <v>4.9000000000000004</v>
      </c>
      <c r="BX111">
        <f t="shared" si="131"/>
        <v>3.9543000000000004</v>
      </c>
      <c r="BY111" s="6">
        <v>1.4</v>
      </c>
      <c r="BZ111">
        <f t="shared" si="132"/>
        <v>1.1297999999999999</v>
      </c>
      <c r="CA111" s="6">
        <f t="shared" si="133"/>
        <v>205.46806000000004</v>
      </c>
      <c r="CB111">
        <f t="shared" si="134"/>
        <v>45.36</v>
      </c>
      <c r="CC111">
        <f t="shared" si="135"/>
        <v>22.68</v>
      </c>
      <c r="CD111">
        <f t="shared" si="136"/>
        <v>0</v>
      </c>
      <c r="CE111">
        <f t="shared" si="137"/>
        <v>68.039999999999992</v>
      </c>
      <c r="CF111" s="6">
        <f t="shared" si="138"/>
        <v>273.50806</v>
      </c>
    </row>
    <row r="112" spans="1:84" x14ac:dyDescent="0.2">
      <c r="A112">
        <v>105</v>
      </c>
      <c r="E112" s="29">
        <v>9.1999999999999993</v>
      </c>
      <c r="F112" s="29">
        <v>8.4</v>
      </c>
      <c r="G112">
        <v>76</v>
      </c>
      <c r="H112" s="6">
        <v>0</v>
      </c>
      <c r="I112">
        <v>10</v>
      </c>
      <c r="J112">
        <v>72</v>
      </c>
      <c r="K112" t="s">
        <v>135</v>
      </c>
      <c r="L112">
        <v>1</v>
      </c>
      <c r="M112" s="6">
        <f t="shared" si="148"/>
        <v>235.2</v>
      </c>
      <c r="N112" s="6">
        <f t="shared" si="149"/>
        <v>4.4799999999999995</v>
      </c>
      <c r="O112" s="6">
        <f t="shared" si="150"/>
        <v>1.288</v>
      </c>
      <c r="P112" s="6">
        <f t="shared" si="151"/>
        <v>10.579999999999998</v>
      </c>
      <c r="Q112" s="6">
        <f t="shared" si="152"/>
        <v>10.579999999999998</v>
      </c>
      <c r="R112" s="6">
        <f t="shared" si="153"/>
        <v>11.568</v>
      </c>
      <c r="S112" s="31">
        <v>0</v>
      </c>
      <c r="T112" s="6">
        <f t="shared" si="154"/>
        <v>5.68</v>
      </c>
      <c r="U112" s="6">
        <f t="shared" si="155"/>
        <v>2.6879999999999997</v>
      </c>
      <c r="V112" s="6">
        <f t="shared" si="156"/>
        <v>8.9599999999999991</v>
      </c>
      <c r="W112" s="6">
        <f t="shared" si="157"/>
        <v>1.1199999999999999</v>
      </c>
      <c r="X112" s="6">
        <v>0.35</v>
      </c>
      <c r="Y112" s="6">
        <f t="shared" si="158"/>
        <v>2.2399999999999998</v>
      </c>
      <c r="Z112" s="6">
        <f t="shared" si="159"/>
        <v>44.8</v>
      </c>
      <c r="AA112" s="6">
        <v>0</v>
      </c>
      <c r="AB112" s="6">
        <f t="shared" si="160"/>
        <v>1.68</v>
      </c>
      <c r="AC112" s="6">
        <v>3</v>
      </c>
      <c r="AD112" s="6">
        <f t="shared" si="183"/>
        <v>189</v>
      </c>
      <c r="AE112" s="6">
        <f t="shared" si="161"/>
        <v>4.4799999999999995</v>
      </c>
      <c r="AF112" s="6">
        <f t="shared" si="162"/>
        <v>1.288</v>
      </c>
      <c r="AG112" s="6">
        <v>0</v>
      </c>
      <c r="AH112" s="6">
        <f t="shared" si="163"/>
        <v>1.1199999999999999</v>
      </c>
      <c r="AI112" s="6">
        <f t="shared" si="146"/>
        <v>20.8</v>
      </c>
      <c r="AJ112" s="6">
        <f t="shared" si="164"/>
        <v>13.44</v>
      </c>
      <c r="AK112" s="6">
        <f t="shared" si="165"/>
        <v>22.4</v>
      </c>
      <c r="AL112" s="6">
        <f t="shared" si="166"/>
        <v>44.8</v>
      </c>
      <c r="AM112" s="6">
        <f t="shared" si="144"/>
        <v>9.6000000000000014</v>
      </c>
      <c r="AN112" s="6">
        <f t="shared" si="182"/>
        <v>9.6000000000000014</v>
      </c>
      <c r="AO112" s="6">
        <f t="shared" si="182"/>
        <v>9.6000000000000014</v>
      </c>
      <c r="AP112" s="6">
        <f t="shared" si="167"/>
        <v>10.579999999999998</v>
      </c>
      <c r="AQ112" s="6">
        <v>0.75</v>
      </c>
      <c r="AR112" s="6">
        <v>6</v>
      </c>
      <c r="AS112" s="6">
        <f t="shared" si="168"/>
        <v>1.68</v>
      </c>
      <c r="AT112" s="6">
        <f t="shared" si="169"/>
        <v>1.1199999999999999</v>
      </c>
      <c r="AU112" s="6">
        <f t="shared" si="170"/>
        <v>22.4</v>
      </c>
      <c r="AV112" s="6">
        <f t="shared" si="171"/>
        <v>8.9599999999999991</v>
      </c>
      <c r="AW112" s="6">
        <f t="shared" si="145"/>
        <v>1.1199999999999999</v>
      </c>
      <c r="AX112" s="6">
        <f t="shared" si="181"/>
        <v>1.04</v>
      </c>
      <c r="AY112" s="6">
        <f t="shared" si="172"/>
        <v>13.44</v>
      </c>
      <c r="AZ112" s="6">
        <f t="shared" si="173"/>
        <v>1.1199999999999999</v>
      </c>
      <c r="BA112" s="6">
        <f t="shared" si="174"/>
        <v>44.8</v>
      </c>
      <c r="BB112" s="6">
        <f t="shared" si="175"/>
        <v>174.79999999999998</v>
      </c>
      <c r="BC112" s="6">
        <v>4.9000000000000004</v>
      </c>
      <c r="BD112" s="6">
        <v>7.4</v>
      </c>
      <c r="BE112" s="6">
        <v>5.5</v>
      </c>
      <c r="BF112" s="6">
        <v>2.2000000000000002</v>
      </c>
      <c r="BG112" s="30">
        <f t="shared" si="176"/>
        <v>783.35199999999998</v>
      </c>
      <c r="BH112" s="9">
        <f t="shared" si="177"/>
        <v>242.055768</v>
      </c>
      <c r="BI112" s="9">
        <f t="shared" si="178"/>
        <v>34.96</v>
      </c>
      <c r="BJ112" s="9">
        <f t="shared" si="147"/>
        <v>16.14</v>
      </c>
      <c r="BK112" s="9">
        <f t="shared" si="179"/>
        <v>293.15576799999997</v>
      </c>
      <c r="BL112">
        <v>8</v>
      </c>
      <c r="BM112">
        <v>6</v>
      </c>
      <c r="BN112">
        <v>2</v>
      </c>
      <c r="BO112">
        <f t="shared" si="180"/>
        <v>16</v>
      </c>
      <c r="BP112">
        <v>1</v>
      </c>
      <c r="BQ112">
        <v>0</v>
      </c>
      <c r="BS112" s="6">
        <v>4.9000000000000004</v>
      </c>
      <c r="BT112">
        <f t="shared" si="139"/>
        <v>3.9543000000000004</v>
      </c>
      <c r="BU112" s="6">
        <v>7.4</v>
      </c>
      <c r="BV112">
        <f t="shared" si="140"/>
        <v>5.9718000000000009</v>
      </c>
      <c r="BW112" s="6">
        <v>5.5</v>
      </c>
      <c r="BX112">
        <f t="shared" si="131"/>
        <v>4.4385000000000003</v>
      </c>
      <c r="BY112" s="6">
        <v>2.2000000000000002</v>
      </c>
      <c r="BZ112">
        <f t="shared" si="132"/>
        <v>1.7754000000000003</v>
      </c>
      <c r="CA112" s="6">
        <f t="shared" si="133"/>
        <v>293.15576799999997</v>
      </c>
      <c r="CB112">
        <f t="shared" si="134"/>
        <v>60.48</v>
      </c>
      <c r="CC112">
        <f t="shared" si="135"/>
        <v>45.36</v>
      </c>
      <c r="CD112">
        <f t="shared" si="136"/>
        <v>15.12</v>
      </c>
      <c r="CE112">
        <f t="shared" si="137"/>
        <v>120.96000000000001</v>
      </c>
      <c r="CF112" s="6">
        <f t="shared" si="138"/>
        <v>414.115768</v>
      </c>
    </row>
    <row r="113" spans="1:84" x14ac:dyDescent="0.2">
      <c r="A113">
        <v>133</v>
      </c>
      <c r="E113" s="29">
        <v>5.4</v>
      </c>
      <c r="F113" s="29">
        <v>7.4</v>
      </c>
      <c r="G113">
        <v>98</v>
      </c>
      <c r="H113" s="6">
        <v>0</v>
      </c>
      <c r="I113">
        <v>21</v>
      </c>
      <c r="J113">
        <v>72</v>
      </c>
      <c r="K113" t="s">
        <v>135</v>
      </c>
      <c r="L113">
        <v>1</v>
      </c>
      <c r="M113" s="6">
        <f t="shared" si="148"/>
        <v>155.4</v>
      </c>
      <c r="N113" s="6">
        <f t="shared" si="149"/>
        <v>2.96</v>
      </c>
      <c r="O113" s="6">
        <f t="shared" si="150"/>
        <v>0.75600000000000012</v>
      </c>
      <c r="P113" s="6">
        <f t="shared" si="151"/>
        <v>6.21</v>
      </c>
      <c r="Q113" s="6">
        <f t="shared" si="152"/>
        <v>6.21</v>
      </c>
      <c r="R113" s="6">
        <f t="shared" si="153"/>
        <v>7.6160000000000005</v>
      </c>
      <c r="S113" s="6">
        <v>0</v>
      </c>
      <c r="T113" s="6">
        <f t="shared" si="154"/>
        <v>4.16</v>
      </c>
      <c r="U113" s="6">
        <f t="shared" si="155"/>
        <v>1.776</v>
      </c>
      <c r="V113" s="6">
        <f t="shared" si="156"/>
        <v>5.92</v>
      </c>
      <c r="W113" s="6">
        <f t="shared" si="157"/>
        <v>0.74</v>
      </c>
      <c r="X113" s="6">
        <v>0.35</v>
      </c>
      <c r="Y113" s="6">
        <f t="shared" si="158"/>
        <v>1.48</v>
      </c>
      <c r="Z113" s="6">
        <f t="shared" si="159"/>
        <v>29.6</v>
      </c>
      <c r="AA113" s="6">
        <v>0</v>
      </c>
      <c r="AB113" s="6">
        <f t="shared" si="160"/>
        <v>1.1100000000000001</v>
      </c>
      <c r="AC113" s="6">
        <v>3</v>
      </c>
      <c r="AD113" s="6">
        <f t="shared" si="183"/>
        <v>147</v>
      </c>
      <c r="AE113" s="6">
        <f t="shared" si="161"/>
        <v>2.96</v>
      </c>
      <c r="AF113" s="6">
        <f t="shared" si="162"/>
        <v>0.75600000000000012</v>
      </c>
      <c r="AG113" s="6">
        <v>0</v>
      </c>
      <c r="AH113" s="6">
        <f t="shared" si="163"/>
        <v>0.74</v>
      </c>
      <c r="AI113" s="6">
        <f t="shared" si="146"/>
        <v>37.599999999999994</v>
      </c>
      <c r="AJ113" s="6">
        <f t="shared" si="164"/>
        <v>8.8800000000000008</v>
      </c>
      <c r="AK113" s="6">
        <f t="shared" si="165"/>
        <v>14.8</v>
      </c>
      <c r="AL113" s="6">
        <f t="shared" si="166"/>
        <v>29.6</v>
      </c>
      <c r="AM113" s="6">
        <f t="shared" si="144"/>
        <v>9.6000000000000014</v>
      </c>
      <c r="AN113" s="6">
        <f t="shared" si="182"/>
        <v>9.6000000000000014</v>
      </c>
      <c r="AO113" s="6">
        <f t="shared" si="182"/>
        <v>9.6000000000000014</v>
      </c>
      <c r="AP113" s="6">
        <f t="shared" si="167"/>
        <v>6.21</v>
      </c>
      <c r="AQ113" s="6">
        <v>0.75</v>
      </c>
      <c r="AR113" s="6">
        <v>6</v>
      </c>
      <c r="AS113" s="6">
        <f t="shared" si="168"/>
        <v>1.1100000000000001</v>
      </c>
      <c r="AT113" s="6">
        <f t="shared" si="169"/>
        <v>0.74</v>
      </c>
      <c r="AU113" s="6">
        <f t="shared" si="170"/>
        <v>14.8</v>
      </c>
      <c r="AV113" s="6">
        <f t="shared" si="171"/>
        <v>5.92</v>
      </c>
      <c r="AW113" s="6">
        <f t="shared" si="145"/>
        <v>0.74</v>
      </c>
      <c r="AX113" s="6">
        <f t="shared" si="181"/>
        <v>0.94000000000000017</v>
      </c>
      <c r="AY113" s="6">
        <f t="shared" si="172"/>
        <v>8.8800000000000008</v>
      </c>
      <c r="AZ113" s="6">
        <f t="shared" si="173"/>
        <v>0.74</v>
      </c>
      <c r="BA113" s="6">
        <f t="shared" si="174"/>
        <v>29.6</v>
      </c>
      <c r="BB113" s="6">
        <f t="shared" si="175"/>
        <v>102.60000000000001</v>
      </c>
      <c r="BC113" s="6">
        <v>4.9000000000000004</v>
      </c>
      <c r="BD113" s="6">
        <v>7.4</v>
      </c>
      <c r="BE113" s="6">
        <v>5.5</v>
      </c>
      <c r="BF113" s="6">
        <v>1.4</v>
      </c>
      <c r="BG113" s="30">
        <f t="shared" si="176"/>
        <v>574.85400000000004</v>
      </c>
      <c r="BH113" s="9">
        <f t="shared" si="177"/>
        <v>177.629886</v>
      </c>
      <c r="BI113" s="9">
        <f t="shared" si="178"/>
        <v>20.520000000000003</v>
      </c>
      <c r="BJ113" s="9">
        <f t="shared" si="147"/>
        <v>15.494400000000001</v>
      </c>
      <c r="BK113" s="9">
        <f t="shared" si="179"/>
        <v>213.64428600000002</v>
      </c>
      <c r="BL113">
        <v>6</v>
      </c>
      <c r="BM113">
        <v>7</v>
      </c>
      <c r="BN113">
        <v>3</v>
      </c>
      <c r="BO113">
        <f t="shared" si="180"/>
        <v>16</v>
      </c>
      <c r="BP113">
        <v>1</v>
      </c>
      <c r="BQ113">
        <v>0</v>
      </c>
      <c r="BS113" s="6">
        <v>4.9000000000000004</v>
      </c>
      <c r="BT113">
        <f t="shared" si="139"/>
        <v>3.9543000000000004</v>
      </c>
      <c r="BU113" s="6">
        <v>7.4</v>
      </c>
      <c r="BV113">
        <f t="shared" si="140"/>
        <v>5.9718000000000009</v>
      </c>
      <c r="BW113" s="6">
        <v>5.5</v>
      </c>
      <c r="BX113">
        <f t="shared" si="131"/>
        <v>4.4385000000000003</v>
      </c>
      <c r="BY113" s="6">
        <v>1.4</v>
      </c>
      <c r="BZ113">
        <f t="shared" si="132"/>
        <v>1.1297999999999999</v>
      </c>
      <c r="CA113" s="6">
        <f t="shared" si="133"/>
        <v>213.64428600000002</v>
      </c>
      <c r="CB113">
        <f t="shared" si="134"/>
        <v>45.36</v>
      </c>
      <c r="CC113">
        <f t="shared" si="135"/>
        <v>52.919999999999995</v>
      </c>
      <c r="CD113">
        <f t="shared" si="136"/>
        <v>22.68</v>
      </c>
      <c r="CE113">
        <f t="shared" si="137"/>
        <v>120.96000000000001</v>
      </c>
      <c r="CF113" s="6">
        <f t="shared" si="138"/>
        <v>334.604286</v>
      </c>
    </row>
    <row r="114" spans="1:84" x14ac:dyDescent="0.2">
      <c r="A114">
        <v>136</v>
      </c>
      <c r="E114" s="29">
        <v>10.199999999999999</v>
      </c>
      <c r="F114" s="29">
        <v>8.3000000000000007</v>
      </c>
      <c r="G114">
        <v>76</v>
      </c>
      <c r="H114" s="6">
        <v>0</v>
      </c>
      <c r="I114">
        <v>6</v>
      </c>
      <c r="J114">
        <v>72</v>
      </c>
      <c r="K114" t="s">
        <v>135</v>
      </c>
      <c r="L114">
        <v>1</v>
      </c>
      <c r="M114" s="6">
        <f t="shared" si="148"/>
        <v>256.2</v>
      </c>
      <c r="N114" s="6">
        <f t="shared" si="149"/>
        <v>4.88</v>
      </c>
      <c r="O114" s="6">
        <f t="shared" si="150"/>
        <v>1.4279999999999999</v>
      </c>
      <c r="P114" s="6">
        <f t="shared" si="151"/>
        <v>11.729999999999999</v>
      </c>
      <c r="Q114" s="6">
        <f t="shared" si="152"/>
        <v>11.729999999999999</v>
      </c>
      <c r="R114" s="6">
        <f t="shared" si="153"/>
        <v>12.607999999999999</v>
      </c>
      <c r="S114" s="6">
        <v>0</v>
      </c>
      <c r="T114" s="6">
        <f t="shared" si="154"/>
        <v>6.08</v>
      </c>
      <c r="U114" s="6">
        <f t="shared" si="155"/>
        <v>2.9279999999999999</v>
      </c>
      <c r="V114" s="6">
        <f t="shared" si="156"/>
        <v>9.76</v>
      </c>
      <c r="W114" s="6">
        <f t="shared" si="157"/>
        <v>1.22</v>
      </c>
      <c r="X114" s="6">
        <v>0.35</v>
      </c>
      <c r="Y114" s="6">
        <f t="shared" si="158"/>
        <v>2.44</v>
      </c>
      <c r="Z114" s="6">
        <f t="shared" si="159"/>
        <v>48.8</v>
      </c>
      <c r="AA114" s="6">
        <v>0</v>
      </c>
      <c r="AB114" s="6">
        <f t="shared" si="160"/>
        <v>1.8299999999999998</v>
      </c>
      <c r="AC114" s="6">
        <v>3</v>
      </c>
      <c r="AD114" s="6">
        <f t="shared" si="183"/>
        <v>235.2</v>
      </c>
      <c r="AE114" s="6">
        <f t="shared" si="161"/>
        <v>4.88</v>
      </c>
      <c r="AF114" s="6">
        <f t="shared" si="162"/>
        <v>1.4279999999999999</v>
      </c>
      <c r="AG114" s="6">
        <v>0</v>
      </c>
      <c r="AH114" s="6">
        <f t="shared" si="163"/>
        <v>1.22</v>
      </c>
      <c r="AI114" s="6">
        <f t="shared" si="146"/>
        <v>22.400000000000002</v>
      </c>
      <c r="AJ114" s="6">
        <f t="shared" si="164"/>
        <v>14.639999999999999</v>
      </c>
      <c r="AK114" s="6">
        <f t="shared" si="165"/>
        <v>24.4</v>
      </c>
      <c r="AL114" s="6">
        <f t="shared" si="166"/>
        <v>48.8</v>
      </c>
      <c r="AM114" s="6">
        <f t="shared" si="144"/>
        <v>9.6000000000000014</v>
      </c>
      <c r="AN114" s="6">
        <f t="shared" si="182"/>
        <v>9.6000000000000014</v>
      </c>
      <c r="AO114" s="6">
        <f t="shared" si="182"/>
        <v>9.6000000000000014</v>
      </c>
      <c r="AP114" s="6">
        <f t="shared" si="167"/>
        <v>11.729999999999999</v>
      </c>
      <c r="AQ114" s="6">
        <v>0.75</v>
      </c>
      <c r="AR114" s="6">
        <v>6</v>
      </c>
      <c r="AS114" s="6">
        <f t="shared" si="168"/>
        <v>1.8299999999999998</v>
      </c>
      <c r="AT114" s="6">
        <f t="shared" si="169"/>
        <v>1.22</v>
      </c>
      <c r="AU114" s="6">
        <f t="shared" si="170"/>
        <v>24.4</v>
      </c>
      <c r="AV114" s="6">
        <f t="shared" si="171"/>
        <v>9.76</v>
      </c>
      <c r="AW114" s="6">
        <f t="shared" si="145"/>
        <v>1.22</v>
      </c>
      <c r="AX114" s="6">
        <f t="shared" si="181"/>
        <v>1.03</v>
      </c>
      <c r="AY114" s="6">
        <f t="shared" si="172"/>
        <v>14.639999999999999</v>
      </c>
      <c r="AZ114" s="6">
        <f t="shared" si="173"/>
        <v>1.22</v>
      </c>
      <c r="BA114" s="6">
        <f t="shared" si="174"/>
        <v>48.8</v>
      </c>
      <c r="BB114" s="6">
        <f t="shared" si="175"/>
        <v>193.79999999999998</v>
      </c>
      <c r="BC114" s="6">
        <v>5.8</v>
      </c>
      <c r="BD114" s="6">
        <v>9.8000000000000007</v>
      </c>
      <c r="BE114" s="6">
        <v>6.6</v>
      </c>
      <c r="BF114" s="6">
        <v>1.6</v>
      </c>
      <c r="BG114" s="30">
        <f t="shared" si="176"/>
        <v>879.35199999999998</v>
      </c>
      <c r="BH114" s="9">
        <f t="shared" si="177"/>
        <v>271.71976799999999</v>
      </c>
      <c r="BI114" s="9">
        <f t="shared" si="178"/>
        <v>38.76</v>
      </c>
      <c r="BJ114" s="9">
        <f t="shared" si="147"/>
        <v>19.206600000000005</v>
      </c>
      <c r="BK114" s="9">
        <f t="shared" si="179"/>
        <v>329.68636799999996</v>
      </c>
      <c r="BL114">
        <v>4</v>
      </c>
      <c r="BM114">
        <v>5</v>
      </c>
      <c r="BN114">
        <v>0</v>
      </c>
      <c r="BO114">
        <f t="shared" si="180"/>
        <v>9</v>
      </c>
      <c r="BP114">
        <v>1</v>
      </c>
      <c r="BQ114">
        <v>0</v>
      </c>
      <c r="BS114" s="6">
        <v>5.8</v>
      </c>
      <c r="BT114">
        <f t="shared" si="139"/>
        <v>4.6806000000000001</v>
      </c>
      <c r="BU114" s="6">
        <v>9.8000000000000007</v>
      </c>
      <c r="BV114">
        <f t="shared" si="140"/>
        <v>7.9086000000000007</v>
      </c>
      <c r="BW114" s="6">
        <v>6.6</v>
      </c>
      <c r="BX114">
        <f t="shared" si="131"/>
        <v>5.3262</v>
      </c>
      <c r="BY114" s="6">
        <v>1.6</v>
      </c>
      <c r="BZ114">
        <f t="shared" si="132"/>
        <v>1.2912000000000001</v>
      </c>
      <c r="CA114" s="6">
        <f t="shared" si="133"/>
        <v>329.68636799999996</v>
      </c>
      <c r="CB114">
        <f t="shared" si="134"/>
        <v>30.24</v>
      </c>
      <c r="CC114">
        <f t="shared" si="135"/>
        <v>37.799999999999997</v>
      </c>
      <c r="CD114">
        <f t="shared" si="136"/>
        <v>0</v>
      </c>
      <c r="CE114">
        <f t="shared" si="137"/>
        <v>68.039999999999992</v>
      </c>
      <c r="CF114" s="6">
        <f t="shared" si="138"/>
        <v>397.72636799999998</v>
      </c>
    </row>
    <row r="115" spans="1:84" x14ac:dyDescent="0.2">
      <c r="A115">
        <v>144</v>
      </c>
      <c r="E115" s="29">
        <v>6.4</v>
      </c>
      <c r="F115" s="29">
        <v>9.5</v>
      </c>
      <c r="G115">
        <v>111</v>
      </c>
      <c r="H115" s="6">
        <v>0</v>
      </c>
      <c r="I115">
        <v>18</v>
      </c>
      <c r="J115">
        <v>72</v>
      </c>
      <c r="K115" t="s">
        <v>135</v>
      </c>
      <c r="L115">
        <v>1</v>
      </c>
      <c r="M115" s="6">
        <f t="shared" si="148"/>
        <v>176.4</v>
      </c>
      <c r="N115" s="6">
        <f t="shared" si="149"/>
        <v>3.3600000000000003</v>
      </c>
      <c r="O115" s="6">
        <f t="shared" si="150"/>
        <v>0.89600000000000013</v>
      </c>
      <c r="P115" s="6">
        <f t="shared" si="151"/>
        <v>7.3599999999999994</v>
      </c>
      <c r="Q115" s="6">
        <f t="shared" si="152"/>
        <v>7.3599999999999994</v>
      </c>
      <c r="R115" s="6">
        <f t="shared" si="153"/>
        <v>8.6560000000000006</v>
      </c>
      <c r="S115" s="6">
        <v>0</v>
      </c>
      <c r="T115" s="6">
        <f t="shared" si="154"/>
        <v>4.5600000000000005</v>
      </c>
      <c r="U115" s="6">
        <f t="shared" si="155"/>
        <v>2.016</v>
      </c>
      <c r="V115" s="6">
        <f t="shared" si="156"/>
        <v>6.7200000000000006</v>
      </c>
      <c r="W115" s="6">
        <f t="shared" si="157"/>
        <v>0.84000000000000008</v>
      </c>
      <c r="X115" s="6">
        <v>0.35</v>
      </c>
      <c r="Y115" s="6">
        <f t="shared" si="158"/>
        <v>1.6800000000000002</v>
      </c>
      <c r="Z115" s="6">
        <f t="shared" si="159"/>
        <v>33.6</v>
      </c>
      <c r="AA115" s="6">
        <v>0</v>
      </c>
      <c r="AB115" s="6">
        <f t="shared" si="160"/>
        <v>1.26</v>
      </c>
      <c r="AC115" s="6">
        <v>3</v>
      </c>
      <c r="AD115" s="6">
        <f t="shared" si="183"/>
        <v>155.4</v>
      </c>
      <c r="AE115" s="6">
        <f t="shared" si="161"/>
        <v>3.3600000000000003</v>
      </c>
      <c r="AF115" s="6">
        <f t="shared" si="162"/>
        <v>0.89600000000000013</v>
      </c>
      <c r="AG115" s="6">
        <v>0</v>
      </c>
      <c r="AH115" s="6">
        <f t="shared" si="163"/>
        <v>0.84000000000000008</v>
      </c>
      <c r="AI115" s="6">
        <f t="shared" si="146"/>
        <v>41.599999999999994</v>
      </c>
      <c r="AJ115" s="6">
        <f t="shared" si="164"/>
        <v>10.08</v>
      </c>
      <c r="AK115" s="6">
        <f t="shared" si="165"/>
        <v>16.8</v>
      </c>
      <c r="AL115" s="6">
        <f t="shared" si="166"/>
        <v>33.6</v>
      </c>
      <c r="AM115" s="6">
        <f t="shared" si="144"/>
        <v>9.6000000000000014</v>
      </c>
      <c r="AN115" s="6">
        <f t="shared" si="182"/>
        <v>9.6000000000000014</v>
      </c>
      <c r="AO115" s="6">
        <f t="shared" si="182"/>
        <v>9.6000000000000014</v>
      </c>
      <c r="AP115" s="6">
        <f t="shared" si="167"/>
        <v>7.3599999999999994</v>
      </c>
      <c r="AQ115" s="6">
        <v>0.75</v>
      </c>
      <c r="AR115" s="6">
        <v>6</v>
      </c>
      <c r="AS115" s="6">
        <f t="shared" si="168"/>
        <v>1.26</v>
      </c>
      <c r="AT115" s="6">
        <f t="shared" si="169"/>
        <v>0.84000000000000008</v>
      </c>
      <c r="AU115" s="6">
        <f t="shared" si="170"/>
        <v>16.8</v>
      </c>
      <c r="AV115" s="6">
        <f t="shared" si="171"/>
        <v>6.7200000000000006</v>
      </c>
      <c r="AW115" s="6">
        <f t="shared" si="145"/>
        <v>0.84000000000000008</v>
      </c>
      <c r="AX115" s="6">
        <f t="shared" si="181"/>
        <v>1.1500000000000001</v>
      </c>
      <c r="AY115" s="6">
        <f t="shared" si="172"/>
        <v>10.08</v>
      </c>
      <c r="AZ115" s="6">
        <f t="shared" si="173"/>
        <v>0.84000000000000008</v>
      </c>
      <c r="BA115" s="6">
        <f t="shared" si="174"/>
        <v>33.6</v>
      </c>
      <c r="BB115" s="6">
        <f t="shared" si="175"/>
        <v>121.60000000000001</v>
      </c>
      <c r="BC115" s="6">
        <v>5.4</v>
      </c>
      <c r="BD115" s="6">
        <v>7.8</v>
      </c>
      <c r="BE115" s="6">
        <v>4.4000000000000004</v>
      </c>
      <c r="BF115" s="6">
        <v>1.8</v>
      </c>
      <c r="BG115" s="30">
        <f t="shared" si="176"/>
        <v>635.67400000000021</v>
      </c>
      <c r="BH115" s="9">
        <f t="shared" si="177"/>
        <v>196.42326600000007</v>
      </c>
      <c r="BI115" s="9">
        <f t="shared" si="178"/>
        <v>24.320000000000004</v>
      </c>
      <c r="BJ115" s="9">
        <f t="shared" si="147"/>
        <v>15.655800000000003</v>
      </c>
      <c r="BK115" s="9">
        <f t="shared" si="179"/>
        <v>236.39906600000006</v>
      </c>
      <c r="BL115">
        <v>3</v>
      </c>
      <c r="BM115" s="32">
        <v>5</v>
      </c>
      <c r="BN115">
        <v>0</v>
      </c>
      <c r="BO115">
        <f t="shared" si="180"/>
        <v>8</v>
      </c>
      <c r="BP115">
        <v>0</v>
      </c>
      <c r="BQ115">
        <v>0</v>
      </c>
      <c r="BS115" s="6">
        <v>5.4</v>
      </c>
      <c r="BT115">
        <f t="shared" si="139"/>
        <v>4.3578000000000001</v>
      </c>
      <c r="BU115" s="6">
        <v>7.8</v>
      </c>
      <c r="BV115">
        <f t="shared" si="140"/>
        <v>6.2946</v>
      </c>
      <c r="BW115" s="6">
        <v>4.4000000000000004</v>
      </c>
      <c r="BX115">
        <f t="shared" si="131"/>
        <v>3.5508000000000006</v>
      </c>
      <c r="BY115" s="6">
        <v>1.8</v>
      </c>
      <c r="BZ115">
        <f t="shared" si="132"/>
        <v>1.4526000000000001</v>
      </c>
      <c r="CA115" s="6">
        <f t="shared" si="133"/>
        <v>236.39906600000006</v>
      </c>
      <c r="CB115">
        <f t="shared" si="134"/>
        <v>22.68</v>
      </c>
      <c r="CC115">
        <f t="shared" si="135"/>
        <v>37.799999999999997</v>
      </c>
      <c r="CD115">
        <f t="shared" si="136"/>
        <v>0</v>
      </c>
      <c r="CE115">
        <f t="shared" si="137"/>
        <v>60.48</v>
      </c>
      <c r="CF115" s="6">
        <f t="shared" si="138"/>
        <v>296.87906600000008</v>
      </c>
    </row>
    <row r="116" spans="1:84" x14ac:dyDescent="0.2">
      <c r="A116">
        <v>109</v>
      </c>
      <c r="E116" s="29">
        <v>4.5</v>
      </c>
      <c r="F116" s="29">
        <v>9.1999999999999993</v>
      </c>
      <c r="G116">
        <v>93</v>
      </c>
      <c r="H116" s="6">
        <v>0</v>
      </c>
      <c r="I116">
        <v>15</v>
      </c>
      <c r="J116">
        <v>70</v>
      </c>
      <c r="K116" t="s">
        <v>45</v>
      </c>
      <c r="L116">
        <v>1</v>
      </c>
      <c r="M116" s="6">
        <f t="shared" si="148"/>
        <v>136.5</v>
      </c>
      <c r="N116" s="6">
        <f t="shared" si="149"/>
        <v>2.6</v>
      </c>
      <c r="O116" s="6">
        <f t="shared" si="150"/>
        <v>0.63000000000000012</v>
      </c>
      <c r="P116" s="6">
        <f t="shared" si="151"/>
        <v>5.1749999999999998</v>
      </c>
      <c r="Q116" s="6">
        <f t="shared" si="152"/>
        <v>5.1749999999999998</v>
      </c>
      <c r="R116" s="6">
        <f t="shared" si="153"/>
        <v>6.68</v>
      </c>
      <c r="S116" s="31">
        <v>0</v>
      </c>
      <c r="T116" s="6">
        <f t="shared" si="154"/>
        <v>3.8</v>
      </c>
      <c r="U116" s="6">
        <f t="shared" si="155"/>
        <v>1.56</v>
      </c>
      <c r="V116" s="6">
        <f t="shared" si="156"/>
        <v>5.2</v>
      </c>
      <c r="W116" s="6">
        <f t="shared" si="157"/>
        <v>0.65</v>
      </c>
      <c r="X116" s="6">
        <v>0.35</v>
      </c>
      <c r="Y116" s="6">
        <f t="shared" si="158"/>
        <v>1.3</v>
      </c>
      <c r="Z116" s="6">
        <f t="shared" si="159"/>
        <v>26</v>
      </c>
      <c r="AA116" s="6">
        <v>0</v>
      </c>
      <c r="AB116" s="6">
        <f t="shared" si="160"/>
        <v>0.97499999999999987</v>
      </c>
      <c r="AC116" s="6">
        <v>3</v>
      </c>
      <c r="AD116" s="6">
        <f t="shared" si="183"/>
        <v>256.2</v>
      </c>
      <c r="AE116" s="6">
        <f t="shared" si="161"/>
        <v>2.6</v>
      </c>
      <c r="AF116" s="6">
        <f t="shared" si="162"/>
        <v>0.63000000000000012</v>
      </c>
      <c r="AG116" s="6">
        <v>0</v>
      </c>
      <c r="AH116" s="6">
        <f t="shared" si="163"/>
        <v>0.65</v>
      </c>
      <c r="AI116" s="6">
        <f t="shared" si="146"/>
        <v>26.400000000000002</v>
      </c>
      <c r="AJ116" s="6">
        <f t="shared" si="164"/>
        <v>7.7999999999999989</v>
      </c>
      <c r="AK116" s="6">
        <f t="shared" si="165"/>
        <v>13</v>
      </c>
      <c r="AL116" s="6">
        <f t="shared" si="166"/>
        <v>26</v>
      </c>
      <c r="AM116" s="6">
        <f t="shared" si="144"/>
        <v>9.6000000000000014</v>
      </c>
      <c r="AN116" s="6">
        <f t="shared" si="182"/>
        <v>9.6000000000000014</v>
      </c>
      <c r="AO116" s="6">
        <f t="shared" si="182"/>
        <v>9.6000000000000014</v>
      </c>
      <c r="AP116" s="6">
        <f t="shared" si="167"/>
        <v>5.1749999999999998</v>
      </c>
      <c r="AQ116" s="6">
        <v>0.75</v>
      </c>
      <c r="AR116" s="6">
        <v>6</v>
      </c>
      <c r="AS116" s="6">
        <f t="shared" si="168"/>
        <v>0.97499999999999987</v>
      </c>
      <c r="AT116" s="6">
        <f t="shared" si="169"/>
        <v>0.65</v>
      </c>
      <c r="AU116" s="6">
        <f t="shared" si="170"/>
        <v>13</v>
      </c>
      <c r="AV116" s="6">
        <f t="shared" si="171"/>
        <v>5.2</v>
      </c>
      <c r="AW116" s="6">
        <f t="shared" si="145"/>
        <v>0.65</v>
      </c>
      <c r="AX116" s="6">
        <f t="shared" si="181"/>
        <v>1.1199999999999999</v>
      </c>
      <c r="AY116" s="6">
        <f t="shared" si="172"/>
        <v>7.7999999999999989</v>
      </c>
      <c r="AZ116" s="6">
        <f t="shared" si="173"/>
        <v>0.65</v>
      </c>
      <c r="BA116" s="6">
        <f t="shared" si="174"/>
        <v>26</v>
      </c>
      <c r="BB116" s="6">
        <f t="shared" si="175"/>
        <v>85.5</v>
      </c>
      <c r="BC116" s="6">
        <v>6.8</v>
      </c>
      <c r="BD116" s="6">
        <v>9.1999999999999993</v>
      </c>
      <c r="BE116" s="6">
        <v>4.8</v>
      </c>
      <c r="BF116" s="6">
        <v>1.7</v>
      </c>
      <c r="BG116" s="30">
        <f t="shared" si="176"/>
        <v>629.64499999999998</v>
      </c>
      <c r="BH116" s="9">
        <f t="shared" si="177"/>
        <v>194.560305</v>
      </c>
      <c r="BI116" s="9">
        <f t="shared" si="178"/>
        <v>17.100000000000001</v>
      </c>
      <c r="BJ116" s="9">
        <f t="shared" si="147"/>
        <v>18.157500000000002</v>
      </c>
      <c r="BK116" s="9">
        <f t="shared" si="179"/>
        <v>229.81780499999999</v>
      </c>
      <c r="BL116" s="32">
        <v>2</v>
      </c>
      <c r="BM116">
        <v>4</v>
      </c>
      <c r="BN116">
        <v>0</v>
      </c>
      <c r="BO116">
        <f t="shared" si="180"/>
        <v>6</v>
      </c>
      <c r="BP116">
        <v>0</v>
      </c>
      <c r="BQ116">
        <v>1</v>
      </c>
      <c r="BS116" s="6">
        <v>6.8</v>
      </c>
      <c r="BT116">
        <f t="shared" si="139"/>
        <v>5.4876000000000005</v>
      </c>
      <c r="BU116" s="6">
        <v>9.1999999999999993</v>
      </c>
      <c r="BV116">
        <f t="shared" si="140"/>
        <v>7.4244000000000003</v>
      </c>
      <c r="BW116" s="6">
        <v>4.8</v>
      </c>
      <c r="BX116">
        <f t="shared" si="131"/>
        <v>3.8736000000000002</v>
      </c>
      <c r="BY116" s="6">
        <v>1.7</v>
      </c>
      <c r="BZ116">
        <f t="shared" si="132"/>
        <v>1.3719000000000001</v>
      </c>
      <c r="CA116" s="6">
        <f t="shared" si="133"/>
        <v>229.81780499999999</v>
      </c>
      <c r="CB116">
        <f t="shared" si="134"/>
        <v>15.12</v>
      </c>
      <c r="CC116">
        <f t="shared" si="135"/>
        <v>30.24</v>
      </c>
      <c r="CD116">
        <f t="shared" si="136"/>
        <v>0</v>
      </c>
      <c r="CE116">
        <f t="shared" si="137"/>
        <v>45.36</v>
      </c>
      <c r="CF116" s="6">
        <f t="shared" si="138"/>
        <v>275.17780499999998</v>
      </c>
    </row>
    <row r="117" spans="1:84" x14ac:dyDescent="0.2">
      <c r="A117">
        <v>129</v>
      </c>
      <c r="E117" s="29">
        <v>6.6</v>
      </c>
      <c r="F117" s="29">
        <v>9.3000000000000007</v>
      </c>
      <c r="G117">
        <v>84</v>
      </c>
      <c r="H117" s="6">
        <v>0</v>
      </c>
      <c r="I117">
        <v>19</v>
      </c>
      <c r="J117">
        <v>70</v>
      </c>
      <c r="K117" t="s">
        <v>45</v>
      </c>
      <c r="L117">
        <v>1</v>
      </c>
      <c r="M117" s="6">
        <f t="shared" si="148"/>
        <v>180.6</v>
      </c>
      <c r="N117" s="6">
        <f t="shared" si="149"/>
        <v>3.4400000000000004</v>
      </c>
      <c r="O117" s="6">
        <f t="shared" si="150"/>
        <v>0.92400000000000004</v>
      </c>
      <c r="P117" s="6">
        <f t="shared" si="151"/>
        <v>7.589999999999999</v>
      </c>
      <c r="Q117" s="6">
        <f t="shared" si="152"/>
        <v>7.589999999999999</v>
      </c>
      <c r="R117" s="6">
        <f t="shared" si="153"/>
        <v>8.8640000000000008</v>
      </c>
      <c r="S117" s="31">
        <v>0</v>
      </c>
      <c r="T117" s="6">
        <f t="shared" si="154"/>
        <v>4.6400000000000006</v>
      </c>
      <c r="U117" s="6">
        <f t="shared" si="155"/>
        <v>2.0640000000000001</v>
      </c>
      <c r="V117" s="6">
        <f t="shared" si="156"/>
        <v>6.8800000000000008</v>
      </c>
      <c r="W117" s="6">
        <f t="shared" si="157"/>
        <v>0.8600000000000001</v>
      </c>
      <c r="X117" s="6">
        <v>0.35</v>
      </c>
      <c r="Y117" s="6">
        <f t="shared" si="158"/>
        <v>1.7200000000000002</v>
      </c>
      <c r="Z117" s="6">
        <f t="shared" si="159"/>
        <v>34.4</v>
      </c>
      <c r="AA117" s="6">
        <v>0</v>
      </c>
      <c r="AB117" s="6">
        <f t="shared" si="160"/>
        <v>1.2899999999999998</v>
      </c>
      <c r="AC117" s="6">
        <v>3</v>
      </c>
      <c r="AD117" s="6">
        <f t="shared" si="183"/>
        <v>176.4</v>
      </c>
      <c r="AE117" s="6">
        <f t="shared" si="161"/>
        <v>3.4400000000000004</v>
      </c>
      <c r="AF117" s="6">
        <f t="shared" si="162"/>
        <v>0.92400000000000004</v>
      </c>
      <c r="AG117" s="6">
        <v>0</v>
      </c>
      <c r="AH117" s="6">
        <f t="shared" si="163"/>
        <v>0.8600000000000001</v>
      </c>
      <c r="AI117" s="6">
        <f t="shared" si="146"/>
        <v>18.8</v>
      </c>
      <c r="AJ117" s="6">
        <f t="shared" si="164"/>
        <v>10.319999999999999</v>
      </c>
      <c r="AK117" s="6">
        <f t="shared" si="165"/>
        <v>17.2</v>
      </c>
      <c r="AL117" s="6">
        <f t="shared" si="166"/>
        <v>34.4</v>
      </c>
      <c r="AM117" s="6">
        <f t="shared" si="144"/>
        <v>9.6000000000000014</v>
      </c>
      <c r="AN117" s="6">
        <f t="shared" si="182"/>
        <v>9.6000000000000014</v>
      </c>
      <c r="AO117" s="6">
        <f t="shared" si="182"/>
        <v>9.6000000000000014</v>
      </c>
      <c r="AP117" s="6">
        <f t="shared" si="167"/>
        <v>7.589999999999999</v>
      </c>
      <c r="AQ117" s="6">
        <v>0.75</v>
      </c>
      <c r="AR117" s="6">
        <v>6</v>
      </c>
      <c r="AS117" s="6">
        <f t="shared" si="168"/>
        <v>1.2899999999999998</v>
      </c>
      <c r="AT117" s="6">
        <f t="shared" si="169"/>
        <v>0.8600000000000001</v>
      </c>
      <c r="AU117" s="6">
        <f t="shared" si="170"/>
        <v>17.2</v>
      </c>
      <c r="AV117" s="6">
        <f t="shared" si="171"/>
        <v>6.8800000000000008</v>
      </c>
      <c r="AW117" s="6">
        <f t="shared" si="145"/>
        <v>0.8600000000000001</v>
      </c>
      <c r="AX117" s="6">
        <f t="shared" si="181"/>
        <v>1.1300000000000001</v>
      </c>
      <c r="AY117" s="6">
        <f t="shared" si="172"/>
        <v>10.319999999999999</v>
      </c>
      <c r="AZ117" s="6">
        <f t="shared" si="173"/>
        <v>0.8600000000000001</v>
      </c>
      <c r="BA117" s="6">
        <f t="shared" si="174"/>
        <v>34.4</v>
      </c>
      <c r="BB117" s="6">
        <f t="shared" si="175"/>
        <v>125.39999999999999</v>
      </c>
      <c r="BC117" s="6">
        <v>6.2</v>
      </c>
      <c r="BD117" s="6">
        <v>7.8</v>
      </c>
      <c r="BE117" s="6">
        <v>5.4</v>
      </c>
      <c r="BF117" s="6">
        <v>1.52</v>
      </c>
      <c r="BG117" s="30">
        <f t="shared" si="176"/>
        <v>643.49600000000021</v>
      </c>
      <c r="BH117" s="9">
        <f t="shared" si="177"/>
        <v>198.84026400000008</v>
      </c>
      <c r="BI117" s="9">
        <f t="shared" si="178"/>
        <v>25.08</v>
      </c>
      <c r="BJ117" s="9">
        <f t="shared" si="147"/>
        <v>16.882439999999999</v>
      </c>
      <c r="BK117" s="9">
        <f t="shared" si="179"/>
        <v>240.80270400000009</v>
      </c>
      <c r="BL117">
        <v>1</v>
      </c>
      <c r="BM117">
        <v>4</v>
      </c>
      <c r="BN117">
        <v>0</v>
      </c>
      <c r="BO117">
        <f t="shared" si="180"/>
        <v>5</v>
      </c>
      <c r="BP117">
        <v>1</v>
      </c>
      <c r="BQ117">
        <v>1</v>
      </c>
      <c r="BS117" s="6">
        <v>6.2</v>
      </c>
      <c r="BT117">
        <f t="shared" si="139"/>
        <v>5.0034000000000001</v>
      </c>
      <c r="BU117" s="6">
        <v>7.8</v>
      </c>
      <c r="BV117">
        <f t="shared" si="140"/>
        <v>6.2946</v>
      </c>
      <c r="BW117" s="6">
        <v>5.4</v>
      </c>
      <c r="BX117">
        <f t="shared" si="131"/>
        <v>4.3578000000000001</v>
      </c>
      <c r="BY117" s="6">
        <v>1.52</v>
      </c>
      <c r="BZ117">
        <f t="shared" si="132"/>
        <v>1.2266400000000002</v>
      </c>
      <c r="CA117" s="6">
        <f t="shared" si="133"/>
        <v>240.80270400000009</v>
      </c>
      <c r="CB117">
        <f t="shared" si="134"/>
        <v>7.56</v>
      </c>
      <c r="CC117">
        <f t="shared" si="135"/>
        <v>30.24</v>
      </c>
      <c r="CD117">
        <f t="shared" si="136"/>
        <v>0</v>
      </c>
      <c r="CE117">
        <f t="shared" si="137"/>
        <v>37.799999999999997</v>
      </c>
      <c r="CF117" s="6">
        <f t="shared" si="138"/>
        <v>278.60270400000007</v>
      </c>
    </row>
    <row r="118" spans="1:84" x14ac:dyDescent="0.2">
      <c r="A118">
        <v>81</v>
      </c>
      <c r="E118" s="29">
        <v>9.1999999999999993</v>
      </c>
      <c r="F118" s="29">
        <v>10.1</v>
      </c>
      <c r="G118">
        <v>103</v>
      </c>
      <c r="H118" s="6">
        <v>0</v>
      </c>
      <c r="I118">
        <v>20</v>
      </c>
      <c r="J118">
        <v>69</v>
      </c>
      <c r="K118" t="s">
        <v>135</v>
      </c>
      <c r="L118">
        <v>0</v>
      </c>
      <c r="M118" s="6">
        <f t="shared" si="148"/>
        <v>235.2</v>
      </c>
      <c r="N118" s="6">
        <f t="shared" si="149"/>
        <v>4.4799999999999995</v>
      </c>
      <c r="O118" s="6">
        <f t="shared" si="150"/>
        <v>1.288</v>
      </c>
      <c r="P118" s="6">
        <f t="shared" si="151"/>
        <v>10.579999999999998</v>
      </c>
      <c r="Q118" s="6">
        <f t="shared" si="152"/>
        <v>10.579999999999998</v>
      </c>
      <c r="R118" s="6">
        <f t="shared" si="153"/>
        <v>11.568</v>
      </c>
      <c r="S118" s="6">
        <v>0</v>
      </c>
      <c r="T118" s="6">
        <f t="shared" si="154"/>
        <v>5.68</v>
      </c>
      <c r="U118" s="6">
        <f t="shared" si="155"/>
        <v>2.6879999999999997</v>
      </c>
      <c r="V118" s="6">
        <f t="shared" si="156"/>
        <v>8.9599999999999991</v>
      </c>
      <c r="W118" s="6">
        <f t="shared" si="157"/>
        <v>1.1199999999999999</v>
      </c>
      <c r="X118" s="6">
        <v>0.35</v>
      </c>
      <c r="Y118" s="6">
        <f t="shared" si="158"/>
        <v>2.2399999999999998</v>
      </c>
      <c r="Z118" s="6">
        <f t="shared" si="159"/>
        <v>44.8</v>
      </c>
      <c r="AA118" s="6">
        <v>0</v>
      </c>
      <c r="AB118" s="6">
        <f t="shared" si="160"/>
        <v>1.68</v>
      </c>
      <c r="AC118" s="6">
        <v>3</v>
      </c>
      <c r="AD118" s="6">
        <f t="shared" si="183"/>
        <v>136.5</v>
      </c>
      <c r="AE118" s="6">
        <f t="shared" si="161"/>
        <v>4.4799999999999995</v>
      </c>
      <c r="AF118" s="6">
        <f t="shared" si="162"/>
        <v>1.288</v>
      </c>
      <c r="AG118" s="6">
        <v>0</v>
      </c>
      <c r="AH118" s="6">
        <f t="shared" si="163"/>
        <v>1.1199999999999999</v>
      </c>
      <c r="AI118" s="6">
        <f t="shared" si="146"/>
        <v>27.2</v>
      </c>
      <c r="AJ118" s="6">
        <f t="shared" si="164"/>
        <v>13.44</v>
      </c>
      <c r="AK118" s="6">
        <f t="shared" si="165"/>
        <v>22.4</v>
      </c>
      <c r="AL118" s="6">
        <f t="shared" si="166"/>
        <v>44.8</v>
      </c>
      <c r="AM118" s="6">
        <f t="shared" si="144"/>
        <v>9.6000000000000014</v>
      </c>
      <c r="AN118" s="6">
        <f t="shared" si="182"/>
        <v>9.6000000000000014</v>
      </c>
      <c r="AO118" s="6">
        <f t="shared" si="182"/>
        <v>9.6000000000000014</v>
      </c>
      <c r="AP118" s="6">
        <f t="shared" si="167"/>
        <v>10.579999999999998</v>
      </c>
      <c r="AQ118" s="6">
        <v>0.75</v>
      </c>
      <c r="AR118" s="6">
        <v>6</v>
      </c>
      <c r="AS118" s="6">
        <f t="shared" si="168"/>
        <v>1.68</v>
      </c>
      <c r="AT118" s="6">
        <f t="shared" si="169"/>
        <v>1.1199999999999999</v>
      </c>
      <c r="AU118" s="6">
        <f t="shared" si="170"/>
        <v>22.4</v>
      </c>
      <c r="AV118" s="6">
        <f t="shared" si="171"/>
        <v>8.9599999999999991</v>
      </c>
      <c r="AW118" s="6">
        <f t="shared" si="145"/>
        <v>1.1199999999999999</v>
      </c>
      <c r="AX118" s="6">
        <f t="shared" si="181"/>
        <v>1.21</v>
      </c>
      <c r="AY118" s="6">
        <f t="shared" si="172"/>
        <v>13.44</v>
      </c>
      <c r="AZ118" s="6">
        <f t="shared" si="173"/>
        <v>1.1199999999999999</v>
      </c>
      <c r="BA118" s="6">
        <f t="shared" si="174"/>
        <v>44.8</v>
      </c>
      <c r="BB118" s="6">
        <f t="shared" si="175"/>
        <v>174.79999999999998</v>
      </c>
      <c r="BC118" s="6">
        <v>5.5</v>
      </c>
      <c r="BD118" s="6">
        <v>10.1</v>
      </c>
      <c r="BE118" s="6">
        <v>6.2</v>
      </c>
      <c r="BF118" s="6">
        <v>1.9</v>
      </c>
      <c r="BG118" s="30">
        <f t="shared" si="176"/>
        <v>737.42200000000014</v>
      </c>
      <c r="BH118" s="9">
        <f t="shared" si="177"/>
        <v>227.86339800000005</v>
      </c>
      <c r="BI118" s="9">
        <f t="shared" si="178"/>
        <v>34.96</v>
      </c>
      <c r="BJ118" s="9">
        <f t="shared" si="147"/>
        <v>19.125900000000001</v>
      </c>
      <c r="BK118" s="9">
        <f t="shared" si="179"/>
        <v>281.94929800000006</v>
      </c>
      <c r="BL118">
        <v>3</v>
      </c>
      <c r="BM118">
        <v>3</v>
      </c>
      <c r="BN118">
        <v>0</v>
      </c>
      <c r="BO118">
        <f t="shared" si="180"/>
        <v>6</v>
      </c>
      <c r="BP118">
        <v>0</v>
      </c>
      <c r="BQ118">
        <v>0</v>
      </c>
      <c r="BS118" s="6">
        <v>5.5</v>
      </c>
      <c r="BT118">
        <f t="shared" si="139"/>
        <v>4.4385000000000003</v>
      </c>
      <c r="BU118" s="6">
        <v>10.1</v>
      </c>
      <c r="BV118">
        <f t="shared" si="140"/>
        <v>8.1507000000000005</v>
      </c>
      <c r="BW118" s="6">
        <v>6.2</v>
      </c>
      <c r="BX118">
        <f t="shared" si="131"/>
        <v>5.0034000000000001</v>
      </c>
      <c r="BY118" s="6">
        <v>1.9</v>
      </c>
      <c r="BZ118">
        <f t="shared" si="132"/>
        <v>1.5333000000000001</v>
      </c>
      <c r="CA118" s="6">
        <f t="shared" si="133"/>
        <v>281.94929800000006</v>
      </c>
      <c r="CB118">
        <f t="shared" si="134"/>
        <v>22.68</v>
      </c>
      <c r="CC118">
        <f t="shared" si="135"/>
        <v>22.68</v>
      </c>
      <c r="CD118">
        <f t="shared" si="136"/>
        <v>0</v>
      </c>
      <c r="CE118">
        <f t="shared" si="137"/>
        <v>45.36</v>
      </c>
      <c r="CF118" s="6">
        <f t="shared" si="138"/>
        <v>327.30929800000007</v>
      </c>
    </row>
    <row r="119" spans="1:84" x14ac:dyDescent="0.2">
      <c r="A119">
        <v>127</v>
      </c>
      <c r="E119" s="29">
        <v>6.8</v>
      </c>
      <c r="F119" s="29">
        <v>9.5</v>
      </c>
      <c r="G119">
        <v>102</v>
      </c>
      <c r="H119" s="6">
        <v>0</v>
      </c>
      <c r="I119">
        <v>11</v>
      </c>
      <c r="J119">
        <v>69</v>
      </c>
      <c r="K119" t="s">
        <v>135</v>
      </c>
      <c r="L119">
        <v>1</v>
      </c>
      <c r="M119" s="6">
        <f t="shared" si="148"/>
        <v>184.79999999999998</v>
      </c>
      <c r="N119" s="6">
        <f t="shared" si="149"/>
        <v>3.5200000000000005</v>
      </c>
      <c r="O119" s="6">
        <f t="shared" si="150"/>
        <v>0.95200000000000007</v>
      </c>
      <c r="P119" s="6">
        <f t="shared" si="151"/>
        <v>7.8199999999999994</v>
      </c>
      <c r="Q119" s="6">
        <f t="shared" si="152"/>
        <v>7.8199999999999994</v>
      </c>
      <c r="R119" s="6">
        <f t="shared" si="153"/>
        <v>9.0719999999999992</v>
      </c>
      <c r="S119" s="31">
        <v>0</v>
      </c>
      <c r="T119" s="6">
        <f t="shared" si="154"/>
        <v>4.7200000000000006</v>
      </c>
      <c r="U119" s="6">
        <f t="shared" si="155"/>
        <v>2.1120000000000001</v>
      </c>
      <c r="V119" s="6">
        <f t="shared" si="156"/>
        <v>7.0400000000000009</v>
      </c>
      <c r="W119" s="6">
        <f t="shared" si="157"/>
        <v>0.88000000000000012</v>
      </c>
      <c r="X119" s="6">
        <v>0.35</v>
      </c>
      <c r="Y119" s="6">
        <f t="shared" si="158"/>
        <v>1.7600000000000002</v>
      </c>
      <c r="Z119" s="6">
        <f t="shared" si="159"/>
        <v>35.200000000000003</v>
      </c>
      <c r="AA119" s="6">
        <v>0</v>
      </c>
      <c r="AB119" s="6">
        <f t="shared" si="160"/>
        <v>1.32</v>
      </c>
      <c r="AC119" s="6">
        <v>3</v>
      </c>
      <c r="AD119" s="6">
        <f t="shared" si="183"/>
        <v>180.6</v>
      </c>
      <c r="AE119" s="6">
        <f t="shared" si="161"/>
        <v>3.5200000000000005</v>
      </c>
      <c r="AF119" s="6">
        <f t="shared" si="162"/>
        <v>0.95200000000000007</v>
      </c>
      <c r="AG119" s="6">
        <v>0</v>
      </c>
      <c r="AH119" s="6">
        <f t="shared" si="163"/>
        <v>0.88000000000000012</v>
      </c>
      <c r="AI119" s="6">
        <f t="shared" si="146"/>
        <v>37.599999999999994</v>
      </c>
      <c r="AJ119" s="6">
        <f t="shared" si="164"/>
        <v>10.56</v>
      </c>
      <c r="AK119" s="6">
        <f t="shared" si="165"/>
        <v>17.600000000000001</v>
      </c>
      <c r="AL119" s="6">
        <f t="shared" si="166"/>
        <v>35.200000000000003</v>
      </c>
      <c r="AM119" s="6">
        <f t="shared" ref="AM119:AM149" si="184">0.4*24</f>
        <v>9.6000000000000014</v>
      </c>
      <c r="AN119" s="6">
        <f t="shared" si="182"/>
        <v>9.6000000000000014</v>
      </c>
      <c r="AO119" s="6">
        <f t="shared" si="182"/>
        <v>9.6000000000000014</v>
      </c>
      <c r="AP119" s="6">
        <f t="shared" si="167"/>
        <v>7.8199999999999994</v>
      </c>
      <c r="AQ119" s="6">
        <v>0.75</v>
      </c>
      <c r="AR119" s="6">
        <v>6</v>
      </c>
      <c r="AS119" s="6">
        <f t="shared" si="168"/>
        <v>1.32</v>
      </c>
      <c r="AT119" s="6">
        <f t="shared" si="169"/>
        <v>0.88000000000000012</v>
      </c>
      <c r="AU119" s="6">
        <f t="shared" si="170"/>
        <v>17.600000000000001</v>
      </c>
      <c r="AV119" s="6">
        <f t="shared" si="171"/>
        <v>7.0400000000000009</v>
      </c>
      <c r="AW119" s="6">
        <f t="shared" ref="AW119:AW149" si="185">(0.1*E119)+0.2</f>
        <v>0.88000000000000012</v>
      </c>
      <c r="AX119" s="6">
        <f t="shared" si="181"/>
        <v>1.1500000000000001</v>
      </c>
      <c r="AY119" s="6">
        <f t="shared" si="172"/>
        <v>10.56</v>
      </c>
      <c r="AZ119" s="6">
        <f t="shared" si="173"/>
        <v>0.88000000000000012</v>
      </c>
      <c r="BA119" s="6">
        <f t="shared" si="174"/>
        <v>35.200000000000003</v>
      </c>
      <c r="BB119" s="6">
        <f t="shared" si="175"/>
        <v>129.19999999999999</v>
      </c>
      <c r="BC119" s="6">
        <v>5.4</v>
      </c>
      <c r="BD119" s="6">
        <v>8.4</v>
      </c>
      <c r="BE119" s="6">
        <v>5.8</v>
      </c>
      <c r="BF119" s="6">
        <v>1.5</v>
      </c>
      <c r="BG119" s="30">
        <f t="shared" si="176"/>
        <v>676.15800000000002</v>
      </c>
      <c r="BH119" s="9">
        <f t="shared" si="177"/>
        <v>208.93282200000002</v>
      </c>
      <c r="BI119" s="9">
        <f t="shared" si="178"/>
        <v>25.84</v>
      </c>
      <c r="BJ119" s="9">
        <f t="shared" si="147"/>
        <v>17.027700000000003</v>
      </c>
      <c r="BK119" s="9">
        <f t="shared" si="179"/>
        <v>251.80052200000003</v>
      </c>
      <c r="BL119">
        <v>1</v>
      </c>
      <c r="BM119">
        <v>2</v>
      </c>
      <c r="BN119">
        <v>2</v>
      </c>
      <c r="BO119">
        <f t="shared" si="180"/>
        <v>5</v>
      </c>
      <c r="BP119">
        <v>0</v>
      </c>
      <c r="BQ119">
        <v>1</v>
      </c>
      <c r="BS119" s="6">
        <v>5.4</v>
      </c>
      <c r="BT119">
        <f t="shared" si="139"/>
        <v>4.3578000000000001</v>
      </c>
      <c r="BU119" s="6">
        <v>8.4</v>
      </c>
      <c r="BV119">
        <f t="shared" si="140"/>
        <v>6.7788000000000004</v>
      </c>
      <c r="BW119" s="6">
        <v>5.8</v>
      </c>
      <c r="BX119">
        <f t="shared" si="131"/>
        <v>4.6806000000000001</v>
      </c>
      <c r="BY119" s="6">
        <v>1.5</v>
      </c>
      <c r="BZ119">
        <f t="shared" si="132"/>
        <v>1.2105000000000001</v>
      </c>
      <c r="CA119" s="6">
        <f t="shared" si="133"/>
        <v>251.80052200000003</v>
      </c>
      <c r="CB119">
        <f t="shared" si="134"/>
        <v>7.56</v>
      </c>
      <c r="CC119">
        <f t="shared" si="135"/>
        <v>15.12</v>
      </c>
      <c r="CD119">
        <f t="shared" si="136"/>
        <v>15.12</v>
      </c>
      <c r="CE119">
        <f t="shared" si="137"/>
        <v>37.799999999999997</v>
      </c>
      <c r="CF119" s="6">
        <f t="shared" si="138"/>
        <v>289.60052200000001</v>
      </c>
    </row>
    <row r="120" spans="1:84" x14ac:dyDescent="0.2">
      <c r="A120">
        <v>97</v>
      </c>
      <c r="E120" s="29">
        <v>5.0999999999999996</v>
      </c>
      <c r="F120" s="29">
        <v>9.1999999999999993</v>
      </c>
      <c r="G120">
        <v>78</v>
      </c>
      <c r="H120" s="6">
        <v>0</v>
      </c>
      <c r="I120">
        <v>14</v>
      </c>
      <c r="J120">
        <v>68</v>
      </c>
      <c r="K120" t="s">
        <v>45</v>
      </c>
      <c r="L120">
        <v>1</v>
      </c>
      <c r="M120" s="6">
        <f t="shared" si="148"/>
        <v>149.1</v>
      </c>
      <c r="N120" s="6">
        <f t="shared" si="149"/>
        <v>2.84</v>
      </c>
      <c r="O120" s="6">
        <f t="shared" si="150"/>
        <v>0.71399999999999997</v>
      </c>
      <c r="P120" s="6">
        <f t="shared" si="151"/>
        <v>5.8649999999999993</v>
      </c>
      <c r="Q120" s="6">
        <f t="shared" si="152"/>
        <v>5.8649999999999993</v>
      </c>
      <c r="R120" s="6">
        <f t="shared" si="153"/>
        <v>7.3039999999999994</v>
      </c>
      <c r="S120" s="6">
        <v>0</v>
      </c>
      <c r="T120" s="6">
        <f t="shared" si="154"/>
        <v>4.04</v>
      </c>
      <c r="U120" s="6">
        <f t="shared" si="155"/>
        <v>1.704</v>
      </c>
      <c r="V120" s="6">
        <f t="shared" si="156"/>
        <v>5.68</v>
      </c>
      <c r="W120" s="6">
        <f t="shared" si="157"/>
        <v>0.71</v>
      </c>
      <c r="X120" s="6">
        <v>0.35</v>
      </c>
      <c r="Y120" s="6">
        <f t="shared" si="158"/>
        <v>1.42</v>
      </c>
      <c r="Z120" s="6">
        <f t="shared" si="159"/>
        <v>28.4</v>
      </c>
      <c r="AA120" s="6">
        <v>0</v>
      </c>
      <c r="AB120" s="6">
        <f t="shared" si="160"/>
        <v>1.0649999999999999</v>
      </c>
      <c r="AC120" s="6">
        <v>3</v>
      </c>
      <c r="AD120" s="6">
        <f t="shared" si="183"/>
        <v>235.2</v>
      </c>
      <c r="AE120" s="6">
        <f t="shared" si="161"/>
        <v>2.84</v>
      </c>
      <c r="AF120" s="6">
        <f t="shared" si="162"/>
        <v>0.71399999999999997</v>
      </c>
      <c r="AG120" s="6">
        <v>0</v>
      </c>
      <c r="AH120" s="6">
        <f t="shared" si="163"/>
        <v>0.71</v>
      </c>
      <c r="AI120" s="6">
        <f t="shared" ref="AI120:AI149" si="186">(4*E119)+0.8</f>
        <v>28</v>
      </c>
      <c r="AJ120" s="6">
        <f t="shared" si="164"/>
        <v>8.52</v>
      </c>
      <c r="AK120" s="6">
        <f t="shared" si="165"/>
        <v>14.2</v>
      </c>
      <c r="AL120" s="6">
        <f t="shared" si="166"/>
        <v>28.4</v>
      </c>
      <c r="AM120" s="6">
        <f t="shared" si="184"/>
        <v>9.6000000000000014</v>
      </c>
      <c r="AN120" s="6">
        <f t="shared" si="182"/>
        <v>9.6000000000000014</v>
      </c>
      <c r="AO120" s="6">
        <f t="shared" si="182"/>
        <v>9.6000000000000014</v>
      </c>
      <c r="AP120" s="6">
        <f t="shared" si="167"/>
        <v>5.8649999999999993</v>
      </c>
      <c r="AQ120" s="6">
        <v>0.75</v>
      </c>
      <c r="AR120" s="6">
        <v>6</v>
      </c>
      <c r="AS120" s="6">
        <f t="shared" si="168"/>
        <v>1.0649999999999999</v>
      </c>
      <c r="AT120" s="6">
        <f t="shared" si="169"/>
        <v>0.71</v>
      </c>
      <c r="AU120" s="6">
        <f t="shared" si="170"/>
        <v>14.2</v>
      </c>
      <c r="AV120" s="6">
        <f t="shared" si="171"/>
        <v>5.68</v>
      </c>
      <c r="AW120" s="6">
        <f t="shared" si="185"/>
        <v>0.71</v>
      </c>
      <c r="AX120" s="6">
        <f t="shared" si="181"/>
        <v>1.1199999999999999</v>
      </c>
      <c r="AY120" s="6">
        <f t="shared" si="172"/>
        <v>8.52</v>
      </c>
      <c r="AZ120" s="6">
        <f t="shared" si="173"/>
        <v>0.71</v>
      </c>
      <c r="BA120" s="6">
        <f t="shared" si="174"/>
        <v>28.4</v>
      </c>
      <c r="BB120" s="6">
        <f t="shared" si="175"/>
        <v>96.899999999999991</v>
      </c>
      <c r="BC120" s="6">
        <v>7.2</v>
      </c>
      <c r="BD120" s="6">
        <v>7.2</v>
      </c>
      <c r="BE120" s="6">
        <v>5.2</v>
      </c>
      <c r="BF120" s="6">
        <v>1.8</v>
      </c>
      <c r="BG120" s="30">
        <f t="shared" si="176"/>
        <v>639.17100000000016</v>
      </c>
      <c r="BH120" s="9">
        <f t="shared" si="177"/>
        <v>197.50383900000006</v>
      </c>
      <c r="BI120" s="9">
        <f t="shared" si="178"/>
        <v>19.38</v>
      </c>
      <c r="BJ120" s="9">
        <f t="shared" ref="BJ120:BJ149" si="187">(BC120+BD120+BE120+BF120)*0.807</f>
        <v>17.269800000000004</v>
      </c>
      <c r="BK120" s="9">
        <f t="shared" si="179"/>
        <v>234.15363900000006</v>
      </c>
      <c r="BL120">
        <v>4</v>
      </c>
      <c r="BM120">
        <v>6</v>
      </c>
      <c r="BN120">
        <v>2</v>
      </c>
      <c r="BO120">
        <f t="shared" si="180"/>
        <v>12</v>
      </c>
      <c r="BP120">
        <v>1</v>
      </c>
      <c r="BQ120">
        <v>1</v>
      </c>
      <c r="BS120" s="6">
        <v>7.2</v>
      </c>
      <c r="BT120">
        <f t="shared" si="139"/>
        <v>5.8104000000000005</v>
      </c>
      <c r="BU120" s="6">
        <v>7.2</v>
      </c>
      <c r="BV120">
        <f t="shared" si="140"/>
        <v>5.8104000000000005</v>
      </c>
      <c r="BW120" s="6">
        <v>5.2</v>
      </c>
      <c r="BX120">
        <f t="shared" si="131"/>
        <v>4.1964000000000006</v>
      </c>
      <c r="BY120" s="6">
        <v>1.8</v>
      </c>
      <c r="BZ120">
        <f t="shared" si="132"/>
        <v>1.4526000000000001</v>
      </c>
      <c r="CA120" s="6">
        <f t="shared" si="133"/>
        <v>234.15363900000006</v>
      </c>
      <c r="CB120">
        <f t="shared" si="134"/>
        <v>30.24</v>
      </c>
      <c r="CC120">
        <f t="shared" si="135"/>
        <v>45.36</v>
      </c>
      <c r="CD120">
        <f t="shared" si="136"/>
        <v>15.12</v>
      </c>
      <c r="CE120">
        <f t="shared" si="137"/>
        <v>90.72</v>
      </c>
      <c r="CF120" s="6">
        <f t="shared" si="138"/>
        <v>324.87363900000003</v>
      </c>
    </row>
    <row r="121" spans="1:84" x14ac:dyDescent="0.2">
      <c r="A121">
        <v>108</v>
      </c>
      <c r="E121" s="29">
        <v>10.199999999999999</v>
      </c>
      <c r="F121" s="29">
        <v>9.1</v>
      </c>
      <c r="G121">
        <v>91</v>
      </c>
      <c r="H121" s="6">
        <v>0</v>
      </c>
      <c r="I121">
        <v>12</v>
      </c>
      <c r="J121">
        <v>67</v>
      </c>
      <c r="K121" t="s">
        <v>135</v>
      </c>
      <c r="L121">
        <v>1</v>
      </c>
      <c r="M121" s="6">
        <f t="shared" si="148"/>
        <v>256.2</v>
      </c>
      <c r="N121" s="6">
        <f t="shared" si="149"/>
        <v>4.88</v>
      </c>
      <c r="O121" s="6">
        <f t="shared" si="150"/>
        <v>1.4279999999999999</v>
      </c>
      <c r="P121" s="6">
        <f t="shared" si="151"/>
        <v>11.729999999999999</v>
      </c>
      <c r="Q121" s="6">
        <f t="shared" si="152"/>
        <v>11.729999999999999</v>
      </c>
      <c r="R121" s="6">
        <f t="shared" si="153"/>
        <v>12.607999999999999</v>
      </c>
      <c r="S121" s="31">
        <v>0</v>
      </c>
      <c r="T121" s="6">
        <f t="shared" si="154"/>
        <v>6.08</v>
      </c>
      <c r="U121" s="6">
        <f t="shared" si="155"/>
        <v>2.9279999999999999</v>
      </c>
      <c r="V121" s="6">
        <f t="shared" si="156"/>
        <v>9.76</v>
      </c>
      <c r="W121" s="6">
        <f t="shared" si="157"/>
        <v>1.22</v>
      </c>
      <c r="X121" s="6">
        <v>0.35</v>
      </c>
      <c r="Y121" s="6">
        <f t="shared" si="158"/>
        <v>2.44</v>
      </c>
      <c r="Z121" s="6">
        <f t="shared" si="159"/>
        <v>48.8</v>
      </c>
      <c r="AA121" s="6">
        <v>0</v>
      </c>
      <c r="AB121" s="6">
        <f t="shared" si="160"/>
        <v>1.8299999999999998</v>
      </c>
      <c r="AC121" s="6">
        <v>3</v>
      </c>
      <c r="AD121" s="6">
        <f t="shared" si="183"/>
        <v>184.79999999999998</v>
      </c>
      <c r="AE121" s="6">
        <f t="shared" si="161"/>
        <v>4.88</v>
      </c>
      <c r="AF121" s="6">
        <f t="shared" si="162"/>
        <v>1.4279999999999999</v>
      </c>
      <c r="AG121" s="6">
        <v>0</v>
      </c>
      <c r="AH121" s="6">
        <f t="shared" si="163"/>
        <v>1.22</v>
      </c>
      <c r="AI121" s="6">
        <f t="shared" si="186"/>
        <v>21.2</v>
      </c>
      <c r="AJ121" s="6">
        <f t="shared" si="164"/>
        <v>14.639999999999999</v>
      </c>
      <c r="AK121" s="6">
        <f t="shared" si="165"/>
        <v>24.4</v>
      </c>
      <c r="AL121" s="6">
        <f t="shared" si="166"/>
        <v>48.8</v>
      </c>
      <c r="AM121" s="6">
        <f t="shared" si="184"/>
        <v>9.6000000000000014</v>
      </c>
      <c r="AN121" s="6">
        <f t="shared" si="182"/>
        <v>9.6000000000000014</v>
      </c>
      <c r="AO121" s="6">
        <f t="shared" si="182"/>
        <v>9.6000000000000014</v>
      </c>
      <c r="AP121" s="6">
        <f t="shared" si="167"/>
        <v>11.729999999999999</v>
      </c>
      <c r="AQ121" s="6">
        <v>0.75</v>
      </c>
      <c r="AR121" s="6">
        <v>6</v>
      </c>
      <c r="AS121" s="6">
        <f t="shared" si="168"/>
        <v>1.8299999999999998</v>
      </c>
      <c r="AT121" s="6">
        <f t="shared" si="169"/>
        <v>1.22</v>
      </c>
      <c r="AU121" s="6">
        <f t="shared" si="170"/>
        <v>24.4</v>
      </c>
      <c r="AV121" s="6">
        <f t="shared" si="171"/>
        <v>9.76</v>
      </c>
      <c r="AW121" s="6">
        <f t="shared" si="185"/>
        <v>1.22</v>
      </c>
      <c r="AX121" s="6">
        <f t="shared" si="181"/>
        <v>1.1100000000000001</v>
      </c>
      <c r="AY121" s="6">
        <f t="shared" si="172"/>
        <v>14.639999999999999</v>
      </c>
      <c r="AZ121" s="6">
        <f t="shared" si="173"/>
        <v>1.22</v>
      </c>
      <c r="BA121" s="6">
        <f t="shared" si="174"/>
        <v>48.8</v>
      </c>
      <c r="BB121" s="6">
        <f t="shared" si="175"/>
        <v>193.79999999999998</v>
      </c>
      <c r="BC121" s="6">
        <v>6.6</v>
      </c>
      <c r="BD121" s="6">
        <v>8.4</v>
      </c>
      <c r="BE121" s="6">
        <v>4.7</v>
      </c>
      <c r="BF121" s="6">
        <v>1.5</v>
      </c>
      <c r="BG121" s="30">
        <f t="shared" si="176"/>
        <v>827.83200000000011</v>
      </c>
      <c r="BH121" s="9">
        <f t="shared" si="177"/>
        <v>255.80008800000002</v>
      </c>
      <c r="BI121" s="9">
        <f t="shared" si="178"/>
        <v>38.76</v>
      </c>
      <c r="BJ121" s="9">
        <f t="shared" si="187"/>
        <v>17.1084</v>
      </c>
      <c r="BK121" s="9">
        <f t="shared" si="179"/>
        <v>311.66848800000002</v>
      </c>
      <c r="BL121">
        <v>3</v>
      </c>
      <c r="BM121">
        <v>4</v>
      </c>
      <c r="BN121">
        <v>0</v>
      </c>
      <c r="BO121">
        <f t="shared" si="180"/>
        <v>7</v>
      </c>
      <c r="BP121">
        <v>1</v>
      </c>
      <c r="BQ121">
        <v>0</v>
      </c>
      <c r="BS121" s="6">
        <v>6.6</v>
      </c>
      <c r="BT121">
        <f t="shared" si="139"/>
        <v>5.3262</v>
      </c>
      <c r="BU121" s="6">
        <v>8.4</v>
      </c>
      <c r="BV121">
        <f t="shared" si="140"/>
        <v>6.7788000000000004</v>
      </c>
      <c r="BW121" s="6">
        <v>4.7</v>
      </c>
      <c r="BX121">
        <f t="shared" si="131"/>
        <v>3.7929000000000004</v>
      </c>
      <c r="BY121" s="6">
        <v>1.5</v>
      </c>
      <c r="BZ121">
        <f t="shared" si="132"/>
        <v>1.2105000000000001</v>
      </c>
      <c r="CA121" s="6">
        <f t="shared" si="133"/>
        <v>311.66848800000002</v>
      </c>
      <c r="CB121">
        <f t="shared" si="134"/>
        <v>22.68</v>
      </c>
      <c r="CC121">
        <f t="shared" si="135"/>
        <v>30.24</v>
      </c>
      <c r="CD121">
        <f t="shared" si="136"/>
        <v>0</v>
      </c>
      <c r="CE121">
        <f t="shared" si="137"/>
        <v>52.92</v>
      </c>
      <c r="CF121" s="6">
        <f t="shared" si="138"/>
        <v>364.58848800000004</v>
      </c>
    </row>
    <row r="122" spans="1:84" x14ac:dyDescent="0.2">
      <c r="A122">
        <v>121</v>
      </c>
      <c r="E122" s="29">
        <v>10.199999999999999</v>
      </c>
      <c r="F122" s="29">
        <v>10.1</v>
      </c>
      <c r="G122">
        <v>102</v>
      </c>
      <c r="H122" s="6">
        <v>0</v>
      </c>
      <c r="I122">
        <v>13</v>
      </c>
      <c r="J122">
        <v>67</v>
      </c>
      <c r="K122" t="s">
        <v>135</v>
      </c>
      <c r="L122">
        <v>1</v>
      </c>
      <c r="M122" s="6">
        <f t="shared" si="148"/>
        <v>256.2</v>
      </c>
      <c r="N122" s="6">
        <f t="shared" si="149"/>
        <v>4.88</v>
      </c>
      <c r="O122" s="6">
        <f t="shared" si="150"/>
        <v>1.4279999999999999</v>
      </c>
      <c r="P122" s="6">
        <f t="shared" si="151"/>
        <v>11.729999999999999</v>
      </c>
      <c r="Q122" s="6">
        <f t="shared" si="152"/>
        <v>11.729999999999999</v>
      </c>
      <c r="R122" s="6">
        <f t="shared" si="153"/>
        <v>12.607999999999999</v>
      </c>
      <c r="S122" s="31">
        <v>0</v>
      </c>
      <c r="T122" s="6">
        <f t="shared" si="154"/>
        <v>6.08</v>
      </c>
      <c r="U122" s="6">
        <f t="shared" si="155"/>
        <v>2.9279999999999999</v>
      </c>
      <c r="V122" s="6">
        <f t="shared" si="156"/>
        <v>9.76</v>
      </c>
      <c r="W122" s="6">
        <f t="shared" si="157"/>
        <v>1.22</v>
      </c>
      <c r="X122" s="6">
        <v>0.35</v>
      </c>
      <c r="Y122" s="6">
        <f t="shared" si="158"/>
        <v>2.44</v>
      </c>
      <c r="Z122" s="6">
        <f t="shared" si="159"/>
        <v>48.8</v>
      </c>
      <c r="AA122" s="6">
        <v>0</v>
      </c>
      <c r="AB122" s="6">
        <f t="shared" si="160"/>
        <v>1.8299999999999998</v>
      </c>
      <c r="AC122" s="6">
        <v>3</v>
      </c>
      <c r="AD122" s="6">
        <f t="shared" si="183"/>
        <v>149.1</v>
      </c>
      <c r="AE122" s="6">
        <f t="shared" si="161"/>
        <v>4.88</v>
      </c>
      <c r="AF122" s="6">
        <f t="shared" si="162"/>
        <v>1.4279999999999999</v>
      </c>
      <c r="AG122" s="6">
        <v>0</v>
      </c>
      <c r="AH122" s="6">
        <f t="shared" si="163"/>
        <v>1.22</v>
      </c>
      <c r="AI122" s="6">
        <f t="shared" si="186"/>
        <v>41.599999999999994</v>
      </c>
      <c r="AJ122" s="6">
        <f t="shared" si="164"/>
        <v>14.639999999999999</v>
      </c>
      <c r="AK122" s="6">
        <f t="shared" si="165"/>
        <v>24.4</v>
      </c>
      <c r="AL122" s="6">
        <f t="shared" si="166"/>
        <v>48.8</v>
      </c>
      <c r="AM122" s="6">
        <f t="shared" si="184"/>
        <v>9.6000000000000014</v>
      </c>
      <c r="AN122" s="6">
        <f t="shared" si="182"/>
        <v>9.6000000000000014</v>
      </c>
      <c r="AO122" s="6">
        <f t="shared" si="182"/>
        <v>9.6000000000000014</v>
      </c>
      <c r="AP122" s="6">
        <f t="shared" si="167"/>
        <v>11.729999999999999</v>
      </c>
      <c r="AQ122" s="6">
        <v>0.75</v>
      </c>
      <c r="AR122" s="6">
        <v>6</v>
      </c>
      <c r="AS122" s="6">
        <f t="shared" si="168"/>
        <v>1.8299999999999998</v>
      </c>
      <c r="AT122" s="6">
        <f t="shared" si="169"/>
        <v>1.22</v>
      </c>
      <c r="AU122" s="6">
        <f t="shared" si="170"/>
        <v>24.4</v>
      </c>
      <c r="AV122" s="6">
        <f t="shared" si="171"/>
        <v>9.76</v>
      </c>
      <c r="AW122" s="6">
        <f t="shared" si="185"/>
        <v>1.22</v>
      </c>
      <c r="AX122" s="6">
        <f t="shared" si="181"/>
        <v>1.21</v>
      </c>
      <c r="AY122" s="6">
        <f t="shared" si="172"/>
        <v>14.639999999999999</v>
      </c>
      <c r="AZ122" s="6">
        <f t="shared" si="173"/>
        <v>1.22</v>
      </c>
      <c r="BA122" s="6">
        <f t="shared" si="174"/>
        <v>48.8</v>
      </c>
      <c r="BB122" s="6">
        <f t="shared" si="175"/>
        <v>193.79999999999998</v>
      </c>
      <c r="BC122" s="6">
        <v>5.2</v>
      </c>
      <c r="BD122" s="6">
        <v>8.4</v>
      </c>
      <c r="BE122" s="6">
        <v>5.6</v>
      </c>
      <c r="BF122" s="6">
        <v>2.1</v>
      </c>
      <c r="BG122" s="30">
        <f t="shared" si="176"/>
        <v>812.63200000000018</v>
      </c>
      <c r="BH122" s="9">
        <f t="shared" si="177"/>
        <v>251.10328800000005</v>
      </c>
      <c r="BI122" s="9">
        <f t="shared" si="178"/>
        <v>38.76</v>
      </c>
      <c r="BJ122" s="9">
        <f t="shared" si="187"/>
        <v>17.189100000000003</v>
      </c>
      <c r="BK122" s="9">
        <f t="shared" si="179"/>
        <v>307.05238800000006</v>
      </c>
      <c r="BL122">
        <v>1</v>
      </c>
      <c r="BM122">
        <v>2</v>
      </c>
      <c r="BN122">
        <v>2</v>
      </c>
      <c r="BO122">
        <f t="shared" si="180"/>
        <v>5</v>
      </c>
      <c r="BP122">
        <v>1</v>
      </c>
      <c r="BQ122">
        <v>0</v>
      </c>
      <c r="BS122" s="6">
        <v>5.2</v>
      </c>
      <c r="BT122">
        <f t="shared" si="139"/>
        <v>4.1964000000000006</v>
      </c>
      <c r="BU122" s="6">
        <v>8.4</v>
      </c>
      <c r="BV122">
        <f t="shared" si="140"/>
        <v>6.7788000000000004</v>
      </c>
      <c r="BW122" s="6">
        <v>5.6</v>
      </c>
      <c r="BX122">
        <f t="shared" si="131"/>
        <v>4.5191999999999997</v>
      </c>
      <c r="BY122" s="6">
        <v>2.1</v>
      </c>
      <c r="BZ122">
        <f t="shared" si="132"/>
        <v>1.6947000000000001</v>
      </c>
      <c r="CA122" s="6">
        <f t="shared" si="133"/>
        <v>307.05238800000006</v>
      </c>
      <c r="CB122">
        <f t="shared" si="134"/>
        <v>7.56</v>
      </c>
      <c r="CC122">
        <f t="shared" si="135"/>
        <v>15.12</v>
      </c>
      <c r="CD122">
        <f t="shared" si="136"/>
        <v>15.12</v>
      </c>
      <c r="CE122">
        <f t="shared" si="137"/>
        <v>37.799999999999997</v>
      </c>
      <c r="CF122" s="6">
        <f t="shared" si="138"/>
        <v>344.85238800000008</v>
      </c>
    </row>
    <row r="123" spans="1:84" x14ac:dyDescent="0.2">
      <c r="A123">
        <v>92</v>
      </c>
      <c r="E123" s="29">
        <v>8.3000000000000007</v>
      </c>
      <c r="F123" s="29">
        <v>6.8</v>
      </c>
      <c r="G123">
        <v>93</v>
      </c>
      <c r="H123" s="6">
        <v>0</v>
      </c>
      <c r="I123">
        <v>16</v>
      </c>
      <c r="J123">
        <v>66</v>
      </c>
      <c r="K123" t="s">
        <v>135</v>
      </c>
      <c r="L123">
        <v>1</v>
      </c>
      <c r="M123" s="6">
        <f t="shared" si="148"/>
        <v>216.3</v>
      </c>
      <c r="N123" s="6">
        <f t="shared" si="149"/>
        <v>4.12</v>
      </c>
      <c r="O123" s="6">
        <f t="shared" si="150"/>
        <v>1.1620000000000001</v>
      </c>
      <c r="P123" s="6">
        <f t="shared" si="151"/>
        <v>9.5449999999999999</v>
      </c>
      <c r="Q123" s="6">
        <f t="shared" si="152"/>
        <v>9.5449999999999999</v>
      </c>
      <c r="R123" s="6">
        <f t="shared" si="153"/>
        <v>10.632000000000001</v>
      </c>
      <c r="S123" s="6">
        <v>0</v>
      </c>
      <c r="T123" s="6">
        <f t="shared" si="154"/>
        <v>5.32</v>
      </c>
      <c r="U123" s="6">
        <f t="shared" si="155"/>
        <v>2.472</v>
      </c>
      <c r="V123" s="6">
        <f t="shared" si="156"/>
        <v>8.24</v>
      </c>
      <c r="W123" s="6">
        <f t="shared" si="157"/>
        <v>1.03</v>
      </c>
      <c r="X123" s="6">
        <v>0.35</v>
      </c>
      <c r="Y123" s="6">
        <f t="shared" si="158"/>
        <v>2.06</v>
      </c>
      <c r="Z123" s="6">
        <f t="shared" si="159"/>
        <v>41.2</v>
      </c>
      <c r="AA123" s="6">
        <v>0</v>
      </c>
      <c r="AB123" s="6">
        <f t="shared" si="160"/>
        <v>1.5450000000000002</v>
      </c>
      <c r="AC123" s="6">
        <v>3</v>
      </c>
      <c r="AD123" s="6">
        <f t="shared" si="183"/>
        <v>256.2</v>
      </c>
      <c r="AE123" s="6">
        <f t="shared" si="161"/>
        <v>4.12</v>
      </c>
      <c r="AF123" s="6">
        <f t="shared" si="162"/>
        <v>1.1620000000000001</v>
      </c>
      <c r="AG123" s="6">
        <v>0</v>
      </c>
      <c r="AH123" s="6">
        <f t="shared" si="163"/>
        <v>1.03</v>
      </c>
      <c r="AI123" s="6">
        <f t="shared" si="186"/>
        <v>41.599999999999994</v>
      </c>
      <c r="AJ123" s="6">
        <f t="shared" si="164"/>
        <v>12.360000000000001</v>
      </c>
      <c r="AK123" s="6">
        <f t="shared" si="165"/>
        <v>20.6</v>
      </c>
      <c r="AL123" s="6">
        <f t="shared" si="166"/>
        <v>41.2</v>
      </c>
      <c r="AM123" s="6">
        <f t="shared" si="184"/>
        <v>9.6000000000000014</v>
      </c>
      <c r="AN123" s="6">
        <f t="shared" si="182"/>
        <v>9.6000000000000014</v>
      </c>
      <c r="AO123" s="6">
        <f t="shared" si="182"/>
        <v>9.6000000000000014</v>
      </c>
      <c r="AP123" s="6">
        <f t="shared" si="167"/>
        <v>9.5449999999999999</v>
      </c>
      <c r="AQ123" s="6">
        <v>0.75</v>
      </c>
      <c r="AR123" s="6">
        <v>6</v>
      </c>
      <c r="AS123" s="6">
        <f t="shared" si="168"/>
        <v>1.5450000000000002</v>
      </c>
      <c r="AT123" s="6">
        <f t="shared" si="169"/>
        <v>1.03</v>
      </c>
      <c r="AU123" s="6">
        <f t="shared" si="170"/>
        <v>20.6</v>
      </c>
      <c r="AV123" s="6">
        <f t="shared" si="171"/>
        <v>8.24</v>
      </c>
      <c r="AW123" s="6">
        <f t="shared" si="185"/>
        <v>1.03</v>
      </c>
      <c r="AX123" s="6">
        <f t="shared" si="181"/>
        <v>0.88000000000000012</v>
      </c>
      <c r="AY123" s="6">
        <f t="shared" si="172"/>
        <v>12.360000000000001</v>
      </c>
      <c r="AZ123" s="6">
        <f t="shared" si="173"/>
        <v>1.03</v>
      </c>
      <c r="BA123" s="6">
        <f t="shared" si="174"/>
        <v>41.2</v>
      </c>
      <c r="BB123" s="6">
        <f t="shared" si="175"/>
        <v>157.70000000000002</v>
      </c>
      <c r="BC123" s="6">
        <v>5.4</v>
      </c>
      <c r="BD123" s="6">
        <v>8.4</v>
      </c>
      <c r="BE123" s="6">
        <v>5.8</v>
      </c>
      <c r="BF123" s="6">
        <v>2.2000000000000002</v>
      </c>
      <c r="BG123" s="30">
        <f t="shared" si="176"/>
        <v>827.80300000000011</v>
      </c>
      <c r="BH123" s="9">
        <f t="shared" si="177"/>
        <v>255.79112700000005</v>
      </c>
      <c r="BI123" s="9">
        <f t="shared" si="178"/>
        <v>31.540000000000006</v>
      </c>
      <c r="BJ123" s="9">
        <f t="shared" si="187"/>
        <v>17.592600000000001</v>
      </c>
      <c r="BK123" s="9">
        <f t="shared" si="179"/>
        <v>304.92372700000004</v>
      </c>
      <c r="BL123">
        <v>2</v>
      </c>
      <c r="BM123">
        <v>5</v>
      </c>
      <c r="BN123">
        <v>0</v>
      </c>
      <c r="BO123">
        <f t="shared" si="180"/>
        <v>7</v>
      </c>
      <c r="BP123">
        <v>0</v>
      </c>
      <c r="BQ123">
        <v>1</v>
      </c>
      <c r="BS123" s="6">
        <v>5.4</v>
      </c>
      <c r="BT123">
        <f t="shared" si="139"/>
        <v>4.3578000000000001</v>
      </c>
      <c r="BU123" s="6">
        <v>8.4</v>
      </c>
      <c r="BV123">
        <f t="shared" si="140"/>
        <v>6.7788000000000004</v>
      </c>
      <c r="BW123" s="6">
        <v>5.8</v>
      </c>
      <c r="BX123">
        <f t="shared" si="131"/>
        <v>4.6806000000000001</v>
      </c>
      <c r="BY123" s="6">
        <v>2.2000000000000002</v>
      </c>
      <c r="BZ123">
        <f t="shared" si="132"/>
        <v>1.7754000000000003</v>
      </c>
      <c r="CA123" s="6">
        <f t="shared" si="133"/>
        <v>304.92372700000004</v>
      </c>
      <c r="CB123">
        <f t="shared" si="134"/>
        <v>15.12</v>
      </c>
      <c r="CC123">
        <f t="shared" si="135"/>
        <v>37.799999999999997</v>
      </c>
      <c r="CD123">
        <f t="shared" si="136"/>
        <v>0</v>
      </c>
      <c r="CE123">
        <f t="shared" si="137"/>
        <v>52.919999999999995</v>
      </c>
      <c r="CF123" s="6">
        <f t="shared" si="138"/>
        <v>357.84372700000006</v>
      </c>
    </row>
    <row r="124" spans="1:84" x14ac:dyDescent="0.2">
      <c r="A124">
        <v>118</v>
      </c>
      <c r="E124" s="29">
        <v>6.6</v>
      </c>
      <c r="F124" s="29">
        <v>9</v>
      </c>
      <c r="G124">
        <v>96</v>
      </c>
      <c r="H124" s="6">
        <v>0</v>
      </c>
      <c r="I124">
        <v>17</v>
      </c>
      <c r="J124">
        <v>66</v>
      </c>
      <c r="K124" t="s">
        <v>135</v>
      </c>
      <c r="L124">
        <v>0</v>
      </c>
      <c r="M124" s="6">
        <f t="shared" si="148"/>
        <v>180.6</v>
      </c>
      <c r="N124" s="6">
        <f t="shared" si="149"/>
        <v>3.4400000000000004</v>
      </c>
      <c r="O124" s="6">
        <f t="shared" si="150"/>
        <v>0.92400000000000004</v>
      </c>
      <c r="P124" s="6">
        <f t="shared" si="151"/>
        <v>7.589999999999999</v>
      </c>
      <c r="Q124" s="6">
        <f t="shared" si="152"/>
        <v>7.589999999999999</v>
      </c>
      <c r="R124" s="6">
        <f t="shared" si="153"/>
        <v>8.8640000000000008</v>
      </c>
      <c r="S124" s="31">
        <v>0</v>
      </c>
      <c r="T124" s="6">
        <f t="shared" si="154"/>
        <v>4.6400000000000006</v>
      </c>
      <c r="U124" s="6">
        <f t="shared" si="155"/>
        <v>2.0640000000000001</v>
      </c>
      <c r="V124" s="6">
        <f t="shared" si="156"/>
        <v>6.8800000000000008</v>
      </c>
      <c r="W124" s="6">
        <f t="shared" si="157"/>
        <v>0.8600000000000001</v>
      </c>
      <c r="X124" s="6">
        <v>0.35</v>
      </c>
      <c r="Y124" s="6">
        <f t="shared" si="158"/>
        <v>1.7200000000000002</v>
      </c>
      <c r="Z124" s="6">
        <f t="shared" si="159"/>
        <v>34.4</v>
      </c>
      <c r="AA124" s="6">
        <v>0</v>
      </c>
      <c r="AB124" s="6">
        <f t="shared" si="160"/>
        <v>1.2899999999999998</v>
      </c>
      <c r="AC124" s="6">
        <v>3</v>
      </c>
      <c r="AD124" s="6">
        <f t="shared" si="183"/>
        <v>256.2</v>
      </c>
      <c r="AE124" s="6">
        <f t="shared" si="161"/>
        <v>3.4400000000000004</v>
      </c>
      <c r="AF124" s="6">
        <f t="shared" si="162"/>
        <v>0.92400000000000004</v>
      </c>
      <c r="AG124" s="6">
        <v>0</v>
      </c>
      <c r="AH124" s="6">
        <f t="shared" si="163"/>
        <v>0.8600000000000001</v>
      </c>
      <c r="AI124" s="6">
        <f t="shared" si="186"/>
        <v>34</v>
      </c>
      <c r="AJ124" s="6">
        <f t="shared" si="164"/>
        <v>10.319999999999999</v>
      </c>
      <c r="AK124" s="6">
        <f t="shared" si="165"/>
        <v>17.2</v>
      </c>
      <c r="AL124" s="6">
        <f t="shared" si="166"/>
        <v>34.4</v>
      </c>
      <c r="AM124" s="6">
        <f t="shared" si="184"/>
        <v>9.6000000000000014</v>
      </c>
      <c r="AN124" s="6">
        <f t="shared" ref="AN124:AO143" si="188">0.4*24</f>
        <v>9.6000000000000014</v>
      </c>
      <c r="AO124" s="6">
        <f t="shared" si="188"/>
        <v>9.6000000000000014</v>
      </c>
      <c r="AP124" s="6">
        <f t="shared" si="167"/>
        <v>7.589999999999999</v>
      </c>
      <c r="AQ124" s="6">
        <v>0.75</v>
      </c>
      <c r="AR124" s="6">
        <v>6</v>
      </c>
      <c r="AS124" s="6">
        <f t="shared" si="168"/>
        <v>1.2899999999999998</v>
      </c>
      <c r="AT124" s="6">
        <f t="shared" si="169"/>
        <v>0.8600000000000001</v>
      </c>
      <c r="AU124" s="6">
        <f t="shared" si="170"/>
        <v>17.2</v>
      </c>
      <c r="AV124" s="6">
        <f t="shared" si="171"/>
        <v>6.8800000000000008</v>
      </c>
      <c r="AW124" s="6">
        <f t="shared" si="185"/>
        <v>0.8600000000000001</v>
      </c>
      <c r="AX124" s="6">
        <f t="shared" si="181"/>
        <v>1.1000000000000001</v>
      </c>
      <c r="AY124" s="6">
        <f t="shared" si="172"/>
        <v>10.319999999999999</v>
      </c>
      <c r="AZ124" s="6">
        <f t="shared" si="173"/>
        <v>0.8600000000000001</v>
      </c>
      <c r="BA124" s="6">
        <f t="shared" si="174"/>
        <v>34.4</v>
      </c>
      <c r="BB124" s="6">
        <f t="shared" si="175"/>
        <v>125.39999999999999</v>
      </c>
      <c r="BC124" s="6">
        <v>6.2</v>
      </c>
      <c r="BD124" s="6">
        <v>8.3000000000000007</v>
      </c>
      <c r="BE124" s="6">
        <v>5.4</v>
      </c>
      <c r="BF124" s="6">
        <v>1.9</v>
      </c>
      <c r="BG124" s="30">
        <f t="shared" si="176"/>
        <v>738.46600000000035</v>
      </c>
      <c r="BH124" s="9">
        <f t="shared" si="177"/>
        <v>228.18599400000011</v>
      </c>
      <c r="BI124" s="9">
        <f t="shared" si="178"/>
        <v>25.08</v>
      </c>
      <c r="BJ124" s="9">
        <f t="shared" si="187"/>
        <v>17.592599999999997</v>
      </c>
      <c r="BK124" s="9">
        <f t="shared" si="179"/>
        <v>270.8585940000001</v>
      </c>
      <c r="BL124">
        <v>1</v>
      </c>
      <c r="BM124">
        <v>2</v>
      </c>
      <c r="BN124">
        <v>0</v>
      </c>
      <c r="BO124">
        <f t="shared" si="180"/>
        <v>3</v>
      </c>
      <c r="BP124">
        <v>0</v>
      </c>
      <c r="BQ124">
        <v>0</v>
      </c>
      <c r="BS124" s="6">
        <v>6.2</v>
      </c>
      <c r="BT124">
        <f t="shared" si="139"/>
        <v>5.0034000000000001</v>
      </c>
      <c r="BU124" s="6">
        <v>8.3000000000000007</v>
      </c>
      <c r="BV124">
        <f t="shared" si="140"/>
        <v>6.6981000000000011</v>
      </c>
      <c r="BW124" s="6">
        <v>5.4</v>
      </c>
      <c r="BX124">
        <f t="shared" si="131"/>
        <v>4.3578000000000001</v>
      </c>
      <c r="BY124" s="6">
        <v>1.9</v>
      </c>
      <c r="BZ124">
        <f t="shared" si="132"/>
        <v>1.5333000000000001</v>
      </c>
      <c r="CA124" s="6">
        <f t="shared" si="133"/>
        <v>270.8585940000001</v>
      </c>
      <c r="CB124">
        <f t="shared" si="134"/>
        <v>7.56</v>
      </c>
      <c r="CC124">
        <f t="shared" si="135"/>
        <v>15.12</v>
      </c>
      <c r="CD124">
        <f t="shared" si="136"/>
        <v>0</v>
      </c>
      <c r="CE124">
        <f t="shared" si="137"/>
        <v>22.68</v>
      </c>
      <c r="CF124" s="6">
        <f t="shared" si="138"/>
        <v>293.5385940000001</v>
      </c>
    </row>
    <row r="125" spans="1:84" x14ac:dyDescent="0.2">
      <c r="A125">
        <v>82</v>
      </c>
      <c r="E125" s="29">
        <v>5</v>
      </c>
      <c r="F125" s="29">
        <v>10.199999999999999</v>
      </c>
      <c r="G125">
        <v>90</v>
      </c>
      <c r="H125" s="6">
        <v>0</v>
      </c>
      <c r="I125">
        <v>8</v>
      </c>
      <c r="J125">
        <v>61</v>
      </c>
      <c r="K125" t="s">
        <v>45</v>
      </c>
      <c r="L125">
        <v>1</v>
      </c>
      <c r="M125" s="6">
        <f t="shared" si="148"/>
        <v>147</v>
      </c>
      <c r="N125" s="6">
        <f t="shared" si="149"/>
        <v>2.8</v>
      </c>
      <c r="O125" s="6">
        <f t="shared" si="150"/>
        <v>0.70000000000000007</v>
      </c>
      <c r="P125" s="6">
        <f t="shared" si="151"/>
        <v>5.75</v>
      </c>
      <c r="Q125" s="6">
        <f t="shared" si="152"/>
        <v>5.75</v>
      </c>
      <c r="R125" s="6">
        <f t="shared" si="153"/>
        <v>7.2</v>
      </c>
      <c r="S125" s="6">
        <v>0</v>
      </c>
      <c r="T125" s="6">
        <f t="shared" si="154"/>
        <v>4</v>
      </c>
      <c r="U125" s="6">
        <f t="shared" si="155"/>
        <v>1.68</v>
      </c>
      <c r="V125" s="6">
        <f t="shared" si="156"/>
        <v>5.6</v>
      </c>
      <c r="W125" s="6">
        <f t="shared" si="157"/>
        <v>0.7</v>
      </c>
      <c r="X125" s="6">
        <v>0.35</v>
      </c>
      <c r="Y125" s="6">
        <f t="shared" si="158"/>
        <v>1.4</v>
      </c>
      <c r="Z125" s="6">
        <f t="shared" si="159"/>
        <v>28</v>
      </c>
      <c r="AA125" s="6">
        <v>0</v>
      </c>
      <c r="AB125" s="6">
        <f t="shared" si="160"/>
        <v>1.05</v>
      </c>
      <c r="AC125" s="6">
        <v>3</v>
      </c>
      <c r="AD125" s="6">
        <f t="shared" si="183"/>
        <v>216.3</v>
      </c>
      <c r="AE125" s="6">
        <f t="shared" si="161"/>
        <v>2.8</v>
      </c>
      <c r="AF125" s="6">
        <f t="shared" si="162"/>
        <v>0.70000000000000007</v>
      </c>
      <c r="AG125" s="6">
        <v>0</v>
      </c>
      <c r="AH125" s="6">
        <f t="shared" si="163"/>
        <v>0.7</v>
      </c>
      <c r="AI125" s="6">
        <f t="shared" si="186"/>
        <v>27.2</v>
      </c>
      <c r="AJ125" s="6">
        <f t="shared" si="164"/>
        <v>8.4</v>
      </c>
      <c r="AK125" s="6">
        <f t="shared" si="165"/>
        <v>14</v>
      </c>
      <c r="AL125" s="6">
        <f t="shared" si="166"/>
        <v>28</v>
      </c>
      <c r="AM125" s="6">
        <f t="shared" si="184"/>
        <v>9.6000000000000014</v>
      </c>
      <c r="AN125" s="6">
        <f t="shared" si="188"/>
        <v>9.6000000000000014</v>
      </c>
      <c r="AO125" s="6">
        <f t="shared" si="188"/>
        <v>9.6000000000000014</v>
      </c>
      <c r="AP125" s="6">
        <f t="shared" si="167"/>
        <v>5.75</v>
      </c>
      <c r="AQ125" s="6">
        <v>0.75</v>
      </c>
      <c r="AR125" s="6">
        <v>6</v>
      </c>
      <c r="AS125" s="6">
        <f t="shared" si="168"/>
        <v>1.05</v>
      </c>
      <c r="AT125" s="6">
        <f t="shared" si="169"/>
        <v>0.7</v>
      </c>
      <c r="AU125" s="6">
        <f t="shared" si="170"/>
        <v>14</v>
      </c>
      <c r="AV125" s="6">
        <f t="shared" si="171"/>
        <v>5.6</v>
      </c>
      <c r="AW125" s="6">
        <f t="shared" si="185"/>
        <v>0.7</v>
      </c>
      <c r="AX125" s="6">
        <f t="shared" si="181"/>
        <v>1.22</v>
      </c>
      <c r="AY125" s="6">
        <f t="shared" si="172"/>
        <v>8.4</v>
      </c>
      <c r="AZ125" s="6">
        <f t="shared" si="173"/>
        <v>0.7</v>
      </c>
      <c r="BA125" s="6">
        <f t="shared" si="174"/>
        <v>28</v>
      </c>
      <c r="BB125" s="6">
        <f t="shared" si="175"/>
        <v>95</v>
      </c>
      <c r="BC125" s="6">
        <v>5.8</v>
      </c>
      <c r="BD125" s="6">
        <v>9.8000000000000007</v>
      </c>
      <c r="BE125" s="6">
        <v>6.6</v>
      </c>
      <c r="BF125" s="6">
        <v>1.52</v>
      </c>
      <c r="BG125" s="30">
        <f t="shared" si="176"/>
        <v>614.75000000000011</v>
      </c>
      <c r="BH125" s="9">
        <f t="shared" si="177"/>
        <v>189.95775000000003</v>
      </c>
      <c r="BI125" s="9">
        <f t="shared" si="178"/>
        <v>19</v>
      </c>
      <c r="BJ125" s="9">
        <f t="shared" si="187"/>
        <v>19.142040000000001</v>
      </c>
      <c r="BK125" s="9">
        <f t="shared" si="179"/>
        <v>228.09979000000004</v>
      </c>
      <c r="BL125">
        <v>4</v>
      </c>
      <c r="BM125">
        <v>3</v>
      </c>
      <c r="BN125">
        <v>0</v>
      </c>
      <c r="BO125">
        <f t="shared" si="180"/>
        <v>7</v>
      </c>
      <c r="BP125">
        <v>1</v>
      </c>
      <c r="BQ125">
        <v>0</v>
      </c>
      <c r="BS125" s="6">
        <v>5.8</v>
      </c>
      <c r="BT125">
        <f t="shared" si="139"/>
        <v>4.6806000000000001</v>
      </c>
      <c r="BU125" s="6">
        <v>9.8000000000000007</v>
      </c>
      <c r="BV125">
        <f t="shared" si="140"/>
        <v>7.9086000000000007</v>
      </c>
      <c r="BW125" s="6">
        <v>6.6</v>
      </c>
      <c r="BX125">
        <f t="shared" si="131"/>
        <v>5.3262</v>
      </c>
      <c r="BY125" s="6">
        <v>1.52</v>
      </c>
      <c r="BZ125">
        <f t="shared" si="132"/>
        <v>1.2266400000000002</v>
      </c>
      <c r="CA125" s="6">
        <f t="shared" si="133"/>
        <v>228.09979000000004</v>
      </c>
      <c r="CB125">
        <f t="shared" si="134"/>
        <v>30.24</v>
      </c>
      <c r="CC125">
        <f t="shared" si="135"/>
        <v>22.68</v>
      </c>
      <c r="CD125">
        <f t="shared" si="136"/>
        <v>0</v>
      </c>
      <c r="CE125">
        <f t="shared" si="137"/>
        <v>52.92</v>
      </c>
      <c r="CF125" s="6">
        <f t="shared" si="138"/>
        <v>281.01979000000006</v>
      </c>
    </row>
    <row r="126" spans="1:84" x14ac:dyDescent="0.2">
      <c r="A126">
        <v>89</v>
      </c>
      <c r="E126" s="29">
        <v>7</v>
      </c>
      <c r="F126" s="29">
        <v>9.5</v>
      </c>
      <c r="G126">
        <v>89</v>
      </c>
      <c r="H126" s="6">
        <v>0</v>
      </c>
      <c r="I126">
        <v>7</v>
      </c>
      <c r="J126">
        <v>61</v>
      </c>
      <c r="K126" t="s">
        <v>45</v>
      </c>
      <c r="L126">
        <v>1</v>
      </c>
      <c r="M126" s="6">
        <f t="shared" si="148"/>
        <v>189</v>
      </c>
      <c r="N126" s="6">
        <f t="shared" si="149"/>
        <v>3.6000000000000005</v>
      </c>
      <c r="O126" s="6">
        <f t="shared" si="150"/>
        <v>0.98000000000000009</v>
      </c>
      <c r="P126" s="6">
        <f t="shared" si="151"/>
        <v>8.0499999999999989</v>
      </c>
      <c r="Q126" s="6">
        <f t="shared" si="152"/>
        <v>8.0499999999999989</v>
      </c>
      <c r="R126" s="6">
        <f t="shared" si="153"/>
        <v>9.2800000000000011</v>
      </c>
      <c r="S126" s="6">
        <v>0</v>
      </c>
      <c r="T126" s="6">
        <f t="shared" si="154"/>
        <v>4.8000000000000007</v>
      </c>
      <c r="U126" s="6">
        <f t="shared" si="155"/>
        <v>2.16</v>
      </c>
      <c r="V126" s="6">
        <f t="shared" si="156"/>
        <v>7.2000000000000011</v>
      </c>
      <c r="W126" s="6">
        <f t="shared" si="157"/>
        <v>0.90000000000000013</v>
      </c>
      <c r="X126" s="6">
        <v>0.35</v>
      </c>
      <c r="Y126" s="6">
        <f t="shared" si="158"/>
        <v>1.8000000000000003</v>
      </c>
      <c r="Z126" s="6">
        <f t="shared" si="159"/>
        <v>36</v>
      </c>
      <c r="AA126" s="6">
        <v>0</v>
      </c>
      <c r="AB126" s="6">
        <f t="shared" si="160"/>
        <v>1.35</v>
      </c>
      <c r="AC126" s="6">
        <v>3</v>
      </c>
      <c r="AD126" s="6">
        <f t="shared" si="183"/>
        <v>180.6</v>
      </c>
      <c r="AE126" s="6">
        <f t="shared" si="161"/>
        <v>3.6000000000000005</v>
      </c>
      <c r="AF126" s="6">
        <f t="shared" si="162"/>
        <v>0.98000000000000009</v>
      </c>
      <c r="AG126" s="6">
        <v>0</v>
      </c>
      <c r="AH126" s="6">
        <f t="shared" si="163"/>
        <v>0.90000000000000013</v>
      </c>
      <c r="AI126" s="6">
        <f t="shared" si="186"/>
        <v>20.8</v>
      </c>
      <c r="AJ126" s="6">
        <f t="shared" si="164"/>
        <v>10.8</v>
      </c>
      <c r="AK126" s="6">
        <f t="shared" si="165"/>
        <v>18</v>
      </c>
      <c r="AL126" s="6">
        <f t="shared" si="166"/>
        <v>36</v>
      </c>
      <c r="AM126" s="6">
        <f t="shared" si="184"/>
        <v>9.6000000000000014</v>
      </c>
      <c r="AN126" s="6">
        <f t="shared" si="188"/>
        <v>9.6000000000000014</v>
      </c>
      <c r="AO126" s="6">
        <f t="shared" si="188"/>
        <v>9.6000000000000014</v>
      </c>
      <c r="AP126" s="6">
        <f t="shared" si="167"/>
        <v>8.0499999999999989</v>
      </c>
      <c r="AQ126" s="6">
        <v>0.75</v>
      </c>
      <c r="AR126" s="6">
        <v>6</v>
      </c>
      <c r="AS126" s="6">
        <f t="shared" si="168"/>
        <v>1.35</v>
      </c>
      <c r="AT126" s="6">
        <f t="shared" si="169"/>
        <v>0.90000000000000013</v>
      </c>
      <c r="AU126" s="6">
        <f t="shared" si="170"/>
        <v>18</v>
      </c>
      <c r="AV126" s="6">
        <f t="shared" si="171"/>
        <v>7.2000000000000011</v>
      </c>
      <c r="AW126" s="6">
        <f t="shared" si="185"/>
        <v>0.90000000000000013</v>
      </c>
      <c r="AX126" s="6">
        <f t="shared" si="181"/>
        <v>1.1500000000000001</v>
      </c>
      <c r="AY126" s="6">
        <f t="shared" si="172"/>
        <v>10.8</v>
      </c>
      <c r="AZ126" s="6">
        <f t="shared" si="173"/>
        <v>0.90000000000000013</v>
      </c>
      <c r="BA126" s="6">
        <f t="shared" si="174"/>
        <v>36</v>
      </c>
      <c r="BB126" s="6">
        <f t="shared" si="175"/>
        <v>133</v>
      </c>
      <c r="BC126" s="6">
        <v>7.2</v>
      </c>
      <c r="BD126" s="6">
        <v>7.2</v>
      </c>
      <c r="BE126" s="6">
        <v>5.2</v>
      </c>
      <c r="BF126" s="6">
        <v>2</v>
      </c>
      <c r="BG126" s="30">
        <f t="shared" si="176"/>
        <v>669</v>
      </c>
      <c r="BH126" s="9">
        <f t="shared" si="177"/>
        <v>206.721</v>
      </c>
      <c r="BI126" s="9">
        <f t="shared" si="178"/>
        <v>26.6</v>
      </c>
      <c r="BJ126" s="9">
        <f t="shared" si="187"/>
        <v>17.4312</v>
      </c>
      <c r="BK126" s="9">
        <f t="shared" si="179"/>
        <v>250.75219999999999</v>
      </c>
      <c r="BL126">
        <v>0</v>
      </c>
      <c r="BM126">
        <v>4</v>
      </c>
      <c r="BN126">
        <v>0</v>
      </c>
      <c r="BO126">
        <f t="shared" si="180"/>
        <v>4</v>
      </c>
      <c r="BP126">
        <v>1</v>
      </c>
      <c r="BQ126">
        <v>0</v>
      </c>
      <c r="BS126" s="6">
        <v>7.2</v>
      </c>
      <c r="BT126">
        <f t="shared" si="139"/>
        <v>5.8104000000000005</v>
      </c>
      <c r="BU126" s="6">
        <v>7.2</v>
      </c>
      <c r="BV126">
        <f t="shared" si="140"/>
        <v>5.8104000000000005</v>
      </c>
      <c r="BW126" s="6">
        <v>5.2</v>
      </c>
      <c r="BX126">
        <f t="shared" si="131"/>
        <v>4.1964000000000006</v>
      </c>
      <c r="BY126" s="6">
        <v>2</v>
      </c>
      <c r="BZ126">
        <f t="shared" si="132"/>
        <v>1.6140000000000001</v>
      </c>
      <c r="CA126" s="6">
        <f t="shared" si="133"/>
        <v>250.75219999999999</v>
      </c>
      <c r="CB126">
        <f t="shared" si="134"/>
        <v>0</v>
      </c>
      <c r="CC126">
        <f t="shared" si="135"/>
        <v>30.24</v>
      </c>
      <c r="CD126">
        <f t="shared" si="136"/>
        <v>0</v>
      </c>
      <c r="CE126">
        <f t="shared" si="137"/>
        <v>30.24</v>
      </c>
      <c r="CF126" s="6">
        <f t="shared" si="138"/>
        <v>280.99219999999997</v>
      </c>
    </row>
    <row r="127" spans="1:84" x14ac:dyDescent="0.2">
      <c r="A127">
        <v>91</v>
      </c>
      <c r="E127" s="29">
        <v>5.4</v>
      </c>
      <c r="F127" s="29">
        <v>7.3</v>
      </c>
      <c r="G127">
        <v>104</v>
      </c>
      <c r="H127" s="6">
        <v>0</v>
      </c>
      <c r="I127">
        <v>15</v>
      </c>
      <c r="J127">
        <v>61</v>
      </c>
      <c r="K127" t="s">
        <v>45</v>
      </c>
      <c r="L127">
        <v>1</v>
      </c>
      <c r="M127" s="6">
        <f t="shared" si="148"/>
        <v>155.4</v>
      </c>
      <c r="N127" s="6">
        <f t="shared" si="149"/>
        <v>2.96</v>
      </c>
      <c r="O127" s="6">
        <f t="shared" si="150"/>
        <v>0.75600000000000012</v>
      </c>
      <c r="P127" s="6">
        <f t="shared" si="151"/>
        <v>6.21</v>
      </c>
      <c r="Q127" s="6">
        <f t="shared" si="152"/>
        <v>6.21</v>
      </c>
      <c r="R127" s="6">
        <f t="shared" si="153"/>
        <v>7.6160000000000005</v>
      </c>
      <c r="S127" s="6">
        <v>0</v>
      </c>
      <c r="T127" s="6">
        <f t="shared" si="154"/>
        <v>4.16</v>
      </c>
      <c r="U127" s="6">
        <f t="shared" si="155"/>
        <v>1.776</v>
      </c>
      <c r="V127" s="6">
        <f t="shared" si="156"/>
        <v>5.92</v>
      </c>
      <c r="W127" s="6">
        <f t="shared" si="157"/>
        <v>0.74</v>
      </c>
      <c r="X127" s="6">
        <v>0.35</v>
      </c>
      <c r="Y127" s="6">
        <f t="shared" si="158"/>
        <v>1.48</v>
      </c>
      <c r="Z127" s="6">
        <f t="shared" si="159"/>
        <v>29.6</v>
      </c>
      <c r="AA127" s="6">
        <v>0</v>
      </c>
      <c r="AB127" s="6">
        <f t="shared" si="160"/>
        <v>1.1100000000000001</v>
      </c>
      <c r="AC127" s="6">
        <v>3</v>
      </c>
      <c r="AD127" s="6">
        <f t="shared" si="183"/>
        <v>147</v>
      </c>
      <c r="AE127" s="6">
        <f t="shared" si="161"/>
        <v>2.96</v>
      </c>
      <c r="AF127" s="6">
        <f t="shared" si="162"/>
        <v>0.75600000000000012</v>
      </c>
      <c r="AG127" s="6">
        <v>0</v>
      </c>
      <c r="AH127" s="6">
        <f t="shared" si="163"/>
        <v>0.74</v>
      </c>
      <c r="AI127" s="6">
        <f t="shared" si="186"/>
        <v>28.8</v>
      </c>
      <c r="AJ127" s="6">
        <f t="shared" si="164"/>
        <v>8.8800000000000008</v>
      </c>
      <c r="AK127" s="6">
        <f t="shared" si="165"/>
        <v>14.8</v>
      </c>
      <c r="AL127" s="6">
        <f t="shared" si="166"/>
        <v>29.6</v>
      </c>
      <c r="AM127" s="6">
        <f t="shared" si="184"/>
        <v>9.6000000000000014</v>
      </c>
      <c r="AN127" s="6">
        <f t="shared" si="188"/>
        <v>9.6000000000000014</v>
      </c>
      <c r="AO127" s="6">
        <f t="shared" si="188"/>
        <v>9.6000000000000014</v>
      </c>
      <c r="AP127" s="6">
        <f t="shared" si="167"/>
        <v>6.21</v>
      </c>
      <c r="AQ127" s="6">
        <v>0.75</v>
      </c>
      <c r="AR127" s="6">
        <v>6</v>
      </c>
      <c r="AS127" s="6">
        <f t="shared" si="168"/>
        <v>1.1100000000000001</v>
      </c>
      <c r="AT127" s="6">
        <f t="shared" si="169"/>
        <v>0.74</v>
      </c>
      <c r="AU127" s="6">
        <f t="shared" si="170"/>
        <v>14.8</v>
      </c>
      <c r="AV127" s="6">
        <f t="shared" si="171"/>
        <v>5.92</v>
      </c>
      <c r="AW127" s="6">
        <f t="shared" si="185"/>
        <v>0.74</v>
      </c>
      <c r="AX127" s="6">
        <f t="shared" si="181"/>
        <v>0.92999999999999994</v>
      </c>
      <c r="AY127" s="6">
        <f t="shared" si="172"/>
        <v>8.8800000000000008</v>
      </c>
      <c r="AZ127" s="6">
        <f t="shared" si="173"/>
        <v>0.74</v>
      </c>
      <c r="BA127" s="6">
        <f t="shared" si="174"/>
        <v>29.6</v>
      </c>
      <c r="BB127" s="6">
        <f t="shared" si="175"/>
        <v>102.60000000000001</v>
      </c>
      <c r="BC127" s="6">
        <v>5.6</v>
      </c>
      <c r="BD127" s="6">
        <v>7.7</v>
      </c>
      <c r="BE127" s="6">
        <v>6.1</v>
      </c>
      <c r="BF127" s="6">
        <v>2.1</v>
      </c>
      <c r="BG127" s="30">
        <f t="shared" si="176"/>
        <v>566.04399999999998</v>
      </c>
      <c r="BH127" s="9">
        <f t="shared" si="177"/>
        <v>174.90759599999998</v>
      </c>
      <c r="BI127" s="9">
        <f t="shared" si="178"/>
        <v>20.520000000000003</v>
      </c>
      <c r="BJ127" s="9">
        <f t="shared" si="187"/>
        <v>17.3505</v>
      </c>
      <c r="BK127" s="9">
        <f t="shared" si="179"/>
        <v>212.77809600000001</v>
      </c>
      <c r="BL127">
        <v>3</v>
      </c>
      <c r="BM127">
        <v>4</v>
      </c>
      <c r="BN127">
        <v>5</v>
      </c>
      <c r="BO127">
        <f t="shared" si="180"/>
        <v>12</v>
      </c>
      <c r="BP127">
        <v>0</v>
      </c>
      <c r="BQ127">
        <v>1</v>
      </c>
      <c r="BS127" s="6">
        <v>5.6</v>
      </c>
      <c r="BT127">
        <f t="shared" si="139"/>
        <v>4.5191999999999997</v>
      </c>
      <c r="BU127" s="6">
        <v>7.7</v>
      </c>
      <c r="BV127">
        <f t="shared" si="140"/>
        <v>6.2139000000000006</v>
      </c>
      <c r="BW127" s="6">
        <v>6.1</v>
      </c>
      <c r="BX127">
        <f t="shared" si="131"/>
        <v>4.9226999999999999</v>
      </c>
      <c r="BY127" s="6">
        <v>2.1</v>
      </c>
      <c r="BZ127">
        <f t="shared" si="132"/>
        <v>1.6947000000000001</v>
      </c>
      <c r="CA127" s="6">
        <f t="shared" si="133"/>
        <v>212.77809600000001</v>
      </c>
      <c r="CB127">
        <f t="shared" si="134"/>
        <v>22.68</v>
      </c>
      <c r="CC127">
        <f t="shared" si="135"/>
        <v>30.24</v>
      </c>
      <c r="CD127">
        <f t="shared" si="136"/>
        <v>37.799999999999997</v>
      </c>
      <c r="CE127">
        <f t="shared" si="137"/>
        <v>90.72</v>
      </c>
      <c r="CF127" s="6">
        <f t="shared" si="138"/>
        <v>303.49809600000003</v>
      </c>
    </row>
    <row r="128" spans="1:84" x14ac:dyDescent="0.2">
      <c r="A128">
        <v>94</v>
      </c>
      <c r="E128" s="29">
        <v>5.4</v>
      </c>
      <c r="F128" s="29">
        <v>8.5</v>
      </c>
      <c r="G128">
        <v>88</v>
      </c>
      <c r="H128" s="6">
        <v>0</v>
      </c>
      <c r="I128">
        <v>6</v>
      </c>
      <c r="J128">
        <v>61</v>
      </c>
      <c r="K128" t="s">
        <v>45</v>
      </c>
      <c r="L128">
        <v>1</v>
      </c>
      <c r="M128" s="6">
        <f t="shared" si="148"/>
        <v>155.4</v>
      </c>
      <c r="N128" s="6">
        <f t="shared" si="149"/>
        <v>2.96</v>
      </c>
      <c r="O128" s="6">
        <f t="shared" si="150"/>
        <v>0.75600000000000012</v>
      </c>
      <c r="P128" s="6">
        <f t="shared" si="151"/>
        <v>6.21</v>
      </c>
      <c r="Q128" s="6">
        <f t="shared" si="152"/>
        <v>6.21</v>
      </c>
      <c r="R128" s="6">
        <f t="shared" si="153"/>
        <v>7.6160000000000005</v>
      </c>
      <c r="S128" s="6">
        <v>0</v>
      </c>
      <c r="T128" s="6">
        <f t="shared" si="154"/>
        <v>4.16</v>
      </c>
      <c r="U128" s="6">
        <f t="shared" si="155"/>
        <v>1.776</v>
      </c>
      <c r="V128" s="6">
        <f t="shared" si="156"/>
        <v>5.92</v>
      </c>
      <c r="W128" s="6">
        <f t="shared" si="157"/>
        <v>0.74</v>
      </c>
      <c r="X128" s="6">
        <v>0.35</v>
      </c>
      <c r="Y128" s="6">
        <f t="shared" si="158"/>
        <v>1.48</v>
      </c>
      <c r="Z128" s="6">
        <f t="shared" si="159"/>
        <v>29.6</v>
      </c>
      <c r="AA128" s="31">
        <v>0</v>
      </c>
      <c r="AB128" s="6">
        <f t="shared" si="160"/>
        <v>1.1100000000000001</v>
      </c>
      <c r="AC128" s="6">
        <v>3</v>
      </c>
      <c r="AD128" s="6">
        <f t="shared" si="183"/>
        <v>189</v>
      </c>
      <c r="AE128" s="6">
        <f t="shared" si="161"/>
        <v>2.96</v>
      </c>
      <c r="AF128" s="6">
        <f t="shared" si="162"/>
        <v>0.75600000000000012</v>
      </c>
      <c r="AG128" s="6">
        <v>0</v>
      </c>
      <c r="AH128" s="6">
        <f t="shared" si="163"/>
        <v>0.74</v>
      </c>
      <c r="AI128" s="6">
        <f t="shared" si="186"/>
        <v>22.400000000000002</v>
      </c>
      <c r="AJ128" s="6">
        <f t="shared" si="164"/>
        <v>8.8800000000000008</v>
      </c>
      <c r="AK128" s="6">
        <f t="shared" si="165"/>
        <v>14.8</v>
      </c>
      <c r="AL128" s="6">
        <f t="shared" si="166"/>
        <v>29.6</v>
      </c>
      <c r="AM128" s="6">
        <f t="shared" si="184"/>
        <v>9.6000000000000014</v>
      </c>
      <c r="AN128" s="6">
        <f t="shared" si="188"/>
        <v>9.6000000000000014</v>
      </c>
      <c r="AO128" s="6">
        <f t="shared" si="188"/>
        <v>9.6000000000000014</v>
      </c>
      <c r="AP128" s="6">
        <f t="shared" si="167"/>
        <v>6.21</v>
      </c>
      <c r="AQ128" s="6">
        <v>0.75</v>
      </c>
      <c r="AR128" s="6">
        <v>6</v>
      </c>
      <c r="AS128" s="6">
        <f t="shared" si="168"/>
        <v>1.1100000000000001</v>
      </c>
      <c r="AT128" s="6">
        <f t="shared" si="169"/>
        <v>0.74</v>
      </c>
      <c r="AU128" s="6">
        <f t="shared" si="170"/>
        <v>14.8</v>
      </c>
      <c r="AV128" s="6">
        <f t="shared" si="171"/>
        <v>5.92</v>
      </c>
      <c r="AW128" s="6">
        <f t="shared" si="185"/>
        <v>0.74</v>
      </c>
      <c r="AX128" s="6">
        <f t="shared" si="181"/>
        <v>1.05</v>
      </c>
      <c r="AY128" s="6">
        <f t="shared" si="172"/>
        <v>8.8800000000000008</v>
      </c>
      <c r="AZ128" s="6">
        <f t="shared" si="173"/>
        <v>0.74</v>
      </c>
      <c r="BA128" s="6">
        <f t="shared" si="174"/>
        <v>29.6</v>
      </c>
      <c r="BB128" s="6">
        <f t="shared" si="175"/>
        <v>102.60000000000001</v>
      </c>
      <c r="BC128" s="6">
        <v>6.2</v>
      </c>
      <c r="BD128" s="6">
        <v>7.8</v>
      </c>
      <c r="BE128" s="6">
        <v>5.4</v>
      </c>
      <c r="BF128" s="6">
        <v>1.8</v>
      </c>
      <c r="BG128" s="30">
        <f t="shared" si="176"/>
        <v>601.76400000000001</v>
      </c>
      <c r="BH128" s="9">
        <f t="shared" si="177"/>
        <v>185.945076</v>
      </c>
      <c r="BI128" s="9">
        <f t="shared" si="178"/>
        <v>20.520000000000003</v>
      </c>
      <c r="BJ128" s="9">
        <f t="shared" si="187"/>
        <v>17.1084</v>
      </c>
      <c r="BK128" s="9">
        <f t="shared" si="179"/>
        <v>223.573476</v>
      </c>
      <c r="BL128">
        <v>2</v>
      </c>
      <c r="BM128" s="32">
        <v>4</v>
      </c>
      <c r="BN128">
        <v>0</v>
      </c>
      <c r="BO128">
        <f t="shared" si="180"/>
        <v>6</v>
      </c>
      <c r="BP128">
        <v>0</v>
      </c>
      <c r="BQ128">
        <v>0</v>
      </c>
      <c r="BS128" s="6">
        <v>6.2</v>
      </c>
      <c r="BT128">
        <f t="shared" si="139"/>
        <v>5.0034000000000001</v>
      </c>
      <c r="BU128" s="6">
        <v>7.8</v>
      </c>
      <c r="BV128">
        <f t="shared" si="140"/>
        <v>6.2946</v>
      </c>
      <c r="BW128" s="6">
        <v>5.4</v>
      </c>
      <c r="BX128">
        <f t="shared" si="131"/>
        <v>4.3578000000000001</v>
      </c>
      <c r="BY128" s="6">
        <v>1.8</v>
      </c>
      <c r="BZ128">
        <f t="shared" si="132"/>
        <v>1.4526000000000001</v>
      </c>
      <c r="CA128" s="6">
        <f t="shared" si="133"/>
        <v>223.573476</v>
      </c>
      <c r="CB128">
        <f t="shared" si="134"/>
        <v>15.12</v>
      </c>
      <c r="CC128">
        <f t="shared" si="135"/>
        <v>30.24</v>
      </c>
      <c r="CD128">
        <f t="shared" si="136"/>
        <v>0</v>
      </c>
      <c r="CE128">
        <f t="shared" si="137"/>
        <v>45.36</v>
      </c>
      <c r="CF128" s="6">
        <f t="shared" si="138"/>
        <v>268.93347599999998</v>
      </c>
    </row>
    <row r="129" spans="1:84" x14ac:dyDescent="0.2">
      <c r="A129">
        <v>140</v>
      </c>
      <c r="E129" s="29">
        <v>5.8</v>
      </c>
      <c r="F129" s="29">
        <v>8.4</v>
      </c>
      <c r="G129">
        <v>92</v>
      </c>
      <c r="H129" s="6">
        <v>0</v>
      </c>
      <c r="I129">
        <v>12</v>
      </c>
      <c r="J129">
        <v>61</v>
      </c>
      <c r="K129" t="s">
        <v>45</v>
      </c>
      <c r="L129">
        <v>1</v>
      </c>
      <c r="M129" s="6">
        <f t="shared" si="148"/>
        <v>163.80000000000001</v>
      </c>
      <c r="N129" s="6">
        <f t="shared" si="149"/>
        <v>3.12</v>
      </c>
      <c r="O129" s="6">
        <f t="shared" si="150"/>
        <v>0.81200000000000006</v>
      </c>
      <c r="P129" s="6">
        <f t="shared" si="151"/>
        <v>6.669999999999999</v>
      </c>
      <c r="Q129" s="6">
        <f t="shared" si="152"/>
        <v>6.669999999999999</v>
      </c>
      <c r="R129" s="6">
        <f t="shared" si="153"/>
        <v>8.032</v>
      </c>
      <c r="S129" s="6">
        <v>0</v>
      </c>
      <c r="T129" s="6">
        <f t="shared" si="154"/>
        <v>4.32</v>
      </c>
      <c r="U129" s="6">
        <f t="shared" si="155"/>
        <v>1.8719999999999999</v>
      </c>
      <c r="V129" s="6">
        <f t="shared" si="156"/>
        <v>6.24</v>
      </c>
      <c r="W129" s="6">
        <f t="shared" si="157"/>
        <v>0.78</v>
      </c>
      <c r="X129" s="6">
        <v>0.35</v>
      </c>
      <c r="Y129" s="6">
        <f t="shared" si="158"/>
        <v>1.56</v>
      </c>
      <c r="Z129" s="6">
        <f t="shared" si="159"/>
        <v>31.2</v>
      </c>
      <c r="AA129" s="6">
        <v>0</v>
      </c>
      <c r="AB129" s="6">
        <f t="shared" si="160"/>
        <v>1.17</v>
      </c>
      <c r="AC129" s="6">
        <v>3</v>
      </c>
      <c r="AD129" s="6">
        <f t="shared" si="183"/>
        <v>155.4</v>
      </c>
      <c r="AE129" s="6">
        <f t="shared" si="161"/>
        <v>3.12</v>
      </c>
      <c r="AF129" s="6">
        <f t="shared" si="162"/>
        <v>0.81200000000000006</v>
      </c>
      <c r="AG129" s="6">
        <v>0</v>
      </c>
      <c r="AH129" s="6">
        <f t="shared" si="163"/>
        <v>0.78</v>
      </c>
      <c r="AI129" s="6">
        <f t="shared" si="186"/>
        <v>22.400000000000002</v>
      </c>
      <c r="AJ129" s="6">
        <f t="shared" si="164"/>
        <v>9.36</v>
      </c>
      <c r="AK129" s="6">
        <f t="shared" si="165"/>
        <v>15.6</v>
      </c>
      <c r="AL129" s="6">
        <f t="shared" si="166"/>
        <v>31.2</v>
      </c>
      <c r="AM129" s="6">
        <f t="shared" si="184"/>
        <v>9.6000000000000014</v>
      </c>
      <c r="AN129" s="6">
        <f t="shared" si="188"/>
        <v>9.6000000000000014</v>
      </c>
      <c r="AO129" s="6">
        <f t="shared" si="188"/>
        <v>9.6000000000000014</v>
      </c>
      <c r="AP129" s="6">
        <f t="shared" si="167"/>
        <v>6.669999999999999</v>
      </c>
      <c r="AQ129" s="6">
        <v>0.75</v>
      </c>
      <c r="AR129" s="6">
        <v>6</v>
      </c>
      <c r="AS129" s="6">
        <f t="shared" si="168"/>
        <v>1.17</v>
      </c>
      <c r="AT129" s="6">
        <f t="shared" si="169"/>
        <v>0.78</v>
      </c>
      <c r="AU129" s="6">
        <f t="shared" si="170"/>
        <v>15.6</v>
      </c>
      <c r="AV129" s="6">
        <f t="shared" si="171"/>
        <v>6.24</v>
      </c>
      <c r="AW129" s="6">
        <f t="shared" si="185"/>
        <v>0.78</v>
      </c>
      <c r="AX129" s="6">
        <f t="shared" si="181"/>
        <v>1.04</v>
      </c>
      <c r="AY129" s="6">
        <f t="shared" si="172"/>
        <v>9.36</v>
      </c>
      <c r="AZ129" s="6">
        <f t="shared" si="173"/>
        <v>0.78</v>
      </c>
      <c r="BA129" s="6">
        <f t="shared" si="174"/>
        <v>31.2</v>
      </c>
      <c r="BB129" s="6">
        <f t="shared" si="175"/>
        <v>110.2</v>
      </c>
      <c r="BC129" s="6">
        <v>5.4</v>
      </c>
      <c r="BD129" s="6">
        <v>8.4</v>
      </c>
      <c r="BE129" s="6">
        <v>5.8</v>
      </c>
      <c r="BF129" s="6">
        <v>2</v>
      </c>
      <c r="BG129" s="30">
        <f t="shared" si="176"/>
        <v>587.43799999999999</v>
      </c>
      <c r="BH129" s="9">
        <f t="shared" si="177"/>
        <v>181.51834199999999</v>
      </c>
      <c r="BI129" s="9">
        <f t="shared" si="178"/>
        <v>22.040000000000003</v>
      </c>
      <c r="BJ129" s="9">
        <f t="shared" si="187"/>
        <v>17.4312</v>
      </c>
      <c r="BK129" s="9">
        <f t="shared" si="179"/>
        <v>220.98954199999997</v>
      </c>
      <c r="BL129">
        <v>6</v>
      </c>
      <c r="BM129">
        <v>6</v>
      </c>
      <c r="BN129">
        <v>2</v>
      </c>
      <c r="BO129">
        <f t="shared" si="180"/>
        <v>14</v>
      </c>
      <c r="BP129">
        <v>0</v>
      </c>
      <c r="BQ129">
        <v>0</v>
      </c>
      <c r="BS129" s="6">
        <v>5.4</v>
      </c>
      <c r="BT129">
        <f t="shared" si="139"/>
        <v>4.3578000000000001</v>
      </c>
      <c r="BU129" s="6">
        <v>8.4</v>
      </c>
      <c r="BV129">
        <f t="shared" si="140"/>
        <v>6.7788000000000004</v>
      </c>
      <c r="BW129" s="6">
        <v>5.8</v>
      </c>
      <c r="BX129">
        <f t="shared" si="131"/>
        <v>4.6806000000000001</v>
      </c>
      <c r="BY129" s="6">
        <v>2</v>
      </c>
      <c r="BZ129">
        <f t="shared" si="132"/>
        <v>1.6140000000000001</v>
      </c>
      <c r="CA129" s="6">
        <f t="shared" si="133"/>
        <v>220.98954199999997</v>
      </c>
      <c r="CB129">
        <f t="shared" si="134"/>
        <v>45.36</v>
      </c>
      <c r="CC129">
        <f t="shared" si="135"/>
        <v>45.36</v>
      </c>
      <c r="CD129">
        <f t="shared" si="136"/>
        <v>15.12</v>
      </c>
      <c r="CE129">
        <f t="shared" si="137"/>
        <v>105.84</v>
      </c>
      <c r="CF129" s="6">
        <f t="shared" si="138"/>
        <v>326.82954199999995</v>
      </c>
    </row>
    <row r="130" spans="1:84" x14ac:dyDescent="0.2">
      <c r="A130">
        <v>147</v>
      </c>
      <c r="E130" s="29">
        <f>MEDIAN(E14:E129)</f>
        <v>6.4</v>
      </c>
      <c r="F130" s="29">
        <v>10.9</v>
      </c>
      <c r="G130">
        <v>89</v>
      </c>
      <c r="H130" s="6">
        <v>0</v>
      </c>
      <c r="I130">
        <v>15</v>
      </c>
      <c r="J130">
        <v>61</v>
      </c>
      <c r="K130" t="s">
        <v>45</v>
      </c>
      <c r="L130">
        <v>1</v>
      </c>
      <c r="M130" s="6">
        <f t="shared" si="148"/>
        <v>176.4</v>
      </c>
      <c r="N130" s="6">
        <f t="shared" si="149"/>
        <v>3.3600000000000003</v>
      </c>
      <c r="O130" s="6">
        <f t="shared" si="150"/>
        <v>0.89600000000000013</v>
      </c>
      <c r="P130" s="6">
        <f t="shared" si="151"/>
        <v>7.3599999999999994</v>
      </c>
      <c r="Q130" s="6">
        <f t="shared" si="152"/>
        <v>7.3599999999999994</v>
      </c>
      <c r="R130" s="6">
        <f t="shared" si="153"/>
        <v>8.6560000000000006</v>
      </c>
      <c r="S130" s="6">
        <v>0</v>
      </c>
      <c r="T130" s="6">
        <f t="shared" si="154"/>
        <v>4.5600000000000005</v>
      </c>
      <c r="U130" s="6">
        <f t="shared" si="155"/>
        <v>2.016</v>
      </c>
      <c r="V130" s="6">
        <f t="shared" si="156"/>
        <v>6.7200000000000006</v>
      </c>
      <c r="W130" s="6">
        <f t="shared" si="157"/>
        <v>0.84000000000000008</v>
      </c>
      <c r="X130" s="6">
        <v>0.35</v>
      </c>
      <c r="Y130" s="6">
        <f t="shared" si="158"/>
        <v>1.6800000000000002</v>
      </c>
      <c r="Z130" s="6">
        <f t="shared" si="159"/>
        <v>33.6</v>
      </c>
      <c r="AA130" s="6">
        <v>0</v>
      </c>
      <c r="AB130" s="6">
        <f t="shared" si="160"/>
        <v>1.26</v>
      </c>
      <c r="AC130" s="6">
        <v>3</v>
      </c>
      <c r="AD130" s="6">
        <f t="shared" si="183"/>
        <v>155.4</v>
      </c>
      <c r="AE130" s="6">
        <f t="shared" si="161"/>
        <v>3.3600000000000003</v>
      </c>
      <c r="AF130" s="6">
        <f t="shared" si="162"/>
        <v>0.89600000000000013</v>
      </c>
      <c r="AG130" s="6">
        <v>0</v>
      </c>
      <c r="AH130" s="6">
        <f t="shared" si="163"/>
        <v>0.84000000000000008</v>
      </c>
      <c r="AI130" s="6">
        <f t="shared" si="186"/>
        <v>24</v>
      </c>
      <c r="AJ130" s="6">
        <f t="shared" si="164"/>
        <v>10.08</v>
      </c>
      <c r="AK130" s="6">
        <f t="shared" si="165"/>
        <v>16.8</v>
      </c>
      <c r="AL130" s="6">
        <f t="shared" si="166"/>
        <v>33.6</v>
      </c>
      <c r="AM130" s="6">
        <f t="shared" si="184"/>
        <v>9.6000000000000014</v>
      </c>
      <c r="AN130" s="6">
        <f t="shared" si="188"/>
        <v>9.6000000000000014</v>
      </c>
      <c r="AO130" s="6">
        <f t="shared" si="188"/>
        <v>9.6000000000000014</v>
      </c>
      <c r="AP130" s="6">
        <f t="shared" si="167"/>
        <v>7.3599999999999994</v>
      </c>
      <c r="AQ130" s="6">
        <v>0.75</v>
      </c>
      <c r="AR130" s="6">
        <v>6</v>
      </c>
      <c r="AS130" s="6">
        <f t="shared" si="168"/>
        <v>1.26</v>
      </c>
      <c r="AT130" s="6">
        <f t="shared" si="169"/>
        <v>0.84000000000000008</v>
      </c>
      <c r="AU130" s="6">
        <f t="shared" si="170"/>
        <v>16.8</v>
      </c>
      <c r="AV130" s="6">
        <f t="shared" si="171"/>
        <v>6.7200000000000006</v>
      </c>
      <c r="AW130" s="6">
        <f t="shared" si="185"/>
        <v>0.84000000000000008</v>
      </c>
      <c r="AX130" s="6">
        <f t="shared" si="181"/>
        <v>1.29</v>
      </c>
      <c r="AY130" s="6">
        <f t="shared" si="172"/>
        <v>10.08</v>
      </c>
      <c r="AZ130" s="6">
        <f t="shared" si="173"/>
        <v>0.84000000000000008</v>
      </c>
      <c r="BA130" s="6">
        <f t="shared" si="174"/>
        <v>33.6</v>
      </c>
      <c r="BB130" s="6">
        <f t="shared" si="175"/>
        <v>121.60000000000001</v>
      </c>
      <c r="BC130" s="6">
        <v>5.4</v>
      </c>
      <c r="BD130" s="6">
        <v>7.3</v>
      </c>
      <c r="BE130" s="6">
        <v>4.7</v>
      </c>
      <c r="BF130" s="6">
        <v>1.9</v>
      </c>
      <c r="BG130" s="30">
        <f t="shared" si="176"/>
        <v>618.21400000000017</v>
      </c>
      <c r="BH130" s="9">
        <f t="shared" si="177"/>
        <v>191.02812600000004</v>
      </c>
      <c r="BI130" s="9">
        <f t="shared" si="178"/>
        <v>24.320000000000004</v>
      </c>
      <c r="BJ130" s="9">
        <f t="shared" si="187"/>
        <v>15.575099999999999</v>
      </c>
      <c r="BK130" s="9">
        <f t="shared" si="179"/>
        <v>230.92322600000003</v>
      </c>
      <c r="BL130">
        <v>3</v>
      </c>
      <c r="BM130">
        <v>4</v>
      </c>
      <c r="BN130">
        <v>0</v>
      </c>
      <c r="BO130">
        <f t="shared" si="180"/>
        <v>7</v>
      </c>
      <c r="BP130">
        <v>0</v>
      </c>
      <c r="BQ130">
        <v>0</v>
      </c>
      <c r="BS130" s="6">
        <v>5.4</v>
      </c>
      <c r="BT130">
        <f t="shared" si="139"/>
        <v>4.3578000000000001</v>
      </c>
      <c r="BU130" s="6">
        <v>7.3</v>
      </c>
      <c r="BV130">
        <f t="shared" si="140"/>
        <v>5.8911000000000007</v>
      </c>
      <c r="BW130" s="6">
        <v>4.7</v>
      </c>
      <c r="BX130">
        <f t="shared" si="131"/>
        <v>3.7929000000000004</v>
      </c>
      <c r="BY130" s="6">
        <v>1.9</v>
      </c>
      <c r="BZ130">
        <f t="shared" si="132"/>
        <v>1.5333000000000001</v>
      </c>
      <c r="CA130" s="6">
        <f t="shared" si="133"/>
        <v>230.92322600000003</v>
      </c>
      <c r="CB130">
        <f t="shared" si="134"/>
        <v>22.68</v>
      </c>
      <c r="CC130">
        <f t="shared" si="135"/>
        <v>30.24</v>
      </c>
      <c r="CD130">
        <f t="shared" si="136"/>
        <v>0</v>
      </c>
      <c r="CE130">
        <f t="shared" si="137"/>
        <v>52.92</v>
      </c>
      <c r="CF130" s="6">
        <f t="shared" si="138"/>
        <v>283.84322600000002</v>
      </c>
    </row>
    <row r="131" spans="1:84" x14ac:dyDescent="0.2">
      <c r="A131">
        <v>78</v>
      </c>
      <c r="E131" s="29">
        <v>6.6</v>
      </c>
      <c r="F131" s="29">
        <v>9.1999999999999993</v>
      </c>
      <c r="G131">
        <v>93</v>
      </c>
      <c r="H131" s="6">
        <v>0</v>
      </c>
      <c r="I131">
        <v>17</v>
      </c>
      <c r="J131">
        <v>58</v>
      </c>
      <c r="K131" t="s">
        <v>135</v>
      </c>
      <c r="L131">
        <v>1</v>
      </c>
      <c r="M131" s="6">
        <f t="shared" ref="M131:M149" si="189">(21*E131)+42</f>
        <v>180.6</v>
      </c>
      <c r="N131" s="6">
        <f t="shared" ref="N131:N149" si="190">(0.4*E131)+0.8</f>
        <v>3.4400000000000004</v>
      </c>
      <c r="O131" s="6">
        <f t="shared" ref="O131:O149" si="191">0.14*E131</f>
        <v>0.92400000000000004</v>
      </c>
      <c r="P131" s="6">
        <f t="shared" ref="P131:P149" si="192">1.15*E131</f>
        <v>7.589999999999999</v>
      </c>
      <c r="Q131" s="6">
        <f t="shared" ref="Q131:Q149" si="193">1.15*E131</f>
        <v>7.589999999999999</v>
      </c>
      <c r="R131" s="6">
        <f t="shared" ref="R131:R149" si="194">(1.04*E131)+2</f>
        <v>8.8640000000000008</v>
      </c>
      <c r="S131" s="6">
        <v>0</v>
      </c>
      <c r="T131" s="6">
        <f t="shared" ref="T131:T149" si="195">(0.4*E131)+2</f>
        <v>4.6400000000000006</v>
      </c>
      <c r="U131" s="6">
        <f t="shared" ref="U131:U149" si="196">(0.24*E131)+0.48</f>
        <v>2.0640000000000001</v>
      </c>
      <c r="V131" s="6">
        <f t="shared" ref="V131:V149" si="197">(0.8*E131)+1.6</f>
        <v>6.8800000000000008</v>
      </c>
      <c r="W131" s="6">
        <f t="shared" ref="W131:W149" si="198">(0.1*E131)+0.2</f>
        <v>0.8600000000000001</v>
      </c>
      <c r="X131" s="6">
        <v>0.35</v>
      </c>
      <c r="Y131" s="6">
        <f t="shared" ref="Y131:Y149" si="199">(0.2*E131)+0.4</f>
        <v>1.7200000000000002</v>
      </c>
      <c r="Z131" s="6">
        <f t="shared" ref="Z131:Z149" si="200">(4*E131)+8</f>
        <v>34.4</v>
      </c>
      <c r="AA131" s="6">
        <f>0.23*E131</f>
        <v>1.518</v>
      </c>
      <c r="AB131" s="6">
        <f t="shared" ref="AB131:AB149" si="201">(0.15*E131)+0.3</f>
        <v>1.2899999999999998</v>
      </c>
      <c r="AC131" s="6">
        <v>3</v>
      </c>
      <c r="AD131" s="6">
        <f t="shared" si="183"/>
        <v>163.80000000000001</v>
      </c>
      <c r="AE131" s="6">
        <f t="shared" ref="AE131:AE149" si="202">(0.4*E131)+0.8</f>
        <v>3.4400000000000004</v>
      </c>
      <c r="AF131" s="6">
        <f t="shared" ref="AF131:AF149" si="203">0.14*E131</f>
        <v>0.92400000000000004</v>
      </c>
      <c r="AG131" s="6">
        <v>0</v>
      </c>
      <c r="AH131" s="6">
        <f t="shared" ref="AH131:AH149" si="204">(0.1*E131)+0.2</f>
        <v>0.8600000000000001</v>
      </c>
      <c r="AI131" s="6">
        <f t="shared" si="186"/>
        <v>26.400000000000002</v>
      </c>
      <c r="AJ131" s="6">
        <f t="shared" ref="AJ131:AJ149" si="205">(1.2*E131)+2.4</f>
        <v>10.319999999999999</v>
      </c>
      <c r="AK131" s="6">
        <f t="shared" ref="AK131:AK149" si="206">(2*E131)+4</f>
        <v>17.2</v>
      </c>
      <c r="AL131" s="6">
        <f t="shared" ref="AL131:AL149" si="207">(4*E131)+8</f>
        <v>34.4</v>
      </c>
      <c r="AM131" s="6">
        <f t="shared" si="184"/>
        <v>9.6000000000000014</v>
      </c>
      <c r="AN131" s="6">
        <f t="shared" si="188"/>
        <v>9.6000000000000014</v>
      </c>
      <c r="AO131" s="6">
        <f t="shared" si="188"/>
        <v>9.6000000000000014</v>
      </c>
      <c r="AP131" s="6">
        <f t="shared" ref="AP131:AP149" si="208">1.15*E131</f>
        <v>7.589999999999999</v>
      </c>
      <c r="AQ131" s="6">
        <v>0.75</v>
      </c>
      <c r="AR131" s="6">
        <v>6</v>
      </c>
      <c r="AS131" s="6">
        <f t="shared" ref="AS131:AS149" si="209">(0.15*E131)+0.3</f>
        <v>1.2899999999999998</v>
      </c>
      <c r="AT131" s="6">
        <f t="shared" ref="AT131:AT149" si="210">(0.1*E131)+0.2</f>
        <v>0.8600000000000001</v>
      </c>
      <c r="AU131" s="6">
        <f t="shared" ref="AU131:AU149" si="211">(2*E131)+4</f>
        <v>17.2</v>
      </c>
      <c r="AV131" s="6">
        <f t="shared" ref="AV131:AV149" si="212">(0.8*E131)+1.6</f>
        <v>6.8800000000000008</v>
      </c>
      <c r="AW131" s="6">
        <f t="shared" si="185"/>
        <v>0.8600000000000001</v>
      </c>
      <c r="AX131" s="6">
        <f t="shared" si="181"/>
        <v>1.1199999999999999</v>
      </c>
      <c r="AY131" s="6">
        <f t="shared" ref="AY131:AY149" si="213">(1.2*E131)+2.4</f>
        <v>10.319999999999999</v>
      </c>
      <c r="AZ131" s="6">
        <f t="shared" ref="AZ131:AZ149" si="214">(0.1*E131)+0.2</f>
        <v>0.8600000000000001</v>
      </c>
      <c r="BA131" s="6">
        <f t="shared" ref="BA131:BA149" si="215">(4*E131)+8</f>
        <v>34.4</v>
      </c>
      <c r="BB131" s="6">
        <f t="shared" ref="BB131:BB149" si="216">19*E131</f>
        <v>125.39999999999999</v>
      </c>
      <c r="BC131" s="6">
        <v>6.2</v>
      </c>
      <c r="BD131" s="6">
        <v>6.8</v>
      </c>
      <c r="BE131" s="6">
        <v>4.4000000000000004</v>
      </c>
      <c r="BF131" s="6">
        <v>2</v>
      </c>
      <c r="BG131" s="30">
        <f t="shared" ref="BG131:BG149" si="217">SUM(M131:BA131)</f>
        <v>640.00400000000013</v>
      </c>
      <c r="BH131" s="9">
        <f t="shared" ref="BH131:BH149" si="218">BG131*0.309</f>
        <v>197.76123600000003</v>
      </c>
      <c r="BI131" s="9">
        <f t="shared" ref="BI131:BI149" si="219">BB131*0.2</f>
        <v>25.08</v>
      </c>
      <c r="BJ131" s="9">
        <f t="shared" si="187"/>
        <v>15.655799999999999</v>
      </c>
      <c r="BK131" s="9">
        <f t="shared" ref="BK131:BK149" si="220">BH131+BI131+BJ131</f>
        <v>238.49703600000004</v>
      </c>
      <c r="BL131">
        <v>3</v>
      </c>
      <c r="BM131">
        <v>4</v>
      </c>
      <c r="BN131">
        <v>0</v>
      </c>
      <c r="BO131">
        <f t="shared" ref="BO131:BO149" si="221">SUM(BL131+BM131+BN131)</f>
        <v>7</v>
      </c>
      <c r="BP131">
        <v>1</v>
      </c>
      <c r="BQ131">
        <v>1</v>
      </c>
      <c r="BS131" s="6">
        <v>6.2</v>
      </c>
      <c r="BT131">
        <f t="shared" si="139"/>
        <v>5.0034000000000001</v>
      </c>
      <c r="BU131" s="6">
        <v>6.8</v>
      </c>
      <c r="BV131">
        <f t="shared" si="140"/>
        <v>5.4876000000000005</v>
      </c>
      <c r="BW131" s="6">
        <v>4.4000000000000004</v>
      </c>
      <c r="BX131">
        <f t="shared" si="131"/>
        <v>3.5508000000000006</v>
      </c>
      <c r="BY131" s="6">
        <v>2</v>
      </c>
      <c r="BZ131">
        <f t="shared" si="132"/>
        <v>1.6140000000000001</v>
      </c>
      <c r="CA131" s="6">
        <f t="shared" si="133"/>
        <v>238.49703600000004</v>
      </c>
      <c r="CB131">
        <f t="shared" si="134"/>
        <v>22.68</v>
      </c>
      <c r="CC131">
        <f t="shared" si="135"/>
        <v>30.24</v>
      </c>
      <c r="CD131">
        <f t="shared" si="136"/>
        <v>0</v>
      </c>
      <c r="CE131">
        <f t="shared" si="137"/>
        <v>52.92</v>
      </c>
      <c r="CF131" s="6">
        <f t="shared" si="138"/>
        <v>291.41703600000005</v>
      </c>
    </row>
    <row r="132" spans="1:84" x14ac:dyDescent="0.2">
      <c r="A132">
        <v>114</v>
      </c>
      <c r="E132" s="29">
        <v>6.2</v>
      </c>
      <c r="F132" s="29">
        <v>8.4</v>
      </c>
      <c r="G132">
        <v>75</v>
      </c>
      <c r="H132" s="6">
        <v>0</v>
      </c>
      <c r="I132">
        <v>15</v>
      </c>
      <c r="J132">
        <v>58</v>
      </c>
      <c r="K132" t="s">
        <v>135</v>
      </c>
      <c r="L132">
        <v>1</v>
      </c>
      <c r="M132" s="6">
        <f t="shared" si="189"/>
        <v>172.20000000000002</v>
      </c>
      <c r="N132" s="6">
        <f t="shared" si="190"/>
        <v>3.2800000000000002</v>
      </c>
      <c r="O132" s="6">
        <f t="shared" si="191"/>
        <v>0.8680000000000001</v>
      </c>
      <c r="P132" s="6">
        <f t="shared" si="192"/>
        <v>7.13</v>
      </c>
      <c r="Q132" s="6">
        <f t="shared" si="193"/>
        <v>7.13</v>
      </c>
      <c r="R132" s="6">
        <f t="shared" si="194"/>
        <v>8.4480000000000004</v>
      </c>
      <c r="S132" s="31">
        <v>0</v>
      </c>
      <c r="T132" s="6">
        <f t="shared" si="195"/>
        <v>4.4800000000000004</v>
      </c>
      <c r="U132" s="6">
        <f t="shared" si="196"/>
        <v>1.968</v>
      </c>
      <c r="V132" s="6">
        <f t="shared" si="197"/>
        <v>6.5600000000000005</v>
      </c>
      <c r="W132" s="6">
        <f t="shared" si="198"/>
        <v>0.82000000000000006</v>
      </c>
      <c r="X132" s="6">
        <v>0.35</v>
      </c>
      <c r="Y132" s="6">
        <f t="shared" si="199"/>
        <v>1.6400000000000001</v>
      </c>
      <c r="Z132" s="6">
        <f t="shared" si="200"/>
        <v>32.799999999999997</v>
      </c>
      <c r="AA132" s="6">
        <v>0</v>
      </c>
      <c r="AB132" s="6">
        <f t="shared" si="201"/>
        <v>1.23</v>
      </c>
      <c r="AC132" s="6">
        <v>3</v>
      </c>
      <c r="AD132" s="6">
        <f t="shared" si="183"/>
        <v>176.4</v>
      </c>
      <c r="AE132" s="6">
        <f t="shared" si="202"/>
        <v>3.2800000000000002</v>
      </c>
      <c r="AF132" s="6">
        <f t="shared" si="203"/>
        <v>0.8680000000000001</v>
      </c>
      <c r="AG132" s="6">
        <v>0</v>
      </c>
      <c r="AH132" s="6">
        <f t="shared" si="204"/>
        <v>0.82000000000000006</v>
      </c>
      <c r="AI132" s="6">
        <f t="shared" si="186"/>
        <v>27.2</v>
      </c>
      <c r="AJ132" s="6">
        <f t="shared" si="205"/>
        <v>9.84</v>
      </c>
      <c r="AK132" s="6">
        <f t="shared" si="206"/>
        <v>16.399999999999999</v>
      </c>
      <c r="AL132" s="6">
        <f t="shared" si="207"/>
        <v>32.799999999999997</v>
      </c>
      <c r="AM132" s="6">
        <f t="shared" si="184"/>
        <v>9.6000000000000014</v>
      </c>
      <c r="AN132" s="6">
        <f t="shared" si="188"/>
        <v>9.6000000000000014</v>
      </c>
      <c r="AO132" s="6">
        <f t="shared" si="188"/>
        <v>9.6000000000000014</v>
      </c>
      <c r="AP132" s="6">
        <f t="shared" si="208"/>
        <v>7.13</v>
      </c>
      <c r="AQ132" s="6">
        <v>0.75</v>
      </c>
      <c r="AR132" s="6">
        <v>6</v>
      </c>
      <c r="AS132" s="6">
        <f t="shared" si="209"/>
        <v>1.23</v>
      </c>
      <c r="AT132" s="6">
        <f t="shared" si="210"/>
        <v>0.82000000000000006</v>
      </c>
      <c r="AU132" s="6">
        <f t="shared" si="211"/>
        <v>16.399999999999999</v>
      </c>
      <c r="AV132" s="6">
        <f t="shared" si="212"/>
        <v>6.5600000000000005</v>
      </c>
      <c r="AW132" s="6">
        <f t="shared" si="185"/>
        <v>0.82000000000000006</v>
      </c>
      <c r="AX132" s="6">
        <f t="shared" si="181"/>
        <v>1.04</v>
      </c>
      <c r="AY132" s="6">
        <f t="shared" si="213"/>
        <v>9.84</v>
      </c>
      <c r="AZ132" s="6">
        <f t="shared" si="214"/>
        <v>0.82000000000000006</v>
      </c>
      <c r="BA132" s="6">
        <f t="shared" si="215"/>
        <v>32.799999999999997</v>
      </c>
      <c r="BB132" s="6">
        <f t="shared" si="216"/>
        <v>117.8</v>
      </c>
      <c r="BC132" s="6">
        <v>6.5</v>
      </c>
      <c r="BD132" s="6">
        <v>7.1</v>
      </c>
      <c r="BE132" s="6">
        <v>4.8</v>
      </c>
      <c r="BF132" s="6">
        <v>1.9</v>
      </c>
      <c r="BG132" s="30">
        <f t="shared" si="217"/>
        <v>632.52199999999993</v>
      </c>
      <c r="BH132" s="9">
        <f t="shared" si="218"/>
        <v>195.44929799999997</v>
      </c>
      <c r="BI132" s="9">
        <f t="shared" si="219"/>
        <v>23.560000000000002</v>
      </c>
      <c r="BJ132" s="9">
        <f t="shared" si="187"/>
        <v>16.382099999999998</v>
      </c>
      <c r="BK132" s="9">
        <f t="shared" si="220"/>
        <v>235.39139799999998</v>
      </c>
      <c r="BL132">
        <v>3</v>
      </c>
      <c r="BM132">
        <v>4</v>
      </c>
      <c r="BN132">
        <v>3</v>
      </c>
      <c r="BO132">
        <f t="shared" si="221"/>
        <v>10</v>
      </c>
      <c r="BP132">
        <v>0</v>
      </c>
      <c r="BQ132">
        <v>1</v>
      </c>
      <c r="BS132" s="6">
        <v>6.5</v>
      </c>
      <c r="BT132">
        <f t="shared" si="139"/>
        <v>5.2455000000000007</v>
      </c>
      <c r="BU132" s="6">
        <v>7.1</v>
      </c>
      <c r="BV132">
        <f t="shared" si="140"/>
        <v>5.7297000000000002</v>
      </c>
      <c r="BW132" s="6">
        <v>4.8</v>
      </c>
      <c r="BX132">
        <f t="shared" ref="BX132:BX149" si="222">BW132*0.807</f>
        <v>3.8736000000000002</v>
      </c>
      <c r="BY132" s="6">
        <v>1.9</v>
      </c>
      <c r="BZ132">
        <f t="shared" ref="BZ132:BZ149" si="223">BY132*0.807</f>
        <v>1.5333000000000001</v>
      </c>
      <c r="CA132" s="6">
        <f t="shared" ref="CA132:CA149" si="224">SUM(BH132+BI132+BJ132)</f>
        <v>235.39139799999998</v>
      </c>
      <c r="CB132">
        <f t="shared" ref="CB132:CB149" si="225">BL132*7.56</f>
        <v>22.68</v>
      </c>
      <c r="CC132">
        <f t="shared" ref="CC132:CC149" si="226">BM132*7.56</f>
        <v>30.24</v>
      </c>
      <c r="CD132">
        <f t="shared" ref="CD132:CD149" si="227">BN132*7.56</f>
        <v>22.68</v>
      </c>
      <c r="CE132">
        <f t="shared" ref="CE132:CE149" si="228">SUM(CB132+CC132+CD132)</f>
        <v>75.599999999999994</v>
      </c>
      <c r="CF132" s="6">
        <f t="shared" ref="CF132:CF149" si="229">SUM(BK132+CE132)</f>
        <v>310.991398</v>
      </c>
    </row>
    <row r="133" spans="1:84" x14ac:dyDescent="0.2">
      <c r="A133">
        <v>124</v>
      </c>
      <c r="E133" s="29">
        <v>5.5</v>
      </c>
      <c r="F133" s="29">
        <v>8.1999999999999993</v>
      </c>
      <c r="G133">
        <v>87</v>
      </c>
      <c r="H133" s="6">
        <v>0</v>
      </c>
      <c r="I133">
        <v>15</v>
      </c>
      <c r="J133">
        <v>58</v>
      </c>
      <c r="K133" t="s">
        <v>135</v>
      </c>
      <c r="L133">
        <v>1</v>
      </c>
      <c r="M133" s="6">
        <f t="shared" si="189"/>
        <v>157.5</v>
      </c>
      <c r="N133" s="6">
        <f t="shared" si="190"/>
        <v>3</v>
      </c>
      <c r="O133" s="6">
        <f t="shared" si="191"/>
        <v>0.77</v>
      </c>
      <c r="P133" s="6">
        <f t="shared" si="192"/>
        <v>6.3249999999999993</v>
      </c>
      <c r="Q133" s="6">
        <f t="shared" si="193"/>
        <v>6.3249999999999993</v>
      </c>
      <c r="R133" s="6">
        <f t="shared" si="194"/>
        <v>7.7200000000000006</v>
      </c>
      <c r="S133" s="31">
        <v>0</v>
      </c>
      <c r="T133" s="6">
        <f t="shared" si="195"/>
        <v>4.2</v>
      </c>
      <c r="U133" s="6">
        <f t="shared" si="196"/>
        <v>1.7999999999999998</v>
      </c>
      <c r="V133" s="6">
        <f t="shared" si="197"/>
        <v>6</v>
      </c>
      <c r="W133" s="6">
        <f t="shared" si="198"/>
        <v>0.75</v>
      </c>
      <c r="X133" s="6">
        <v>0.35</v>
      </c>
      <c r="Y133" s="6">
        <f t="shared" si="199"/>
        <v>1.5</v>
      </c>
      <c r="Z133" s="6">
        <f t="shared" si="200"/>
        <v>30</v>
      </c>
      <c r="AA133" s="6">
        <v>0</v>
      </c>
      <c r="AB133" s="6">
        <f t="shared" si="201"/>
        <v>1.125</v>
      </c>
      <c r="AC133" s="6">
        <v>3</v>
      </c>
      <c r="AD133" s="6">
        <f t="shared" si="183"/>
        <v>180.6</v>
      </c>
      <c r="AE133" s="6">
        <f t="shared" si="202"/>
        <v>3</v>
      </c>
      <c r="AF133" s="6">
        <f t="shared" si="203"/>
        <v>0.77</v>
      </c>
      <c r="AG133" s="6">
        <v>0</v>
      </c>
      <c r="AH133" s="6">
        <f t="shared" si="204"/>
        <v>0.75</v>
      </c>
      <c r="AI133" s="6">
        <f t="shared" si="186"/>
        <v>25.6</v>
      </c>
      <c r="AJ133" s="6">
        <f t="shared" si="205"/>
        <v>9</v>
      </c>
      <c r="AK133" s="6">
        <f t="shared" si="206"/>
        <v>15</v>
      </c>
      <c r="AL133" s="6">
        <f t="shared" si="207"/>
        <v>30</v>
      </c>
      <c r="AM133" s="6">
        <f t="shared" si="184"/>
        <v>9.6000000000000014</v>
      </c>
      <c r="AN133" s="6">
        <f t="shared" si="188"/>
        <v>9.6000000000000014</v>
      </c>
      <c r="AO133" s="6">
        <f t="shared" si="188"/>
        <v>9.6000000000000014</v>
      </c>
      <c r="AP133" s="6">
        <f t="shared" si="208"/>
        <v>6.3249999999999993</v>
      </c>
      <c r="AQ133" s="6">
        <v>0.75</v>
      </c>
      <c r="AR133" s="6">
        <v>6</v>
      </c>
      <c r="AS133" s="6">
        <f t="shared" si="209"/>
        <v>1.125</v>
      </c>
      <c r="AT133" s="6">
        <f t="shared" si="210"/>
        <v>0.75</v>
      </c>
      <c r="AU133" s="6">
        <f t="shared" si="211"/>
        <v>15</v>
      </c>
      <c r="AV133" s="6">
        <f t="shared" si="212"/>
        <v>6</v>
      </c>
      <c r="AW133" s="6">
        <f t="shared" si="185"/>
        <v>0.75</v>
      </c>
      <c r="AX133" s="6">
        <f t="shared" si="181"/>
        <v>1.02</v>
      </c>
      <c r="AY133" s="6">
        <f t="shared" si="213"/>
        <v>9</v>
      </c>
      <c r="AZ133" s="6">
        <f t="shared" si="214"/>
        <v>0.75</v>
      </c>
      <c r="BA133" s="6">
        <f t="shared" si="215"/>
        <v>30</v>
      </c>
      <c r="BB133" s="6">
        <f t="shared" si="216"/>
        <v>104.5</v>
      </c>
      <c r="BC133" s="6">
        <v>7.2</v>
      </c>
      <c r="BD133" s="6">
        <v>7.2</v>
      </c>
      <c r="BE133" s="6">
        <v>5.2</v>
      </c>
      <c r="BF133" s="6">
        <v>1.8</v>
      </c>
      <c r="BG133" s="30">
        <f t="shared" si="217"/>
        <v>601.35500000000002</v>
      </c>
      <c r="BH133" s="9">
        <f t="shared" si="218"/>
        <v>185.81869499999999</v>
      </c>
      <c r="BI133" s="9">
        <f t="shared" si="219"/>
        <v>20.900000000000002</v>
      </c>
      <c r="BJ133" s="9">
        <f t="shared" si="187"/>
        <v>17.269800000000004</v>
      </c>
      <c r="BK133" s="9">
        <f t="shared" si="220"/>
        <v>223.988495</v>
      </c>
      <c r="BL133">
        <v>4</v>
      </c>
      <c r="BM133">
        <v>4</v>
      </c>
      <c r="BN133">
        <v>0</v>
      </c>
      <c r="BO133">
        <f t="shared" si="221"/>
        <v>8</v>
      </c>
      <c r="BP133">
        <v>0</v>
      </c>
      <c r="BQ133">
        <v>0</v>
      </c>
      <c r="BS133" s="6">
        <v>7.2</v>
      </c>
      <c r="BT133">
        <f t="shared" ref="BT133:BT149" si="230">BS133*0.807</f>
        <v>5.8104000000000005</v>
      </c>
      <c r="BU133" s="6">
        <v>7.2</v>
      </c>
      <c r="BV133">
        <f t="shared" ref="BV133:BV149" si="231">BU133*0.807</f>
        <v>5.8104000000000005</v>
      </c>
      <c r="BW133" s="6">
        <v>5.2</v>
      </c>
      <c r="BX133">
        <f t="shared" si="222"/>
        <v>4.1964000000000006</v>
      </c>
      <c r="BY133" s="6">
        <v>1.8</v>
      </c>
      <c r="BZ133">
        <f t="shared" si="223"/>
        <v>1.4526000000000001</v>
      </c>
      <c r="CA133" s="6">
        <f t="shared" si="224"/>
        <v>223.988495</v>
      </c>
      <c r="CB133">
        <f t="shared" si="225"/>
        <v>30.24</v>
      </c>
      <c r="CC133">
        <f t="shared" si="226"/>
        <v>30.24</v>
      </c>
      <c r="CD133">
        <f t="shared" si="227"/>
        <v>0</v>
      </c>
      <c r="CE133">
        <f t="shared" si="228"/>
        <v>60.48</v>
      </c>
      <c r="CF133" s="6">
        <f t="shared" si="229"/>
        <v>284.46849500000002</v>
      </c>
    </row>
    <row r="134" spans="1:84" x14ac:dyDescent="0.2">
      <c r="A134">
        <v>138</v>
      </c>
      <c r="E134" s="29">
        <v>5.2</v>
      </c>
      <c r="F134" s="29">
        <v>8.8000000000000007</v>
      </c>
      <c r="G134">
        <v>80</v>
      </c>
      <c r="H134" s="6">
        <v>0</v>
      </c>
      <c r="I134">
        <v>8</v>
      </c>
      <c r="J134">
        <v>58</v>
      </c>
      <c r="K134" t="s">
        <v>135</v>
      </c>
      <c r="L134">
        <v>1</v>
      </c>
      <c r="M134" s="6">
        <f t="shared" si="189"/>
        <v>151.19999999999999</v>
      </c>
      <c r="N134" s="6">
        <f t="shared" si="190"/>
        <v>2.88</v>
      </c>
      <c r="O134" s="6">
        <f t="shared" si="191"/>
        <v>0.72800000000000009</v>
      </c>
      <c r="P134" s="6">
        <f t="shared" si="192"/>
        <v>5.9799999999999995</v>
      </c>
      <c r="Q134" s="6">
        <f t="shared" si="193"/>
        <v>5.9799999999999995</v>
      </c>
      <c r="R134" s="6">
        <f t="shared" si="194"/>
        <v>7.4080000000000004</v>
      </c>
      <c r="S134" s="6">
        <v>0</v>
      </c>
      <c r="T134" s="6">
        <f t="shared" si="195"/>
        <v>4.08</v>
      </c>
      <c r="U134" s="6">
        <f t="shared" si="196"/>
        <v>1.728</v>
      </c>
      <c r="V134" s="6">
        <f t="shared" si="197"/>
        <v>5.76</v>
      </c>
      <c r="W134" s="6">
        <f t="shared" si="198"/>
        <v>0.72</v>
      </c>
      <c r="X134" s="6">
        <v>0.35</v>
      </c>
      <c r="Y134" s="6">
        <f t="shared" si="199"/>
        <v>1.44</v>
      </c>
      <c r="Z134" s="6">
        <f t="shared" si="200"/>
        <v>28.8</v>
      </c>
      <c r="AA134" s="6">
        <v>0</v>
      </c>
      <c r="AB134" s="6">
        <f t="shared" si="201"/>
        <v>1.08</v>
      </c>
      <c r="AC134" s="6">
        <v>3</v>
      </c>
      <c r="AD134" s="6">
        <f t="shared" si="183"/>
        <v>172.20000000000002</v>
      </c>
      <c r="AE134" s="6">
        <f t="shared" si="202"/>
        <v>2.88</v>
      </c>
      <c r="AF134" s="6">
        <f t="shared" si="203"/>
        <v>0.72800000000000009</v>
      </c>
      <c r="AG134" s="6">
        <v>0</v>
      </c>
      <c r="AH134" s="6">
        <f t="shared" si="204"/>
        <v>0.72</v>
      </c>
      <c r="AI134" s="6">
        <f t="shared" si="186"/>
        <v>22.8</v>
      </c>
      <c r="AJ134" s="6">
        <f t="shared" si="205"/>
        <v>8.64</v>
      </c>
      <c r="AK134" s="6">
        <f t="shared" si="206"/>
        <v>14.4</v>
      </c>
      <c r="AL134" s="6">
        <f t="shared" si="207"/>
        <v>28.8</v>
      </c>
      <c r="AM134" s="6">
        <f t="shared" si="184"/>
        <v>9.6000000000000014</v>
      </c>
      <c r="AN134" s="6">
        <f t="shared" si="188"/>
        <v>9.6000000000000014</v>
      </c>
      <c r="AO134" s="6">
        <f t="shared" si="188"/>
        <v>9.6000000000000014</v>
      </c>
      <c r="AP134" s="6">
        <f t="shared" si="208"/>
        <v>5.9799999999999995</v>
      </c>
      <c r="AQ134" s="6">
        <v>0.75</v>
      </c>
      <c r="AR134" s="6">
        <v>6</v>
      </c>
      <c r="AS134" s="6">
        <f t="shared" si="209"/>
        <v>1.08</v>
      </c>
      <c r="AT134" s="6">
        <f t="shared" si="210"/>
        <v>0.72</v>
      </c>
      <c r="AU134" s="6">
        <f t="shared" si="211"/>
        <v>14.4</v>
      </c>
      <c r="AV134" s="6">
        <f t="shared" si="212"/>
        <v>5.76</v>
      </c>
      <c r="AW134" s="6">
        <f t="shared" si="185"/>
        <v>0.72</v>
      </c>
      <c r="AX134" s="6">
        <f t="shared" ref="AX134:AX149" si="232">(0.1*F134)+0.2</f>
        <v>1.08</v>
      </c>
      <c r="AY134" s="6">
        <f t="shared" si="213"/>
        <v>8.64</v>
      </c>
      <c r="AZ134" s="6">
        <f t="shared" si="214"/>
        <v>0.72</v>
      </c>
      <c r="BA134" s="6">
        <f t="shared" si="215"/>
        <v>28.8</v>
      </c>
      <c r="BB134" s="6">
        <f t="shared" si="216"/>
        <v>98.8</v>
      </c>
      <c r="BC134" s="6">
        <v>7.1</v>
      </c>
      <c r="BD134" s="6">
        <v>7.6</v>
      </c>
      <c r="BE134" s="6">
        <v>5</v>
      </c>
      <c r="BF134" s="6">
        <v>1.8</v>
      </c>
      <c r="BG134" s="30">
        <f t="shared" si="217"/>
        <v>575.75200000000018</v>
      </c>
      <c r="BH134" s="9">
        <f t="shared" si="218"/>
        <v>177.90736800000005</v>
      </c>
      <c r="BI134" s="9">
        <f t="shared" si="219"/>
        <v>19.760000000000002</v>
      </c>
      <c r="BJ134" s="9">
        <f t="shared" si="187"/>
        <v>17.3505</v>
      </c>
      <c r="BK134" s="9">
        <f t="shared" si="220"/>
        <v>215.01786800000005</v>
      </c>
      <c r="BL134">
        <v>3</v>
      </c>
      <c r="BM134">
        <v>2</v>
      </c>
      <c r="BN134">
        <v>0</v>
      </c>
      <c r="BO134">
        <f t="shared" si="221"/>
        <v>5</v>
      </c>
      <c r="BP134">
        <v>0</v>
      </c>
      <c r="BQ134">
        <v>0</v>
      </c>
      <c r="BS134" s="6">
        <v>7.1</v>
      </c>
      <c r="BT134">
        <f t="shared" si="230"/>
        <v>5.7297000000000002</v>
      </c>
      <c r="BU134" s="6">
        <v>7.6</v>
      </c>
      <c r="BV134">
        <f t="shared" si="231"/>
        <v>6.1332000000000004</v>
      </c>
      <c r="BW134" s="6">
        <v>5</v>
      </c>
      <c r="BX134">
        <f t="shared" si="222"/>
        <v>4.0350000000000001</v>
      </c>
      <c r="BY134" s="6">
        <v>1.8</v>
      </c>
      <c r="BZ134">
        <f t="shared" si="223"/>
        <v>1.4526000000000001</v>
      </c>
      <c r="CA134" s="6">
        <f t="shared" si="224"/>
        <v>215.01786800000005</v>
      </c>
      <c r="CB134">
        <f t="shared" si="225"/>
        <v>22.68</v>
      </c>
      <c r="CC134">
        <f t="shared" si="226"/>
        <v>15.12</v>
      </c>
      <c r="CD134">
        <f t="shared" si="227"/>
        <v>0</v>
      </c>
      <c r="CE134">
        <f t="shared" si="228"/>
        <v>37.799999999999997</v>
      </c>
      <c r="CF134" s="6">
        <f t="shared" si="229"/>
        <v>252.81786800000003</v>
      </c>
    </row>
    <row r="135" spans="1:84" x14ac:dyDescent="0.2">
      <c r="A135">
        <v>137</v>
      </c>
      <c r="E135" s="29">
        <v>4.8</v>
      </c>
      <c r="F135" s="29">
        <v>8.5</v>
      </c>
      <c r="G135">
        <v>78</v>
      </c>
      <c r="H135" s="6">
        <v>0</v>
      </c>
      <c r="I135">
        <v>10</v>
      </c>
      <c r="J135">
        <v>56</v>
      </c>
      <c r="K135" t="s">
        <v>45</v>
      </c>
      <c r="L135">
        <v>1</v>
      </c>
      <c r="M135" s="6">
        <f t="shared" si="189"/>
        <v>142.80000000000001</v>
      </c>
      <c r="N135" s="6">
        <f t="shared" si="190"/>
        <v>2.7199999999999998</v>
      </c>
      <c r="O135" s="6">
        <f t="shared" si="191"/>
        <v>0.67200000000000004</v>
      </c>
      <c r="P135" s="6">
        <f t="shared" si="192"/>
        <v>5.52</v>
      </c>
      <c r="Q135" s="6">
        <f t="shared" si="193"/>
        <v>5.52</v>
      </c>
      <c r="R135" s="6">
        <f t="shared" si="194"/>
        <v>6.992</v>
      </c>
      <c r="S135" s="6">
        <v>0</v>
      </c>
      <c r="T135" s="6">
        <f t="shared" si="195"/>
        <v>3.92</v>
      </c>
      <c r="U135" s="6">
        <f t="shared" si="196"/>
        <v>1.6319999999999999</v>
      </c>
      <c r="V135" s="6">
        <f t="shared" si="197"/>
        <v>5.4399999999999995</v>
      </c>
      <c r="W135" s="6">
        <f t="shared" si="198"/>
        <v>0.67999999999999994</v>
      </c>
      <c r="X135" s="6">
        <v>0.35</v>
      </c>
      <c r="Y135" s="6">
        <f t="shared" si="199"/>
        <v>1.3599999999999999</v>
      </c>
      <c r="Z135" s="6">
        <f t="shared" si="200"/>
        <v>27.2</v>
      </c>
      <c r="AA135" s="6">
        <v>0</v>
      </c>
      <c r="AB135" s="6">
        <f t="shared" si="201"/>
        <v>1.02</v>
      </c>
      <c r="AC135" s="6">
        <v>3</v>
      </c>
      <c r="AD135" s="6">
        <f t="shared" si="183"/>
        <v>157.5</v>
      </c>
      <c r="AE135" s="6">
        <f t="shared" si="202"/>
        <v>2.7199999999999998</v>
      </c>
      <c r="AF135" s="6">
        <f t="shared" si="203"/>
        <v>0.67200000000000004</v>
      </c>
      <c r="AG135" s="6">
        <v>0</v>
      </c>
      <c r="AH135" s="6">
        <f t="shared" si="204"/>
        <v>0.67999999999999994</v>
      </c>
      <c r="AI135" s="6">
        <f t="shared" si="186"/>
        <v>21.6</v>
      </c>
      <c r="AJ135" s="6">
        <f t="shared" si="205"/>
        <v>8.16</v>
      </c>
      <c r="AK135" s="6">
        <f t="shared" si="206"/>
        <v>13.6</v>
      </c>
      <c r="AL135" s="6">
        <f t="shared" si="207"/>
        <v>27.2</v>
      </c>
      <c r="AM135" s="6">
        <f t="shared" si="184"/>
        <v>9.6000000000000014</v>
      </c>
      <c r="AN135" s="6">
        <f t="shared" si="188"/>
        <v>9.6000000000000014</v>
      </c>
      <c r="AO135" s="6">
        <f t="shared" si="188"/>
        <v>9.6000000000000014</v>
      </c>
      <c r="AP135" s="6">
        <f t="shared" si="208"/>
        <v>5.52</v>
      </c>
      <c r="AQ135" s="6">
        <v>0.75</v>
      </c>
      <c r="AR135" s="6">
        <v>6</v>
      </c>
      <c r="AS135" s="6">
        <f t="shared" si="209"/>
        <v>1.02</v>
      </c>
      <c r="AT135" s="6">
        <f t="shared" si="210"/>
        <v>0.67999999999999994</v>
      </c>
      <c r="AU135" s="6">
        <f t="shared" si="211"/>
        <v>13.6</v>
      </c>
      <c r="AV135" s="6">
        <f t="shared" si="212"/>
        <v>5.4399999999999995</v>
      </c>
      <c r="AW135" s="6">
        <f t="shared" si="185"/>
        <v>0.67999999999999994</v>
      </c>
      <c r="AX135" s="6">
        <f t="shared" si="232"/>
        <v>1.05</v>
      </c>
      <c r="AY135" s="6">
        <f t="shared" si="213"/>
        <v>8.16</v>
      </c>
      <c r="AZ135" s="6">
        <f t="shared" si="214"/>
        <v>0.67999999999999994</v>
      </c>
      <c r="BA135" s="6">
        <f t="shared" si="215"/>
        <v>27.2</v>
      </c>
      <c r="BB135" s="6">
        <f t="shared" si="216"/>
        <v>91.2</v>
      </c>
      <c r="BC135" s="6">
        <v>6.6</v>
      </c>
      <c r="BD135" s="6">
        <v>8.4</v>
      </c>
      <c r="BE135" s="6">
        <v>4.7</v>
      </c>
      <c r="BF135" s="6">
        <v>2.1</v>
      </c>
      <c r="BG135" s="30">
        <f t="shared" si="217"/>
        <v>540.53800000000024</v>
      </c>
      <c r="BH135" s="9">
        <f t="shared" si="218"/>
        <v>167.02624200000008</v>
      </c>
      <c r="BI135" s="9">
        <f t="shared" si="219"/>
        <v>18.240000000000002</v>
      </c>
      <c r="BJ135" s="9">
        <f t="shared" si="187"/>
        <v>17.592600000000001</v>
      </c>
      <c r="BK135" s="9">
        <f t="shared" si="220"/>
        <v>202.8588420000001</v>
      </c>
      <c r="BL135">
        <v>4</v>
      </c>
      <c r="BM135">
        <v>4</v>
      </c>
      <c r="BN135">
        <v>0</v>
      </c>
      <c r="BO135">
        <f t="shared" si="221"/>
        <v>8</v>
      </c>
      <c r="BP135">
        <v>0</v>
      </c>
      <c r="BQ135">
        <v>1</v>
      </c>
      <c r="BS135" s="6">
        <v>6.6</v>
      </c>
      <c r="BT135">
        <f t="shared" si="230"/>
        <v>5.3262</v>
      </c>
      <c r="BU135" s="6">
        <v>8.4</v>
      </c>
      <c r="BV135">
        <f t="shared" si="231"/>
        <v>6.7788000000000004</v>
      </c>
      <c r="BW135" s="6">
        <v>4.7</v>
      </c>
      <c r="BX135">
        <f t="shared" si="222"/>
        <v>3.7929000000000004</v>
      </c>
      <c r="BY135" s="6">
        <v>2.1</v>
      </c>
      <c r="BZ135">
        <f t="shared" si="223"/>
        <v>1.6947000000000001</v>
      </c>
      <c r="CA135" s="6">
        <f t="shared" si="224"/>
        <v>202.8588420000001</v>
      </c>
      <c r="CB135">
        <f t="shared" si="225"/>
        <v>30.24</v>
      </c>
      <c r="CC135">
        <f t="shared" si="226"/>
        <v>30.24</v>
      </c>
      <c r="CD135">
        <f t="shared" si="227"/>
        <v>0</v>
      </c>
      <c r="CE135">
        <f t="shared" si="228"/>
        <v>60.48</v>
      </c>
      <c r="CF135" s="6">
        <f t="shared" si="229"/>
        <v>263.33884200000011</v>
      </c>
    </row>
    <row r="136" spans="1:84" x14ac:dyDescent="0.2">
      <c r="A136">
        <v>99</v>
      </c>
      <c r="E136" s="29">
        <v>6.3</v>
      </c>
      <c r="F136" s="29">
        <v>9.5</v>
      </c>
      <c r="G136">
        <v>85</v>
      </c>
      <c r="H136" s="6">
        <v>0</v>
      </c>
      <c r="I136">
        <v>11</v>
      </c>
      <c r="J136">
        <v>54</v>
      </c>
      <c r="K136" t="s">
        <v>135</v>
      </c>
      <c r="L136">
        <v>1</v>
      </c>
      <c r="M136" s="6">
        <f t="shared" si="189"/>
        <v>174.29999999999998</v>
      </c>
      <c r="N136" s="6">
        <f t="shared" si="190"/>
        <v>3.3200000000000003</v>
      </c>
      <c r="O136" s="6">
        <f t="shared" si="191"/>
        <v>0.88200000000000001</v>
      </c>
      <c r="P136" s="6">
        <f t="shared" si="192"/>
        <v>7.2449999999999992</v>
      </c>
      <c r="Q136" s="6">
        <f t="shared" si="193"/>
        <v>7.2449999999999992</v>
      </c>
      <c r="R136" s="6">
        <f t="shared" si="194"/>
        <v>8.5519999999999996</v>
      </c>
      <c r="S136" s="6">
        <v>0</v>
      </c>
      <c r="T136" s="6">
        <f t="shared" si="195"/>
        <v>4.5199999999999996</v>
      </c>
      <c r="U136" s="6">
        <f t="shared" si="196"/>
        <v>1.992</v>
      </c>
      <c r="V136" s="6">
        <f t="shared" si="197"/>
        <v>6.6400000000000006</v>
      </c>
      <c r="W136" s="6">
        <f t="shared" si="198"/>
        <v>0.83000000000000007</v>
      </c>
      <c r="X136" s="6">
        <v>0.35</v>
      </c>
      <c r="Y136" s="6">
        <f t="shared" si="199"/>
        <v>1.6600000000000001</v>
      </c>
      <c r="Z136" s="6">
        <f t="shared" si="200"/>
        <v>33.200000000000003</v>
      </c>
      <c r="AA136" s="6">
        <v>0</v>
      </c>
      <c r="AB136" s="6">
        <f t="shared" si="201"/>
        <v>1.2449999999999999</v>
      </c>
      <c r="AC136" s="6">
        <v>3</v>
      </c>
      <c r="AD136" s="6">
        <f t="shared" si="183"/>
        <v>151.19999999999999</v>
      </c>
      <c r="AE136" s="6">
        <f t="shared" si="202"/>
        <v>3.3200000000000003</v>
      </c>
      <c r="AF136" s="6">
        <f t="shared" si="203"/>
        <v>0.88200000000000001</v>
      </c>
      <c r="AG136" s="6">
        <v>0</v>
      </c>
      <c r="AH136" s="6">
        <f t="shared" si="204"/>
        <v>0.83000000000000007</v>
      </c>
      <c r="AI136" s="6">
        <f t="shared" si="186"/>
        <v>20</v>
      </c>
      <c r="AJ136" s="6">
        <f t="shared" si="205"/>
        <v>9.9599999999999991</v>
      </c>
      <c r="AK136" s="6">
        <f t="shared" si="206"/>
        <v>16.600000000000001</v>
      </c>
      <c r="AL136" s="6">
        <f t="shared" si="207"/>
        <v>33.200000000000003</v>
      </c>
      <c r="AM136" s="6">
        <f t="shared" si="184"/>
        <v>9.6000000000000014</v>
      </c>
      <c r="AN136" s="6">
        <f t="shared" si="188"/>
        <v>9.6000000000000014</v>
      </c>
      <c r="AO136" s="6">
        <f t="shared" si="188"/>
        <v>9.6000000000000014</v>
      </c>
      <c r="AP136" s="6">
        <f t="shared" si="208"/>
        <v>7.2449999999999992</v>
      </c>
      <c r="AQ136" s="6">
        <v>0.75</v>
      </c>
      <c r="AR136" s="6">
        <v>6</v>
      </c>
      <c r="AS136" s="6">
        <f t="shared" si="209"/>
        <v>1.2449999999999999</v>
      </c>
      <c r="AT136" s="6">
        <f t="shared" si="210"/>
        <v>0.83000000000000007</v>
      </c>
      <c r="AU136" s="6">
        <f t="shared" si="211"/>
        <v>16.600000000000001</v>
      </c>
      <c r="AV136" s="6">
        <f t="shared" si="212"/>
        <v>6.6400000000000006</v>
      </c>
      <c r="AW136" s="6">
        <f t="shared" si="185"/>
        <v>0.83000000000000007</v>
      </c>
      <c r="AX136" s="6">
        <f t="shared" si="232"/>
        <v>1.1500000000000001</v>
      </c>
      <c r="AY136" s="6">
        <f t="shared" si="213"/>
        <v>9.9599999999999991</v>
      </c>
      <c r="AZ136" s="6">
        <f t="shared" si="214"/>
        <v>0.83000000000000007</v>
      </c>
      <c r="BA136" s="6">
        <f t="shared" si="215"/>
        <v>33.200000000000003</v>
      </c>
      <c r="BB136" s="6">
        <f t="shared" si="216"/>
        <v>119.7</v>
      </c>
      <c r="BC136" s="6">
        <v>6.6</v>
      </c>
      <c r="BD136" s="6">
        <v>8.4</v>
      </c>
      <c r="BE136" s="6">
        <v>4.7</v>
      </c>
      <c r="BF136" s="6">
        <v>1.8</v>
      </c>
      <c r="BG136" s="30">
        <f t="shared" si="217"/>
        <v>605.05300000000022</v>
      </c>
      <c r="BH136" s="9">
        <f t="shared" si="218"/>
        <v>186.96137700000006</v>
      </c>
      <c r="BI136" s="9">
        <f t="shared" si="219"/>
        <v>23.94</v>
      </c>
      <c r="BJ136" s="9">
        <f t="shared" si="187"/>
        <v>17.3505</v>
      </c>
      <c r="BK136" s="9">
        <f t="shared" si="220"/>
        <v>228.25187700000006</v>
      </c>
      <c r="BL136">
        <v>5</v>
      </c>
      <c r="BM136">
        <v>4</v>
      </c>
      <c r="BN136">
        <v>3</v>
      </c>
      <c r="BO136">
        <f t="shared" si="221"/>
        <v>12</v>
      </c>
      <c r="BP136">
        <v>0</v>
      </c>
      <c r="BQ136">
        <v>0</v>
      </c>
      <c r="BS136" s="6">
        <v>6.6</v>
      </c>
      <c r="BT136">
        <f t="shared" si="230"/>
        <v>5.3262</v>
      </c>
      <c r="BU136" s="6">
        <v>8.4</v>
      </c>
      <c r="BV136">
        <f t="shared" si="231"/>
        <v>6.7788000000000004</v>
      </c>
      <c r="BW136" s="6">
        <v>4.7</v>
      </c>
      <c r="BX136">
        <f t="shared" si="222"/>
        <v>3.7929000000000004</v>
      </c>
      <c r="BY136" s="6">
        <v>1.8</v>
      </c>
      <c r="BZ136">
        <f t="shared" si="223"/>
        <v>1.4526000000000001</v>
      </c>
      <c r="CA136" s="6">
        <f t="shared" si="224"/>
        <v>228.25187700000006</v>
      </c>
      <c r="CB136">
        <f t="shared" si="225"/>
        <v>37.799999999999997</v>
      </c>
      <c r="CC136">
        <f t="shared" si="226"/>
        <v>30.24</v>
      </c>
      <c r="CD136">
        <f t="shared" si="227"/>
        <v>22.68</v>
      </c>
      <c r="CE136">
        <f t="shared" si="228"/>
        <v>90.72</v>
      </c>
      <c r="CF136" s="6">
        <f t="shared" si="229"/>
        <v>318.97187700000006</v>
      </c>
    </row>
    <row r="137" spans="1:84" x14ac:dyDescent="0.2">
      <c r="A137">
        <v>110</v>
      </c>
      <c r="E137" s="29">
        <v>4.8</v>
      </c>
      <c r="F137" s="29">
        <v>9.3000000000000007</v>
      </c>
      <c r="G137">
        <v>94</v>
      </c>
      <c r="H137" s="6">
        <v>0</v>
      </c>
      <c r="I137">
        <v>12</v>
      </c>
      <c r="J137">
        <v>54</v>
      </c>
      <c r="K137" t="s">
        <v>135</v>
      </c>
      <c r="L137">
        <v>1</v>
      </c>
      <c r="M137" s="6">
        <f t="shared" si="189"/>
        <v>142.80000000000001</v>
      </c>
      <c r="N137" s="6">
        <f t="shared" si="190"/>
        <v>2.7199999999999998</v>
      </c>
      <c r="O137" s="6">
        <f t="shared" si="191"/>
        <v>0.67200000000000004</v>
      </c>
      <c r="P137" s="6">
        <f t="shared" si="192"/>
        <v>5.52</v>
      </c>
      <c r="Q137" s="6">
        <f t="shared" si="193"/>
        <v>5.52</v>
      </c>
      <c r="R137" s="6">
        <f t="shared" si="194"/>
        <v>6.992</v>
      </c>
      <c r="S137" s="31">
        <v>0</v>
      </c>
      <c r="T137" s="6">
        <f t="shared" si="195"/>
        <v>3.92</v>
      </c>
      <c r="U137" s="6">
        <f t="shared" si="196"/>
        <v>1.6319999999999999</v>
      </c>
      <c r="V137" s="6">
        <f t="shared" si="197"/>
        <v>5.4399999999999995</v>
      </c>
      <c r="W137" s="6">
        <f t="shared" si="198"/>
        <v>0.67999999999999994</v>
      </c>
      <c r="X137" s="6">
        <v>0.35</v>
      </c>
      <c r="Y137" s="6">
        <f t="shared" si="199"/>
        <v>1.3599999999999999</v>
      </c>
      <c r="Z137" s="6">
        <f t="shared" si="200"/>
        <v>27.2</v>
      </c>
      <c r="AA137" s="6">
        <f>0.23*E137</f>
        <v>1.1040000000000001</v>
      </c>
      <c r="AB137" s="6">
        <f t="shared" si="201"/>
        <v>1.02</v>
      </c>
      <c r="AC137" s="6">
        <v>3</v>
      </c>
      <c r="AD137" s="6">
        <f t="shared" si="183"/>
        <v>142.80000000000001</v>
      </c>
      <c r="AE137" s="6">
        <f t="shared" si="202"/>
        <v>2.7199999999999998</v>
      </c>
      <c r="AF137" s="6">
        <f t="shared" si="203"/>
        <v>0.67200000000000004</v>
      </c>
      <c r="AG137" s="6">
        <v>0</v>
      </c>
      <c r="AH137" s="6">
        <f t="shared" si="204"/>
        <v>0.67999999999999994</v>
      </c>
      <c r="AI137" s="6">
        <f t="shared" si="186"/>
        <v>26</v>
      </c>
      <c r="AJ137" s="6">
        <f t="shared" si="205"/>
        <v>8.16</v>
      </c>
      <c r="AK137" s="6">
        <f t="shared" si="206"/>
        <v>13.6</v>
      </c>
      <c r="AL137" s="6">
        <f t="shared" si="207"/>
        <v>27.2</v>
      </c>
      <c r="AM137" s="6">
        <f t="shared" si="184"/>
        <v>9.6000000000000014</v>
      </c>
      <c r="AN137" s="6">
        <f t="shared" si="188"/>
        <v>9.6000000000000014</v>
      </c>
      <c r="AO137" s="6">
        <f t="shared" si="188"/>
        <v>9.6000000000000014</v>
      </c>
      <c r="AP137" s="6">
        <f t="shared" si="208"/>
        <v>5.52</v>
      </c>
      <c r="AQ137" s="6">
        <v>0.75</v>
      </c>
      <c r="AR137" s="6">
        <v>6</v>
      </c>
      <c r="AS137" s="6">
        <f t="shared" si="209"/>
        <v>1.02</v>
      </c>
      <c r="AT137" s="6">
        <f t="shared" si="210"/>
        <v>0.67999999999999994</v>
      </c>
      <c r="AU137" s="6">
        <f t="shared" si="211"/>
        <v>13.6</v>
      </c>
      <c r="AV137" s="6">
        <f t="shared" si="212"/>
        <v>5.4399999999999995</v>
      </c>
      <c r="AW137" s="6">
        <f t="shared" si="185"/>
        <v>0.67999999999999994</v>
      </c>
      <c r="AX137" s="6">
        <f t="shared" si="232"/>
        <v>1.1300000000000001</v>
      </c>
      <c r="AY137" s="6">
        <f t="shared" si="213"/>
        <v>8.16</v>
      </c>
      <c r="AZ137" s="6">
        <f t="shared" si="214"/>
        <v>0.67999999999999994</v>
      </c>
      <c r="BA137" s="6">
        <f t="shared" si="215"/>
        <v>27.2</v>
      </c>
      <c r="BB137" s="6">
        <f t="shared" si="216"/>
        <v>91.2</v>
      </c>
      <c r="BC137" s="6">
        <v>7.1</v>
      </c>
      <c r="BD137" s="6">
        <v>7.6</v>
      </c>
      <c r="BE137" s="6">
        <v>5</v>
      </c>
      <c r="BF137" s="6">
        <v>1.8</v>
      </c>
      <c r="BG137" s="30">
        <f t="shared" si="217"/>
        <v>531.42200000000025</v>
      </c>
      <c r="BH137" s="9">
        <f t="shared" si="218"/>
        <v>164.20939800000008</v>
      </c>
      <c r="BI137" s="9">
        <f t="shared" si="219"/>
        <v>18.240000000000002</v>
      </c>
      <c r="BJ137" s="9">
        <f t="shared" si="187"/>
        <v>17.3505</v>
      </c>
      <c r="BK137" s="9">
        <f t="shared" si="220"/>
        <v>199.7998980000001</v>
      </c>
      <c r="BL137">
        <v>3</v>
      </c>
      <c r="BM137">
        <v>3</v>
      </c>
      <c r="BN137">
        <v>1</v>
      </c>
      <c r="BO137">
        <f t="shared" si="221"/>
        <v>7</v>
      </c>
      <c r="BP137">
        <v>0</v>
      </c>
      <c r="BQ137">
        <v>0</v>
      </c>
      <c r="BS137" s="6">
        <v>7.1</v>
      </c>
      <c r="BT137">
        <f t="shared" si="230"/>
        <v>5.7297000000000002</v>
      </c>
      <c r="BU137" s="6">
        <v>7.6</v>
      </c>
      <c r="BV137">
        <f t="shared" si="231"/>
        <v>6.1332000000000004</v>
      </c>
      <c r="BW137" s="6">
        <v>5</v>
      </c>
      <c r="BX137">
        <f t="shared" si="222"/>
        <v>4.0350000000000001</v>
      </c>
      <c r="BY137" s="6">
        <v>1.8</v>
      </c>
      <c r="BZ137">
        <f t="shared" si="223"/>
        <v>1.4526000000000001</v>
      </c>
      <c r="CA137" s="6">
        <f t="shared" si="224"/>
        <v>199.7998980000001</v>
      </c>
      <c r="CB137">
        <f t="shared" si="225"/>
        <v>22.68</v>
      </c>
      <c r="CC137">
        <f t="shared" si="226"/>
        <v>22.68</v>
      </c>
      <c r="CD137">
        <f t="shared" si="227"/>
        <v>7.56</v>
      </c>
      <c r="CE137">
        <f t="shared" si="228"/>
        <v>52.92</v>
      </c>
      <c r="CF137" s="6">
        <f t="shared" si="229"/>
        <v>252.71989800000011</v>
      </c>
    </row>
    <row r="138" spans="1:84" x14ac:dyDescent="0.2">
      <c r="A138">
        <v>139</v>
      </c>
      <c r="E138" s="29">
        <v>5.5</v>
      </c>
      <c r="F138" s="29">
        <v>9.1999999999999993</v>
      </c>
      <c r="G138">
        <v>91</v>
      </c>
      <c r="H138" s="6">
        <v>0</v>
      </c>
      <c r="I138">
        <v>8</v>
      </c>
      <c r="J138">
        <v>44</v>
      </c>
      <c r="K138" t="s">
        <v>135</v>
      </c>
      <c r="L138">
        <v>1</v>
      </c>
      <c r="M138" s="6">
        <f t="shared" si="189"/>
        <v>157.5</v>
      </c>
      <c r="N138" s="6">
        <f t="shared" si="190"/>
        <v>3</v>
      </c>
      <c r="O138" s="6">
        <f t="shared" si="191"/>
        <v>0.77</v>
      </c>
      <c r="P138" s="6">
        <f t="shared" si="192"/>
        <v>6.3249999999999993</v>
      </c>
      <c r="Q138" s="6">
        <f t="shared" si="193"/>
        <v>6.3249999999999993</v>
      </c>
      <c r="R138" s="6">
        <f t="shared" si="194"/>
        <v>7.7200000000000006</v>
      </c>
      <c r="S138" s="6">
        <v>0</v>
      </c>
      <c r="T138" s="6">
        <f t="shared" si="195"/>
        <v>4.2</v>
      </c>
      <c r="U138" s="6">
        <f t="shared" si="196"/>
        <v>1.7999999999999998</v>
      </c>
      <c r="V138" s="6">
        <f t="shared" si="197"/>
        <v>6</v>
      </c>
      <c r="W138" s="6">
        <f t="shared" si="198"/>
        <v>0.75</v>
      </c>
      <c r="X138" s="6">
        <v>0.35</v>
      </c>
      <c r="Y138" s="6">
        <f t="shared" si="199"/>
        <v>1.5</v>
      </c>
      <c r="Z138" s="6">
        <f t="shared" si="200"/>
        <v>30</v>
      </c>
      <c r="AA138" s="6">
        <v>0</v>
      </c>
      <c r="AB138" s="6">
        <f t="shared" si="201"/>
        <v>1.125</v>
      </c>
      <c r="AC138" s="6">
        <v>3</v>
      </c>
      <c r="AD138" s="6">
        <f t="shared" si="183"/>
        <v>174.29999999999998</v>
      </c>
      <c r="AE138" s="6">
        <f t="shared" si="202"/>
        <v>3</v>
      </c>
      <c r="AF138" s="6">
        <f t="shared" si="203"/>
        <v>0.77</v>
      </c>
      <c r="AG138" s="6">
        <v>0</v>
      </c>
      <c r="AH138" s="6">
        <f t="shared" si="204"/>
        <v>0.75</v>
      </c>
      <c r="AI138" s="6">
        <f t="shared" si="186"/>
        <v>20</v>
      </c>
      <c r="AJ138" s="6">
        <f t="shared" si="205"/>
        <v>9</v>
      </c>
      <c r="AK138" s="6">
        <f t="shared" si="206"/>
        <v>15</v>
      </c>
      <c r="AL138" s="6">
        <f t="shared" si="207"/>
        <v>30</v>
      </c>
      <c r="AM138" s="6">
        <f t="shared" si="184"/>
        <v>9.6000000000000014</v>
      </c>
      <c r="AN138" s="6">
        <f t="shared" si="188"/>
        <v>9.6000000000000014</v>
      </c>
      <c r="AO138" s="6">
        <f t="shared" si="188"/>
        <v>9.6000000000000014</v>
      </c>
      <c r="AP138" s="6">
        <f t="shared" si="208"/>
        <v>6.3249999999999993</v>
      </c>
      <c r="AQ138" s="6">
        <v>0.75</v>
      </c>
      <c r="AR138" s="6">
        <v>6</v>
      </c>
      <c r="AS138" s="6">
        <f t="shared" si="209"/>
        <v>1.125</v>
      </c>
      <c r="AT138" s="6">
        <f t="shared" si="210"/>
        <v>0.75</v>
      </c>
      <c r="AU138" s="6">
        <f t="shared" si="211"/>
        <v>15</v>
      </c>
      <c r="AV138" s="6">
        <f t="shared" si="212"/>
        <v>6</v>
      </c>
      <c r="AW138" s="6">
        <f t="shared" si="185"/>
        <v>0.75</v>
      </c>
      <c r="AX138" s="6">
        <f t="shared" si="232"/>
        <v>1.1199999999999999</v>
      </c>
      <c r="AY138" s="6">
        <f t="shared" si="213"/>
        <v>9</v>
      </c>
      <c r="AZ138" s="6">
        <f t="shared" si="214"/>
        <v>0.75</v>
      </c>
      <c r="BA138" s="6">
        <f t="shared" si="215"/>
        <v>30</v>
      </c>
      <c r="BB138" s="6">
        <f t="shared" si="216"/>
        <v>104.5</v>
      </c>
      <c r="BC138" s="6">
        <v>5.6</v>
      </c>
      <c r="BD138" s="6">
        <v>7.7</v>
      </c>
      <c r="BE138" s="6">
        <v>6.1</v>
      </c>
      <c r="BF138" s="6">
        <v>1.9</v>
      </c>
      <c r="BG138" s="30">
        <f t="shared" si="217"/>
        <v>589.55500000000006</v>
      </c>
      <c r="BH138" s="9">
        <f t="shared" si="218"/>
        <v>182.17249500000003</v>
      </c>
      <c r="BI138" s="9">
        <f t="shared" si="219"/>
        <v>20.900000000000002</v>
      </c>
      <c r="BJ138" s="9">
        <f t="shared" si="187"/>
        <v>17.1891</v>
      </c>
      <c r="BK138" s="9">
        <f t="shared" si="220"/>
        <v>220.26159500000003</v>
      </c>
      <c r="BL138" s="32">
        <v>5</v>
      </c>
      <c r="BM138">
        <v>4</v>
      </c>
      <c r="BN138">
        <v>3</v>
      </c>
      <c r="BO138">
        <f t="shared" si="221"/>
        <v>12</v>
      </c>
      <c r="BP138">
        <v>0</v>
      </c>
      <c r="BQ138">
        <v>0</v>
      </c>
      <c r="BS138" s="6">
        <v>5.6</v>
      </c>
      <c r="BT138">
        <f t="shared" si="230"/>
        <v>4.5191999999999997</v>
      </c>
      <c r="BU138" s="6">
        <v>7.7</v>
      </c>
      <c r="BV138">
        <f t="shared" si="231"/>
        <v>6.2139000000000006</v>
      </c>
      <c r="BW138" s="6">
        <v>6.1</v>
      </c>
      <c r="BX138">
        <f t="shared" si="222"/>
        <v>4.9226999999999999</v>
      </c>
      <c r="BY138" s="6">
        <v>1.9</v>
      </c>
      <c r="BZ138">
        <f t="shared" si="223"/>
        <v>1.5333000000000001</v>
      </c>
      <c r="CA138" s="6">
        <f t="shared" si="224"/>
        <v>220.26159500000003</v>
      </c>
      <c r="CB138">
        <f t="shared" si="225"/>
        <v>37.799999999999997</v>
      </c>
      <c r="CC138">
        <f t="shared" si="226"/>
        <v>30.24</v>
      </c>
      <c r="CD138">
        <f t="shared" si="227"/>
        <v>22.68</v>
      </c>
      <c r="CE138">
        <f t="shared" si="228"/>
        <v>90.72</v>
      </c>
      <c r="CF138" s="6">
        <f t="shared" si="229"/>
        <v>310.98159500000003</v>
      </c>
    </row>
    <row r="139" spans="1:84" x14ac:dyDescent="0.2">
      <c r="A139">
        <v>96</v>
      </c>
      <c r="E139" s="29">
        <v>6.2</v>
      </c>
      <c r="F139" s="29">
        <v>8.8000000000000007</v>
      </c>
      <c r="G139">
        <v>91</v>
      </c>
      <c r="H139" s="9">
        <v>1</v>
      </c>
      <c r="I139">
        <v>15</v>
      </c>
      <c r="J139">
        <v>32</v>
      </c>
      <c r="K139" t="s">
        <v>45</v>
      </c>
      <c r="L139">
        <v>1</v>
      </c>
      <c r="M139" s="6">
        <f t="shared" si="189"/>
        <v>172.20000000000002</v>
      </c>
      <c r="N139" s="6">
        <f t="shared" si="190"/>
        <v>3.2800000000000002</v>
      </c>
      <c r="O139" s="6">
        <f t="shared" si="191"/>
        <v>0.8680000000000001</v>
      </c>
      <c r="P139" s="6">
        <f t="shared" si="192"/>
        <v>7.13</v>
      </c>
      <c r="Q139" s="6">
        <f t="shared" si="193"/>
        <v>7.13</v>
      </c>
      <c r="R139" s="6">
        <f t="shared" si="194"/>
        <v>8.4480000000000004</v>
      </c>
      <c r="S139" s="6">
        <v>0</v>
      </c>
      <c r="T139" s="6">
        <f t="shared" si="195"/>
        <v>4.4800000000000004</v>
      </c>
      <c r="U139" s="6">
        <f t="shared" si="196"/>
        <v>1.968</v>
      </c>
      <c r="V139" s="6">
        <f t="shared" si="197"/>
        <v>6.5600000000000005</v>
      </c>
      <c r="W139" s="6">
        <f t="shared" si="198"/>
        <v>0.82000000000000006</v>
      </c>
      <c r="X139" s="6">
        <v>0.35</v>
      </c>
      <c r="Y139" s="6">
        <f t="shared" si="199"/>
        <v>1.6400000000000001</v>
      </c>
      <c r="Z139" s="6">
        <f t="shared" si="200"/>
        <v>32.799999999999997</v>
      </c>
      <c r="AA139" s="6">
        <v>0</v>
      </c>
      <c r="AB139" s="6">
        <f t="shared" si="201"/>
        <v>1.23</v>
      </c>
      <c r="AC139" s="6">
        <v>3</v>
      </c>
      <c r="AD139" s="6">
        <f t="shared" si="183"/>
        <v>142.80000000000001</v>
      </c>
      <c r="AE139" s="6">
        <f t="shared" si="202"/>
        <v>3.2800000000000002</v>
      </c>
      <c r="AF139" s="6">
        <f t="shared" si="203"/>
        <v>0.8680000000000001</v>
      </c>
      <c r="AG139" s="9">
        <f>0.99*6.44</f>
        <v>6.3756000000000004</v>
      </c>
      <c r="AH139" s="6">
        <f t="shared" si="204"/>
        <v>0.82000000000000006</v>
      </c>
      <c r="AI139" s="6">
        <f t="shared" si="186"/>
        <v>22.8</v>
      </c>
      <c r="AJ139" s="6">
        <f t="shared" si="205"/>
        <v>9.84</v>
      </c>
      <c r="AK139" s="6">
        <f t="shared" si="206"/>
        <v>16.399999999999999</v>
      </c>
      <c r="AL139" s="6">
        <f t="shared" si="207"/>
        <v>32.799999999999997</v>
      </c>
      <c r="AM139" s="6">
        <f t="shared" si="184"/>
        <v>9.6000000000000014</v>
      </c>
      <c r="AN139" s="6">
        <f t="shared" si="188"/>
        <v>9.6000000000000014</v>
      </c>
      <c r="AO139" s="6">
        <f t="shared" si="188"/>
        <v>9.6000000000000014</v>
      </c>
      <c r="AP139" s="6">
        <f t="shared" si="208"/>
        <v>7.13</v>
      </c>
      <c r="AQ139" s="6">
        <v>0.75</v>
      </c>
      <c r="AR139" s="6">
        <v>6</v>
      </c>
      <c r="AS139" s="6">
        <f t="shared" si="209"/>
        <v>1.23</v>
      </c>
      <c r="AT139" s="6">
        <f t="shared" si="210"/>
        <v>0.82000000000000006</v>
      </c>
      <c r="AU139" s="6">
        <f t="shared" si="211"/>
        <v>16.399999999999999</v>
      </c>
      <c r="AV139" s="6">
        <f t="shared" si="212"/>
        <v>6.5600000000000005</v>
      </c>
      <c r="AW139" s="6">
        <f t="shared" si="185"/>
        <v>0.82000000000000006</v>
      </c>
      <c r="AX139" s="6">
        <f t="shared" si="232"/>
        <v>1.08</v>
      </c>
      <c r="AY139" s="6">
        <f t="shared" si="213"/>
        <v>9.84</v>
      </c>
      <c r="AZ139" s="6">
        <f t="shared" si="214"/>
        <v>0.82000000000000006</v>
      </c>
      <c r="BA139" s="6">
        <f t="shared" si="215"/>
        <v>32.799999999999997</v>
      </c>
      <c r="BB139" s="6">
        <f t="shared" si="216"/>
        <v>117.8</v>
      </c>
      <c r="BC139" s="6">
        <v>7.4</v>
      </c>
      <c r="BD139" s="6">
        <v>8.5</v>
      </c>
      <c r="BE139" s="6">
        <v>6.2</v>
      </c>
      <c r="BF139" s="6">
        <v>2.4</v>
      </c>
      <c r="BG139" s="30">
        <f t="shared" si="217"/>
        <v>600.93760000000009</v>
      </c>
      <c r="BH139" s="9">
        <f t="shared" si="218"/>
        <v>185.68971840000003</v>
      </c>
      <c r="BI139" s="9">
        <f t="shared" si="219"/>
        <v>23.560000000000002</v>
      </c>
      <c r="BJ139" s="9">
        <f t="shared" si="187"/>
        <v>19.7715</v>
      </c>
      <c r="BK139" s="9">
        <f t="shared" si="220"/>
        <v>229.02121840000004</v>
      </c>
      <c r="BL139">
        <v>4</v>
      </c>
      <c r="BM139">
        <v>5</v>
      </c>
      <c r="BN139">
        <v>0</v>
      </c>
      <c r="BO139">
        <f t="shared" si="221"/>
        <v>9</v>
      </c>
      <c r="BP139">
        <v>1</v>
      </c>
      <c r="BQ139">
        <v>0</v>
      </c>
      <c r="BS139" s="6">
        <v>7.4</v>
      </c>
      <c r="BT139">
        <f t="shared" si="230"/>
        <v>5.9718000000000009</v>
      </c>
      <c r="BU139" s="6">
        <v>8.5</v>
      </c>
      <c r="BV139">
        <f t="shared" si="231"/>
        <v>6.8595000000000006</v>
      </c>
      <c r="BW139" s="6">
        <v>6.2</v>
      </c>
      <c r="BX139">
        <f t="shared" si="222"/>
        <v>5.0034000000000001</v>
      </c>
      <c r="BY139" s="6">
        <v>2.4</v>
      </c>
      <c r="BZ139">
        <f t="shared" si="223"/>
        <v>1.9368000000000001</v>
      </c>
      <c r="CA139" s="6">
        <f t="shared" si="224"/>
        <v>229.02121840000004</v>
      </c>
      <c r="CB139">
        <f t="shared" si="225"/>
        <v>30.24</v>
      </c>
      <c r="CC139">
        <f t="shared" si="226"/>
        <v>37.799999999999997</v>
      </c>
      <c r="CD139">
        <f t="shared" si="227"/>
        <v>0</v>
      </c>
      <c r="CE139">
        <f t="shared" si="228"/>
        <v>68.039999999999992</v>
      </c>
      <c r="CF139" s="6">
        <f t="shared" si="229"/>
        <v>297.06121840000003</v>
      </c>
    </row>
    <row r="140" spans="1:84" x14ac:dyDescent="0.2">
      <c r="A140">
        <v>115</v>
      </c>
      <c r="E140" s="29">
        <v>7.8</v>
      </c>
      <c r="F140" s="29">
        <v>8.8000000000000007</v>
      </c>
      <c r="G140">
        <v>87</v>
      </c>
      <c r="H140" s="6">
        <v>0</v>
      </c>
      <c r="I140">
        <v>22</v>
      </c>
      <c r="J140">
        <v>32</v>
      </c>
      <c r="K140" t="s">
        <v>45</v>
      </c>
      <c r="L140">
        <v>1</v>
      </c>
      <c r="M140" s="6">
        <f t="shared" si="189"/>
        <v>205.79999999999998</v>
      </c>
      <c r="N140" s="6">
        <f t="shared" si="190"/>
        <v>3.92</v>
      </c>
      <c r="O140" s="6">
        <f t="shared" si="191"/>
        <v>1.0920000000000001</v>
      </c>
      <c r="P140" s="6">
        <f t="shared" si="192"/>
        <v>8.9699999999999989</v>
      </c>
      <c r="Q140" s="6">
        <f t="shared" si="193"/>
        <v>8.9699999999999989</v>
      </c>
      <c r="R140" s="6">
        <f t="shared" si="194"/>
        <v>10.112</v>
      </c>
      <c r="S140" s="31">
        <v>0</v>
      </c>
      <c r="T140" s="6">
        <f t="shared" si="195"/>
        <v>5.12</v>
      </c>
      <c r="U140" s="6">
        <f t="shared" si="196"/>
        <v>2.3519999999999999</v>
      </c>
      <c r="V140" s="6">
        <f t="shared" si="197"/>
        <v>7.84</v>
      </c>
      <c r="W140" s="6">
        <f t="shared" si="198"/>
        <v>0.98</v>
      </c>
      <c r="X140" s="6">
        <v>0.35</v>
      </c>
      <c r="Y140" s="6">
        <f t="shared" si="199"/>
        <v>1.96</v>
      </c>
      <c r="Z140" s="6">
        <f t="shared" si="200"/>
        <v>39.200000000000003</v>
      </c>
      <c r="AA140" s="6">
        <v>0</v>
      </c>
      <c r="AB140" s="6">
        <f t="shared" si="201"/>
        <v>1.47</v>
      </c>
      <c r="AC140" s="6">
        <v>3</v>
      </c>
      <c r="AD140" s="6">
        <f t="shared" si="183"/>
        <v>157.5</v>
      </c>
      <c r="AE140" s="6">
        <f t="shared" si="202"/>
        <v>3.92</v>
      </c>
      <c r="AF140" s="6">
        <f t="shared" si="203"/>
        <v>1.0920000000000001</v>
      </c>
      <c r="AG140" s="6">
        <v>0</v>
      </c>
      <c r="AH140" s="6">
        <f t="shared" si="204"/>
        <v>0.98</v>
      </c>
      <c r="AI140" s="6">
        <f t="shared" si="186"/>
        <v>25.6</v>
      </c>
      <c r="AJ140" s="6">
        <f t="shared" si="205"/>
        <v>11.76</v>
      </c>
      <c r="AK140" s="6">
        <f t="shared" si="206"/>
        <v>19.600000000000001</v>
      </c>
      <c r="AL140" s="6">
        <f t="shared" si="207"/>
        <v>39.200000000000003</v>
      </c>
      <c r="AM140" s="6">
        <f t="shared" si="184"/>
        <v>9.6000000000000014</v>
      </c>
      <c r="AN140" s="6">
        <f t="shared" si="188"/>
        <v>9.6000000000000014</v>
      </c>
      <c r="AO140" s="6">
        <f t="shared" si="188"/>
        <v>9.6000000000000014</v>
      </c>
      <c r="AP140" s="6">
        <f t="shared" si="208"/>
        <v>8.9699999999999989</v>
      </c>
      <c r="AQ140" s="6">
        <v>0.75</v>
      </c>
      <c r="AR140" s="6">
        <v>6</v>
      </c>
      <c r="AS140" s="6">
        <f t="shared" si="209"/>
        <v>1.47</v>
      </c>
      <c r="AT140" s="6">
        <f t="shared" si="210"/>
        <v>0.98</v>
      </c>
      <c r="AU140" s="6">
        <f t="shared" si="211"/>
        <v>19.600000000000001</v>
      </c>
      <c r="AV140" s="6">
        <f t="shared" si="212"/>
        <v>7.84</v>
      </c>
      <c r="AW140" s="6">
        <f t="shared" si="185"/>
        <v>0.98</v>
      </c>
      <c r="AX140" s="6">
        <f t="shared" si="232"/>
        <v>1.08</v>
      </c>
      <c r="AY140" s="6">
        <f t="shared" si="213"/>
        <v>11.76</v>
      </c>
      <c r="AZ140" s="6">
        <f t="shared" si="214"/>
        <v>0.98</v>
      </c>
      <c r="BA140" s="6">
        <f t="shared" si="215"/>
        <v>39.200000000000003</v>
      </c>
      <c r="BB140" s="6">
        <f t="shared" si="216"/>
        <v>148.19999999999999</v>
      </c>
      <c r="BC140" s="6">
        <v>5.2</v>
      </c>
      <c r="BD140" s="6">
        <v>8.1999999999999993</v>
      </c>
      <c r="BE140" s="6">
        <v>5.6</v>
      </c>
      <c r="BF140" s="6">
        <v>2.1</v>
      </c>
      <c r="BG140" s="30">
        <f t="shared" si="217"/>
        <v>689.19800000000032</v>
      </c>
      <c r="BH140" s="9">
        <f t="shared" si="218"/>
        <v>212.9621820000001</v>
      </c>
      <c r="BI140" s="9">
        <f t="shared" si="219"/>
        <v>29.64</v>
      </c>
      <c r="BJ140" s="9">
        <f t="shared" si="187"/>
        <v>17.027700000000003</v>
      </c>
      <c r="BK140" s="9">
        <f t="shared" si="220"/>
        <v>259.62988200000007</v>
      </c>
      <c r="BL140">
        <v>6</v>
      </c>
      <c r="BM140">
        <v>6</v>
      </c>
      <c r="BN140">
        <v>0</v>
      </c>
      <c r="BO140">
        <f t="shared" si="221"/>
        <v>12</v>
      </c>
      <c r="BP140">
        <v>0</v>
      </c>
      <c r="BQ140">
        <v>0</v>
      </c>
      <c r="BS140" s="6">
        <v>5.2</v>
      </c>
      <c r="BT140">
        <f t="shared" si="230"/>
        <v>4.1964000000000006</v>
      </c>
      <c r="BU140" s="6">
        <v>8.1999999999999993</v>
      </c>
      <c r="BV140">
        <f t="shared" si="231"/>
        <v>6.6173999999999999</v>
      </c>
      <c r="BW140" s="6">
        <v>5.6</v>
      </c>
      <c r="BX140">
        <f t="shared" si="222"/>
        <v>4.5191999999999997</v>
      </c>
      <c r="BY140" s="6">
        <v>2.1</v>
      </c>
      <c r="BZ140">
        <f t="shared" si="223"/>
        <v>1.6947000000000001</v>
      </c>
      <c r="CA140" s="6">
        <f t="shared" si="224"/>
        <v>259.62988200000007</v>
      </c>
      <c r="CB140">
        <f t="shared" si="225"/>
        <v>45.36</v>
      </c>
      <c r="CC140">
        <f t="shared" si="226"/>
        <v>45.36</v>
      </c>
      <c r="CD140">
        <f t="shared" si="227"/>
        <v>0</v>
      </c>
      <c r="CE140">
        <f t="shared" si="228"/>
        <v>90.72</v>
      </c>
      <c r="CF140" s="6">
        <f t="shared" si="229"/>
        <v>350.34988200000009</v>
      </c>
    </row>
    <row r="141" spans="1:84" x14ac:dyDescent="0.2">
      <c r="A141">
        <v>119</v>
      </c>
      <c r="E141" s="29">
        <v>6</v>
      </c>
      <c r="F141" s="29">
        <v>9.6</v>
      </c>
      <c r="G141">
        <v>76</v>
      </c>
      <c r="H141" s="6">
        <v>0</v>
      </c>
      <c r="I141">
        <v>17</v>
      </c>
      <c r="J141">
        <v>32</v>
      </c>
      <c r="K141" t="s">
        <v>45</v>
      </c>
      <c r="L141">
        <v>1</v>
      </c>
      <c r="M141" s="6">
        <f t="shared" si="189"/>
        <v>168</v>
      </c>
      <c r="N141" s="6">
        <f t="shared" si="190"/>
        <v>3.2</v>
      </c>
      <c r="O141" s="6">
        <f t="shared" si="191"/>
        <v>0.84000000000000008</v>
      </c>
      <c r="P141" s="6">
        <f t="shared" si="192"/>
        <v>6.8999999999999995</v>
      </c>
      <c r="Q141" s="6">
        <f t="shared" si="193"/>
        <v>6.8999999999999995</v>
      </c>
      <c r="R141" s="6">
        <f t="shared" si="194"/>
        <v>8.24</v>
      </c>
      <c r="S141" s="31">
        <v>0</v>
      </c>
      <c r="T141" s="6">
        <f t="shared" si="195"/>
        <v>4.4000000000000004</v>
      </c>
      <c r="U141" s="6">
        <f t="shared" si="196"/>
        <v>1.92</v>
      </c>
      <c r="V141" s="6">
        <f t="shared" si="197"/>
        <v>6.4</v>
      </c>
      <c r="W141" s="6">
        <f t="shared" si="198"/>
        <v>0.8</v>
      </c>
      <c r="X141" s="6">
        <v>0.35</v>
      </c>
      <c r="Y141" s="6">
        <f t="shared" si="199"/>
        <v>1.6</v>
      </c>
      <c r="Z141" s="6">
        <f t="shared" si="200"/>
        <v>32</v>
      </c>
      <c r="AA141" s="6">
        <v>0</v>
      </c>
      <c r="AB141" s="6">
        <f t="shared" si="201"/>
        <v>1.2</v>
      </c>
      <c r="AC141" s="6">
        <v>3</v>
      </c>
      <c r="AD141" s="6">
        <f t="shared" si="183"/>
        <v>172.20000000000002</v>
      </c>
      <c r="AE141" s="6">
        <f t="shared" si="202"/>
        <v>3.2</v>
      </c>
      <c r="AF141" s="6">
        <f t="shared" si="203"/>
        <v>0.84000000000000008</v>
      </c>
      <c r="AG141" s="6">
        <v>0</v>
      </c>
      <c r="AH141" s="6">
        <f t="shared" si="204"/>
        <v>0.8</v>
      </c>
      <c r="AI141" s="6">
        <f t="shared" si="186"/>
        <v>32</v>
      </c>
      <c r="AJ141" s="6">
        <f t="shared" si="205"/>
        <v>9.6</v>
      </c>
      <c r="AK141" s="6">
        <f t="shared" si="206"/>
        <v>16</v>
      </c>
      <c r="AL141" s="6">
        <f t="shared" si="207"/>
        <v>32</v>
      </c>
      <c r="AM141" s="6">
        <f t="shared" si="184"/>
        <v>9.6000000000000014</v>
      </c>
      <c r="AN141" s="6">
        <f t="shared" si="188"/>
        <v>9.6000000000000014</v>
      </c>
      <c r="AO141" s="6">
        <f t="shared" si="188"/>
        <v>9.6000000000000014</v>
      </c>
      <c r="AP141" s="6">
        <f t="shared" si="208"/>
        <v>6.8999999999999995</v>
      </c>
      <c r="AQ141" s="6">
        <v>0.75</v>
      </c>
      <c r="AR141" s="6">
        <v>6</v>
      </c>
      <c r="AS141" s="6">
        <f t="shared" si="209"/>
        <v>1.2</v>
      </c>
      <c r="AT141" s="6">
        <f t="shared" si="210"/>
        <v>0.8</v>
      </c>
      <c r="AU141" s="6">
        <f t="shared" si="211"/>
        <v>16</v>
      </c>
      <c r="AV141" s="6">
        <f t="shared" si="212"/>
        <v>6.4</v>
      </c>
      <c r="AW141" s="6">
        <f t="shared" si="185"/>
        <v>0.8</v>
      </c>
      <c r="AX141" s="6">
        <f t="shared" si="232"/>
        <v>1.1599999999999999</v>
      </c>
      <c r="AY141" s="6">
        <f t="shared" si="213"/>
        <v>9.6</v>
      </c>
      <c r="AZ141" s="6">
        <f t="shared" si="214"/>
        <v>0.8</v>
      </c>
      <c r="BA141" s="6">
        <f t="shared" si="215"/>
        <v>32</v>
      </c>
      <c r="BB141" s="6">
        <f t="shared" si="216"/>
        <v>114</v>
      </c>
      <c r="BC141" s="6">
        <v>5.8</v>
      </c>
      <c r="BD141" s="6">
        <v>8.1999999999999993</v>
      </c>
      <c r="BE141" s="6">
        <v>4.9000000000000004</v>
      </c>
      <c r="BF141" s="6">
        <v>1.6</v>
      </c>
      <c r="BG141" s="30">
        <f t="shared" si="217"/>
        <v>623.6</v>
      </c>
      <c r="BH141" s="9">
        <f t="shared" si="218"/>
        <v>192.69239999999999</v>
      </c>
      <c r="BI141" s="9">
        <f t="shared" si="219"/>
        <v>22.8</v>
      </c>
      <c r="BJ141" s="9">
        <f t="shared" si="187"/>
        <v>16.543500000000002</v>
      </c>
      <c r="BK141" s="9">
        <f t="shared" si="220"/>
        <v>232.0359</v>
      </c>
      <c r="BL141">
        <v>3</v>
      </c>
      <c r="BM141" s="32">
        <v>5</v>
      </c>
      <c r="BN141">
        <v>0</v>
      </c>
      <c r="BO141">
        <f t="shared" si="221"/>
        <v>8</v>
      </c>
      <c r="BP141">
        <v>1</v>
      </c>
      <c r="BQ141">
        <v>1</v>
      </c>
      <c r="BS141" s="6">
        <v>5.8</v>
      </c>
      <c r="BT141">
        <f t="shared" si="230"/>
        <v>4.6806000000000001</v>
      </c>
      <c r="BU141" s="6">
        <v>8.1999999999999993</v>
      </c>
      <c r="BV141">
        <f t="shared" si="231"/>
        <v>6.6173999999999999</v>
      </c>
      <c r="BW141" s="6">
        <v>4.9000000000000004</v>
      </c>
      <c r="BX141">
        <f t="shared" si="222"/>
        <v>3.9543000000000004</v>
      </c>
      <c r="BY141" s="6">
        <v>1.6</v>
      </c>
      <c r="BZ141">
        <f t="shared" si="223"/>
        <v>1.2912000000000001</v>
      </c>
      <c r="CA141" s="6">
        <f t="shared" si="224"/>
        <v>232.0359</v>
      </c>
      <c r="CB141">
        <f t="shared" si="225"/>
        <v>22.68</v>
      </c>
      <c r="CC141">
        <f t="shared" si="226"/>
        <v>37.799999999999997</v>
      </c>
      <c r="CD141">
        <f t="shared" si="227"/>
        <v>0</v>
      </c>
      <c r="CE141">
        <f t="shared" si="228"/>
        <v>60.48</v>
      </c>
      <c r="CF141" s="6">
        <f t="shared" si="229"/>
        <v>292.51589999999999</v>
      </c>
    </row>
    <row r="142" spans="1:84" x14ac:dyDescent="0.2">
      <c r="A142">
        <v>122</v>
      </c>
      <c r="E142" s="29">
        <v>5.0999999999999996</v>
      </c>
      <c r="F142" s="29">
        <v>7</v>
      </c>
      <c r="G142">
        <v>104</v>
      </c>
      <c r="H142" s="6">
        <v>0</v>
      </c>
      <c r="I142">
        <v>21</v>
      </c>
      <c r="J142">
        <v>32</v>
      </c>
      <c r="K142" t="s">
        <v>45</v>
      </c>
      <c r="L142">
        <v>1</v>
      </c>
      <c r="M142" s="6">
        <f t="shared" si="189"/>
        <v>149.1</v>
      </c>
      <c r="N142" s="6">
        <f t="shared" si="190"/>
        <v>2.84</v>
      </c>
      <c r="O142" s="6">
        <f t="shared" si="191"/>
        <v>0.71399999999999997</v>
      </c>
      <c r="P142" s="6">
        <f t="shared" si="192"/>
        <v>5.8649999999999993</v>
      </c>
      <c r="Q142" s="6">
        <f t="shared" si="193"/>
        <v>5.8649999999999993</v>
      </c>
      <c r="R142" s="6">
        <f t="shared" si="194"/>
        <v>7.3039999999999994</v>
      </c>
      <c r="S142" s="31">
        <v>0</v>
      </c>
      <c r="T142" s="6">
        <f t="shared" si="195"/>
        <v>4.04</v>
      </c>
      <c r="U142" s="6">
        <f t="shared" si="196"/>
        <v>1.704</v>
      </c>
      <c r="V142" s="6">
        <f t="shared" si="197"/>
        <v>5.68</v>
      </c>
      <c r="W142" s="6">
        <f t="shared" si="198"/>
        <v>0.71</v>
      </c>
      <c r="X142" s="6">
        <v>0.35</v>
      </c>
      <c r="Y142" s="6">
        <f t="shared" si="199"/>
        <v>1.42</v>
      </c>
      <c r="Z142" s="6">
        <f t="shared" si="200"/>
        <v>28.4</v>
      </c>
      <c r="AA142" s="6">
        <v>0</v>
      </c>
      <c r="AB142" s="6">
        <f t="shared" si="201"/>
        <v>1.0649999999999999</v>
      </c>
      <c r="AC142" s="6">
        <v>3</v>
      </c>
      <c r="AD142" s="6">
        <f t="shared" si="183"/>
        <v>205.79999999999998</v>
      </c>
      <c r="AE142" s="6">
        <f t="shared" si="202"/>
        <v>2.84</v>
      </c>
      <c r="AF142" s="6">
        <f t="shared" si="203"/>
        <v>0.71399999999999997</v>
      </c>
      <c r="AG142" s="6">
        <v>0</v>
      </c>
      <c r="AH142" s="6">
        <f t="shared" si="204"/>
        <v>0.71</v>
      </c>
      <c r="AI142" s="6">
        <f t="shared" si="186"/>
        <v>24.8</v>
      </c>
      <c r="AJ142" s="6">
        <f t="shared" si="205"/>
        <v>8.52</v>
      </c>
      <c r="AK142" s="6">
        <f t="shared" si="206"/>
        <v>14.2</v>
      </c>
      <c r="AL142" s="6">
        <f t="shared" si="207"/>
        <v>28.4</v>
      </c>
      <c r="AM142" s="6">
        <f t="shared" si="184"/>
        <v>9.6000000000000014</v>
      </c>
      <c r="AN142" s="6">
        <f t="shared" si="188"/>
        <v>9.6000000000000014</v>
      </c>
      <c r="AO142" s="6">
        <f t="shared" si="188"/>
        <v>9.6000000000000014</v>
      </c>
      <c r="AP142" s="6">
        <f t="shared" si="208"/>
        <v>5.8649999999999993</v>
      </c>
      <c r="AQ142" s="6">
        <v>0.75</v>
      </c>
      <c r="AR142" s="6">
        <v>6</v>
      </c>
      <c r="AS142" s="6">
        <f t="shared" si="209"/>
        <v>1.0649999999999999</v>
      </c>
      <c r="AT142" s="6">
        <f t="shared" si="210"/>
        <v>0.71</v>
      </c>
      <c r="AU142" s="6">
        <f t="shared" si="211"/>
        <v>14.2</v>
      </c>
      <c r="AV142" s="6">
        <f t="shared" si="212"/>
        <v>5.68</v>
      </c>
      <c r="AW142" s="6">
        <f t="shared" si="185"/>
        <v>0.71</v>
      </c>
      <c r="AX142" s="6">
        <f t="shared" si="232"/>
        <v>0.90000000000000013</v>
      </c>
      <c r="AY142" s="6">
        <f t="shared" si="213"/>
        <v>8.52</v>
      </c>
      <c r="AZ142" s="6">
        <f t="shared" si="214"/>
        <v>0.71</v>
      </c>
      <c r="BA142" s="6">
        <f t="shared" si="215"/>
        <v>28.4</v>
      </c>
      <c r="BB142" s="6">
        <f t="shared" si="216"/>
        <v>96.899999999999991</v>
      </c>
      <c r="BC142" s="6">
        <v>6.2</v>
      </c>
      <c r="BD142" s="6">
        <v>6.8</v>
      </c>
      <c r="BE142" s="6">
        <v>4.4000000000000004</v>
      </c>
      <c r="BF142" s="6">
        <v>1.9</v>
      </c>
      <c r="BG142" s="30">
        <f t="shared" si="217"/>
        <v>606.351</v>
      </c>
      <c r="BH142" s="9">
        <f t="shared" si="218"/>
        <v>187.362459</v>
      </c>
      <c r="BI142" s="9">
        <f t="shared" si="219"/>
        <v>19.38</v>
      </c>
      <c r="BJ142" s="9">
        <f t="shared" si="187"/>
        <v>15.575099999999999</v>
      </c>
      <c r="BK142" s="9">
        <f t="shared" si="220"/>
        <v>222.31755899999999</v>
      </c>
      <c r="BL142">
        <v>2</v>
      </c>
      <c r="BM142">
        <v>6</v>
      </c>
      <c r="BN142">
        <v>0</v>
      </c>
      <c r="BO142">
        <f t="shared" si="221"/>
        <v>8</v>
      </c>
      <c r="BP142">
        <v>0</v>
      </c>
      <c r="BQ142">
        <v>0</v>
      </c>
      <c r="BS142" s="6">
        <v>6.2</v>
      </c>
      <c r="BT142">
        <f t="shared" si="230"/>
        <v>5.0034000000000001</v>
      </c>
      <c r="BU142" s="6">
        <v>6.8</v>
      </c>
      <c r="BV142">
        <f t="shared" si="231"/>
        <v>5.4876000000000005</v>
      </c>
      <c r="BW142" s="6">
        <v>4.4000000000000004</v>
      </c>
      <c r="BX142">
        <f t="shared" si="222"/>
        <v>3.5508000000000006</v>
      </c>
      <c r="BY142" s="6">
        <v>1.9</v>
      </c>
      <c r="BZ142">
        <f t="shared" si="223"/>
        <v>1.5333000000000001</v>
      </c>
      <c r="CA142" s="6">
        <f t="shared" si="224"/>
        <v>222.31755899999999</v>
      </c>
      <c r="CB142">
        <f t="shared" si="225"/>
        <v>15.12</v>
      </c>
      <c r="CC142">
        <f t="shared" si="226"/>
        <v>45.36</v>
      </c>
      <c r="CD142">
        <f t="shared" si="227"/>
        <v>0</v>
      </c>
      <c r="CE142">
        <f t="shared" si="228"/>
        <v>60.48</v>
      </c>
      <c r="CF142" s="6">
        <f t="shared" si="229"/>
        <v>282.79755899999998</v>
      </c>
    </row>
    <row r="143" spans="1:84" x14ac:dyDescent="0.2">
      <c r="A143">
        <v>131</v>
      </c>
      <c r="E143" s="29">
        <v>5.4</v>
      </c>
      <c r="F143" s="29">
        <v>9.6</v>
      </c>
      <c r="G143">
        <v>94</v>
      </c>
      <c r="H143" s="6">
        <v>0</v>
      </c>
      <c r="I143">
        <v>6</v>
      </c>
      <c r="J143">
        <v>32</v>
      </c>
      <c r="K143" t="s">
        <v>45</v>
      </c>
      <c r="L143">
        <v>1</v>
      </c>
      <c r="M143" s="6">
        <f t="shared" si="189"/>
        <v>155.4</v>
      </c>
      <c r="N143" s="6">
        <f t="shared" si="190"/>
        <v>2.96</v>
      </c>
      <c r="O143" s="6">
        <f t="shared" si="191"/>
        <v>0.75600000000000012</v>
      </c>
      <c r="P143" s="6">
        <f t="shared" si="192"/>
        <v>6.21</v>
      </c>
      <c r="Q143" s="6">
        <f t="shared" si="193"/>
        <v>6.21</v>
      </c>
      <c r="R143" s="6">
        <f t="shared" si="194"/>
        <v>7.6160000000000005</v>
      </c>
      <c r="S143" s="31">
        <v>0</v>
      </c>
      <c r="T143" s="6">
        <f t="shared" si="195"/>
        <v>4.16</v>
      </c>
      <c r="U143" s="6">
        <f t="shared" si="196"/>
        <v>1.776</v>
      </c>
      <c r="V143" s="6">
        <f t="shared" si="197"/>
        <v>5.92</v>
      </c>
      <c r="W143" s="6">
        <f t="shared" si="198"/>
        <v>0.74</v>
      </c>
      <c r="X143" s="6">
        <v>0.35</v>
      </c>
      <c r="Y143" s="6">
        <f t="shared" si="199"/>
        <v>1.48</v>
      </c>
      <c r="Z143" s="6">
        <f t="shared" si="200"/>
        <v>29.6</v>
      </c>
      <c r="AA143" s="6">
        <v>0</v>
      </c>
      <c r="AB143" s="6">
        <f t="shared" si="201"/>
        <v>1.1100000000000001</v>
      </c>
      <c r="AC143" s="6">
        <v>3</v>
      </c>
      <c r="AD143" s="6">
        <f t="shared" ref="AD143:AD149" si="233">(21*E141)+42</f>
        <v>168</v>
      </c>
      <c r="AE143" s="6">
        <f t="shared" si="202"/>
        <v>2.96</v>
      </c>
      <c r="AF143" s="6">
        <f t="shared" si="203"/>
        <v>0.75600000000000012</v>
      </c>
      <c r="AG143" s="6">
        <v>0</v>
      </c>
      <c r="AH143" s="6">
        <f t="shared" si="204"/>
        <v>0.74</v>
      </c>
      <c r="AI143" s="6">
        <f t="shared" si="186"/>
        <v>21.2</v>
      </c>
      <c r="AJ143" s="6">
        <f t="shared" si="205"/>
        <v>8.8800000000000008</v>
      </c>
      <c r="AK143" s="6">
        <f t="shared" si="206"/>
        <v>14.8</v>
      </c>
      <c r="AL143" s="6">
        <f t="shared" si="207"/>
        <v>29.6</v>
      </c>
      <c r="AM143" s="6">
        <f t="shared" si="184"/>
        <v>9.6000000000000014</v>
      </c>
      <c r="AN143" s="6">
        <f t="shared" si="188"/>
        <v>9.6000000000000014</v>
      </c>
      <c r="AO143" s="6">
        <f t="shared" si="188"/>
        <v>9.6000000000000014</v>
      </c>
      <c r="AP143" s="6">
        <f t="shared" si="208"/>
        <v>6.21</v>
      </c>
      <c r="AQ143" s="6">
        <v>0.75</v>
      </c>
      <c r="AR143" s="6">
        <v>6</v>
      </c>
      <c r="AS143" s="6">
        <f t="shared" si="209"/>
        <v>1.1100000000000001</v>
      </c>
      <c r="AT143" s="6">
        <f t="shared" si="210"/>
        <v>0.74</v>
      </c>
      <c r="AU143" s="6">
        <f t="shared" si="211"/>
        <v>14.8</v>
      </c>
      <c r="AV143" s="6">
        <f t="shared" si="212"/>
        <v>5.92</v>
      </c>
      <c r="AW143" s="6">
        <f t="shared" si="185"/>
        <v>0.74</v>
      </c>
      <c r="AX143" s="6">
        <f t="shared" si="232"/>
        <v>1.1599999999999999</v>
      </c>
      <c r="AY143" s="6">
        <f t="shared" si="213"/>
        <v>8.8800000000000008</v>
      </c>
      <c r="AZ143" s="6">
        <f t="shared" si="214"/>
        <v>0.74</v>
      </c>
      <c r="BA143" s="6">
        <f t="shared" si="215"/>
        <v>29.6</v>
      </c>
      <c r="BB143" s="6">
        <f t="shared" si="216"/>
        <v>102.60000000000001</v>
      </c>
      <c r="BC143" s="6">
        <v>6.4</v>
      </c>
      <c r="BD143" s="6">
        <v>8.5</v>
      </c>
      <c r="BE143" s="6">
        <v>5.8</v>
      </c>
      <c r="BF143" s="6">
        <v>1.9</v>
      </c>
      <c r="BG143" s="30">
        <f t="shared" si="217"/>
        <v>579.67399999999998</v>
      </c>
      <c r="BH143" s="9">
        <f t="shared" si="218"/>
        <v>179.11926599999998</v>
      </c>
      <c r="BI143" s="9">
        <f t="shared" si="219"/>
        <v>20.520000000000003</v>
      </c>
      <c r="BJ143" s="9">
        <f t="shared" si="187"/>
        <v>18.238199999999999</v>
      </c>
      <c r="BK143" s="9">
        <f t="shared" si="220"/>
        <v>217.877466</v>
      </c>
      <c r="BL143">
        <v>6</v>
      </c>
      <c r="BM143">
        <v>3</v>
      </c>
      <c r="BN143">
        <v>0</v>
      </c>
      <c r="BO143">
        <f t="shared" si="221"/>
        <v>9</v>
      </c>
      <c r="BP143">
        <v>1</v>
      </c>
      <c r="BQ143">
        <v>0</v>
      </c>
      <c r="BS143" s="6">
        <v>6.4</v>
      </c>
      <c r="BT143">
        <f t="shared" si="230"/>
        <v>5.1648000000000005</v>
      </c>
      <c r="BU143" s="6">
        <v>8.5</v>
      </c>
      <c r="BV143">
        <f t="shared" si="231"/>
        <v>6.8595000000000006</v>
      </c>
      <c r="BW143" s="6">
        <v>5.8</v>
      </c>
      <c r="BX143">
        <f t="shared" si="222"/>
        <v>4.6806000000000001</v>
      </c>
      <c r="BY143" s="6">
        <v>1.9</v>
      </c>
      <c r="BZ143">
        <f t="shared" si="223"/>
        <v>1.5333000000000001</v>
      </c>
      <c r="CA143" s="6">
        <f t="shared" si="224"/>
        <v>217.877466</v>
      </c>
      <c r="CB143">
        <f t="shared" si="225"/>
        <v>45.36</v>
      </c>
      <c r="CC143">
        <f t="shared" si="226"/>
        <v>22.68</v>
      </c>
      <c r="CD143">
        <f t="shared" si="227"/>
        <v>0</v>
      </c>
      <c r="CE143">
        <f t="shared" si="228"/>
        <v>68.039999999999992</v>
      </c>
      <c r="CF143" s="6">
        <f t="shared" si="229"/>
        <v>285.91746599999999</v>
      </c>
    </row>
    <row r="144" spans="1:84" x14ac:dyDescent="0.2">
      <c r="A144">
        <v>76</v>
      </c>
      <c r="E144" s="29">
        <v>8.1</v>
      </c>
      <c r="F144" s="29">
        <v>7.8</v>
      </c>
      <c r="G144">
        <v>80</v>
      </c>
      <c r="H144" s="6">
        <v>0</v>
      </c>
      <c r="I144">
        <v>18</v>
      </c>
      <c r="J144">
        <v>23</v>
      </c>
      <c r="K144" t="s">
        <v>45</v>
      </c>
      <c r="L144">
        <v>1</v>
      </c>
      <c r="M144" s="6">
        <f t="shared" si="189"/>
        <v>212.1</v>
      </c>
      <c r="N144" s="6">
        <f t="shared" si="190"/>
        <v>4.04</v>
      </c>
      <c r="O144" s="6">
        <f t="shared" si="191"/>
        <v>1.1340000000000001</v>
      </c>
      <c r="P144" s="6">
        <f t="shared" si="192"/>
        <v>9.3149999999999995</v>
      </c>
      <c r="Q144" s="6">
        <f t="shared" si="193"/>
        <v>9.3149999999999995</v>
      </c>
      <c r="R144" s="6">
        <f t="shared" si="194"/>
        <v>10.423999999999999</v>
      </c>
      <c r="S144" s="6">
        <v>0</v>
      </c>
      <c r="T144" s="6">
        <f t="shared" si="195"/>
        <v>5.24</v>
      </c>
      <c r="U144" s="6">
        <f t="shared" si="196"/>
        <v>2.4239999999999999</v>
      </c>
      <c r="V144" s="6">
        <f t="shared" si="197"/>
        <v>8.08</v>
      </c>
      <c r="W144" s="6">
        <f t="shared" si="198"/>
        <v>1.01</v>
      </c>
      <c r="X144" s="6">
        <v>0.35</v>
      </c>
      <c r="Y144" s="6">
        <f t="shared" si="199"/>
        <v>2.02</v>
      </c>
      <c r="Z144" s="6">
        <f t="shared" si="200"/>
        <v>40.4</v>
      </c>
      <c r="AA144" s="6">
        <v>0</v>
      </c>
      <c r="AB144" s="6">
        <f t="shared" si="201"/>
        <v>1.5149999999999999</v>
      </c>
      <c r="AC144" s="6">
        <v>3</v>
      </c>
      <c r="AD144" s="6">
        <f t="shared" si="233"/>
        <v>149.1</v>
      </c>
      <c r="AE144" s="6">
        <f t="shared" si="202"/>
        <v>4.04</v>
      </c>
      <c r="AF144" s="6">
        <f t="shared" si="203"/>
        <v>1.1340000000000001</v>
      </c>
      <c r="AG144" s="6">
        <v>0</v>
      </c>
      <c r="AH144" s="6">
        <f t="shared" si="204"/>
        <v>1.01</v>
      </c>
      <c r="AI144" s="6">
        <f t="shared" si="186"/>
        <v>22.400000000000002</v>
      </c>
      <c r="AJ144" s="6">
        <f t="shared" si="205"/>
        <v>12.12</v>
      </c>
      <c r="AK144" s="6">
        <f t="shared" si="206"/>
        <v>20.2</v>
      </c>
      <c r="AL144" s="6">
        <f t="shared" si="207"/>
        <v>40.4</v>
      </c>
      <c r="AM144" s="6">
        <f t="shared" si="184"/>
        <v>9.6000000000000014</v>
      </c>
      <c r="AN144" s="6">
        <f t="shared" ref="AN144:AO149" si="234">0.4*24</f>
        <v>9.6000000000000014</v>
      </c>
      <c r="AO144" s="6">
        <f t="shared" si="234"/>
        <v>9.6000000000000014</v>
      </c>
      <c r="AP144" s="6">
        <f t="shared" si="208"/>
        <v>9.3149999999999995</v>
      </c>
      <c r="AQ144" s="6">
        <v>0.75</v>
      </c>
      <c r="AR144" s="6">
        <v>6</v>
      </c>
      <c r="AS144" s="6">
        <f t="shared" si="209"/>
        <v>1.5149999999999999</v>
      </c>
      <c r="AT144" s="6">
        <f t="shared" si="210"/>
        <v>1.01</v>
      </c>
      <c r="AU144" s="6">
        <f t="shared" si="211"/>
        <v>20.2</v>
      </c>
      <c r="AV144" s="6">
        <f t="shared" si="212"/>
        <v>8.08</v>
      </c>
      <c r="AW144" s="6">
        <f t="shared" si="185"/>
        <v>1.01</v>
      </c>
      <c r="AX144" s="6">
        <f t="shared" si="232"/>
        <v>0.98</v>
      </c>
      <c r="AY144" s="6">
        <f t="shared" si="213"/>
        <v>12.12</v>
      </c>
      <c r="AZ144" s="6">
        <f t="shared" si="214"/>
        <v>1.01</v>
      </c>
      <c r="BA144" s="6">
        <f t="shared" si="215"/>
        <v>40.4</v>
      </c>
      <c r="BB144" s="6">
        <f t="shared" si="216"/>
        <v>153.9</v>
      </c>
      <c r="BC144" s="6">
        <v>6.4</v>
      </c>
      <c r="BD144" s="6">
        <v>8.5</v>
      </c>
      <c r="BE144" s="6">
        <v>5.8</v>
      </c>
      <c r="BF144" s="6">
        <v>1.8</v>
      </c>
      <c r="BG144" s="30">
        <f t="shared" si="217"/>
        <v>691.96100000000013</v>
      </c>
      <c r="BH144" s="9">
        <f t="shared" si="218"/>
        <v>213.81594900000005</v>
      </c>
      <c r="BI144" s="9">
        <f t="shared" si="219"/>
        <v>30.78</v>
      </c>
      <c r="BJ144" s="9">
        <f t="shared" si="187"/>
        <v>18.157500000000002</v>
      </c>
      <c r="BK144" s="9">
        <f t="shared" si="220"/>
        <v>262.75344900000005</v>
      </c>
      <c r="BL144">
        <v>5</v>
      </c>
      <c r="BM144">
        <v>4</v>
      </c>
      <c r="BN144">
        <v>3</v>
      </c>
      <c r="BO144">
        <f t="shared" si="221"/>
        <v>12</v>
      </c>
      <c r="BP144">
        <v>0</v>
      </c>
      <c r="BQ144">
        <v>0</v>
      </c>
      <c r="BS144" s="6">
        <v>6.4</v>
      </c>
      <c r="BT144">
        <f t="shared" si="230"/>
        <v>5.1648000000000005</v>
      </c>
      <c r="BU144" s="6">
        <v>8.5</v>
      </c>
      <c r="BV144">
        <f t="shared" si="231"/>
        <v>6.8595000000000006</v>
      </c>
      <c r="BW144" s="6">
        <v>5.8</v>
      </c>
      <c r="BX144">
        <f t="shared" si="222"/>
        <v>4.6806000000000001</v>
      </c>
      <c r="BY144" s="6">
        <v>1.8</v>
      </c>
      <c r="BZ144">
        <f t="shared" si="223"/>
        <v>1.4526000000000001</v>
      </c>
      <c r="CA144" s="6">
        <f t="shared" si="224"/>
        <v>262.75344900000005</v>
      </c>
      <c r="CB144">
        <f t="shared" si="225"/>
        <v>37.799999999999997</v>
      </c>
      <c r="CC144">
        <f t="shared" si="226"/>
        <v>30.24</v>
      </c>
      <c r="CD144">
        <f t="shared" si="227"/>
        <v>22.68</v>
      </c>
      <c r="CE144">
        <f t="shared" si="228"/>
        <v>90.72</v>
      </c>
      <c r="CF144" s="6">
        <f t="shared" si="229"/>
        <v>353.47344900000007</v>
      </c>
    </row>
    <row r="145" spans="1:84" x14ac:dyDescent="0.2">
      <c r="A145">
        <v>101</v>
      </c>
      <c r="E145" s="29">
        <v>6.2</v>
      </c>
      <c r="F145" s="29">
        <v>10.199999999999999</v>
      </c>
      <c r="G145">
        <v>96</v>
      </c>
      <c r="H145" s="6">
        <v>0</v>
      </c>
      <c r="I145">
        <v>15</v>
      </c>
      <c r="J145">
        <v>23</v>
      </c>
      <c r="K145" t="s">
        <v>45</v>
      </c>
      <c r="L145">
        <v>1</v>
      </c>
      <c r="M145" s="6">
        <f t="shared" si="189"/>
        <v>172.20000000000002</v>
      </c>
      <c r="N145" s="6">
        <f t="shared" si="190"/>
        <v>3.2800000000000002</v>
      </c>
      <c r="O145" s="6">
        <f t="shared" si="191"/>
        <v>0.8680000000000001</v>
      </c>
      <c r="P145" s="6">
        <f t="shared" si="192"/>
        <v>7.13</v>
      </c>
      <c r="Q145" s="6">
        <f t="shared" si="193"/>
        <v>7.13</v>
      </c>
      <c r="R145" s="6">
        <f t="shared" si="194"/>
        <v>8.4480000000000004</v>
      </c>
      <c r="S145" s="6">
        <v>0</v>
      </c>
      <c r="T145" s="6">
        <f t="shared" si="195"/>
        <v>4.4800000000000004</v>
      </c>
      <c r="U145" s="6">
        <f t="shared" si="196"/>
        <v>1.968</v>
      </c>
      <c r="V145" s="6">
        <f t="shared" si="197"/>
        <v>6.5600000000000005</v>
      </c>
      <c r="W145" s="6">
        <f t="shared" si="198"/>
        <v>0.82000000000000006</v>
      </c>
      <c r="X145" s="6">
        <v>0.35</v>
      </c>
      <c r="Y145" s="6">
        <f t="shared" si="199"/>
        <v>1.6400000000000001</v>
      </c>
      <c r="Z145" s="6">
        <f t="shared" si="200"/>
        <v>32.799999999999997</v>
      </c>
      <c r="AA145" s="6">
        <v>0</v>
      </c>
      <c r="AB145" s="6">
        <f t="shared" si="201"/>
        <v>1.23</v>
      </c>
      <c r="AC145" s="6">
        <v>3</v>
      </c>
      <c r="AD145" s="6">
        <f t="shared" si="233"/>
        <v>155.4</v>
      </c>
      <c r="AE145" s="6">
        <f t="shared" si="202"/>
        <v>3.2800000000000002</v>
      </c>
      <c r="AF145" s="6">
        <f t="shared" si="203"/>
        <v>0.8680000000000001</v>
      </c>
      <c r="AG145" s="6">
        <v>0</v>
      </c>
      <c r="AH145" s="6">
        <f t="shared" si="204"/>
        <v>0.82000000000000006</v>
      </c>
      <c r="AI145" s="6">
        <f t="shared" si="186"/>
        <v>33.199999999999996</v>
      </c>
      <c r="AJ145" s="6">
        <f t="shared" si="205"/>
        <v>9.84</v>
      </c>
      <c r="AK145" s="6">
        <f t="shared" si="206"/>
        <v>16.399999999999999</v>
      </c>
      <c r="AL145" s="6">
        <f t="shared" si="207"/>
        <v>32.799999999999997</v>
      </c>
      <c r="AM145" s="6">
        <f t="shared" si="184"/>
        <v>9.6000000000000014</v>
      </c>
      <c r="AN145" s="6">
        <f t="shared" si="234"/>
        <v>9.6000000000000014</v>
      </c>
      <c r="AO145" s="6">
        <f t="shared" si="234"/>
        <v>9.6000000000000014</v>
      </c>
      <c r="AP145" s="6">
        <f t="shared" si="208"/>
        <v>7.13</v>
      </c>
      <c r="AQ145" s="6">
        <v>0.75</v>
      </c>
      <c r="AR145" s="6">
        <v>6</v>
      </c>
      <c r="AS145" s="6">
        <f t="shared" si="209"/>
        <v>1.23</v>
      </c>
      <c r="AT145" s="6">
        <f t="shared" si="210"/>
        <v>0.82000000000000006</v>
      </c>
      <c r="AU145" s="6">
        <f t="shared" si="211"/>
        <v>16.399999999999999</v>
      </c>
      <c r="AV145" s="6">
        <f t="shared" si="212"/>
        <v>6.5600000000000005</v>
      </c>
      <c r="AW145" s="6">
        <f t="shared" si="185"/>
        <v>0.82000000000000006</v>
      </c>
      <c r="AX145" s="6">
        <f t="shared" si="232"/>
        <v>1.22</v>
      </c>
      <c r="AY145" s="6">
        <f t="shared" si="213"/>
        <v>9.84</v>
      </c>
      <c r="AZ145" s="6">
        <f t="shared" si="214"/>
        <v>0.82000000000000006</v>
      </c>
      <c r="BA145" s="6">
        <f t="shared" si="215"/>
        <v>32.799999999999997</v>
      </c>
      <c r="BB145" s="6">
        <f t="shared" si="216"/>
        <v>117.8</v>
      </c>
      <c r="BC145" s="6">
        <v>5.4</v>
      </c>
      <c r="BD145" s="6">
        <v>8.4</v>
      </c>
      <c r="BE145" s="6">
        <v>5.8</v>
      </c>
      <c r="BF145" s="6">
        <v>1.9</v>
      </c>
      <c r="BG145" s="30">
        <f t="shared" si="217"/>
        <v>617.702</v>
      </c>
      <c r="BH145" s="9">
        <f t="shared" si="218"/>
        <v>190.86991799999998</v>
      </c>
      <c r="BI145" s="9">
        <f t="shared" si="219"/>
        <v>23.560000000000002</v>
      </c>
      <c r="BJ145" s="9">
        <f t="shared" si="187"/>
        <v>17.3505</v>
      </c>
      <c r="BK145" s="9">
        <f t="shared" si="220"/>
        <v>231.780418</v>
      </c>
      <c r="BL145">
        <v>3</v>
      </c>
      <c r="BM145">
        <v>4</v>
      </c>
      <c r="BN145">
        <v>4</v>
      </c>
      <c r="BO145">
        <f t="shared" si="221"/>
        <v>11</v>
      </c>
      <c r="BP145">
        <v>1</v>
      </c>
      <c r="BQ145">
        <v>1</v>
      </c>
      <c r="BS145" s="6">
        <v>5.4</v>
      </c>
      <c r="BT145">
        <f t="shared" si="230"/>
        <v>4.3578000000000001</v>
      </c>
      <c r="BU145" s="6">
        <v>8.4</v>
      </c>
      <c r="BV145">
        <f t="shared" si="231"/>
        <v>6.7788000000000004</v>
      </c>
      <c r="BW145" s="6">
        <v>5.8</v>
      </c>
      <c r="BX145">
        <f t="shared" si="222"/>
        <v>4.6806000000000001</v>
      </c>
      <c r="BY145" s="6">
        <v>1.9</v>
      </c>
      <c r="BZ145">
        <f t="shared" si="223"/>
        <v>1.5333000000000001</v>
      </c>
      <c r="CA145" s="6">
        <f t="shared" si="224"/>
        <v>231.780418</v>
      </c>
      <c r="CB145">
        <f t="shared" si="225"/>
        <v>22.68</v>
      </c>
      <c r="CC145">
        <f t="shared" si="226"/>
        <v>30.24</v>
      </c>
      <c r="CD145">
        <f t="shared" si="227"/>
        <v>30.24</v>
      </c>
      <c r="CE145">
        <f t="shared" si="228"/>
        <v>83.16</v>
      </c>
      <c r="CF145" s="6">
        <f t="shared" si="229"/>
        <v>314.94041800000002</v>
      </c>
    </row>
    <row r="146" spans="1:84" x14ac:dyDescent="0.2">
      <c r="A146">
        <v>102</v>
      </c>
      <c r="E146" s="29">
        <v>7.2</v>
      </c>
      <c r="F146" s="29">
        <v>10.3</v>
      </c>
      <c r="G146">
        <v>99</v>
      </c>
      <c r="H146" s="6">
        <v>0</v>
      </c>
      <c r="I146">
        <v>19</v>
      </c>
      <c r="J146">
        <v>23</v>
      </c>
      <c r="K146" t="s">
        <v>45</v>
      </c>
      <c r="L146">
        <v>1</v>
      </c>
      <c r="M146" s="6">
        <f t="shared" si="189"/>
        <v>193.20000000000002</v>
      </c>
      <c r="N146" s="6">
        <f t="shared" si="190"/>
        <v>3.6800000000000006</v>
      </c>
      <c r="O146" s="6">
        <f t="shared" si="191"/>
        <v>1.0080000000000002</v>
      </c>
      <c r="P146" s="6">
        <f t="shared" si="192"/>
        <v>8.2799999999999994</v>
      </c>
      <c r="Q146" s="6">
        <f t="shared" si="193"/>
        <v>8.2799999999999994</v>
      </c>
      <c r="R146" s="6">
        <f t="shared" si="194"/>
        <v>9.4879999999999995</v>
      </c>
      <c r="S146" s="6">
        <v>0</v>
      </c>
      <c r="T146" s="6">
        <f t="shared" si="195"/>
        <v>4.8800000000000008</v>
      </c>
      <c r="U146" s="6">
        <f t="shared" si="196"/>
        <v>2.2080000000000002</v>
      </c>
      <c r="V146" s="6">
        <f t="shared" si="197"/>
        <v>7.3600000000000012</v>
      </c>
      <c r="W146" s="6">
        <f t="shared" si="198"/>
        <v>0.92000000000000015</v>
      </c>
      <c r="X146" s="6">
        <v>0.35</v>
      </c>
      <c r="Y146" s="6">
        <f t="shared" si="199"/>
        <v>1.8400000000000003</v>
      </c>
      <c r="Z146" s="6">
        <f t="shared" si="200"/>
        <v>36.799999999999997</v>
      </c>
      <c r="AA146" s="6">
        <v>0</v>
      </c>
      <c r="AB146" s="6">
        <f t="shared" si="201"/>
        <v>1.3800000000000001</v>
      </c>
      <c r="AC146" s="6">
        <v>3</v>
      </c>
      <c r="AD146" s="6">
        <f t="shared" si="233"/>
        <v>212.1</v>
      </c>
      <c r="AE146" s="6">
        <f t="shared" si="202"/>
        <v>3.6800000000000006</v>
      </c>
      <c r="AF146" s="6">
        <f t="shared" si="203"/>
        <v>1.0080000000000002</v>
      </c>
      <c r="AG146" s="6">
        <v>0</v>
      </c>
      <c r="AH146" s="6">
        <f t="shared" si="204"/>
        <v>0.92000000000000015</v>
      </c>
      <c r="AI146" s="6">
        <f t="shared" si="186"/>
        <v>25.6</v>
      </c>
      <c r="AJ146" s="6">
        <f t="shared" si="205"/>
        <v>11.040000000000001</v>
      </c>
      <c r="AK146" s="6">
        <f t="shared" si="206"/>
        <v>18.399999999999999</v>
      </c>
      <c r="AL146" s="6">
        <f t="shared" si="207"/>
        <v>36.799999999999997</v>
      </c>
      <c r="AM146" s="6">
        <f t="shared" si="184"/>
        <v>9.6000000000000014</v>
      </c>
      <c r="AN146" s="6">
        <f t="shared" si="234"/>
        <v>9.6000000000000014</v>
      </c>
      <c r="AO146" s="6">
        <f t="shared" si="234"/>
        <v>9.6000000000000014</v>
      </c>
      <c r="AP146" s="6">
        <f t="shared" si="208"/>
        <v>8.2799999999999994</v>
      </c>
      <c r="AQ146" s="6">
        <v>0.75</v>
      </c>
      <c r="AR146" s="6">
        <v>6</v>
      </c>
      <c r="AS146" s="6">
        <f t="shared" si="209"/>
        <v>1.3800000000000001</v>
      </c>
      <c r="AT146" s="6">
        <f t="shared" si="210"/>
        <v>0.92000000000000015</v>
      </c>
      <c r="AU146" s="6">
        <f t="shared" si="211"/>
        <v>18.399999999999999</v>
      </c>
      <c r="AV146" s="6">
        <f t="shared" si="212"/>
        <v>7.3600000000000012</v>
      </c>
      <c r="AW146" s="6">
        <f t="shared" si="185"/>
        <v>0.92000000000000015</v>
      </c>
      <c r="AX146" s="6">
        <f t="shared" si="232"/>
        <v>1.23</v>
      </c>
      <c r="AY146" s="6">
        <f t="shared" si="213"/>
        <v>11.040000000000001</v>
      </c>
      <c r="AZ146" s="6">
        <f t="shared" si="214"/>
        <v>0.92000000000000015</v>
      </c>
      <c r="BA146" s="6">
        <f t="shared" si="215"/>
        <v>36.799999999999997</v>
      </c>
      <c r="BB146" s="6">
        <f t="shared" si="216"/>
        <v>136.80000000000001</v>
      </c>
      <c r="BC146" s="6">
        <v>5.5</v>
      </c>
      <c r="BD146" s="6">
        <v>8.5</v>
      </c>
      <c r="BE146" s="6">
        <v>5.6</v>
      </c>
      <c r="BF146" s="6">
        <v>2.1</v>
      </c>
      <c r="BG146" s="30">
        <f t="shared" si="217"/>
        <v>715.02199999999971</v>
      </c>
      <c r="BH146" s="9">
        <f t="shared" si="218"/>
        <v>220.94179799999992</v>
      </c>
      <c r="BI146" s="9">
        <f t="shared" si="219"/>
        <v>27.360000000000003</v>
      </c>
      <c r="BJ146" s="9">
        <f t="shared" si="187"/>
        <v>17.511900000000004</v>
      </c>
      <c r="BK146" s="9">
        <f t="shared" si="220"/>
        <v>265.81369799999993</v>
      </c>
      <c r="BL146">
        <v>4</v>
      </c>
      <c r="BM146">
        <v>5</v>
      </c>
      <c r="BN146">
        <v>0</v>
      </c>
      <c r="BO146">
        <f t="shared" si="221"/>
        <v>9</v>
      </c>
      <c r="BP146">
        <v>0</v>
      </c>
      <c r="BQ146">
        <v>0</v>
      </c>
      <c r="BS146" s="6">
        <v>5.5</v>
      </c>
      <c r="BT146">
        <f t="shared" si="230"/>
        <v>4.4385000000000003</v>
      </c>
      <c r="BU146" s="6">
        <v>8.5</v>
      </c>
      <c r="BV146">
        <f t="shared" si="231"/>
        <v>6.8595000000000006</v>
      </c>
      <c r="BW146" s="6">
        <v>5.6</v>
      </c>
      <c r="BX146">
        <f t="shared" si="222"/>
        <v>4.5191999999999997</v>
      </c>
      <c r="BY146" s="6">
        <v>2.1</v>
      </c>
      <c r="BZ146">
        <f t="shared" si="223"/>
        <v>1.6947000000000001</v>
      </c>
      <c r="CA146" s="6">
        <f t="shared" si="224"/>
        <v>265.81369799999993</v>
      </c>
      <c r="CB146">
        <f t="shared" si="225"/>
        <v>30.24</v>
      </c>
      <c r="CC146">
        <f t="shared" si="226"/>
        <v>37.799999999999997</v>
      </c>
      <c r="CD146">
        <f t="shared" si="227"/>
        <v>0</v>
      </c>
      <c r="CE146">
        <f t="shared" si="228"/>
        <v>68.039999999999992</v>
      </c>
      <c r="CF146" s="6">
        <f t="shared" si="229"/>
        <v>333.85369799999989</v>
      </c>
    </row>
    <row r="147" spans="1:84" x14ac:dyDescent="0.2">
      <c r="A147">
        <v>134</v>
      </c>
      <c r="E147" s="29">
        <v>6</v>
      </c>
      <c r="F147" s="29">
        <v>6.8</v>
      </c>
      <c r="G147">
        <v>92</v>
      </c>
      <c r="H147" s="6">
        <v>0</v>
      </c>
      <c r="I147">
        <v>20</v>
      </c>
      <c r="J147">
        <v>23</v>
      </c>
      <c r="K147" t="s">
        <v>45</v>
      </c>
      <c r="L147">
        <v>1</v>
      </c>
      <c r="M147" s="6">
        <f t="shared" si="189"/>
        <v>168</v>
      </c>
      <c r="N147" s="6">
        <f t="shared" si="190"/>
        <v>3.2</v>
      </c>
      <c r="O147" s="6">
        <f t="shared" si="191"/>
        <v>0.84000000000000008</v>
      </c>
      <c r="P147" s="6">
        <f t="shared" si="192"/>
        <v>6.8999999999999995</v>
      </c>
      <c r="Q147" s="6">
        <f t="shared" si="193"/>
        <v>6.8999999999999995</v>
      </c>
      <c r="R147" s="6">
        <f t="shared" si="194"/>
        <v>8.24</v>
      </c>
      <c r="S147" s="6">
        <v>0</v>
      </c>
      <c r="T147" s="6">
        <f t="shared" si="195"/>
        <v>4.4000000000000004</v>
      </c>
      <c r="U147" s="6">
        <f t="shared" si="196"/>
        <v>1.92</v>
      </c>
      <c r="V147" s="6">
        <f t="shared" si="197"/>
        <v>6.4</v>
      </c>
      <c r="W147" s="6">
        <f t="shared" si="198"/>
        <v>0.8</v>
      </c>
      <c r="X147" s="6">
        <v>0.35</v>
      </c>
      <c r="Y147" s="6">
        <f t="shared" si="199"/>
        <v>1.6</v>
      </c>
      <c r="Z147" s="6">
        <f t="shared" si="200"/>
        <v>32</v>
      </c>
      <c r="AA147" s="6">
        <f>0.23*E147</f>
        <v>1.3800000000000001</v>
      </c>
      <c r="AB147" s="6">
        <f t="shared" si="201"/>
        <v>1.2</v>
      </c>
      <c r="AC147" s="6">
        <v>3</v>
      </c>
      <c r="AD147" s="6">
        <f t="shared" si="233"/>
        <v>172.20000000000002</v>
      </c>
      <c r="AE147" s="6">
        <f t="shared" si="202"/>
        <v>3.2</v>
      </c>
      <c r="AF147" s="6">
        <f t="shared" si="203"/>
        <v>0.84000000000000008</v>
      </c>
      <c r="AG147" s="6">
        <v>0</v>
      </c>
      <c r="AH147" s="6">
        <f t="shared" si="204"/>
        <v>0.8</v>
      </c>
      <c r="AI147" s="6">
        <f t="shared" si="186"/>
        <v>29.6</v>
      </c>
      <c r="AJ147" s="6">
        <f t="shared" si="205"/>
        <v>9.6</v>
      </c>
      <c r="AK147" s="6">
        <f t="shared" si="206"/>
        <v>16</v>
      </c>
      <c r="AL147" s="6">
        <f t="shared" si="207"/>
        <v>32</v>
      </c>
      <c r="AM147" s="6">
        <f t="shared" si="184"/>
        <v>9.6000000000000014</v>
      </c>
      <c r="AN147" s="6">
        <f t="shared" si="234"/>
        <v>9.6000000000000014</v>
      </c>
      <c r="AO147" s="6">
        <f t="shared" si="234"/>
        <v>9.6000000000000014</v>
      </c>
      <c r="AP147" s="6">
        <f t="shared" si="208"/>
        <v>6.8999999999999995</v>
      </c>
      <c r="AQ147" s="6">
        <v>0.75</v>
      </c>
      <c r="AR147" s="6">
        <v>6</v>
      </c>
      <c r="AS147" s="6">
        <f t="shared" si="209"/>
        <v>1.2</v>
      </c>
      <c r="AT147" s="6">
        <f t="shared" si="210"/>
        <v>0.8</v>
      </c>
      <c r="AU147" s="6">
        <f t="shared" si="211"/>
        <v>16</v>
      </c>
      <c r="AV147" s="6">
        <f t="shared" si="212"/>
        <v>6.4</v>
      </c>
      <c r="AW147" s="6">
        <f t="shared" si="185"/>
        <v>0.8</v>
      </c>
      <c r="AX147" s="6">
        <f t="shared" si="232"/>
        <v>0.88000000000000012</v>
      </c>
      <c r="AY147" s="6">
        <f t="shared" si="213"/>
        <v>9.6</v>
      </c>
      <c r="AZ147" s="6">
        <f t="shared" si="214"/>
        <v>0.8</v>
      </c>
      <c r="BA147" s="6">
        <f t="shared" si="215"/>
        <v>32</v>
      </c>
      <c r="BB147" s="6">
        <f t="shared" si="216"/>
        <v>114</v>
      </c>
      <c r="BC147" s="6">
        <v>5.2</v>
      </c>
      <c r="BD147" s="6">
        <v>8.1999999999999993</v>
      </c>
      <c r="BE147" s="6">
        <v>5.6</v>
      </c>
      <c r="BF147" s="6">
        <v>1.8</v>
      </c>
      <c r="BG147" s="30">
        <f t="shared" si="217"/>
        <v>622.29999999999995</v>
      </c>
      <c r="BH147" s="9">
        <f t="shared" si="218"/>
        <v>192.29069999999999</v>
      </c>
      <c r="BI147" s="9">
        <f t="shared" si="219"/>
        <v>22.8</v>
      </c>
      <c r="BJ147" s="9">
        <f t="shared" si="187"/>
        <v>16.785600000000002</v>
      </c>
      <c r="BK147" s="9">
        <f t="shared" si="220"/>
        <v>231.87630000000001</v>
      </c>
      <c r="BL147">
        <v>3</v>
      </c>
      <c r="BM147">
        <v>3</v>
      </c>
      <c r="BN147">
        <v>0</v>
      </c>
      <c r="BO147">
        <f t="shared" si="221"/>
        <v>6</v>
      </c>
      <c r="BP147">
        <v>1</v>
      </c>
      <c r="BQ147">
        <v>0</v>
      </c>
      <c r="BS147" s="6">
        <v>5.2</v>
      </c>
      <c r="BT147">
        <f t="shared" si="230"/>
        <v>4.1964000000000006</v>
      </c>
      <c r="BU147" s="6">
        <v>8.1999999999999993</v>
      </c>
      <c r="BV147">
        <f t="shared" si="231"/>
        <v>6.6173999999999999</v>
      </c>
      <c r="BW147" s="6">
        <v>5.6</v>
      </c>
      <c r="BX147">
        <f t="shared" si="222"/>
        <v>4.5191999999999997</v>
      </c>
      <c r="BY147" s="6">
        <v>1.8</v>
      </c>
      <c r="BZ147">
        <f t="shared" si="223"/>
        <v>1.4526000000000001</v>
      </c>
      <c r="CA147" s="6">
        <f t="shared" si="224"/>
        <v>231.87630000000001</v>
      </c>
      <c r="CB147">
        <f t="shared" si="225"/>
        <v>22.68</v>
      </c>
      <c r="CC147">
        <f t="shared" si="226"/>
        <v>22.68</v>
      </c>
      <c r="CD147">
        <f t="shared" si="227"/>
        <v>0</v>
      </c>
      <c r="CE147">
        <f t="shared" si="228"/>
        <v>45.36</v>
      </c>
      <c r="CF147" s="6">
        <f t="shared" si="229"/>
        <v>277.23630000000003</v>
      </c>
    </row>
    <row r="148" spans="1:84" x14ac:dyDescent="0.2">
      <c r="A148">
        <v>86</v>
      </c>
      <c r="E148" s="29">
        <v>6.3</v>
      </c>
      <c r="F148" s="29">
        <v>9.1999999999999993</v>
      </c>
      <c r="G148">
        <v>89</v>
      </c>
      <c r="H148" s="6">
        <v>0</v>
      </c>
      <c r="I148">
        <v>7</v>
      </c>
      <c r="J148">
        <v>21</v>
      </c>
      <c r="K148" t="s">
        <v>135</v>
      </c>
      <c r="L148">
        <v>1</v>
      </c>
      <c r="M148" s="6">
        <f t="shared" si="189"/>
        <v>174.29999999999998</v>
      </c>
      <c r="N148" s="6">
        <f t="shared" si="190"/>
        <v>3.3200000000000003</v>
      </c>
      <c r="O148" s="6">
        <f t="shared" si="191"/>
        <v>0.88200000000000001</v>
      </c>
      <c r="P148" s="6">
        <f t="shared" si="192"/>
        <v>7.2449999999999992</v>
      </c>
      <c r="Q148" s="6">
        <f t="shared" si="193"/>
        <v>7.2449999999999992</v>
      </c>
      <c r="R148" s="6">
        <f t="shared" si="194"/>
        <v>8.5519999999999996</v>
      </c>
      <c r="S148" s="6">
        <v>0</v>
      </c>
      <c r="T148" s="6">
        <f t="shared" si="195"/>
        <v>4.5199999999999996</v>
      </c>
      <c r="U148" s="6">
        <f t="shared" si="196"/>
        <v>1.992</v>
      </c>
      <c r="V148" s="6">
        <f t="shared" si="197"/>
        <v>6.6400000000000006</v>
      </c>
      <c r="W148" s="6">
        <f t="shared" si="198"/>
        <v>0.83000000000000007</v>
      </c>
      <c r="X148" s="6">
        <v>0.35</v>
      </c>
      <c r="Y148" s="6">
        <f t="shared" si="199"/>
        <v>1.6600000000000001</v>
      </c>
      <c r="Z148" s="6">
        <f t="shared" si="200"/>
        <v>33.200000000000003</v>
      </c>
      <c r="AA148" s="6">
        <v>0</v>
      </c>
      <c r="AB148" s="6">
        <f t="shared" si="201"/>
        <v>1.2449999999999999</v>
      </c>
      <c r="AC148" s="6">
        <v>3</v>
      </c>
      <c r="AD148" s="6">
        <f t="shared" si="233"/>
        <v>193.20000000000002</v>
      </c>
      <c r="AE148" s="6">
        <f t="shared" si="202"/>
        <v>3.3200000000000003</v>
      </c>
      <c r="AF148" s="6">
        <f t="shared" si="203"/>
        <v>0.88200000000000001</v>
      </c>
      <c r="AG148" s="6">
        <v>0</v>
      </c>
      <c r="AH148" s="6">
        <f t="shared" si="204"/>
        <v>0.83000000000000007</v>
      </c>
      <c r="AI148" s="6">
        <f t="shared" si="186"/>
        <v>24.8</v>
      </c>
      <c r="AJ148" s="6">
        <f t="shared" si="205"/>
        <v>9.9599999999999991</v>
      </c>
      <c r="AK148" s="6">
        <f t="shared" si="206"/>
        <v>16.600000000000001</v>
      </c>
      <c r="AL148" s="6">
        <f t="shared" si="207"/>
        <v>33.200000000000003</v>
      </c>
      <c r="AM148" s="6">
        <f t="shared" si="184"/>
        <v>9.6000000000000014</v>
      </c>
      <c r="AN148" s="6">
        <f t="shared" si="234"/>
        <v>9.6000000000000014</v>
      </c>
      <c r="AO148" s="6">
        <f t="shared" si="234"/>
        <v>9.6000000000000014</v>
      </c>
      <c r="AP148" s="6">
        <f t="shared" si="208"/>
        <v>7.2449999999999992</v>
      </c>
      <c r="AQ148" s="6">
        <v>0.75</v>
      </c>
      <c r="AR148" s="6">
        <v>6</v>
      </c>
      <c r="AS148" s="6">
        <f t="shared" si="209"/>
        <v>1.2449999999999999</v>
      </c>
      <c r="AT148" s="6">
        <f t="shared" si="210"/>
        <v>0.83000000000000007</v>
      </c>
      <c r="AU148" s="6">
        <f t="shared" si="211"/>
        <v>16.600000000000001</v>
      </c>
      <c r="AV148" s="6">
        <f t="shared" si="212"/>
        <v>6.6400000000000006</v>
      </c>
      <c r="AW148" s="6">
        <f t="shared" si="185"/>
        <v>0.83000000000000007</v>
      </c>
      <c r="AX148" s="6">
        <f t="shared" si="232"/>
        <v>1.1199999999999999</v>
      </c>
      <c r="AY148" s="6">
        <f t="shared" si="213"/>
        <v>9.9599999999999991</v>
      </c>
      <c r="AZ148" s="6">
        <f t="shared" si="214"/>
        <v>0.83000000000000007</v>
      </c>
      <c r="BA148" s="6">
        <f t="shared" si="215"/>
        <v>33.200000000000003</v>
      </c>
      <c r="BB148" s="6">
        <f t="shared" si="216"/>
        <v>119.7</v>
      </c>
      <c r="BC148" s="6">
        <v>5.3</v>
      </c>
      <c r="BD148" s="6">
        <v>9</v>
      </c>
      <c r="BE148" s="6">
        <v>4.2</v>
      </c>
      <c r="BF148" s="6">
        <v>2.2000000000000002</v>
      </c>
      <c r="BG148" s="30">
        <f t="shared" si="217"/>
        <v>651.82300000000032</v>
      </c>
      <c r="BH148" s="9">
        <f t="shared" si="218"/>
        <v>201.41330700000009</v>
      </c>
      <c r="BI148" s="9">
        <f t="shared" si="219"/>
        <v>23.94</v>
      </c>
      <c r="BJ148" s="9">
        <f t="shared" si="187"/>
        <v>16.704900000000002</v>
      </c>
      <c r="BK148" s="9">
        <f t="shared" si="220"/>
        <v>242.0582070000001</v>
      </c>
      <c r="BL148">
        <v>4</v>
      </c>
      <c r="BM148">
        <v>2</v>
      </c>
      <c r="BN148">
        <v>0</v>
      </c>
      <c r="BO148">
        <f t="shared" si="221"/>
        <v>6</v>
      </c>
      <c r="BP148">
        <v>1</v>
      </c>
      <c r="BQ148">
        <v>1</v>
      </c>
      <c r="BS148" s="6">
        <v>5.3</v>
      </c>
      <c r="BT148">
        <f t="shared" si="230"/>
        <v>4.2770999999999999</v>
      </c>
      <c r="BU148" s="6">
        <v>9</v>
      </c>
      <c r="BV148">
        <f t="shared" si="231"/>
        <v>7.2630000000000008</v>
      </c>
      <c r="BW148" s="6">
        <v>4.2</v>
      </c>
      <c r="BX148">
        <f t="shared" si="222"/>
        <v>3.3894000000000002</v>
      </c>
      <c r="BY148" s="6">
        <v>2.2000000000000002</v>
      </c>
      <c r="BZ148">
        <f t="shared" si="223"/>
        <v>1.7754000000000003</v>
      </c>
      <c r="CA148" s="6">
        <f t="shared" si="224"/>
        <v>242.0582070000001</v>
      </c>
      <c r="CB148">
        <f t="shared" si="225"/>
        <v>30.24</v>
      </c>
      <c r="CC148">
        <f t="shared" si="226"/>
        <v>15.12</v>
      </c>
      <c r="CD148">
        <f t="shared" si="227"/>
        <v>0</v>
      </c>
      <c r="CE148">
        <f t="shared" si="228"/>
        <v>45.36</v>
      </c>
      <c r="CF148" s="6">
        <f t="shared" si="229"/>
        <v>287.41820700000011</v>
      </c>
    </row>
    <row r="149" spans="1:84" x14ac:dyDescent="0.2">
      <c r="A149">
        <v>142</v>
      </c>
      <c r="E149" s="29">
        <v>6.4</v>
      </c>
      <c r="F149" s="29">
        <v>8.8000000000000007</v>
      </c>
      <c r="G149">
        <v>97</v>
      </c>
      <c r="H149" s="6">
        <v>0</v>
      </c>
      <c r="I149">
        <v>6</v>
      </c>
      <c r="J149">
        <v>21</v>
      </c>
      <c r="K149" t="s">
        <v>135</v>
      </c>
      <c r="L149">
        <v>1</v>
      </c>
      <c r="M149" s="6">
        <f t="shared" si="189"/>
        <v>176.4</v>
      </c>
      <c r="N149" s="6">
        <f t="shared" si="190"/>
        <v>3.3600000000000003</v>
      </c>
      <c r="O149" s="6">
        <f t="shared" si="191"/>
        <v>0.89600000000000013</v>
      </c>
      <c r="P149" s="6">
        <f t="shared" si="192"/>
        <v>7.3599999999999994</v>
      </c>
      <c r="Q149" s="6">
        <f t="shared" si="193"/>
        <v>7.3599999999999994</v>
      </c>
      <c r="R149" s="6">
        <f t="shared" si="194"/>
        <v>8.6560000000000006</v>
      </c>
      <c r="S149" s="6">
        <v>0</v>
      </c>
      <c r="T149" s="6">
        <f t="shared" si="195"/>
        <v>4.5600000000000005</v>
      </c>
      <c r="U149" s="6">
        <f t="shared" si="196"/>
        <v>2.016</v>
      </c>
      <c r="V149" s="6">
        <f t="shared" si="197"/>
        <v>6.7200000000000006</v>
      </c>
      <c r="W149" s="6">
        <f t="shared" si="198"/>
        <v>0.84000000000000008</v>
      </c>
      <c r="X149" s="6">
        <v>0.35</v>
      </c>
      <c r="Y149" s="6">
        <f t="shared" si="199"/>
        <v>1.6800000000000002</v>
      </c>
      <c r="Z149" s="6">
        <f t="shared" si="200"/>
        <v>33.6</v>
      </c>
      <c r="AA149" s="6">
        <v>0</v>
      </c>
      <c r="AB149" s="6">
        <f t="shared" si="201"/>
        <v>1.26</v>
      </c>
      <c r="AC149" s="6">
        <v>3</v>
      </c>
      <c r="AD149" s="6">
        <f t="shared" si="233"/>
        <v>168</v>
      </c>
      <c r="AE149" s="6">
        <f t="shared" si="202"/>
        <v>3.3600000000000003</v>
      </c>
      <c r="AF149" s="6">
        <f t="shared" si="203"/>
        <v>0.89600000000000013</v>
      </c>
      <c r="AG149" s="6">
        <v>0</v>
      </c>
      <c r="AH149" s="6">
        <f t="shared" si="204"/>
        <v>0.84000000000000008</v>
      </c>
      <c r="AI149" s="6">
        <f t="shared" si="186"/>
        <v>26</v>
      </c>
      <c r="AJ149" s="6">
        <f t="shared" si="205"/>
        <v>10.08</v>
      </c>
      <c r="AK149" s="6">
        <f t="shared" si="206"/>
        <v>16.8</v>
      </c>
      <c r="AL149" s="6">
        <f t="shared" si="207"/>
        <v>33.6</v>
      </c>
      <c r="AM149" s="6">
        <f t="shared" si="184"/>
        <v>9.6000000000000014</v>
      </c>
      <c r="AN149" s="6">
        <f t="shared" si="234"/>
        <v>9.6000000000000014</v>
      </c>
      <c r="AO149" s="6">
        <f t="shared" si="234"/>
        <v>9.6000000000000014</v>
      </c>
      <c r="AP149" s="6">
        <f t="shared" si="208"/>
        <v>7.3599999999999994</v>
      </c>
      <c r="AQ149" s="6">
        <v>0.75</v>
      </c>
      <c r="AR149" s="6">
        <v>6</v>
      </c>
      <c r="AS149" s="6">
        <f t="shared" si="209"/>
        <v>1.26</v>
      </c>
      <c r="AT149" s="6">
        <f t="shared" si="210"/>
        <v>0.84000000000000008</v>
      </c>
      <c r="AU149" s="6">
        <f t="shared" si="211"/>
        <v>16.8</v>
      </c>
      <c r="AV149" s="6">
        <f t="shared" si="212"/>
        <v>6.7200000000000006</v>
      </c>
      <c r="AW149" s="6">
        <f t="shared" si="185"/>
        <v>0.84000000000000008</v>
      </c>
      <c r="AX149" s="6">
        <f t="shared" si="232"/>
        <v>1.08</v>
      </c>
      <c r="AY149" s="6">
        <f t="shared" si="213"/>
        <v>10.08</v>
      </c>
      <c r="AZ149" s="6">
        <f t="shared" si="214"/>
        <v>0.84000000000000008</v>
      </c>
      <c r="BA149" s="6">
        <f t="shared" si="215"/>
        <v>33.6</v>
      </c>
      <c r="BB149" s="6">
        <f t="shared" si="216"/>
        <v>121.60000000000001</v>
      </c>
      <c r="BC149" s="6">
        <v>6.4</v>
      </c>
      <c r="BD149" s="6">
        <v>6.8</v>
      </c>
      <c r="BE149" s="6">
        <v>4.9000000000000004</v>
      </c>
      <c r="BF149" s="6">
        <v>1.5</v>
      </c>
      <c r="BG149" s="30">
        <f t="shared" si="217"/>
        <v>632.60400000000027</v>
      </c>
      <c r="BH149" s="9">
        <f t="shared" si="218"/>
        <v>195.47463600000009</v>
      </c>
      <c r="BI149" s="9">
        <f t="shared" si="219"/>
        <v>24.320000000000004</v>
      </c>
      <c r="BJ149" s="9">
        <f t="shared" si="187"/>
        <v>15.817200000000001</v>
      </c>
      <c r="BK149" s="9">
        <f t="shared" si="220"/>
        <v>235.6118360000001</v>
      </c>
      <c r="BL149">
        <v>4</v>
      </c>
      <c r="BM149">
        <v>5</v>
      </c>
      <c r="BN149">
        <v>0</v>
      </c>
      <c r="BO149">
        <f t="shared" si="221"/>
        <v>9</v>
      </c>
      <c r="BP149">
        <v>1</v>
      </c>
      <c r="BQ149">
        <v>1</v>
      </c>
      <c r="BS149" s="6">
        <v>6.4</v>
      </c>
      <c r="BT149">
        <f t="shared" si="230"/>
        <v>5.1648000000000005</v>
      </c>
      <c r="BU149" s="6">
        <v>6.8</v>
      </c>
      <c r="BV149">
        <f t="shared" si="231"/>
        <v>5.4876000000000005</v>
      </c>
      <c r="BW149" s="6">
        <v>4.9000000000000004</v>
      </c>
      <c r="BX149">
        <f t="shared" si="222"/>
        <v>3.9543000000000004</v>
      </c>
      <c r="BY149" s="6">
        <v>1.5</v>
      </c>
      <c r="BZ149">
        <f t="shared" si="223"/>
        <v>1.2105000000000001</v>
      </c>
      <c r="CA149" s="6">
        <f t="shared" si="224"/>
        <v>235.6118360000001</v>
      </c>
      <c r="CB149">
        <f t="shared" si="225"/>
        <v>30.24</v>
      </c>
      <c r="CC149">
        <f t="shared" si="226"/>
        <v>37.799999999999997</v>
      </c>
      <c r="CD149">
        <f t="shared" si="227"/>
        <v>0</v>
      </c>
      <c r="CE149">
        <f t="shared" si="228"/>
        <v>68.039999999999992</v>
      </c>
      <c r="CF149" s="6">
        <f t="shared" si="229"/>
        <v>303.65183600000012</v>
      </c>
    </row>
    <row r="150" spans="1:84" x14ac:dyDescent="0.2">
      <c r="BC150" s="9">
        <f>SUM(BC2:BC148)</f>
        <v>868.70000000000016</v>
      </c>
      <c r="BD150" s="9"/>
      <c r="BE150" s="9"/>
      <c r="BF150" s="9"/>
      <c r="BG150" s="9"/>
      <c r="BS150" s="9"/>
      <c r="BT150" s="2"/>
      <c r="BU150" s="9"/>
      <c r="BW150" s="9"/>
      <c r="BY150" s="9"/>
    </row>
    <row r="151" spans="1:84" x14ac:dyDescent="0.2">
      <c r="BC151" s="9">
        <f>SUM(BC3:BC149)*0.807</f>
        <v>706.20570000000021</v>
      </c>
      <c r="BD151" s="9"/>
      <c r="BE151" s="9"/>
      <c r="BF151" s="9"/>
      <c r="BG151" s="9"/>
      <c r="BS151" s="9"/>
      <c r="BT151" s="2"/>
      <c r="BU151" s="9"/>
      <c r="BW151" s="9"/>
      <c r="BY151" s="9"/>
    </row>
    <row r="152" spans="1:84" x14ac:dyDescent="0.2">
      <c r="BC152" s="9"/>
      <c r="BD152" s="9"/>
      <c r="BE152" s="9"/>
      <c r="BF152" s="9"/>
      <c r="BG152" s="9"/>
      <c r="BS152" s="9"/>
      <c r="BU152" s="9"/>
      <c r="BW152" s="9"/>
      <c r="BY152" s="9"/>
    </row>
    <row r="153" spans="1:84" x14ac:dyDescent="0.2">
      <c r="BC153" s="9"/>
      <c r="BD153" s="9"/>
      <c r="BE153" s="9"/>
      <c r="BF153" s="9"/>
      <c r="BG153" s="9"/>
      <c r="BS153" s="9"/>
      <c r="BU153" s="9"/>
      <c r="BW153" s="9"/>
      <c r="BY153" s="9"/>
    </row>
    <row r="154" spans="1:84" x14ac:dyDescent="0.2">
      <c r="BC154" s="9"/>
      <c r="BD154" s="9"/>
      <c r="BE154" s="9"/>
      <c r="BF154" s="9"/>
      <c r="BS154" s="9"/>
      <c r="BU154" s="9"/>
      <c r="BW154" s="9"/>
      <c r="BY154" s="9"/>
    </row>
  </sheetData>
  <sortState xmlns:xlrd2="http://schemas.microsoft.com/office/spreadsheetml/2017/richdata2" ref="A3:BQ157">
    <sortCondition descending="1" ref="S2:S157"/>
  </sortState>
  <pageMargins left="0.7" right="0.7" top="0.75" bottom="0.75" header="0.3" footer="0.3"/>
  <pageSetup paperSize="9" orientation="portrait" horizontalDpi="0" verticalDpi="0"/>
  <legacy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572CA-7C9E-8844-A1BB-BEB21B13634F}">
  <dimension ref="A1:BV154"/>
  <sheetViews>
    <sheetView topLeftCell="F1" zoomScale="139" workbookViewId="0">
      <selection activeCell="BJ1" sqref="BJ1:BK1048576"/>
    </sheetView>
  </sheetViews>
  <sheetFormatPr baseColWidth="10" defaultRowHeight="16" x14ac:dyDescent="0.2"/>
  <cols>
    <col min="1" max="1" width="18.1640625" customWidth="1"/>
    <col min="4" max="6" width="10.83203125" style="26"/>
    <col min="7" max="7" width="17.33203125" style="18" customWidth="1"/>
    <col min="8" max="8" width="17.6640625" style="18" customWidth="1"/>
    <col min="9" max="9" width="15.83203125" style="11" customWidth="1"/>
    <col min="10" max="15" width="10.83203125" style="11"/>
    <col min="16" max="16" width="14.5" style="11" customWidth="1"/>
    <col min="17" max="17" width="13" style="11" customWidth="1"/>
    <col min="18" max="20" width="10.83203125" style="11"/>
    <col min="21" max="21" width="10.83203125" style="26"/>
    <col min="22" max="22" width="17.1640625" style="26" customWidth="1"/>
    <col min="23" max="23" width="14.1640625" style="26" customWidth="1"/>
    <col min="24" max="25" width="10.83203125" style="11"/>
    <col min="26" max="26" width="15.83203125" style="26" customWidth="1"/>
    <col min="27" max="27" width="16.5" style="26" customWidth="1"/>
    <col min="28" max="28" width="15.5" style="26" customWidth="1"/>
    <col min="29" max="29" width="15" style="26" customWidth="1"/>
    <col min="30" max="32" width="10.83203125" style="11"/>
    <col min="33" max="33" width="14.5" style="11" customWidth="1"/>
    <col min="34" max="37" width="10.83203125" style="11"/>
    <col min="38" max="38" width="17.83203125" style="26" customWidth="1"/>
    <col min="39" max="39" width="15.6640625" style="26" customWidth="1"/>
    <col min="40" max="41" width="10.83203125" style="11"/>
    <col min="42" max="44" width="10.83203125" style="26"/>
    <col min="45" max="46" width="10.83203125" style="6"/>
    <col min="47" max="47" width="15.33203125" style="6" customWidth="1"/>
    <col min="48" max="48" width="10.83203125" style="6"/>
    <col min="49" max="49" width="14.6640625" style="6" customWidth="1"/>
    <col min="50" max="50" width="14.83203125" style="6" customWidth="1"/>
    <col min="51" max="51" width="14.83203125" style="15" customWidth="1"/>
    <col min="52" max="52" width="10.83203125" style="14"/>
    <col min="53" max="53" width="14.1640625" style="13" customWidth="1"/>
    <col min="54" max="54" width="13" style="12" customWidth="1"/>
    <col min="56" max="56" width="17.1640625" customWidth="1"/>
    <col min="57" max="57" width="21.33203125" style="24" customWidth="1"/>
    <col min="58" max="58" width="21.33203125" style="23" customWidth="1"/>
    <col min="59" max="59" width="21.6640625" style="23" customWidth="1"/>
    <col min="60" max="60" width="14.5" style="23" customWidth="1"/>
    <col min="61" max="61" width="18.33203125" style="23" customWidth="1"/>
    <col min="62" max="62" width="17.1640625" style="23" customWidth="1"/>
    <col min="63" max="63" width="16.1640625" style="23" customWidth="1"/>
    <col min="64" max="64" width="15.83203125" style="23" customWidth="1"/>
    <col min="65" max="65" width="16.5" style="23" customWidth="1"/>
    <col min="66" max="66" width="15.5" style="23" customWidth="1"/>
    <col min="67" max="67" width="15" style="23" customWidth="1"/>
    <col min="68" max="68" width="17.83203125" style="23" customWidth="1"/>
    <col min="69" max="69" width="15.6640625" style="23" customWidth="1"/>
    <col min="70" max="72" width="10.83203125" style="23"/>
    <col min="73" max="73" width="24.1640625" customWidth="1"/>
    <col min="74" max="74" width="21.1640625" customWidth="1"/>
  </cols>
  <sheetData>
    <row r="1" spans="1:73" s="4" customFormat="1" ht="47" customHeight="1" x14ac:dyDescent="0.2">
      <c r="A1" s="4" t="s">
        <v>88</v>
      </c>
      <c r="B1" s="4" t="s">
        <v>89</v>
      </c>
      <c r="C1" s="4" t="s">
        <v>90</v>
      </c>
      <c r="D1" s="25" t="s">
        <v>100</v>
      </c>
      <c r="E1" s="25" t="s">
        <v>102</v>
      </c>
      <c r="F1" s="25" t="s">
        <v>103</v>
      </c>
      <c r="G1" s="21" t="s">
        <v>11</v>
      </c>
      <c r="H1" s="21" t="s">
        <v>32</v>
      </c>
      <c r="I1" s="4" t="s">
        <v>9</v>
      </c>
      <c r="J1" s="4" t="s">
        <v>104</v>
      </c>
      <c r="K1" s="4" t="s">
        <v>105</v>
      </c>
      <c r="L1" s="4" t="s">
        <v>106</v>
      </c>
      <c r="M1" s="4" t="s">
        <v>107</v>
      </c>
      <c r="N1" s="4" t="s">
        <v>1</v>
      </c>
      <c r="O1" s="4" t="s">
        <v>108</v>
      </c>
      <c r="P1" s="4" t="s">
        <v>8</v>
      </c>
      <c r="Q1" s="4" t="s">
        <v>14</v>
      </c>
      <c r="R1" s="4" t="s">
        <v>109</v>
      </c>
      <c r="S1" s="4" t="s">
        <v>22</v>
      </c>
      <c r="T1" s="4" t="s">
        <v>110</v>
      </c>
      <c r="U1" s="25" t="s">
        <v>100</v>
      </c>
      <c r="V1" s="25" t="s">
        <v>111</v>
      </c>
      <c r="W1" s="25" t="s">
        <v>103</v>
      </c>
      <c r="X1" s="4" t="s">
        <v>91</v>
      </c>
      <c r="Y1" s="4" t="s">
        <v>1</v>
      </c>
      <c r="Z1" s="25" t="s">
        <v>53</v>
      </c>
      <c r="AA1" s="25" t="s">
        <v>112</v>
      </c>
      <c r="AB1" s="25" t="s">
        <v>115</v>
      </c>
      <c r="AC1" s="25" t="s">
        <v>116</v>
      </c>
      <c r="AD1" s="4" t="s">
        <v>117</v>
      </c>
      <c r="AE1" s="4" t="s">
        <v>118</v>
      </c>
      <c r="AF1" s="4" t="s">
        <v>119</v>
      </c>
      <c r="AG1" s="4" t="s">
        <v>10</v>
      </c>
      <c r="AH1" s="4" t="s">
        <v>2</v>
      </c>
      <c r="AI1" s="4" t="s">
        <v>120</v>
      </c>
      <c r="AJ1" s="4" t="s">
        <v>121</v>
      </c>
      <c r="AK1" s="4" t="s">
        <v>1</v>
      </c>
      <c r="AL1" s="25" t="s">
        <v>123</v>
      </c>
      <c r="AM1" s="25" t="s">
        <v>124</v>
      </c>
      <c r="AN1" s="4" t="s">
        <v>125</v>
      </c>
      <c r="AO1" s="4" t="s">
        <v>126</v>
      </c>
      <c r="AP1" s="25" t="s">
        <v>127</v>
      </c>
      <c r="AQ1" s="25" t="s">
        <v>128</v>
      </c>
      <c r="AR1" s="25" t="s">
        <v>129</v>
      </c>
      <c r="AS1" s="4" t="s">
        <v>130</v>
      </c>
      <c r="AT1" s="4" t="s">
        <v>131</v>
      </c>
      <c r="AU1" s="4" t="s">
        <v>132</v>
      </c>
      <c r="AV1" s="4" t="s">
        <v>133</v>
      </c>
      <c r="AW1" s="4" t="s">
        <v>134</v>
      </c>
      <c r="AX1" s="4" t="s">
        <v>95</v>
      </c>
      <c r="AY1" s="4" t="s">
        <v>96</v>
      </c>
      <c r="AZ1" s="4" t="s">
        <v>75</v>
      </c>
      <c r="BA1" s="4" t="s">
        <v>98</v>
      </c>
      <c r="BB1" s="4" t="s">
        <v>97</v>
      </c>
      <c r="BD1" s="4" t="s">
        <v>147</v>
      </c>
      <c r="BE1" s="22" t="s">
        <v>148</v>
      </c>
      <c r="BF1" s="22" t="s">
        <v>149</v>
      </c>
      <c r="BG1" s="22" t="s">
        <v>150</v>
      </c>
      <c r="BH1" s="22" t="s">
        <v>151</v>
      </c>
      <c r="BI1" s="22" t="s">
        <v>152</v>
      </c>
      <c r="BJ1" s="22" t="s">
        <v>154</v>
      </c>
      <c r="BK1" s="22" t="s">
        <v>155</v>
      </c>
      <c r="BL1" s="22"/>
      <c r="BM1" s="22"/>
      <c r="BN1" s="22"/>
      <c r="BO1" s="22"/>
      <c r="BP1" s="22"/>
      <c r="BQ1" s="22"/>
      <c r="BR1" s="22"/>
      <c r="BS1" s="22"/>
      <c r="BT1" s="22"/>
    </row>
    <row r="2" spans="1:73" s="17" customFormat="1" x14ac:dyDescent="0.2">
      <c r="A2" s="17">
        <v>6.7</v>
      </c>
      <c r="B2" s="17">
        <v>9.3000000000000007</v>
      </c>
      <c r="D2" s="26">
        <f t="shared" ref="D2:D33" si="0">(21*A2)+42</f>
        <v>182.70000000000002</v>
      </c>
      <c r="E2" s="26">
        <f t="shared" ref="E2:E33" si="1">(0.4*A2)+0.8</f>
        <v>3.4800000000000004</v>
      </c>
      <c r="F2" s="26">
        <f t="shared" ref="F2:F33" si="2">0.14*A2</f>
        <v>0.93800000000000017</v>
      </c>
      <c r="G2" s="18">
        <f t="shared" ref="G2:G33" si="3">1.15*A2</f>
        <v>7.7049999999999992</v>
      </c>
      <c r="H2" s="18">
        <f t="shared" ref="H2:H33" si="4">1.15*A2</f>
        <v>7.7049999999999992</v>
      </c>
      <c r="I2" s="11">
        <f t="shared" ref="I2:I33" si="5">(1.04*A2)+2</f>
        <v>8.968</v>
      </c>
      <c r="J2" s="11">
        <v>9.3000000000000007</v>
      </c>
      <c r="K2" s="11">
        <f t="shared" ref="K2:K33" si="6">(0.4*A2)+2</f>
        <v>4.68</v>
      </c>
      <c r="L2" s="11">
        <f t="shared" ref="L2:L33" si="7">(0.24*A2)+0.48</f>
        <v>2.0880000000000001</v>
      </c>
      <c r="M2" s="11">
        <f t="shared" ref="M2:M33" si="8">(0.8*A2)+1.6</f>
        <v>6.9600000000000009</v>
      </c>
      <c r="N2" s="11">
        <f t="shared" ref="N2:N33" si="9">(0.1*A2)+0.2</f>
        <v>0.87000000000000011</v>
      </c>
      <c r="O2" s="11">
        <v>0.35</v>
      </c>
      <c r="P2" s="11">
        <f t="shared" ref="P2:P33" si="10">(0.2*A2)+0.4</f>
        <v>1.7400000000000002</v>
      </c>
      <c r="Q2" s="11">
        <f t="shared" ref="Q2:Q33" si="11">(4*A2)+8</f>
        <v>34.799999999999997</v>
      </c>
      <c r="R2" s="11">
        <f>0.23*A2</f>
        <v>1.5410000000000001</v>
      </c>
      <c r="S2" s="11">
        <f t="shared" ref="S2:S33" si="12">(0.15*A2)+0.3</f>
        <v>1.3049999999999999</v>
      </c>
      <c r="T2" s="11">
        <v>3</v>
      </c>
      <c r="U2" s="26">
        <f>(21*A2)+42</f>
        <v>182.70000000000002</v>
      </c>
      <c r="V2" s="26">
        <f t="shared" ref="V2:V33" si="13">(0.4*A2)+0.8</f>
        <v>3.4800000000000004</v>
      </c>
      <c r="W2" s="26">
        <f t="shared" ref="W2:W33" si="14">0.14*A2</f>
        <v>0.93800000000000017</v>
      </c>
      <c r="X2" s="11">
        <v>0</v>
      </c>
      <c r="Y2" s="11">
        <f t="shared" ref="Y2:Y33" si="15">(0.1*A2)+0.2</f>
        <v>0.87000000000000011</v>
      </c>
      <c r="Z2" s="26">
        <f>(4*A2)+0.8</f>
        <v>27.6</v>
      </c>
      <c r="AA2" s="26">
        <f t="shared" ref="AA2:AA33" si="16">(1.2*A2)+2.4</f>
        <v>10.44</v>
      </c>
      <c r="AB2" s="26">
        <f t="shared" ref="AB2:AB33" si="17">(2*A2)+4</f>
        <v>17.399999999999999</v>
      </c>
      <c r="AC2" s="26">
        <f t="shared" ref="AC2:AC33" si="18">(4*A2)+8</f>
        <v>34.799999999999997</v>
      </c>
      <c r="AD2" s="11">
        <f t="shared" ref="AD2:AF19" si="19">0.4*24</f>
        <v>9.6000000000000014</v>
      </c>
      <c r="AE2" s="11">
        <f t="shared" si="19"/>
        <v>9.6000000000000014</v>
      </c>
      <c r="AF2" s="11">
        <f t="shared" si="19"/>
        <v>9.6000000000000014</v>
      </c>
      <c r="AG2" s="11">
        <f t="shared" ref="AG2:AG33" si="20">1.15*A2</f>
        <v>7.7049999999999992</v>
      </c>
      <c r="AH2" s="11">
        <v>0.75</v>
      </c>
      <c r="AI2" s="11">
        <v>6</v>
      </c>
      <c r="AJ2" s="11">
        <f t="shared" ref="AJ2:AJ33" si="21">(0.15*A2)+0.3</f>
        <v>1.3049999999999999</v>
      </c>
      <c r="AK2" s="11">
        <f t="shared" ref="AK2:AK33" si="22">(0.1*A2)+0.2</f>
        <v>0.87000000000000011</v>
      </c>
      <c r="AL2" s="26">
        <f t="shared" ref="AL2:AL33" si="23">(2*A2)+4</f>
        <v>17.399999999999999</v>
      </c>
      <c r="AM2" s="26">
        <f t="shared" ref="AM2:AM33" si="24">(0.8*A2)+1.6</f>
        <v>6.9600000000000009</v>
      </c>
      <c r="AN2" s="11">
        <f t="shared" ref="AN2:AN19" si="25">(0.1*A2)+0.2</f>
        <v>0.87000000000000011</v>
      </c>
      <c r="AO2" s="11">
        <f t="shared" ref="AO2:AO19" si="26">(0.1*B2)+0.2</f>
        <v>1.1300000000000001</v>
      </c>
      <c r="AP2" s="26">
        <f t="shared" ref="AP2:AP33" si="27">(1.2*A2)+2.4</f>
        <v>10.44</v>
      </c>
      <c r="AQ2" s="26">
        <f t="shared" ref="AQ2:AQ33" si="28">(0.1*A2)+0.2</f>
        <v>0.87000000000000011</v>
      </c>
      <c r="AR2" s="26">
        <f t="shared" ref="AR2:AR33" si="29">(4*A2)+8</f>
        <v>34.799999999999997</v>
      </c>
      <c r="AS2" s="18">
        <f t="shared" ref="AS2:AS33" si="30">19*A2</f>
        <v>127.3</v>
      </c>
      <c r="AT2" s="18">
        <v>6.5</v>
      </c>
      <c r="AU2" s="18">
        <v>10.1</v>
      </c>
      <c r="AV2" s="18">
        <v>4.8</v>
      </c>
      <c r="AW2" s="18">
        <v>2.1</v>
      </c>
      <c r="AX2" s="19">
        <f t="shared" ref="AX2:AX33" si="31">SUM(D2:AR2)</f>
        <v>674.25800000000015</v>
      </c>
      <c r="AY2" s="20">
        <f t="shared" ref="AY2:AY33" si="32">AX2*0.309</f>
        <v>208.34572200000005</v>
      </c>
      <c r="AZ2" s="20">
        <f t="shared" ref="AZ2:AZ33" si="33">AS2*0.2</f>
        <v>25.46</v>
      </c>
      <c r="BA2" s="20">
        <f t="shared" ref="BA2:BA35" si="34">(AT2+AU2+AV2+AW2)*0.807</f>
        <v>18.964500000000005</v>
      </c>
      <c r="BB2" s="20">
        <f t="shared" ref="BB2:BB33" si="35">AY2+AZ2+BA2</f>
        <v>252.77022200000008</v>
      </c>
      <c r="BD2" s="18">
        <f>SUM(D2+E2+F2+U2+V2+W2+Z2+AA2+AB2+AC2+AL2+AM2+AP2+AQ2+AR2)</f>
        <v>534.94599999999991</v>
      </c>
      <c r="BE2" s="24">
        <f>BD2*0.309</f>
        <v>165.29831399999998</v>
      </c>
      <c r="BF2" s="23">
        <f>SUM(I2+J2+K2+L2+M2+N2+O2+P2+Q2+R2+S2+T2+X2+Y2+AD2+AE2+AF2+AG2+AH2+AI2+AJ2+AK2+AN2+AO2)</f>
        <v>123.902</v>
      </c>
      <c r="BG2" s="23">
        <f>BF2*0.309</f>
        <v>38.285718000000003</v>
      </c>
      <c r="BH2" s="23">
        <f>SUM(G2+H2)</f>
        <v>15.409999999999998</v>
      </c>
      <c r="BI2" s="23">
        <f>BH2*0.309</f>
        <v>4.7616899999999998</v>
      </c>
      <c r="BJ2" s="23">
        <f>SUM(AT2+AU2+AV2+AW2)</f>
        <v>23.500000000000004</v>
      </c>
      <c r="BK2" s="23">
        <f>BJ2*0.807</f>
        <v>18.964500000000005</v>
      </c>
      <c r="BL2" s="23"/>
      <c r="BM2" s="23"/>
      <c r="BN2" s="23"/>
      <c r="BO2" s="23"/>
      <c r="BP2" s="23"/>
      <c r="BQ2" s="23"/>
      <c r="BR2" s="23"/>
      <c r="BS2" s="23"/>
      <c r="BT2" s="23"/>
      <c r="BU2" s="18"/>
    </row>
    <row r="3" spans="1:73" s="17" customFormat="1" x14ac:dyDescent="0.2">
      <c r="A3" s="17">
        <v>6.1</v>
      </c>
      <c r="B3" s="17">
        <v>8.4</v>
      </c>
      <c r="D3" s="26">
        <f t="shared" si="0"/>
        <v>170.1</v>
      </c>
      <c r="E3" s="26">
        <f t="shared" si="1"/>
        <v>3.24</v>
      </c>
      <c r="F3" s="26">
        <f t="shared" si="2"/>
        <v>0.85399999999999998</v>
      </c>
      <c r="G3" s="18">
        <f t="shared" si="3"/>
        <v>7.0149999999999988</v>
      </c>
      <c r="H3" s="18">
        <f t="shared" si="4"/>
        <v>7.0149999999999988</v>
      </c>
      <c r="I3" s="11">
        <f t="shared" si="5"/>
        <v>8.3439999999999994</v>
      </c>
      <c r="J3" s="11">
        <v>9.3000000000000007</v>
      </c>
      <c r="K3" s="11">
        <f t="shared" si="6"/>
        <v>4.4399999999999995</v>
      </c>
      <c r="L3" s="11">
        <f t="shared" si="7"/>
        <v>1.944</v>
      </c>
      <c r="M3" s="11">
        <f t="shared" si="8"/>
        <v>6.48</v>
      </c>
      <c r="N3" s="11">
        <f t="shared" si="9"/>
        <v>0.81</v>
      </c>
      <c r="O3" s="11">
        <v>0.35</v>
      </c>
      <c r="P3" s="11">
        <f t="shared" si="10"/>
        <v>1.62</v>
      </c>
      <c r="Q3" s="11">
        <f t="shared" si="11"/>
        <v>32.4</v>
      </c>
      <c r="R3" s="11">
        <v>0</v>
      </c>
      <c r="S3" s="11">
        <f t="shared" si="12"/>
        <v>1.2149999999999999</v>
      </c>
      <c r="T3" s="11">
        <v>3</v>
      </c>
      <c r="U3" s="26">
        <f>(21*A3)+42</f>
        <v>170.1</v>
      </c>
      <c r="V3" s="26">
        <f t="shared" si="13"/>
        <v>3.24</v>
      </c>
      <c r="W3" s="26">
        <f t="shared" si="14"/>
        <v>0.85399999999999998</v>
      </c>
      <c r="X3" s="11">
        <v>0</v>
      </c>
      <c r="Y3" s="11">
        <f t="shared" si="15"/>
        <v>0.81</v>
      </c>
      <c r="Z3" s="26">
        <f t="shared" ref="Z3:Z19" si="36">(4*A2)+0.8</f>
        <v>27.6</v>
      </c>
      <c r="AA3" s="26">
        <f t="shared" si="16"/>
        <v>9.7199999999999989</v>
      </c>
      <c r="AB3" s="26">
        <f t="shared" si="17"/>
        <v>16.2</v>
      </c>
      <c r="AC3" s="26">
        <f t="shared" si="18"/>
        <v>32.4</v>
      </c>
      <c r="AD3" s="11">
        <f t="shared" si="19"/>
        <v>9.6000000000000014</v>
      </c>
      <c r="AE3" s="11">
        <f t="shared" si="19"/>
        <v>9.6000000000000014</v>
      </c>
      <c r="AF3" s="11">
        <f t="shared" si="19"/>
        <v>9.6000000000000014</v>
      </c>
      <c r="AG3" s="11">
        <f t="shared" si="20"/>
        <v>7.0149999999999988</v>
      </c>
      <c r="AH3" s="11">
        <v>0.75</v>
      </c>
      <c r="AI3" s="11">
        <v>6</v>
      </c>
      <c r="AJ3" s="11">
        <f t="shared" si="21"/>
        <v>1.2149999999999999</v>
      </c>
      <c r="AK3" s="11">
        <f t="shared" si="22"/>
        <v>0.81</v>
      </c>
      <c r="AL3" s="26">
        <f t="shared" si="23"/>
        <v>16.2</v>
      </c>
      <c r="AM3" s="26">
        <f t="shared" si="24"/>
        <v>6.48</v>
      </c>
      <c r="AN3" s="11">
        <f t="shared" si="25"/>
        <v>0.81</v>
      </c>
      <c r="AO3" s="11">
        <f t="shared" si="26"/>
        <v>1.04</v>
      </c>
      <c r="AP3" s="26">
        <f t="shared" si="27"/>
        <v>9.7199999999999989</v>
      </c>
      <c r="AQ3" s="26">
        <f t="shared" si="28"/>
        <v>0.81</v>
      </c>
      <c r="AR3" s="26">
        <f t="shared" si="29"/>
        <v>32.4</v>
      </c>
      <c r="AS3" s="18">
        <f t="shared" si="30"/>
        <v>115.89999999999999</v>
      </c>
      <c r="AT3" s="18">
        <v>5.2</v>
      </c>
      <c r="AU3" s="18">
        <v>11.4</v>
      </c>
      <c r="AV3" s="18">
        <v>5.6</v>
      </c>
      <c r="AW3" s="18">
        <v>1.8</v>
      </c>
      <c r="AX3" s="19">
        <f t="shared" si="31"/>
        <v>631.101</v>
      </c>
      <c r="AY3" s="20">
        <f t="shared" si="32"/>
        <v>195.010209</v>
      </c>
      <c r="AZ3" s="20">
        <f t="shared" si="33"/>
        <v>23.18</v>
      </c>
      <c r="BA3" s="20">
        <f t="shared" si="34"/>
        <v>19.368000000000006</v>
      </c>
      <c r="BB3" s="20">
        <f t="shared" si="35"/>
        <v>237.55820900000001</v>
      </c>
      <c r="BD3" s="18">
        <f>SUM(D3+E3+F3+U3+V3+W3+Z3+AA3+AB3+AC3+AL3+AM3+AP3+AQ3+AR3)</f>
        <v>499.91799999999995</v>
      </c>
      <c r="BE3" s="24">
        <f>BD3*0.309</f>
        <v>154.474662</v>
      </c>
      <c r="BF3" s="23">
        <f t="shared" ref="BF3:BF66" si="37">SUM(I3+J3+K3+L3+M3+N3+O3+P3+Q3+R3+S3+T3+X3+Y3+AD3+AE3+AF3+AG3+AH3+AI3+AJ3+AK3+AN3+AO3)</f>
        <v>117.15299999999999</v>
      </c>
      <c r="BG3" s="23">
        <f>BF3*0.309</f>
        <v>36.200277</v>
      </c>
      <c r="BH3" s="23">
        <f t="shared" ref="BH3:BH66" si="38">SUM(G3+H3)</f>
        <v>14.029999999999998</v>
      </c>
      <c r="BI3" s="23">
        <f t="shared" ref="BI3:BI66" si="39">BH3*0.309</f>
        <v>4.3352699999999995</v>
      </c>
      <c r="BJ3" s="23">
        <f t="shared" ref="BJ3:BJ66" si="40">SUM(AT3+AU3+AV3+AW3)</f>
        <v>24.000000000000004</v>
      </c>
      <c r="BK3" s="23">
        <f t="shared" ref="BK3:BK66" si="41">BJ3*0.807</f>
        <v>19.368000000000006</v>
      </c>
      <c r="BL3" s="23"/>
      <c r="BM3" s="23"/>
      <c r="BN3" s="23"/>
      <c r="BO3" s="23"/>
      <c r="BP3" s="23"/>
      <c r="BQ3" s="23"/>
      <c r="BR3" s="23"/>
      <c r="BS3" s="23"/>
      <c r="BT3" s="23"/>
      <c r="BU3" s="18"/>
    </row>
    <row r="4" spans="1:73" s="17" customFormat="1" x14ac:dyDescent="0.2">
      <c r="A4" s="17">
        <v>9</v>
      </c>
      <c r="B4" s="17">
        <v>8.1999999999999993</v>
      </c>
      <c r="D4" s="26">
        <f t="shared" si="0"/>
        <v>231</v>
      </c>
      <c r="E4" s="26">
        <f t="shared" si="1"/>
        <v>4.4000000000000004</v>
      </c>
      <c r="F4" s="26">
        <f t="shared" si="2"/>
        <v>1.2600000000000002</v>
      </c>
      <c r="G4" s="18">
        <f t="shared" si="3"/>
        <v>10.35</v>
      </c>
      <c r="H4" s="18">
        <f t="shared" si="4"/>
        <v>10.35</v>
      </c>
      <c r="I4" s="11">
        <f t="shared" si="5"/>
        <v>11.36</v>
      </c>
      <c r="J4" s="11">
        <v>9.3000000000000007</v>
      </c>
      <c r="K4" s="11">
        <f t="shared" si="6"/>
        <v>5.6</v>
      </c>
      <c r="L4" s="11">
        <f t="shared" si="7"/>
        <v>2.64</v>
      </c>
      <c r="M4" s="11">
        <f t="shared" si="8"/>
        <v>8.8000000000000007</v>
      </c>
      <c r="N4" s="11">
        <f t="shared" si="9"/>
        <v>1.1000000000000001</v>
      </c>
      <c r="O4" s="11">
        <v>0.35</v>
      </c>
      <c r="P4" s="11">
        <f t="shared" si="10"/>
        <v>2.2000000000000002</v>
      </c>
      <c r="Q4" s="11">
        <f t="shared" si="11"/>
        <v>44</v>
      </c>
      <c r="R4" s="11">
        <v>0</v>
      </c>
      <c r="S4" s="11">
        <f t="shared" si="12"/>
        <v>1.65</v>
      </c>
      <c r="T4" s="11">
        <v>3</v>
      </c>
      <c r="U4" s="26">
        <f t="shared" ref="U4:U19" si="42">(21*A2)+42</f>
        <v>182.70000000000002</v>
      </c>
      <c r="V4" s="26">
        <f t="shared" si="13"/>
        <v>4.4000000000000004</v>
      </c>
      <c r="W4" s="26">
        <f t="shared" si="14"/>
        <v>1.2600000000000002</v>
      </c>
      <c r="X4" s="11">
        <v>0</v>
      </c>
      <c r="Y4" s="11">
        <f t="shared" si="15"/>
        <v>1.1000000000000001</v>
      </c>
      <c r="Z4" s="26">
        <f t="shared" si="36"/>
        <v>25.2</v>
      </c>
      <c r="AA4" s="26">
        <f t="shared" si="16"/>
        <v>13.2</v>
      </c>
      <c r="AB4" s="26">
        <f t="shared" si="17"/>
        <v>22</v>
      </c>
      <c r="AC4" s="26">
        <f t="shared" si="18"/>
        <v>44</v>
      </c>
      <c r="AD4" s="11">
        <f t="shared" si="19"/>
        <v>9.6000000000000014</v>
      </c>
      <c r="AE4" s="11">
        <f t="shared" si="19"/>
        <v>9.6000000000000014</v>
      </c>
      <c r="AF4" s="11">
        <f t="shared" si="19"/>
        <v>9.6000000000000014</v>
      </c>
      <c r="AG4" s="11">
        <f t="shared" si="20"/>
        <v>10.35</v>
      </c>
      <c r="AH4" s="11">
        <v>0.75</v>
      </c>
      <c r="AI4" s="11">
        <v>6</v>
      </c>
      <c r="AJ4" s="11">
        <f t="shared" si="21"/>
        <v>1.65</v>
      </c>
      <c r="AK4" s="11">
        <f t="shared" si="22"/>
        <v>1.1000000000000001</v>
      </c>
      <c r="AL4" s="26">
        <f t="shared" si="23"/>
        <v>22</v>
      </c>
      <c r="AM4" s="26">
        <f t="shared" si="24"/>
        <v>8.8000000000000007</v>
      </c>
      <c r="AN4" s="11">
        <f t="shared" si="25"/>
        <v>1.1000000000000001</v>
      </c>
      <c r="AO4" s="11">
        <f t="shared" si="26"/>
        <v>1.02</v>
      </c>
      <c r="AP4" s="26">
        <f t="shared" si="27"/>
        <v>13.2</v>
      </c>
      <c r="AQ4" s="26">
        <f t="shared" si="28"/>
        <v>1.1000000000000001</v>
      </c>
      <c r="AR4" s="26">
        <f t="shared" si="29"/>
        <v>44</v>
      </c>
      <c r="AS4" s="18">
        <f t="shared" si="30"/>
        <v>171</v>
      </c>
      <c r="AT4" s="18">
        <v>5.5</v>
      </c>
      <c r="AU4" s="18">
        <v>11.5</v>
      </c>
      <c r="AV4" s="18">
        <v>5.6</v>
      </c>
      <c r="AW4" s="18">
        <v>1.8</v>
      </c>
      <c r="AX4" s="19">
        <f t="shared" si="31"/>
        <v>781.09000000000026</v>
      </c>
      <c r="AY4" s="20">
        <f t="shared" si="32"/>
        <v>241.35681000000008</v>
      </c>
      <c r="AZ4" s="20">
        <f t="shared" si="33"/>
        <v>34.200000000000003</v>
      </c>
      <c r="BA4" s="20">
        <f t="shared" si="34"/>
        <v>19.690800000000003</v>
      </c>
      <c r="BB4" s="20">
        <f t="shared" si="35"/>
        <v>295.24761000000012</v>
      </c>
      <c r="BD4" s="18">
        <f t="shared" ref="BD4:BD67" si="43">SUM(D4+E4+F4+U4+V4+W4+Z4+AA4+AB4+AC4+AL4+AM4+AP4+AQ4+AR4)</f>
        <v>618.52</v>
      </c>
      <c r="BE4" s="24">
        <f t="shared" ref="BE4:BE67" si="44">BD4*0.309</f>
        <v>191.12268</v>
      </c>
      <c r="BF4" s="23">
        <f t="shared" si="37"/>
        <v>141.87</v>
      </c>
      <c r="BG4" s="23">
        <f t="shared" ref="BG4:BG67" si="45">BF4*0.309</f>
        <v>43.837830000000004</v>
      </c>
      <c r="BH4" s="23">
        <f t="shared" si="38"/>
        <v>20.7</v>
      </c>
      <c r="BI4" s="23">
        <f t="shared" si="39"/>
        <v>6.3963000000000001</v>
      </c>
      <c r="BJ4" s="23">
        <f t="shared" si="40"/>
        <v>24.400000000000002</v>
      </c>
      <c r="BK4" s="23">
        <f t="shared" si="41"/>
        <v>19.690800000000003</v>
      </c>
      <c r="BL4" s="23"/>
      <c r="BM4" s="23"/>
      <c r="BN4" s="23"/>
      <c r="BO4" s="23"/>
      <c r="BP4" s="23"/>
      <c r="BQ4" s="23"/>
      <c r="BR4" s="23"/>
      <c r="BS4" s="23"/>
      <c r="BT4" s="23"/>
      <c r="BU4" s="18"/>
    </row>
    <row r="5" spans="1:73" s="17" customFormat="1" x14ac:dyDescent="0.2">
      <c r="A5" s="17">
        <v>6.7</v>
      </c>
      <c r="B5" s="17">
        <v>9.9</v>
      </c>
      <c r="D5" s="26">
        <f t="shared" si="0"/>
        <v>182.70000000000002</v>
      </c>
      <c r="E5" s="26">
        <f t="shared" si="1"/>
        <v>3.4800000000000004</v>
      </c>
      <c r="F5" s="26">
        <f t="shared" si="2"/>
        <v>0.93800000000000017</v>
      </c>
      <c r="G5" s="18">
        <f t="shared" si="3"/>
        <v>7.7049999999999992</v>
      </c>
      <c r="H5" s="18">
        <f t="shared" si="4"/>
        <v>7.7049999999999992</v>
      </c>
      <c r="I5" s="11">
        <f t="shared" si="5"/>
        <v>8.968</v>
      </c>
      <c r="J5" s="11">
        <v>9.3000000000000007</v>
      </c>
      <c r="K5" s="11">
        <f t="shared" si="6"/>
        <v>4.68</v>
      </c>
      <c r="L5" s="11">
        <f t="shared" si="7"/>
        <v>2.0880000000000001</v>
      </c>
      <c r="M5" s="11">
        <f t="shared" si="8"/>
        <v>6.9600000000000009</v>
      </c>
      <c r="N5" s="11">
        <f t="shared" si="9"/>
        <v>0.87000000000000011</v>
      </c>
      <c r="O5" s="11">
        <v>0.35</v>
      </c>
      <c r="P5" s="11">
        <f t="shared" si="10"/>
        <v>1.7400000000000002</v>
      </c>
      <c r="Q5" s="11">
        <f t="shared" si="11"/>
        <v>34.799999999999997</v>
      </c>
      <c r="R5" s="11">
        <v>0</v>
      </c>
      <c r="S5" s="11">
        <f t="shared" si="12"/>
        <v>1.3049999999999999</v>
      </c>
      <c r="T5" s="11">
        <v>3</v>
      </c>
      <c r="U5" s="26">
        <f t="shared" si="42"/>
        <v>170.1</v>
      </c>
      <c r="V5" s="26">
        <f t="shared" si="13"/>
        <v>3.4800000000000004</v>
      </c>
      <c r="W5" s="26">
        <f t="shared" si="14"/>
        <v>0.93800000000000017</v>
      </c>
      <c r="X5" s="11">
        <v>0</v>
      </c>
      <c r="Y5" s="11">
        <f t="shared" si="15"/>
        <v>0.87000000000000011</v>
      </c>
      <c r="Z5" s="26">
        <f t="shared" si="36"/>
        <v>36.799999999999997</v>
      </c>
      <c r="AA5" s="26">
        <f t="shared" si="16"/>
        <v>10.44</v>
      </c>
      <c r="AB5" s="26">
        <f t="shared" si="17"/>
        <v>17.399999999999999</v>
      </c>
      <c r="AC5" s="26">
        <f t="shared" si="18"/>
        <v>34.799999999999997</v>
      </c>
      <c r="AD5" s="11">
        <f t="shared" si="19"/>
        <v>9.6000000000000014</v>
      </c>
      <c r="AE5" s="11">
        <f t="shared" si="19"/>
        <v>9.6000000000000014</v>
      </c>
      <c r="AF5" s="11">
        <f t="shared" si="19"/>
        <v>9.6000000000000014</v>
      </c>
      <c r="AG5" s="11">
        <f t="shared" si="20"/>
        <v>7.7049999999999992</v>
      </c>
      <c r="AH5" s="11">
        <v>0.75</v>
      </c>
      <c r="AI5" s="11">
        <v>6</v>
      </c>
      <c r="AJ5" s="11">
        <f t="shared" si="21"/>
        <v>1.3049999999999999</v>
      </c>
      <c r="AK5" s="11">
        <f t="shared" si="22"/>
        <v>0.87000000000000011</v>
      </c>
      <c r="AL5" s="26">
        <f t="shared" si="23"/>
        <v>17.399999999999999</v>
      </c>
      <c r="AM5" s="26">
        <f t="shared" si="24"/>
        <v>6.9600000000000009</v>
      </c>
      <c r="AN5" s="11">
        <f t="shared" si="25"/>
        <v>0.87000000000000011</v>
      </c>
      <c r="AO5" s="11">
        <f t="shared" si="26"/>
        <v>1.1900000000000002</v>
      </c>
      <c r="AP5" s="26">
        <f t="shared" si="27"/>
        <v>10.44</v>
      </c>
      <c r="AQ5" s="26">
        <f t="shared" si="28"/>
        <v>0.87000000000000011</v>
      </c>
      <c r="AR5" s="26">
        <f t="shared" si="29"/>
        <v>34.799999999999997</v>
      </c>
      <c r="AS5" s="18">
        <f t="shared" si="30"/>
        <v>127.3</v>
      </c>
      <c r="AT5" s="18">
        <v>7.1</v>
      </c>
      <c r="AU5" s="18">
        <v>10.6</v>
      </c>
      <c r="AV5" s="18">
        <v>5</v>
      </c>
      <c r="AW5" s="18">
        <v>1.52</v>
      </c>
      <c r="AX5" s="19">
        <f t="shared" si="31"/>
        <v>669.37700000000018</v>
      </c>
      <c r="AY5" s="20">
        <f t="shared" si="32"/>
        <v>206.83749300000005</v>
      </c>
      <c r="AZ5" s="20">
        <f t="shared" si="33"/>
        <v>25.46</v>
      </c>
      <c r="BA5" s="20">
        <f t="shared" si="34"/>
        <v>19.545539999999999</v>
      </c>
      <c r="BB5" s="20">
        <f t="shared" si="35"/>
        <v>251.84303300000005</v>
      </c>
      <c r="BD5" s="18">
        <f t="shared" si="43"/>
        <v>531.54599999999994</v>
      </c>
      <c r="BE5" s="24">
        <f t="shared" si="44"/>
        <v>164.24771399999997</v>
      </c>
      <c r="BF5" s="23">
        <f t="shared" si="37"/>
        <v>122.42100000000001</v>
      </c>
      <c r="BG5" s="23">
        <f t="shared" si="45"/>
        <v>37.828088999999999</v>
      </c>
      <c r="BH5" s="23">
        <f t="shared" si="38"/>
        <v>15.409999999999998</v>
      </c>
      <c r="BI5" s="23">
        <f t="shared" si="39"/>
        <v>4.7616899999999998</v>
      </c>
      <c r="BJ5" s="23">
        <f t="shared" si="40"/>
        <v>24.22</v>
      </c>
      <c r="BK5" s="23">
        <f t="shared" si="41"/>
        <v>19.545539999999999</v>
      </c>
      <c r="BL5" s="23"/>
      <c r="BM5" s="23"/>
      <c r="BN5" s="23"/>
      <c r="BO5" s="23"/>
      <c r="BP5" s="23"/>
      <c r="BQ5" s="23"/>
      <c r="BR5" s="23"/>
      <c r="BS5" s="23"/>
      <c r="BT5" s="23"/>
      <c r="BU5" s="18"/>
    </row>
    <row r="6" spans="1:73" s="17" customFormat="1" x14ac:dyDescent="0.2">
      <c r="A6" s="17">
        <v>6</v>
      </c>
      <c r="B6" s="17">
        <v>9.5</v>
      </c>
      <c r="D6" s="26">
        <f t="shared" si="0"/>
        <v>168</v>
      </c>
      <c r="E6" s="26">
        <f t="shared" si="1"/>
        <v>3.2</v>
      </c>
      <c r="F6" s="26">
        <f t="shared" si="2"/>
        <v>0.84000000000000008</v>
      </c>
      <c r="G6" s="18">
        <f t="shared" si="3"/>
        <v>6.8999999999999995</v>
      </c>
      <c r="H6" s="18">
        <f t="shared" si="4"/>
        <v>6.8999999999999995</v>
      </c>
      <c r="I6" s="11">
        <f t="shared" si="5"/>
        <v>8.24</v>
      </c>
      <c r="J6" s="27">
        <v>9.3000000000000007</v>
      </c>
      <c r="K6" s="11">
        <f t="shared" si="6"/>
        <v>4.4000000000000004</v>
      </c>
      <c r="L6" s="11">
        <f t="shared" si="7"/>
        <v>1.92</v>
      </c>
      <c r="M6" s="11">
        <f t="shared" si="8"/>
        <v>6.4</v>
      </c>
      <c r="N6" s="11">
        <f t="shared" si="9"/>
        <v>0.8</v>
      </c>
      <c r="O6" s="11">
        <v>0.35</v>
      </c>
      <c r="P6" s="11">
        <f t="shared" si="10"/>
        <v>1.6</v>
      </c>
      <c r="Q6" s="11">
        <f t="shared" si="11"/>
        <v>32</v>
      </c>
      <c r="R6" s="11">
        <v>0</v>
      </c>
      <c r="S6" s="11">
        <f t="shared" si="12"/>
        <v>1.2</v>
      </c>
      <c r="T6" s="11">
        <v>3</v>
      </c>
      <c r="U6" s="26">
        <f t="shared" si="42"/>
        <v>231</v>
      </c>
      <c r="V6" s="26">
        <f t="shared" si="13"/>
        <v>3.2</v>
      </c>
      <c r="W6" s="26">
        <f t="shared" si="14"/>
        <v>0.84000000000000008</v>
      </c>
      <c r="X6" s="11">
        <v>0</v>
      </c>
      <c r="Y6" s="11">
        <f t="shared" si="15"/>
        <v>0.8</v>
      </c>
      <c r="Z6" s="26">
        <f t="shared" si="36"/>
        <v>27.6</v>
      </c>
      <c r="AA6" s="26">
        <f t="shared" si="16"/>
        <v>9.6</v>
      </c>
      <c r="AB6" s="26">
        <f t="shared" si="17"/>
        <v>16</v>
      </c>
      <c r="AC6" s="26">
        <f t="shared" si="18"/>
        <v>32</v>
      </c>
      <c r="AD6" s="11">
        <f t="shared" si="19"/>
        <v>9.6000000000000014</v>
      </c>
      <c r="AE6" s="11">
        <f t="shared" si="19"/>
        <v>9.6000000000000014</v>
      </c>
      <c r="AF6" s="11">
        <f t="shared" si="19"/>
        <v>9.6000000000000014</v>
      </c>
      <c r="AG6" s="11">
        <f t="shared" si="20"/>
        <v>6.8999999999999995</v>
      </c>
      <c r="AH6" s="11">
        <v>0.75</v>
      </c>
      <c r="AI6" s="11">
        <v>6</v>
      </c>
      <c r="AJ6" s="11">
        <f t="shared" si="21"/>
        <v>1.2</v>
      </c>
      <c r="AK6" s="11">
        <f t="shared" si="22"/>
        <v>0.8</v>
      </c>
      <c r="AL6" s="26">
        <f t="shared" si="23"/>
        <v>16</v>
      </c>
      <c r="AM6" s="26">
        <f t="shared" si="24"/>
        <v>6.4</v>
      </c>
      <c r="AN6" s="11">
        <f t="shared" si="25"/>
        <v>0.8</v>
      </c>
      <c r="AO6" s="11">
        <f t="shared" si="26"/>
        <v>1.1500000000000001</v>
      </c>
      <c r="AP6" s="26">
        <f t="shared" si="27"/>
        <v>9.6</v>
      </c>
      <c r="AQ6" s="26">
        <f t="shared" si="28"/>
        <v>0.8</v>
      </c>
      <c r="AR6" s="26">
        <f t="shared" si="29"/>
        <v>32</v>
      </c>
      <c r="AS6" s="18">
        <f t="shared" si="30"/>
        <v>114</v>
      </c>
      <c r="AT6" s="18">
        <v>5.8</v>
      </c>
      <c r="AU6" s="18">
        <v>12.8</v>
      </c>
      <c r="AV6" s="18">
        <v>6.6</v>
      </c>
      <c r="AW6" s="18">
        <v>2</v>
      </c>
      <c r="AX6" s="19">
        <f t="shared" si="31"/>
        <v>687.29</v>
      </c>
      <c r="AY6" s="20">
        <f t="shared" si="32"/>
        <v>212.37260999999998</v>
      </c>
      <c r="AZ6" s="20">
        <f t="shared" si="33"/>
        <v>22.8</v>
      </c>
      <c r="BA6" s="20">
        <f t="shared" si="34"/>
        <v>21.950400000000002</v>
      </c>
      <c r="BB6" s="20">
        <f t="shared" si="35"/>
        <v>257.12301000000002</v>
      </c>
      <c r="BD6" s="18">
        <f t="shared" si="43"/>
        <v>557.07999999999993</v>
      </c>
      <c r="BE6" s="24">
        <f t="shared" si="44"/>
        <v>172.13771999999997</v>
      </c>
      <c r="BF6" s="23">
        <f t="shared" si="37"/>
        <v>116.40999999999998</v>
      </c>
      <c r="BG6" s="23">
        <f t="shared" si="45"/>
        <v>35.970689999999998</v>
      </c>
      <c r="BH6" s="23">
        <f t="shared" si="38"/>
        <v>13.799999999999999</v>
      </c>
      <c r="BI6" s="23">
        <f t="shared" si="39"/>
        <v>4.2641999999999998</v>
      </c>
      <c r="BJ6" s="23">
        <f t="shared" si="40"/>
        <v>27.200000000000003</v>
      </c>
      <c r="BK6" s="23">
        <f t="shared" si="41"/>
        <v>21.950400000000002</v>
      </c>
      <c r="BL6" s="23"/>
      <c r="BM6" s="23"/>
      <c r="BN6" s="23"/>
      <c r="BO6" s="23"/>
      <c r="BP6" s="23"/>
      <c r="BQ6" s="23"/>
      <c r="BR6" s="23"/>
      <c r="BS6" s="23"/>
      <c r="BT6" s="23"/>
      <c r="BU6" s="18"/>
    </row>
    <row r="7" spans="1:73" s="17" customFormat="1" x14ac:dyDescent="0.2">
      <c r="A7" s="17">
        <v>7.2</v>
      </c>
      <c r="B7" s="17">
        <v>8.5</v>
      </c>
      <c r="D7" s="26">
        <f t="shared" si="0"/>
        <v>193.20000000000002</v>
      </c>
      <c r="E7" s="26">
        <f t="shared" si="1"/>
        <v>3.6800000000000006</v>
      </c>
      <c r="F7" s="26">
        <f t="shared" si="2"/>
        <v>1.0080000000000002</v>
      </c>
      <c r="G7" s="18">
        <f t="shared" si="3"/>
        <v>8.2799999999999994</v>
      </c>
      <c r="H7" s="18">
        <f t="shared" si="4"/>
        <v>8.2799999999999994</v>
      </c>
      <c r="I7" s="11">
        <f t="shared" si="5"/>
        <v>9.4879999999999995</v>
      </c>
      <c r="J7" s="27">
        <v>9.3000000000000007</v>
      </c>
      <c r="K7" s="11">
        <f t="shared" si="6"/>
        <v>4.8800000000000008</v>
      </c>
      <c r="L7" s="11">
        <f t="shared" si="7"/>
        <v>2.2080000000000002</v>
      </c>
      <c r="M7" s="11">
        <f t="shared" si="8"/>
        <v>7.3600000000000012</v>
      </c>
      <c r="N7" s="11">
        <f t="shared" si="9"/>
        <v>0.92000000000000015</v>
      </c>
      <c r="O7" s="11">
        <v>0.35</v>
      </c>
      <c r="P7" s="11">
        <f t="shared" si="10"/>
        <v>1.8400000000000003</v>
      </c>
      <c r="Q7" s="11">
        <f t="shared" si="11"/>
        <v>36.799999999999997</v>
      </c>
      <c r="R7" s="11">
        <v>0</v>
      </c>
      <c r="S7" s="11">
        <f t="shared" si="12"/>
        <v>1.3800000000000001</v>
      </c>
      <c r="T7" s="11">
        <v>3</v>
      </c>
      <c r="U7" s="26">
        <f t="shared" si="42"/>
        <v>182.70000000000002</v>
      </c>
      <c r="V7" s="26">
        <f t="shared" si="13"/>
        <v>3.6800000000000006</v>
      </c>
      <c r="W7" s="26">
        <f t="shared" si="14"/>
        <v>1.0080000000000002</v>
      </c>
      <c r="X7" s="11">
        <v>0</v>
      </c>
      <c r="Y7" s="11">
        <f t="shared" si="15"/>
        <v>0.92000000000000015</v>
      </c>
      <c r="Z7" s="26">
        <f t="shared" si="36"/>
        <v>24.8</v>
      </c>
      <c r="AA7" s="26">
        <f t="shared" si="16"/>
        <v>11.040000000000001</v>
      </c>
      <c r="AB7" s="26">
        <f t="shared" si="17"/>
        <v>18.399999999999999</v>
      </c>
      <c r="AC7" s="26">
        <f t="shared" si="18"/>
        <v>36.799999999999997</v>
      </c>
      <c r="AD7" s="11">
        <f t="shared" si="19"/>
        <v>9.6000000000000014</v>
      </c>
      <c r="AE7" s="11">
        <f t="shared" si="19"/>
        <v>9.6000000000000014</v>
      </c>
      <c r="AF7" s="11">
        <f t="shared" si="19"/>
        <v>9.6000000000000014</v>
      </c>
      <c r="AG7" s="11">
        <f t="shared" si="20"/>
        <v>8.2799999999999994</v>
      </c>
      <c r="AH7" s="11">
        <v>0.75</v>
      </c>
      <c r="AI7" s="11">
        <v>6</v>
      </c>
      <c r="AJ7" s="11">
        <f t="shared" si="21"/>
        <v>1.3800000000000001</v>
      </c>
      <c r="AK7" s="11">
        <f t="shared" si="22"/>
        <v>0.92000000000000015</v>
      </c>
      <c r="AL7" s="26">
        <f t="shared" si="23"/>
        <v>18.399999999999999</v>
      </c>
      <c r="AM7" s="26">
        <f t="shared" si="24"/>
        <v>7.3600000000000012</v>
      </c>
      <c r="AN7" s="11">
        <f t="shared" si="25"/>
        <v>0.92000000000000015</v>
      </c>
      <c r="AO7" s="11">
        <f t="shared" si="26"/>
        <v>1.05</v>
      </c>
      <c r="AP7" s="26">
        <f t="shared" si="27"/>
        <v>11.040000000000001</v>
      </c>
      <c r="AQ7" s="26">
        <f t="shared" si="28"/>
        <v>0.92000000000000015</v>
      </c>
      <c r="AR7" s="26">
        <f t="shared" si="29"/>
        <v>36.799999999999997</v>
      </c>
      <c r="AS7" s="18">
        <f t="shared" si="30"/>
        <v>136.80000000000001</v>
      </c>
      <c r="AT7" s="18">
        <v>7.2</v>
      </c>
      <c r="AU7" s="18">
        <v>10.199999999999999</v>
      </c>
      <c r="AV7" s="18">
        <v>5.2</v>
      </c>
      <c r="AW7" s="18">
        <v>1.6</v>
      </c>
      <c r="AX7" s="19">
        <f t="shared" si="31"/>
        <v>693.94199999999978</v>
      </c>
      <c r="AY7" s="20">
        <f t="shared" si="32"/>
        <v>214.42807799999994</v>
      </c>
      <c r="AZ7" s="20">
        <f t="shared" si="33"/>
        <v>27.360000000000003</v>
      </c>
      <c r="BA7" s="20">
        <f t="shared" si="34"/>
        <v>19.529399999999999</v>
      </c>
      <c r="BB7" s="20">
        <f t="shared" si="35"/>
        <v>261.31747799999994</v>
      </c>
      <c r="BD7" s="18">
        <f t="shared" si="43"/>
        <v>550.83600000000001</v>
      </c>
      <c r="BE7" s="24">
        <f t="shared" si="44"/>
        <v>170.208324</v>
      </c>
      <c r="BF7" s="23">
        <f t="shared" si="37"/>
        <v>126.54599999999998</v>
      </c>
      <c r="BG7" s="23">
        <f t="shared" si="45"/>
        <v>39.102713999999992</v>
      </c>
      <c r="BH7" s="23">
        <f t="shared" si="38"/>
        <v>16.559999999999999</v>
      </c>
      <c r="BI7" s="23">
        <f t="shared" si="39"/>
        <v>5.1170399999999994</v>
      </c>
      <c r="BJ7" s="23">
        <f t="shared" si="40"/>
        <v>24.2</v>
      </c>
      <c r="BK7" s="23">
        <f t="shared" si="41"/>
        <v>19.529399999999999</v>
      </c>
      <c r="BL7" s="23"/>
      <c r="BM7" s="23"/>
      <c r="BN7" s="23"/>
      <c r="BO7" s="23"/>
      <c r="BP7" s="23"/>
      <c r="BQ7" s="23"/>
      <c r="BR7" s="23"/>
      <c r="BS7" s="23"/>
      <c r="BT7" s="23"/>
      <c r="BU7" s="18"/>
    </row>
    <row r="8" spans="1:73" s="17" customFormat="1" x14ac:dyDescent="0.2">
      <c r="A8" s="17">
        <v>4.5</v>
      </c>
      <c r="B8" s="17">
        <v>10.199999999999999</v>
      </c>
      <c r="D8" s="26">
        <f t="shared" si="0"/>
        <v>136.5</v>
      </c>
      <c r="E8" s="26">
        <f t="shared" si="1"/>
        <v>2.6</v>
      </c>
      <c r="F8" s="26">
        <f t="shared" si="2"/>
        <v>0.63000000000000012</v>
      </c>
      <c r="G8" s="18">
        <f t="shared" si="3"/>
        <v>5.1749999999999998</v>
      </c>
      <c r="H8" s="18">
        <f t="shared" si="4"/>
        <v>5.1749999999999998</v>
      </c>
      <c r="I8" s="11">
        <f t="shared" si="5"/>
        <v>6.68</v>
      </c>
      <c r="J8" s="27">
        <v>9.3000000000000007</v>
      </c>
      <c r="K8" s="11">
        <f t="shared" si="6"/>
        <v>3.8</v>
      </c>
      <c r="L8" s="11">
        <f t="shared" si="7"/>
        <v>1.56</v>
      </c>
      <c r="M8" s="11">
        <f t="shared" si="8"/>
        <v>5.2</v>
      </c>
      <c r="N8" s="11">
        <f t="shared" si="9"/>
        <v>0.65</v>
      </c>
      <c r="O8" s="11">
        <v>0.35</v>
      </c>
      <c r="P8" s="11">
        <f t="shared" si="10"/>
        <v>1.3</v>
      </c>
      <c r="Q8" s="11">
        <f t="shared" si="11"/>
        <v>26</v>
      </c>
      <c r="R8" s="11">
        <v>0</v>
      </c>
      <c r="S8" s="11">
        <f t="shared" si="12"/>
        <v>0.97499999999999987</v>
      </c>
      <c r="T8" s="11">
        <v>3</v>
      </c>
      <c r="U8" s="26">
        <f t="shared" si="42"/>
        <v>168</v>
      </c>
      <c r="V8" s="26">
        <f t="shared" si="13"/>
        <v>2.6</v>
      </c>
      <c r="W8" s="26">
        <f t="shared" si="14"/>
        <v>0.63000000000000012</v>
      </c>
      <c r="X8" s="11">
        <v>0</v>
      </c>
      <c r="Y8" s="11">
        <f t="shared" si="15"/>
        <v>0.65</v>
      </c>
      <c r="Z8" s="26">
        <f t="shared" si="36"/>
        <v>29.6</v>
      </c>
      <c r="AA8" s="26">
        <f t="shared" si="16"/>
        <v>7.7999999999999989</v>
      </c>
      <c r="AB8" s="26">
        <f t="shared" si="17"/>
        <v>13</v>
      </c>
      <c r="AC8" s="26">
        <f t="shared" si="18"/>
        <v>26</v>
      </c>
      <c r="AD8" s="11">
        <f t="shared" si="19"/>
        <v>9.6000000000000014</v>
      </c>
      <c r="AE8" s="11">
        <f t="shared" si="19"/>
        <v>9.6000000000000014</v>
      </c>
      <c r="AF8" s="11">
        <f t="shared" si="19"/>
        <v>9.6000000000000014</v>
      </c>
      <c r="AG8" s="11">
        <f t="shared" si="20"/>
        <v>5.1749999999999998</v>
      </c>
      <c r="AH8" s="11">
        <v>0.75</v>
      </c>
      <c r="AI8" s="11">
        <v>6</v>
      </c>
      <c r="AJ8" s="11">
        <f t="shared" si="21"/>
        <v>0.97499999999999987</v>
      </c>
      <c r="AK8" s="11">
        <f t="shared" si="22"/>
        <v>0.65</v>
      </c>
      <c r="AL8" s="26">
        <f t="shared" si="23"/>
        <v>13</v>
      </c>
      <c r="AM8" s="26">
        <f t="shared" si="24"/>
        <v>5.2</v>
      </c>
      <c r="AN8" s="11">
        <f t="shared" si="25"/>
        <v>0.65</v>
      </c>
      <c r="AO8" s="11">
        <f t="shared" si="26"/>
        <v>1.22</v>
      </c>
      <c r="AP8" s="26">
        <f t="shared" si="27"/>
        <v>7.7999999999999989</v>
      </c>
      <c r="AQ8" s="26">
        <f t="shared" si="28"/>
        <v>0.65</v>
      </c>
      <c r="AR8" s="26">
        <f t="shared" si="29"/>
        <v>26</v>
      </c>
      <c r="AS8" s="18">
        <f t="shared" si="30"/>
        <v>85.5</v>
      </c>
      <c r="AT8" s="18">
        <v>6.4</v>
      </c>
      <c r="AU8" s="18">
        <v>11.5</v>
      </c>
      <c r="AV8" s="18">
        <v>5.8</v>
      </c>
      <c r="AW8" s="18">
        <v>2.2000000000000002</v>
      </c>
      <c r="AX8" s="19">
        <f t="shared" si="31"/>
        <v>554.04500000000007</v>
      </c>
      <c r="AY8" s="20">
        <f t="shared" si="32"/>
        <v>171.19990500000003</v>
      </c>
      <c r="AZ8" s="20">
        <f t="shared" si="33"/>
        <v>17.100000000000001</v>
      </c>
      <c r="BA8" s="20">
        <f t="shared" si="34"/>
        <v>20.901299999999999</v>
      </c>
      <c r="BB8" s="20">
        <f t="shared" si="35"/>
        <v>209.20120500000002</v>
      </c>
      <c r="BD8" s="18">
        <f t="shared" si="43"/>
        <v>440.01000000000005</v>
      </c>
      <c r="BE8" s="24">
        <f t="shared" si="44"/>
        <v>135.96309000000002</v>
      </c>
      <c r="BF8" s="23">
        <f t="shared" si="37"/>
        <v>103.68499999999999</v>
      </c>
      <c r="BG8" s="23">
        <f t="shared" si="45"/>
        <v>32.038664999999995</v>
      </c>
      <c r="BH8" s="23">
        <f t="shared" si="38"/>
        <v>10.35</v>
      </c>
      <c r="BI8" s="23">
        <f t="shared" si="39"/>
        <v>3.19815</v>
      </c>
      <c r="BJ8" s="23">
        <f t="shared" si="40"/>
        <v>25.9</v>
      </c>
      <c r="BK8" s="23">
        <f t="shared" si="41"/>
        <v>20.901299999999999</v>
      </c>
      <c r="BL8" s="23"/>
      <c r="BM8" s="23"/>
      <c r="BN8" s="23"/>
      <c r="BO8" s="23"/>
      <c r="BP8" s="23"/>
      <c r="BQ8" s="23"/>
      <c r="BR8" s="23"/>
      <c r="BS8" s="23"/>
      <c r="BT8" s="23"/>
      <c r="BU8" s="18"/>
    </row>
    <row r="9" spans="1:73" s="17" customFormat="1" x14ac:dyDescent="0.2">
      <c r="A9" s="17">
        <v>8.1</v>
      </c>
      <c r="B9" s="17">
        <v>9.3000000000000007</v>
      </c>
      <c r="D9" s="26">
        <f t="shared" si="0"/>
        <v>212.1</v>
      </c>
      <c r="E9" s="26">
        <f t="shared" si="1"/>
        <v>4.04</v>
      </c>
      <c r="F9" s="26">
        <f t="shared" si="2"/>
        <v>1.1340000000000001</v>
      </c>
      <c r="G9" s="18">
        <f t="shared" si="3"/>
        <v>9.3149999999999995</v>
      </c>
      <c r="H9" s="18">
        <f t="shared" si="4"/>
        <v>9.3149999999999995</v>
      </c>
      <c r="I9" s="11">
        <f t="shared" si="5"/>
        <v>10.423999999999999</v>
      </c>
      <c r="J9" s="27">
        <v>9.3000000000000007</v>
      </c>
      <c r="K9" s="11">
        <f t="shared" si="6"/>
        <v>5.24</v>
      </c>
      <c r="L9" s="11">
        <f t="shared" si="7"/>
        <v>2.4239999999999999</v>
      </c>
      <c r="M9" s="11">
        <f t="shared" si="8"/>
        <v>8.08</v>
      </c>
      <c r="N9" s="11">
        <f t="shared" si="9"/>
        <v>1.01</v>
      </c>
      <c r="O9" s="11">
        <v>0.35</v>
      </c>
      <c r="P9" s="11">
        <f t="shared" si="10"/>
        <v>2.02</v>
      </c>
      <c r="Q9" s="11">
        <f t="shared" si="11"/>
        <v>40.4</v>
      </c>
      <c r="R9" s="11">
        <v>0</v>
      </c>
      <c r="S9" s="11">
        <f t="shared" si="12"/>
        <v>1.5149999999999999</v>
      </c>
      <c r="T9" s="11">
        <v>3</v>
      </c>
      <c r="U9" s="26">
        <f t="shared" si="42"/>
        <v>193.20000000000002</v>
      </c>
      <c r="V9" s="26">
        <f t="shared" si="13"/>
        <v>4.04</v>
      </c>
      <c r="W9" s="26">
        <f t="shared" si="14"/>
        <v>1.1340000000000001</v>
      </c>
      <c r="X9" s="11">
        <v>0</v>
      </c>
      <c r="Y9" s="11">
        <f t="shared" si="15"/>
        <v>1.01</v>
      </c>
      <c r="Z9" s="26">
        <f t="shared" si="36"/>
        <v>18.8</v>
      </c>
      <c r="AA9" s="26">
        <f t="shared" si="16"/>
        <v>12.12</v>
      </c>
      <c r="AB9" s="26">
        <f t="shared" si="17"/>
        <v>20.2</v>
      </c>
      <c r="AC9" s="26">
        <f t="shared" si="18"/>
        <v>40.4</v>
      </c>
      <c r="AD9" s="11">
        <f t="shared" si="19"/>
        <v>9.6000000000000014</v>
      </c>
      <c r="AE9" s="11">
        <f t="shared" si="19"/>
        <v>9.6000000000000014</v>
      </c>
      <c r="AF9" s="11">
        <f t="shared" si="19"/>
        <v>9.6000000000000014</v>
      </c>
      <c r="AG9" s="11">
        <f t="shared" si="20"/>
        <v>9.3149999999999995</v>
      </c>
      <c r="AH9" s="11">
        <v>0.75</v>
      </c>
      <c r="AI9" s="11">
        <v>6</v>
      </c>
      <c r="AJ9" s="11">
        <f t="shared" si="21"/>
        <v>1.5149999999999999</v>
      </c>
      <c r="AK9" s="11">
        <f t="shared" si="22"/>
        <v>1.01</v>
      </c>
      <c r="AL9" s="26">
        <f t="shared" si="23"/>
        <v>20.2</v>
      </c>
      <c r="AM9" s="26">
        <f t="shared" si="24"/>
        <v>8.08</v>
      </c>
      <c r="AN9" s="11">
        <f t="shared" si="25"/>
        <v>1.01</v>
      </c>
      <c r="AO9" s="11">
        <f t="shared" si="26"/>
        <v>1.1300000000000001</v>
      </c>
      <c r="AP9" s="26">
        <f t="shared" si="27"/>
        <v>12.12</v>
      </c>
      <c r="AQ9" s="26">
        <f t="shared" si="28"/>
        <v>1.01</v>
      </c>
      <c r="AR9" s="26">
        <f t="shared" si="29"/>
        <v>40.4</v>
      </c>
      <c r="AS9" s="18">
        <f t="shared" si="30"/>
        <v>153.9</v>
      </c>
      <c r="AT9" s="18">
        <v>5.5</v>
      </c>
      <c r="AU9" s="18">
        <v>10.3</v>
      </c>
      <c r="AV9" s="18">
        <v>4.5999999999999996</v>
      </c>
      <c r="AW9" s="18">
        <v>1.8</v>
      </c>
      <c r="AX9" s="19">
        <f t="shared" si="31"/>
        <v>741.91100000000006</v>
      </c>
      <c r="AY9" s="20">
        <f t="shared" si="32"/>
        <v>229.25049900000002</v>
      </c>
      <c r="AZ9" s="20">
        <f t="shared" si="33"/>
        <v>30.78</v>
      </c>
      <c r="BA9" s="20">
        <f t="shared" si="34"/>
        <v>17.915400000000002</v>
      </c>
      <c r="BB9" s="20">
        <f t="shared" si="35"/>
        <v>277.945899</v>
      </c>
      <c r="BD9" s="18">
        <f t="shared" si="43"/>
        <v>588.97800000000007</v>
      </c>
      <c r="BE9" s="24">
        <f t="shared" si="44"/>
        <v>181.99420200000003</v>
      </c>
      <c r="BF9" s="23">
        <f t="shared" si="37"/>
        <v>134.30299999999994</v>
      </c>
      <c r="BG9" s="23">
        <f t="shared" si="45"/>
        <v>41.499626999999983</v>
      </c>
      <c r="BH9" s="23">
        <f t="shared" si="38"/>
        <v>18.63</v>
      </c>
      <c r="BI9" s="23">
        <f t="shared" si="39"/>
        <v>5.7566699999999997</v>
      </c>
      <c r="BJ9" s="23">
        <f t="shared" si="40"/>
        <v>22.2</v>
      </c>
      <c r="BK9" s="23">
        <f t="shared" si="41"/>
        <v>17.915400000000002</v>
      </c>
      <c r="BL9" s="23"/>
      <c r="BM9" s="23"/>
      <c r="BN9" s="23"/>
      <c r="BO9" s="23"/>
      <c r="BP9" s="23"/>
      <c r="BQ9" s="23"/>
      <c r="BR9" s="23"/>
      <c r="BS9" s="23"/>
      <c r="BT9" s="23"/>
      <c r="BU9" s="18"/>
    </row>
    <row r="10" spans="1:73" s="17" customFormat="1" x14ac:dyDescent="0.2">
      <c r="A10" s="17">
        <v>6.2</v>
      </c>
      <c r="B10" s="17">
        <v>6.8</v>
      </c>
      <c r="D10" s="26">
        <f t="shared" si="0"/>
        <v>172.20000000000002</v>
      </c>
      <c r="E10" s="26">
        <f t="shared" si="1"/>
        <v>3.2800000000000002</v>
      </c>
      <c r="F10" s="26">
        <f t="shared" si="2"/>
        <v>0.8680000000000001</v>
      </c>
      <c r="G10" s="18">
        <f t="shared" si="3"/>
        <v>7.13</v>
      </c>
      <c r="H10" s="18">
        <f t="shared" si="4"/>
        <v>7.13</v>
      </c>
      <c r="I10" s="11">
        <f t="shared" si="5"/>
        <v>8.4480000000000004</v>
      </c>
      <c r="J10" s="11">
        <v>9.1999999999999993</v>
      </c>
      <c r="K10" s="11">
        <f t="shared" si="6"/>
        <v>4.4800000000000004</v>
      </c>
      <c r="L10" s="11">
        <f t="shared" si="7"/>
        <v>1.968</v>
      </c>
      <c r="M10" s="11">
        <f t="shared" si="8"/>
        <v>6.5600000000000005</v>
      </c>
      <c r="N10" s="11">
        <f t="shared" si="9"/>
        <v>0.82000000000000006</v>
      </c>
      <c r="O10" s="11">
        <v>0.35</v>
      </c>
      <c r="P10" s="11">
        <f t="shared" si="10"/>
        <v>1.6400000000000001</v>
      </c>
      <c r="Q10" s="11">
        <f t="shared" si="11"/>
        <v>32.799999999999997</v>
      </c>
      <c r="R10" s="27">
        <v>1.43</v>
      </c>
      <c r="S10" s="11">
        <f t="shared" si="12"/>
        <v>1.23</v>
      </c>
      <c r="T10" s="11">
        <v>3</v>
      </c>
      <c r="U10" s="26">
        <f t="shared" si="42"/>
        <v>136.5</v>
      </c>
      <c r="V10" s="26">
        <f t="shared" si="13"/>
        <v>3.2800000000000002</v>
      </c>
      <c r="W10" s="26">
        <f t="shared" si="14"/>
        <v>0.8680000000000001</v>
      </c>
      <c r="X10" s="11">
        <v>0</v>
      </c>
      <c r="Y10" s="11">
        <f t="shared" si="15"/>
        <v>0.82000000000000006</v>
      </c>
      <c r="Z10" s="26">
        <f t="shared" si="36"/>
        <v>33.199999999999996</v>
      </c>
      <c r="AA10" s="26">
        <f t="shared" si="16"/>
        <v>9.84</v>
      </c>
      <c r="AB10" s="26">
        <f t="shared" si="17"/>
        <v>16.399999999999999</v>
      </c>
      <c r="AC10" s="26">
        <f t="shared" si="18"/>
        <v>32.799999999999997</v>
      </c>
      <c r="AD10" s="11">
        <f t="shared" si="19"/>
        <v>9.6000000000000014</v>
      </c>
      <c r="AE10" s="11">
        <f t="shared" si="19"/>
        <v>9.6000000000000014</v>
      </c>
      <c r="AF10" s="11">
        <f t="shared" si="19"/>
        <v>9.6000000000000014</v>
      </c>
      <c r="AG10" s="11">
        <f t="shared" si="20"/>
        <v>7.13</v>
      </c>
      <c r="AH10" s="11">
        <v>0.75</v>
      </c>
      <c r="AI10" s="11">
        <v>6</v>
      </c>
      <c r="AJ10" s="11">
        <f t="shared" si="21"/>
        <v>1.23</v>
      </c>
      <c r="AK10" s="11">
        <f t="shared" si="22"/>
        <v>0.82000000000000006</v>
      </c>
      <c r="AL10" s="26">
        <f t="shared" si="23"/>
        <v>16.399999999999999</v>
      </c>
      <c r="AM10" s="26">
        <f t="shared" si="24"/>
        <v>6.5600000000000005</v>
      </c>
      <c r="AN10" s="11">
        <f t="shared" si="25"/>
        <v>0.82000000000000006</v>
      </c>
      <c r="AO10" s="11">
        <f t="shared" si="26"/>
        <v>0.88000000000000012</v>
      </c>
      <c r="AP10" s="26">
        <f t="shared" si="27"/>
        <v>9.84</v>
      </c>
      <c r="AQ10" s="26">
        <f t="shared" si="28"/>
        <v>0.82000000000000006</v>
      </c>
      <c r="AR10" s="26">
        <f t="shared" si="29"/>
        <v>32.799999999999997</v>
      </c>
      <c r="AS10" s="18">
        <f t="shared" si="30"/>
        <v>117.8</v>
      </c>
      <c r="AT10" s="18">
        <v>6.8</v>
      </c>
      <c r="AU10" s="18">
        <v>12.2</v>
      </c>
      <c r="AV10" s="18">
        <v>4.8</v>
      </c>
      <c r="AW10" s="18">
        <v>2.1</v>
      </c>
      <c r="AX10" s="19">
        <f t="shared" si="31"/>
        <v>609.09199999999998</v>
      </c>
      <c r="AY10" s="20">
        <f t="shared" si="32"/>
        <v>188.209428</v>
      </c>
      <c r="AZ10" s="20">
        <f t="shared" si="33"/>
        <v>23.560000000000002</v>
      </c>
      <c r="BA10" s="20">
        <f t="shared" si="34"/>
        <v>20.901300000000003</v>
      </c>
      <c r="BB10" s="20">
        <f t="shared" si="35"/>
        <v>232.670728</v>
      </c>
      <c r="BD10" s="18">
        <f t="shared" si="43"/>
        <v>475.65599999999989</v>
      </c>
      <c r="BE10" s="24">
        <f t="shared" si="44"/>
        <v>146.97770399999996</v>
      </c>
      <c r="BF10" s="23">
        <f t="shared" si="37"/>
        <v>119.17599999999997</v>
      </c>
      <c r="BG10" s="23">
        <f t="shared" si="45"/>
        <v>36.825383999999993</v>
      </c>
      <c r="BH10" s="23">
        <f t="shared" si="38"/>
        <v>14.26</v>
      </c>
      <c r="BI10" s="23">
        <f t="shared" si="39"/>
        <v>4.4063400000000001</v>
      </c>
      <c r="BJ10" s="23">
        <f t="shared" si="40"/>
        <v>25.900000000000002</v>
      </c>
      <c r="BK10" s="23">
        <f t="shared" si="41"/>
        <v>20.901300000000003</v>
      </c>
      <c r="BL10" s="23"/>
      <c r="BM10" s="23"/>
      <c r="BN10" s="23"/>
      <c r="BO10" s="23"/>
      <c r="BP10" s="23"/>
      <c r="BQ10" s="23"/>
      <c r="BR10" s="23"/>
      <c r="BS10" s="23"/>
      <c r="BT10" s="23"/>
      <c r="BU10" s="18"/>
    </row>
    <row r="11" spans="1:73" s="17" customFormat="1" x14ac:dyDescent="0.2">
      <c r="A11" s="17">
        <v>6.8</v>
      </c>
      <c r="B11" s="17">
        <v>9.5</v>
      </c>
      <c r="D11" s="26">
        <f t="shared" si="0"/>
        <v>184.79999999999998</v>
      </c>
      <c r="E11" s="26">
        <f t="shared" si="1"/>
        <v>3.5200000000000005</v>
      </c>
      <c r="F11" s="26">
        <f t="shared" si="2"/>
        <v>0.95200000000000007</v>
      </c>
      <c r="G11" s="18">
        <f t="shared" si="3"/>
        <v>7.8199999999999994</v>
      </c>
      <c r="H11" s="18">
        <f t="shared" si="4"/>
        <v>7.8199999999999994</v>
      </c>
      <c r="I11" s="11">
        <f t="shared" si="5"/>
        <v>9.0719999999999992</v>
      </c>
      <c r="J11" s="11">
        <v>9.1999999999999993</v>
      </c>
      <c r="K11" s="11">
        <f t="shared" si="6"/>
        <v>4.7200000000000006</v>
      </c>
      <c r="L11" s="11">
        <f t="shared" si="7"/>
        <v>2.1120000000000001</v>
      </c>
      <c r="M11" s="11">
        <f t="shared" si="8"/>
        <v>7.0400000000000009</v>
      </c>
      <c r="N11" s="11">
        <f t="shared" si="9"/>
        <v>0.88000000000000012</v>
      </c>
      <c r="O11" s="11">
        <v>0.35</v>
      </c>
      <c r="P11" s="11">
        <f t="shared" si="10"/>
        <v>1.7600000000000002</v>
      </c>
      <c r="Q11" s="11">
        <f t="shared" si="11"/>
        <v>35.200000000000003</v>
      </c>
      <c r="R11" s="11">
        <v>0</v>
      </c>
      <c r="S11" s="11">
        <f t="shared" si="12"/>
        <v>1.32</v>
      </c>
      <c r="T11" s="11">
        <v>3</v>
      </c>
      <c r="U11" s="26">
        <f t="shared" si="42"/>
        <v>212.1</v>
      </c>
      <c r="V11" s="26">
        <f t="shared" si="13"/>
        <v>3.5200000000000005</v>
      </c>
      <c r="W11" s="26">
        <f t="shared" si="14"/>
        <v>0.95200000000000007</v>
      </c>
      <c r="X11" s="11">
        <v>0</v>
      </c>
      <c r="Y11" s="11">
        <f t="shared" si="15"/>
        <v>0.88000000000000012</v>
      </c>
      <c r="Z11" s="26">
        <f t="shared" si="36"/>
        <v>25.6</v>
      </c>
      <c r="AA11" s="26">
        <f t="shared" si="16"/>
        <v>10.56</v>
      </c>
      <c r="AB11" s="26">
        <f t="shared" si="17"/>
        <v>17.600000000000001</v>
      </c>
      <c r="AC11" s="26">
        <f t="shared" si="18"/>
        <v>35.200000000000003</v>
      </c>
      <c r="AD11" s="11">
        <f t="shared" si="19"/>
        <v>9.6000000000000014</v>
      </c>
      <c r="AE11" s="11">
        <f t="shared" si="19"/>
        <v>9.6000000000000014</v>
      </c>
      <c r="AF11" s="11">
        <f t="shared" si="19"/>
        <v>9.6000000000000014</v>
      </c>
      <c r="AG11" s="11">
        <f t="shared" si="20"/>
        <v>7.8199999999999994</v>
      </c>
      <c r="AH11" s="11">
        <v>0.75</v>
      </c>
      <c r="AI11" s="11">
        <v>6</v>
      </c>
      <c r="AJ11" s="11">
        <f t="shared" si="21"/>
        <v>1.32</v>
      </c>
      <c r="AK11" s="11">
        <f t="shared" si="22"/>
        <v>0.88000000000000012</v>
      </c>
      <c r="AL11" s="26">
        <f t="shared" si="23"/>
        <v>17.600000000000001</v>
      </c>
      <c r="AM11" s="26">
        <f t="shared" si="24"/>
        <v>7.0400000000000009</v>
      </c>
      <c r="AN11" s="11">
        <f t="shared" si="25"/>
        <v>0.88000000000000012</v>
      </c>
      <c r="AO11" s="11">
        <f t="shared" si="26"/>
        <v>1.1500000000000001</v>
      </c>
      <c r="AP11" s="26">
        <f t="shared" si="27"/>
        <v>10.56</v>
      </c>
      <c r="AQ11" s="26">
        <f t="shared" si="28"/>
        <v>0.88000000000000012</v>
      </c>
      <c r="AR11" s="26">
        <f t="shared" si="29"/>
        <v>35.200000000000003</v>
      </c>
      <c r="AS11" s="18">
        <f t="shared" si="30"/>
        <v>129.19999999999999</v>
      </c>
      <c r="AT11" s="18">
        <v>5.5</v>
      </c>
      <c r="AU11" s="18">
        <v>13.1</v>
      </c>
      <c r="AV11" s="18">
        <v>6.2</v>
      </c>
      <c r="AW11" s="18">
        <v>1.7</v>
      </c>
      <c r="AX11" s="19">
        <f t="shared" si="31"/>
        <v>704.85800000000006</v>
      </c>
      <c r="AY11" s="20">
        <f t="shared" si="32"/>
        <v>217.80112200000002</v>
      </c>
      <c r="AZ11" s="20">
        <f t="shared" si="33"/>
        <v>25.84</v>
      </c>
      <c r="BA11" s="20">
        <f t="shared" si="34"/>
        <v>21.3855</v>
      </c>
      <c r="BB11" s="20">
        <f t="shared" si="35"/>
        <v>265.02662200000003</v>
      </c>
      <c r="BD11" s="18">
        <f t="shared" si="43"/>
        <v>566.08399999999995</v>
      </c>
      <c r="BE11" s="24">
        <f t="shared" si="44"/>
        <v>174.91995599999998</v>
      </c>
      <c r="BF11" s="23">
        <f t="shared" si="37"/>
        <v>123.13399999999996</v>
      </c>
      <c r="BG11" s="23">
        <f t="shared" si="45"/>
        <v>38.048405999999986</v>
      </c>
      <c r="BH11" s="23">
        <f t="shared" si="38"/>
        <v>15.639999999999999</v>
      </c>
      <c r="BI11" s="23">
        <f t="shared" si="39"/>
        <v>4.8327599999999995</v>
      </c>
      <c r="BJ11" s="23">
        <f t="shared" si="40"/>
        <v>26.5</v>
      </c>
      <c r="BK11" s="23">
        <f t="shared" si="41"/>
        <v>21.3855</v>
      </c>
      <c r="BL11" s="23"/>
      <c r="BM11" s="23"/>
      <c r="BN11" s="23"/>
      <c r="BO11" s="23"/>
      <c r="BP11" s="23"/>
      <c r="BQ11" s="23"/>
      <c r="BR11" s="23"/>
      <c r="BS11" s="23"/>
      <c r="BT11" s="23"/>
      <c r="BU11" s="18"/>
    </row>
    <row r="12" spans="1:73" s="17" customFormat="1" x14ac:dyDescent="0.2">
      <c r="A12" s="17">
        <v>4.8</v>
      </c>
      <c r="B12" s="17">
        <v>9.9</v>
      </c>
      <c r="D12" s="26">
        <f t="shared" si="0"/>
        <v>142.80000000000001</v>
      </c>
      <c r="E12" s="26">
        <f t="shared" si="1"/>
        <v>2.7199999999999998</v>
      </c>
      <c r="F12" s="26">
        <f t="shared" si="2"/>
        <v>0.67200000000000004</v>
      </c>
      <c r="G12" s="18">
        <f t="shared" si="3"/>
        <v>5.52</v>
      </c>
      <c r="H12" s="18">
        <f t="shared" si="4"/>
        <v>5.52</v>
      </c>
      <c r="I12" s="11">
        <f t="shared" si="5"/>
        <v>6.992</v>
      </c>
      <c r="J12" s="11">
        <v>9.1999999999999993</v>
      </c>
      <c r="K12" s="11">
        <f t="shared" si="6"/>
        <v>3.92</v>
      </c>
      <c r="L12" s="11">
        <f t="shared" si="7"/>
        <v>1.6319999999999999</v>
      </c>
      <c r="M12" s="11">
        <f t="shared" si="8"/>
        <v>5.4399999999999995</v>
      </c>
      <c r="N12" s="11">
        <f t="shared" si="9"/>
        <v>0.67999999999999994</v>
      </c>
      <c r="O12" s="11">
        <v>0.35</v>
      </c>
      <c r="P12" s="11">
        <f t="shared" si="10"/>
        <v>1.3599999999999999</v>
      </c>
      <c r="Q12" s="11">
        <f t="shared" si="11"/>
        <v>27.2</v>
      </c>
      <c r="R12" s="11">
        <v>0</v>
      </c>
      <c r="S12" s="11">
        <f t="shared" si="12"/>
        <v>1.02</v>
      </c>
      <c r="T12" s="11">
        <v>3</v>
      </c>
      <c r="U12" s="26">
        <f t="shared" si="42"/>
        <v>172.20000000000002</v>
      </c>
      <c r="V12" s="26">
        <f t="shared" si="13"/>
        <v>2.7199999999999998</v>
      </c>
      <c r="W12" s="26">
        <f t="shared" si="14"/>
        <v>0.67200000000000004</v>
      </c>
      <c r="X12" s="11">
        <v>0</v>
      </c>
      <c r="Y12" s="11">
        <f t="shared" si="15"/>
        <v>0.67999999999999994</v>
      </c>
      <c r="Z12" s="26">
        <f t="shared" si="36"/>
        <v>28</v>
      </c>
      <c r="AA12" s="26">
        <f t="shared" si="16"/>
        <v>8.16</v>
      </c>
      <c r="AB12" s="26">
        <f t="shared" si="17"/>
        <v>13.6</v>
      </c>
      <c r="AC12" s="26">
        <f t="shared" si="18"/>
        <v>27.2</v>
      </c>
      <c r="AD12" s="11">
        <f t="shared" si="19"/>
        <v>9.6000000000000014</v>
      </c>
      <c r="AE12" s="11">
        <f t="shared" si="19"/>
        <v>9.6000000000000014</v>
      </c>
      <c r="AF12" s="11">
        <f t="shared" si="19"/>
        <v>9.6000000000000014</v>
      </c>
      <c r="AG12" s="11">
        <f t="shared" si="20"/>
        <v>5.52</v>
      </c>
      <c r="AH12" s="11">
        <v>0.75</v>
      </c>
      <c r="AI12" s="11">
        <v>6</v>
      </c>
      <c r="AJ12" s="11">
        <f t="shared" si="21"/>
        <v>1.02</v>
      </c>
      <c r="AK12" s="11">
        <f t="shared" si="22"/>
        <v>0.67999999999999994</v>
      </c>
      <c r="AL12" s="26">
        <f t="shared" si="23"/>
        <v>13.6</v>
      </c>
      <c r="AM12" s="26">
        <f t="shared" si="24"/>
        <v>5.4399999999999995</v>
      </c>
      <c r="AN12" s="11">
        <f t="shared" si="25"/>
        <v>0.67999999999999994</v>
      </c>
      <c r="AO12" s="11">
        <f t="shared" si="26"/>
        <v>1.1900000000000002</v>
      </c>
      <c r="AP12" s="26">
        <f t="shared" si="27"/>
        <v>8.16</v>
      </c>
      <c r="AQ12" s="26">
        <f t="shared" si="28"/>
        <v>0.67999999999999994</v>
      </c>
      <c r="AR12" s="26">
        <f t="shared" si="29"/>
        <v>27.2</v>
      </c>
      <c r="AS12" s="18">
        <f t="shared" si="30"/>
        <v>91.2</v>
      </c>
      <c r="AT12" s="18">
        <v>6.5</v>
      </c>
      <c r="AU12" s="18">
        <v>10.1</v>
      </c>
      <c r="AV12" s="18">
        <v>4.8</v>
      </c>
      <c r="AW12" s="18">
        <v>2.2000000000000002</v>
      </c>
      <c r="AX12" s="19">
        <f t="shared" si="31"/>
        <v>570.97800000000018</v>
      </c>
      <c r="AY12" s="20">
        <f t="shared" si="32"/>
        <v>176.43220200000005</v>
      </c>
      <c r="AZ12" s="20">
        <f t="shared" si="33"/>
        <v>18.240000000000002</v>
      </c>
      <c r="BA12" s="20">
        <f t="shared" si="34"/>
        <v>19.045200000000001</v>
      </c>
      <c r="BB12" s="20">
        <f t="shared" si="35"/>
        <v>213.71740200000005</v>
      </c>
      <c r="BD12" s="18">
        <f t="shared" si="43"/>
        <v>453.82400000000018</v>
      </c>
      <c r="BE12" s="24">
        <f t="shared" si="44"/>
        <v>140.23161600000006</v>
      </c>
      <c r="BF12" s="23">
        <f t="shared" si="37"/>
        <v>106.114</v>
      </c>
      <c r="BG12" s="23">
        <f t="shared" si="45"/>
        <v>32.789225999999999</v>
      </c>
      <c r="BH12" s="23">
        <f t="shared" si="38"/>
        <v>11.04</v>
      </c>
      <c r="BI12" s="23">
        <f t="shared" si="39"/>
        <v>3.4113599999999997</v>
      </c>
      <c r="BJ12" s="23">
        <f t="shared" si="40"/>
        <v>23.6</v>
      </c>
      <c r="BK12" s="23">
        <f t="shared" si="41"/>
        <v>19.045200000000001</v>
      </c>
      <c r="BL12" s="23"/>
      <c r="BM12" s="23"/>
      <c r="BN12" s="23"/>
      <c r="BO12" s="23"/>
      <c r="BP12" s="23"/>
      <c r="BQ12" s="23"/>
      <c r="BR12" s="23"/>
      <c r="BS12" s="23"/>
      <c r="BT12" s="23"/>
      <c r="BU12" s="18"/>
    </row>
    <row r="13" spans="1:73" s="17" customFormat="1" x14ac:dyDescent="0.2">
      <c r="A13" s="17">
        <v>6.6</v>
      </c>
      <c r="B13" s="17">
        <v>8.4</v>
      </c>
      <c r="D13" s="26">
        <f t="shared" si="0"/>
        <v>180.6</v>
      </c>
      <c r="E13" s="26">
        <f t="shared" si="1"/>
        <v>3.4400000000000004</v>
      </c>
      <c r="F13" s="26">
        <f t="shared" si="2"/>
        <v>0.92400000000000004</v>
      </c>
      <c r="G13" s="18">
        <f t="shared" si="3"/>
        <v>7.589999999999999</v>
      </c>
      <c r="H13" s="18">
        <f t="shared" si="4"/>
        <v>7.589999999999999</v>
      </c>
      <c r="I13" s="11">
        <f t="shared" si="5"/>
        <v>8.8640000000000008</v>
      </c>
      <c r="J13" s="11">
        <v>9.1999999999999993</v>
      </c>
      <c r="K13" s="11">
        <f t="shared" si="6"/>
        <v>4.6400000000000006</v>
      </c>
      <c r="L13" s="11">
        <f t="shared" si="7"/>
        <v>2.0640000000000001</v>
      </c>
      <c r="M13" s="11">
        <f t="shared" si="8"/>
        <v>6.8800000000000008</v>
      </c>
      <c r="N13" s="11">
        <f t="shared" si="9"/>
        <v>0.8600000000000001</v>
      </c>
      <c r="O13" s="11">
        <v>0.35</v>
      </c>
      <c r="P13" s="11">
        <f t="shared" si="10"/>
        <v>1.7200000000000002</v>
      </c>
      <c r="Q13" s="11">
        <f t="shared" si="11"/>
        <v>34.4</v>
      </c>
      <c r="R13" s="11">
        <v>0</v>
      </c>
      <c r="S13" s="11">
        <f t="shared" si="12"/>
        <v>1.2899999999999998</v>
      </c>
      <c r="T13" s="11">
        <v>3</v>
      </c>
      <c r="U13" s="26">
        <f t="shared" si="42"/>
        <v>184.79999999999998</v>
      </c>
      <c r="V13" s="26">
        <f t="shared" si="13"/>
        <v>3.4400000000000004</v>
      </c>
      <c r="W13" s="26">
        <f t="shared" si="14"/>
        <v>0.92400000000000004</v>
      </c>
      <c r="X13" s="11">
        <v>0</v>
      </c>
      <c r="Y13" s="11">
        <f t="shared" si="15"/>
        <v>0.8600000000000001</v>
      </c>
      <c r="Z13" s="26">
        <f t="shared" si="36"/>
        <v>20</v>
      </c>
      <c r="AA13" s="26">
        <f t="shared" si="16"/>
        <v>10.319999999999999</v>
      </c>
      <c r="AB13" s="26">
        <f t="shared" si="17"/>
        <v>17.2</v>
      </c>
      <c r="AC13" s="26">
        <f t="shared" si="18"/>
        <v>34.4</v>
      </c>
      <c r="AD13" s="11">
        <f t="shared" si="19"/>
        <v>9.6000000000000014</v>
      </c>
      <c r="AE13" s="11">
        <f t="shared" si="19"/>
        <v>9.6000000000000014</v>
      </c>
      <c r="AF13" s="11">
        <f t="shared" si="19"/>
        <v>9.6000000000000014</v>
      </c>
      <c r="AG13" s="11">
        <f t="shared" si="20"/>
        <v>7.589999999999999</v>
      </c>
      <c r="AH13" s="11">
        <v>0.75</v>
      </c>
      <c r="AI13" s="11">
        <v>6</v>
      </c>
      <c r="AJ13" s="11">
        <f t="shared" si="21"/>
        <v>1.2899999999999998</v>
      </c>
      <c r="AK13" s="11">
        <f t="shared" si="22"/>
        <v>0.8600000000000001</v>
      </c>
      <c r="AL13" s="26">
        <f t="shared" si="23"/>
        <v>17.2</v>
      </c>
      <c r="AM13" s="26">
        <f t="shared" si="24"/>
        <v>6.8800000000000008</v>
      </c>
      <c r="AN13" s="11">
        <f t="shared" si="25"/>
        <v>0.8600000000000001</v>
      </c>
      <c r="AO13" s="11">
        <f t="shared" si="26"/>
        <v>1.04</v>
      </c>
      <c r="AP13" s="26">
        <f t="shared" si="27"/>
        <v>10.319999999999999</v>
      </c>
      <c r="AQ13" s="26">
        <f t="shared" si="28"/>
        <v>0.8600000000000001</v>
      </c>
      <c r="AR13" s="26">
        <f t="shared" si="29"/>
        <v>34.4</v>
      </c>
      <c r="AS13" s="18">
        <f t="shared" si="30"/>
        <v>125.39999999999999</v>
      </c>
      <c r="AT13" s="18">
        <v>6.4</v>
      </c>
      <c r="AU13" s="18">
        <v>11.5</v>
      </c>
      <c r="AV13" s="18">
        <v>5.8</v>
      </c>
      <c r="AW13" s="18">
        <v>1.8</v>
      </c>
      <c r="AX13" s="19">
        <f t="shared" si="31"/>
        <v>662.20600000000013</v>
      </c>
      <c r="AY13" s="20">
        <f t="shared" si="32"/>
        <v>204.62165400000004</v>
      </c>
      <c r="AZ13" s="20">
        <f t="shared" si="33"/>
        <v>25.08</v>
      </c>
      <c r="BA13" s="20">
        <f t="shared" si="34"/>
        <v>20.578500000000002</v>
      </c>
      <c r="BB13" s="20">
        <f t="shared" si="35"/>
        <v>250.28015400000001</v>
      </c>
      <c r="BD13" s="18">
        <f t="shared" si="43"/>
        <v>525.70799999999997</v>
      </c>
      <c r="BE13" s="24">
        <f t="shared" si="44"/>
        <v>162.443772</v>
      </c>
      <c r="BF13" s="23">
        <f t="shared" si="37"/>
        <v>121.31800000000001</v>
      </c>
      <c r="BG13" s="23">
        <f t="shared" si="45"/>
        <v>37.487262000000001</v>
      </c>
      <c r="BH13" s="23">
        <f t="shared" si="38"/>
        <v>15.179999999999998</v>
      </c>
      <c r="BI13" s="23">
        <f t="shared" si="39"/>
        <v>4.6906199999999991</v>
      </c>
      <c r="BJ13" s="23">
        <f t="shared" si="40"/>
        <v>25.5</v>
      </c>
      <c r="BK13" s="23">
        <f t="shared" si="41"/>
        <v>20.578500000000002</v>
      </c>
      <c r="BL13" s="23"/>
      <c r="BM13" s="23"/>
      <c r="BN13" s="23"/>
      <c r="BO13" s="23"/>
      <c r="BP13" s="23"/>
      <c r="BQ13" s="23"/>
      <c r="BR13" s="23"/>
      <c r="BS13" s="23"/>
      <c r="BT13" s="23"/>
      <c r="BU13" s="18"/>
    </row>
    <row r="14" spans="1:73" s="17" customFormat="1" x14ac:dyDescent="0.2">
      <c r="A14" s="17">
        <v>5.8</v>
      </c>
      <c r="B14" s="17">
        <v>10.1</v>
      </c>
      <c r="D14" s="26">
        <f t="shared" si="0"/>
        <v>163.80000000000001</v>
      </c>
      <c r="E14" s="26">
        <f t="shared" si="1"/>
        <v>3.12</v>
      </c>
      <c r="F14" s="26">
        <f t="shared" si="2"/>
        <v>0.81200000000000006</v>
      </c>
      <c r="G14" s="18">
        <f t="shared" si="3"/>
        <v>6.669999999999999</v>
      </c>
      <c r="H14" s="18">
        <f t="shared" si="4"/>
        <v>6.669999999999999</v>
      </c>
      <c r="I14" s="11">
        <f t="shared" si="5"/>
        <v>8.032</v>
      </c>
      <c r="J14" s="27">
        <v>9.1999999999999993</v>
      </c>
      <c r="K14" s="11">
        <f t="shared" si="6"/>
        <v>4.32</v>
      </c>
      <c r="L14" s="11">
        <f t="shared" si="7"/>
        <v>1.8719999999999999</v>
      </c>
      <c r="M14" s="11">
        <f t="shared" si="8"/>
        <v>6.24</v>
      </c>
      <c r="N14" s="11">
        <f t="shared" si="9"/>
        <v>0.78</v>
      </c>
      <c r="O14" s="11">
        <v>0.35</v>
      </c>
      <c r="P14" s="11">
        <f t="shared" si="10"/>
        <v>1.56</v>
      </c>
      <c r="Q14" s="11">
        <f t="shared" si="11"/>
        <v>31.2</v>
      </c>
      <c r="R14" s="11">
        <v>0</v>
      </c>
      <c r="S14" s="11">
        <f t="shared" si="12"/>
        <v>1.17</v>
      </c>
      <c r="T14" s="11">
        <v>3</v>
      </c>
      <c r="U14" s="26">
        <f t="shared" si="42"/>
        <v>142.80000000000001</v>
      </c>
      <c r="V14" s="26">
        <f t="shared" si="13"/>
        <v>3.12</v>
      </c>
      <c r="W14" s="26">
        <f t="shared" si="14"/>
        <v>0.81200000000000006</v>
      </c>
      <c r="X14" s="11">
        <v>0</v>
      </c>
      <c r="Y14" s="11">
        <f t="shared" si="15"/>
        <v>0.78</v>
      </c>
      <c r="Z14" s="26">
        <f t="shared" si="36"/>
        <v>27.2</v>
      </c>
      <c r="AA14" s="26">
        <f t="shared" si="16"/>
        <v>9.36</v>
      </c>
      <c r="AB14" s="26">
        <f t="shared" si="17"/>
        <v>15.6</v>
      </c>
      <c r="AC14" s="26">
        <f t="shared" si="18"/>
        <v>31.2</v>
      </c>
      <c r="AD14" s="11">
        <f t="shared" si="19"/>
        <v>9.6000000000000014</v>
      </c>
      <c r="AE14" s="11">
        <f t="shared" si="19"/>
        <v>9.6000000000000014</v>
      </c>
      <c r="AF14" s="11">
        <f t="shared" si="19"/>
        <v>9.6000000000000014</v>
      </c>
      <c r="AG14" s="11">
        <f t="shared" si="20"/>
        <v>6.669999999999999</v>
      </c>
      <c r="AH14" s="11">
        <v>0.75</v>
      </c>
      <c r="AI14" s="11">
        <v>6</v>
      </c>
      <c r="AJ14" s="11">
        <f t="shared" si="21"/>
        <v>1.17</v>
      </c>
      <c r="AK14" s="11">
        <f t="shared" si="22"/>
        <v>0.78</v>
      </c>
      <c r="AL14" s="26">
        <f t="shared" si="23"/>
        <v>15.6</v>
      </c>
      <c r="AM14" s="26">
        <f t="shared" si="24"/>
        <v>6.24</v>
      </c>
      <c r="AN14" s="11">
        <f t="shared" si="25"/>
        <v>0.78</v>
      </c>
      <c r="AO14" s="11">
        <f t="shared" si="26"/>
        <v>1.21</v>
      </c>
      <c r="AP14" s="26">
        <f t="shared" si="27"/>
        <v>9.36</v>
      </c>
      <c r="AQ14" s="26">
        <f t="shared" si="28"/>
        <v>0.78</v>
      </c>
      <c r="AR14" s="26">
        <f t="shared" si="29"/>
        <v>31.2</v>
      </c>
      <c r="AS14" s="18">
        <f t="shared" si="30"/>
        <v>110.2</v>
      </c>
      <c r="AT14" s="18">
        <v>5.5</v>
      </c>
      <c r="AU14" s="18">
        <v>10.3</v>
      </c>
      <c r="AV14" s="18">
        <v>4.5999999999999996</v>
      </c>
      <c r="AW14" s="18">
        <v>1.9</v>
      </c>
      <c r="AX14" s="19">
        <f t="shared" si="31"/>
        <v>589.00800000000004</v>
      </c>
      <c r="AY14" s="20">
        <f t="shared" si="32"/>
        <v>182.00347200000002</v>
      </c>
      <c r="AZ14" s="20">
        <f t="shared" si="33"/>
        <v>22.040000000000003</v>
      </c>
      <c r="BA14" s="20">
        <f t="shared" si="34"/>
        <v>17.996099999999998</v>
      </c>
      <c r="BB14" s="20">
        <f t="shared" si="35"/>
        <v>222.03957200000002</v>
      </c>
      <c r="BD14" s="18">
        <f t="shared" si="43"/>
        <v>461.00400000000008</v>
      </c>
      <c r="BE14" s="24">
        <f t="shared" si="44"/>
        <v>142.45023600000002</v>
      </c>
      <c r="BF14" s="23">
        <f t="shared" si="37"/>
        <v>114.664</v>
      </c>
      <c r="BG14" s="23">
        <f t="shared" si="45"/>
        <v>35.431176000000001</v>
      </c>
      <c r="BH14" s="23">
        <f t="shared" si="38"/>
        <v>13.339999999999998</v>
      </c>
      <c r="BI14" s="23">
        <f t="shared" si="39"/>
        <v>4.1220599999999994</v>
      </c>
      <c r="BJ14" s="23">
        <f t="shared" si="40"/>
        <v>22.299999999999997</v>
      </c>
      <c r="BK14" s="23">
        <f t="shared" si="41"/>
        <v>17.996099999999998</v>
      </c>
      <c r="BL14" s="23"/>
      <c r="BM14" s="23"/>
      <c r="BN14" s="23"/>
      <c r="BO14" s="23"/>
      <c r="BP14" s="23"/>
      <c r="BQ14" s="23"/>
      <c r="BR14" s="23"/>
      <c r="BS14" s="23"/>
      <c r="BT14" s="23"/>
      <c r="BU14" s="18"/>
    </row>
    <row r="15" spans="1:73" s="17" customFormat="1" x14ac:dyDescent="0.2">
      <c r="A15" s="17">
        <v>8.3000000000000007</v>
      </c>
      <c r="B15" s="17">
        <v>7.8</v>
      </c>
      <c r="D15" s="26">
        <f t="shared" si="0"/>
        <v>216.3</v>
      </c>
      <c r="E15" s="26">
        <f t="shared" si="1"/>
        <v>4.12</v>
      </c>
      <c r="F15" s="26">
        <f t="shared" si="2"/>
        <v>1.1620000000000001</v>
      </c>
      <c r="G15" s="18">
        <f t="shared" si="3"/>
        <v>9.5449999999999999</v>
      </c>
      <c r="H15" s="18">
        <f t="shared" si="4"/>
        <v>9.5449999999999999</v>
      </c>
      <c r="I15" s="11">
        <f t="shared" si="5"/>
        <v>10.632000000000001</v>
      </c>
      <c r="J15" s="27">
        <v>9.1999999999999993</v>
      </c>
      <c r="K15" s="11">
        <f t="shared" si="6"/>
        <v>5.32</v>
      </c>
      <c r="L15" s="11">
        <f t="shared" si="7"/>
        <v>2.472</v>
      </c>
      <c r="M15" s="11">
        <f t="shared" si="8"/>
        <v>8.24</v>
      </c>
      <c r="N15" s="11">
        <f t="shared" si="9"/>
        <v>1.03</v>
      </c>
      <c r="O15" s="11">
        <v>0.35</v>
      </c>
      <c r="P15" s="11">
        <f t="shared" si="10"/>
        <v>2.06</v>
      </c>
      <c r="Q15" s="11">
        <f t="shared" si="11"/>
        <v>41.2</v>
      </c>
      <c r="R15" s="11">
        <v>0</v>
      </c>
      <c r="S15" s="11">
        <f t="shared" si="12"/>
        <v>1.5450000000000002</v>
      </c>
      <c r="T15" s="11">
        <v>3</v>
      </c>
      <c r="U15" s="26">
        <f t="shared" si="42"/>
        <v>180.6</v>
      </c>
      <c r="V15" s="26">
        <f t="shared" si="13"/>
        <v>4.12</v>
      </c>
      <c r="W15" s="26">
        <f t="shared" si="14"/>
        <v>1.1620000000000001</v>
      </c>
      <c r="X15" s="11">
        <v>0</v>
      </c>
      <c r="Y15" s="11">
        <f t="shared" si="15"/>
        <v>1.03</v>
      </c>
      <c r="Z15" s="26">
        <f t="shared" si="36"/>
        <v>24</v>
      </c>
      <c r="AA15" s="26">
        <f t="shared" si="16"/>
        <v>12.360000000000001</v>
      </c>
      <c r="AB15" s="26">
        <f t="shared" si="17"/>
        <v>20.6</v>
      </c>
      <c r="AC15" s="26">
        <f t="shared" si="18"/>
        <v>41.2</v>
      </c>
      <c r="AD15" s="11">
        <f t="shared" si="19"/>
        <v>9.6000000000000014</v>
      </c>
      <c r="AE15" s="11">
        <f t="shared" si="19"/>
        <v>9.6000000000000014</v>
      </c>
      <c r="AF15" s="11">
        <f t="shared" si="19"/>
        <v>9.6000000000000014</v>
      </c>
      <c r="AG15" s="11">
        <f t="shared" si="20"/>
        <v>9.5449999999999999</v>
      </c>
      <c r="AH15" s="11">
        <v>0.75</v>
      </c>
      <c r="AI15" s="11">
        <v>6</v>
      </c>
      <c r="AJ15" s="11">
        <f t="shared" si="21"/>
        <v>1.5450000000000002</v>
      </c>
      <c r="AK15" s="11">
        <f t="shared" si="22"/>
        <v>1.03</v>
      </c>
      <c r="AL15" s="26">
        <f t="shared" si="23"/>
        <v>20.6</v>
      </c>
      <c r="AM15" s="26">
        <f t="shared" si="24"/>
        <v>8.24</v>
      </c>
      <c r="AN15" s="11">
        <f t="shared" si="25"/>
        <v>1.03</v>
      </c>
      <c r="AO15" s="11">
        <f t="shared" si="26"/>
        <v>0.98</v>
      </c>
      <c r="AP15" s="26">
        <f t="shared" si="27"/>
        <v>12.360000000000001</v>
      </c>
      <c r="AQ15" s="26">
        <f t="shared" si="28"/>
        <v>1.03</v>
      </c>
      <c r="AR15" s="26">
        <f t="shared" si="29"/>
        <v>41.2</v>
      </c>
      <c r="AS15" s="18">
        <f t="shared" si="30"/>
        <v>157.70000000000002</v>
      </c>
      <c r="AT15" s="18">
        <v>7.1</v>
      </c>
      <c r="AU15" s="18">
        <v>10.6</v>
      </c>
      <c r="AV15" s="18">
        <v>5</v>
      </c>
      <c r="AW15" s="18">
        <v>1.5</v>
      </c>
      <c r="AX15" s="19">
        <f t="shared" si="31"/>
        <v>743.90300000000013</v>
      </c>
      <c r="AY15" s="20">
        <f t="shared" si="32"/>
        <v>229.86602700000003</v>
      </c>
      <c r="AZ15" s="20">
        <f t="shared" si="33"/>
        <v>31.540000000000006</v>
      </c>
      <c r="BA15" s="20">
        <f t="shared" si="34"/>
        <v>19.529399999999999</v>
      </c>
      <c r="BB15" s="20">
        <f t="shared" si="35"/>
        <v>280.93542700000006</v>
      </c>
      <c r="BD15" s="18">
        <f t="shared" si="43"/>
        <v>589.05400000000009</v>
      </c>
      <c r="BE15" s="24">
        <f t="shared" si="44"/>
        <v>182.01768600000003</v>
      </c>
      <c r="BF15" s="23">
        <f t="shared" si="37"/>
        <v>135.75900000000001</v>
      </c>
      <c r="BG15" s="23">
        <f t="shared" si="45"/>
        <v>41.949531000000007</v>
      </c>
      <c r="BH15" s="23">
        <f t="shared" si="38"/>
        <v>19.09</v>
      </c>
      <c r="BI15" s="23">
        <f t="shared" si="39"/>
        <v>5.8988100000000001</v>
      </c>
      <c r="BJ15" s="23">
        <f t="shared" si="40"/>
        <v>24.2</v>
      </c>
      <c r="BK15" s="23">
        <f t="shared" si="41"/>
        <v>19.529399999999999</v>
      </c>
      <c r="BL15" s="23"/>
      <c r="BM15" s="23"/>
      <c r="BN15" s="23"/>
      <c r="BO15" s="23"/>
      <c r="BP15" s="23"/>
      <c r="BQ15" s="23"/>
      <c r="BR15" s="23"/>
      <c r="BS15" s="23"/>
      <c r="BT15" s="23"/>
      <c r="BU15" s="18"/>
    </row>
    <row r="16" spans="1:73" s="17" customFormat="1" x14ac:dyDescent="0.2">
      <c r="A16" s="17">
        <v>6.3</v>
      </c>
      <c r="B16" s="17">
        <v>8.6</v>
      </c>
      <c r="D16" s="26">
        <f t="shared" si="0"/>
        <v>174.29999999999998</v>
      </c>
      <c r="E16" s="26">
        <f t="shared" si="1"/>
        <v>3.3200000000000003</v>
      </c>
      <c r="F16" s="26">
        <f t="shared" si="2"/>
        <v>0.88200000000000001</v>
      </c>
      <c r="G16" s="18">
        <f t="shared" si="3"/>
        <v>7.2449999999999992</v>
      </c>
      <c r="H16" s="18">
        <f t="shared" si="4"/>
        <v>7.2449999999999992</v>
      </c>
      <c r="I16" s="11">
        <f t="shared" si="5"/>
        <v>8.5519999999999996</v>
      </c>
      <c r="J16" s="27">
        <v>9.1999999999999993</v>
      </c>
      <c r="K16" s="11">
        <f t="shared" si="6"/>
        <v>4.5199999999999996</v>
      </c>
      <c r="L16" s="11">
        <f t="shared" si="7"/>
        <v>1.992</v>
      </c>
      <c r="M16" s="11">
        <f t="shared" si="8"/>
        <v>6.6400000000000006</v>
      </c>
      <c r="N16" s="11">
        <f t="shared" si="9"/>
        <v>0.83000000000000007</v>
      </c>
      <c r="O16" s="11">
        <v>0.35</v>
      </c>
      <c r="P16" s="11">
        <f t="shared" si="10"/>
        <v>1.6600000000000001</v>
      </c>
      <c r="Q16" s="11">
        <f t="shared" si="11"/>
        <v>33.200000000000003</v>
      </c>
      <c r="R16" s="11">
        <v>0</v>
      </c>
      <c r="S16" s="11">
        <f t="shared" si="12"/>
        <v>1.2449999999999999</v>
      </c>
      <c r="T16" s="11">
        <v>3</v>
      </c>
      <c r="U16" s="26">
        <f t="shared" si="42"/>
        <v>163.80000000000001</v>
      </c>
      <c r="V16" s="26">
        <f t="shared" si="13"/>
        <v>3.3200000000000003</v>
      </c>
      <c r="W16" s="26">
        <f t="shared" si="14"/>
        <v>0.88200000000000001</v>
      </c>
      <c r="X16" s="11">
        <v>0</v>
      </c>
      <c r="Y16" s="11">
        <f t="shared" si="15"/>
        <v>0.83000000000000007</v>
      </c>
      <c r="Z16" s="26">
        <f t="shared" si="36"/>
        <v>34</v>
      </c>
      <c r="AA16" s="26">
        <f t="shared" si="16"/>
        <v>9.9599999999999991</v>
      </c>
      <c r="AB16" s="26">
        <f t="shared" si="17"/>
        <v>16.600000000000001</v>
      </c>
      <c r="AC16" s="26">
        <f t="shared" si="18"/>
        <v>33.200000000000003</v>
      </c>
      <c r="AD16" s="11">
        <f t="shared" si="19"/>
        <v>9.6000000000000014</v>
      </c>
      <c r="AE16" s="11">
        <f t="shared" si="19"/>
        <v>9.6000000000000014</v>
      </c>
      <c r="AF16" s="11">
        <f t="shared" si="19"/>
        <v>9.6000000000000014</v>
      </c>
      <c r="AG16" s="11">
        <f t="shared" si="20"/>
        <v>7.2449999999999992</v>
      </c>
      <c r="AH16" s="11">
        <v>0.75</v>
      </c>
      <c r="AI16" s="11">
        <v>6</v>
      </c>
      <c r="AJ16" s="11">
        <f t="shared" si="21"/>
        <v>1.2449999999999999</v>
      </c>
      <c r="AK16" s="11">
        <f t="shared" si="22"/>
        <v>0.83000000000000007</v>
      </c>
      <c r="AL16" s="26">
        <f t="shared" si="23"/>
        <v>16.600000000000001</v>
      </c>
      <c r="AM16" s="26">
        <f t="shared" si="24"/>
        <v>6.6400000000000006</v>
      </c>
      <c r="AN16" s="11">
        <f t="shared" si="25"/>
        <v>0.83000000000000007</v>
      </c>
      <c r="AO16" s="11">
        <f t="shared" si="26"/>
        <v>1.06</v>
      </c>
      <c r="AP16" s="26">
        <f t="shared" si="27"/>
        <v>9.9599999999999991</v>
      </c>
      <c r="AQ16" s="26">
        <f t="shared" si="28"/>
        <v>0.83000000000000007</v>
      </c>
      <c r="AR16" s="26">
        <f t="shared" si="29"/>
        <v>33.200000000000003</v>
      </c>
      <c r="AS16" s="18">
        <f t="shared" si="30"/>
        <v>119.7</v>
      </c>
      <c r="AT16" s="18">
        <v>5.8</v>
      </c>
      <c r="AU16" s="18">
        <v>12.8</v>
      </c>
      <c r="AV16" s="18">
        <v>6.6</v>
      </c>
      <c r="AW16" s="18">
        <v>2.1</v>
      </c>
      <c r="AX16" s="19">
        <f t="shared" si="31"/>
        <v>640.76300000000026</v>
      </c>
      <c r="AY16" s="20">
        <f t="shared" si="32"/>
        <v>197.99576700000009</v>
      </c>
      <c r="AZ16" s="20">
        <f t="shared" si="33"/>
        <v>23.94</v>
      </c>
      <c r="BA16" s="20">
        <f t="shared" si="34"/>
        <v>22.031100000000006</v>
      </c>
      <c r="BB16" s="20">
        <f t="shared" si="35"/>
        <v>243.96686700000009</v>
      </c>
      <c r="BD16" s="18">
        <f t="shared" si="43"/>
        <v>507.49399999999997</v>
      </c>
      <c r="BE16" s="24">
        <f t="shared" si="44"/>
        <v>156.81564599999999</v>
      </c>
      <c r="BF16" s="23">
        <f t="shared" si="37"/>
        <v>118.779</v>
      </c>
      <c r="BG16" s="23">
        <f t="shared" si="45"/>
        <v>36.702711000000001</v>
      </c>
      <c r="BH16" s="23">
        <f t="shared" si="38"/>
        <v>14.489999999999998</v>
      </c>
      <c r="BI16" s="23">
        <f t="shared" si="39"/>
        <v>4.4774099999999999</v>
      </c>
      <c r="BJ16" s="23">
        <f t="shared" si="40"/>
        <v>27.300000000000004</v>
      </c>
      <c r="BK16" s="23">
        <f t="shared" si="41"/>
        <v>22.031100000000006</v>
      </c>
      <c r="BL16" s="23"/>
      <c r="BM16" s="23"/>
      <c r="BN16" s="23"/>
      <c r="BO16" s="23"/>
      <c r="BP16" s="23"/>
      <c r="BQ16" s="23"/>
      <c r="BR16" s="23"/>
      <c r="BS16" s="23"/>
      <c r="BT16" s="23"/>
      <c r="BU16" s="18"/>
    </row>
    <row r="17" spans="1:73" s="17" customFormat="1" x14ac:dyDescent="0.2">
      <c r="A17" s="17">
        <v>5</v>
      </c>
      <c r="B17" s="17">
        <v>10.3</v>
      </c>
      <c r="D17" s="26">
        <f t="shared" si="0"/>
        <v>147</v>
      </c>
      <c r="E17" s="26">
        <f t="shared" si="1"/>
        <v>2.8</v>
      </c>
      <c r="F17" s="26">
        <f t="shared" si="2"/>
        <v>0.70000000000000007</v>
      </c>
      <c r="G17" s="18">
        <f t="shared" si="3"/>
        <v>5.75</v>
      </c>
      <c r="H17" s="18">
        <f t="shared" si="4"/>
        <v>5.75</v>
      </c>
      <c r="I17" s="11">
        <f t="shared" si="5"/>
        <v>7.2</v>
      </c>
      <c r="J17" s="27">
        <v>9.1999999999999993</v>
      </c>
      <c r="K17" s="11">
        <f t="shared" si="6"/>
        <v>4</v>
      </c>
      <c r="L17" s="11">
        <f t="shared" si="7"/>
        <v>1.68</v>
      </c>
      <c r="M17" s="11">
        <f t="shared" si="8"/>
        <v>5.6</v>
      </c>
      <c r="N17" s="11">
        <f t="shared" si="9"/>
        <v>0.7</v>
      </c>
      <c r="O17" s="11">
        <v>0.35</v>
      </c>
      <c r="P17" s="11">
        <f t="shared" si="10"/>
        <v>1.4</v>
      </c>
      <c r="Q17" s="11">
        <f t="shared" si="11"/>
        <v>28</v>
      </c>
      <c r="R17" s="11">
        <v>0</v>
      </c>
      <c r="S17" s="11">
        <f t="shared" si="12"/>
        <v>1.05</v>
      </c>
      <c r="T17" s="11">
        <v>3</v>
      </c>
      <c r="U17" s="26">
        <f t="shared" si="42"/>
        <v>216.3</v>
      </c>
      <c r="V17" s="26">
        <f t="shared" si="13"/>
        <v>2.8</v>
      </c>
      <c r="W17" s="26">
        <f t="shared" si="14"/>
        <v>0.70000000000000007</v>
      </c>
      <c r="X17" s="11">
        <v>0</v>
      </c>
      <c r="Y17" s="11">
        <f t="shared" si="15"/>
        <v>0.7</v>
      </c>
      <c r="Z17" s="26">
        <f t="shared" si="36"/>
        <v>26</v>
      </c>
      <c r="AA17" s="26">
        <f t="shared" si="16"/>
        <v>8.4</v>
      </c>
      <c r="AB17" s="26">
        <f t="shared" si="17"/>
        <v>14</v>
      </c>
      <c r="AC17" s="26">
        <f t="shared" si="18"/>
        <v>28</v>
      </c>
      <c r="AD17" s="11">
        <f t="shared" si="19"/>
        <v>9.6000000000000014</v>
      </c>
      <c r="AE17" s="11">
        <f t="shared" si="19"/>
        <v>9.6000000000000014</v>
      </c>
      <c r="AF17" s="11">
        <f t="shared" si="19"/>
        <v>9.6000000000000014</v>
      </c>
      <c r="AG17" s="11">
        <f t="shared" si="20"/>
        <v>5.75</v>
      </c>
      <c r="AH17" s="11">
        <v>0.75</v>
      </c>
      <c r="AI17" s="11">
        <v>6</v>
      </c>
      <c r="AJ17" s="11">
        <f t="shared" si="21"/>
        <v>1.05</v>
      </c>
      <c r="AK17" s="11">
        <f t="shared" si="22"/>
        <v>0.7</v>
      </c>
      <c r="AL17" s="26">
        <f t="shared" si="23"/>
        <v>14</v>
      </c>
      <c r="AM17" s="26">
        <f t="shared" si="24"/>
        <v>5.6</v>
      </c>
      <c r="AN17" s="11">
        <f t="shared" si="25"/>
        <v>0.7</v>
      </c>
      <c r="AO17" s="11">
        <f t="shared" si="26"/>
        <v>1.23</v>
      </c>
      <c r="AP17" s="26">
        <f t="shared" si="27"/>
        <v>8.4</v>
      </c>
      <c r="AQ17" s="26">
        <f t="shared" si="28"/>
        <v>0.7</v>
      </c>
      <c r="AR17" s="26">
        <f t="shared" si="29"/>
        <v>28</v>
      </c>
      <c r="AS17" s="18">
        <f t="shared" si="30"/>
        <v>95</v>
      </c>
      <c r="AT17" s="18">
        <v>7.2</v>
      </c>
      <c r="AU17" s="18">
        <v>10.199999999999999</v>
      </c>
      <c r="AV17" s="18">
        <v>5.2</v>
      </c>
      <c r="AW17" s="18">
        <v>1.9</v>
      </c>
      <c r="AX17" s="19">
        <f t="shared" si="31"/>
        <v>622.7600000000001</v>
      </c>
      <c r="AY17" s="20">
        <f t="shared" si="32"/>
        <v>192.43284000000003</v>
      </c>
      <c r="AZ17" s="20">
        <f t="shared" si="33"/>
        <v>19</v>
      </c>
      <c r="BA17" s="20">
        <f t="shared" si="34"/>
        <v>19.7715</v>
      </c>
      <c r="BB17" s="20">
        <f t="shared" si="35"/>
        <v>231.20434000000003</v>
      </c>
      <c r="BD17" s="18">
        <f t="shared" si="43"/>
        <v>503.4</v>
      </c>
      <c r="BE17" s="24">
        <f t="shared" si="44"/>
        <v>155.5506</v>
      </c>
      <c r="BF17" s="23">
        <f t="shared" si="37"/>
        <v>107.85999999999999</v>
      </c>
      <c r="BG17" s="23">
        <f t="shared" si="45"/>
        <v>33.328739999999996</v>
      </c>
      <c r="BH17" s="23">
        <f t="shared" si="38"/>
        <v>11.5</v>
      </c>
      <c r="BI17" s="23">
        <f t="shared" si="39"/>
        <v>3.5535000000000001</v>
      </c>
      <c r="BJ17" s="23">
        <f t="shared" si="40"/>
        <v>24.499999999999996</v>
      </c>
      <c r="BK17" s="23">
        <f t="shared" si="41"/>
        <v>19.7715</v>
      </c>
      <c r="BL17" s="23"/>
      <c r="BM17" s="23"/>
      <c r="BN17" s="23"/>
      <c r="BO17" s="23"/>
      <c r="BP17" s="23"/>
      <c r="BQ17" s="23"/>
      <c r="BR17" s="23"/>
      <c r="BS17" s="23"/>
      <c r="BT17" s="23"/>
      <c r="BU17" s="18"/>
    </row>
    <row r="18" spans="1:73" s="17" customFormat="1" x14ac:dyDescent="0.2">
      <c r="A18" s="17">
        <v>6.7</v>
      </c>
      <c r="B18" s="17">
        <v>9.6</v>
      </c>
      <c r="D18" s="26">
        <f t="shared" si="0"/>
        <v>182.70000000000002</v>
      </c>
      <c r="E18" s="26">
        <f t="shared" si="1"/>
        <v>3.4800000000000004</v>
      </c>
      <c r="F18" s="26">
        <f t="shared" si="2"/>
        <v>0.93800000000000017</v>
      </c>
      <c r="G18" s="18">
        <f t="shared" si="3"/>
        <v>7.7049999999999992</v>
      </c>
      <c r="H18" s="18">
        <f t="shared" si="4"/>
        <v>7.7049999999999992</v>
      </c>
      <c r="I18" s="11">
        <f t="shared" si="5"/>
        <v>8.968</v>
      </c>
      <c r="J18" s="11">
        <v>9.1999999999999993</v>
      </c>
      <c r="K18" s="11">
        <f t="shared" si="6"/>
        <v>4.68</v>
      </c>
      <c r="L18" s="11">
        <f t="shared" si="7"/>
        <v>2.0880000000000001</v>
      </c>
      <c r="M18" s="11">
        <f t="shared" si="8"/>
        <v>6.9600000000000009</v>
      </c>
      <c r="N18" s="11">
        <f t="shared" si="9"/>
        <v>0.87000000000000011</v>
      </c>
      <c r="O18" s="11">
        <v>0.35</v>
      </c>
      <c r="P18" s="11">
        <f t="shared" si="10"/>
        <v>1.7400000000000002</v>
      </c>
      <c r="Q18" s="11">
        <f t="shared" si="11"/>
        <v>34.799999999999997</v>
      </c>
      <c r="R18" s="11">
        <v>0</v>
      </c>
      <c r="S18" s="11">
        <f t="shared" si="12"/>
        <v>1.3049999999999999</v>
      </c>
      <c r="T18" s="11">
        <v>3</v>
      </c>
      <c r="U18" s="26">
        <f t="shared" si="42"/>
        <v>174.29999999999998</v>
      </c>
      <c r="V18" s="26">
        <f t="shared" si="13"/>
        <v>3.4800000000000004</v>
      </c>
      <c r="W18" s="26">
        <f t="shared" si="14"/>
        <v>0.93800000000000017</v>
      </c>
      <c r="X18" s="11">
        <v>0</v>
      </c>
      <c r="Y18" s="11">
        <f t="shared" si="15"/>
        <v>0.87000000000000011</v>
      </c>
      <c r="Z18" s="26">
        <f t="shared" si="36"/>
        <v>20.8</v>
      </c>
      <c r="AA18" s="26">
        <f t="shared" si="16"/>
        <v>10.44</v>
      </c>
      <c r="AB18" s="26">
        <f t="shared" si="17"/>
        <v>17.399999999999999</v>
      </c>
      <c r="AC18" s="26">
        <f t="shared" si="18"/>
        <v>34.799999999999997</v>
      </c>
      <c r="AD18" s="11">
        <f t="shared" si="19"/>
        <v>9.6000000000000014</v>
      </c>
      <c r="AE18" s="11">
        <f t="shared" si="19"/>
        <v>9.6000000000000014</v>
      </c>
      <c r="AF18" s="11">
        <f t="shared" si="19"/>
        <v>9.6000000000000014</v>
      </c>
      <c r="AG18" s="11">
        <f t="shared" si="20"/>
        <v>7.7049999999999992</v>
      </c>
      <c r="AH18" s="11">
        <v>0.75</v>
      </c>
      <c r="AI18" s="11">
        <v>6</v>
      </c>
      <c r="AJ18" s="11">
        <f t="shared" si="21"/>
        <v>1.3049999999999999</v>
      </c>
      <c r="AK18" s="11">
        <f t="shared" si="22"/>
        <v>0.87000000000000011</v>
      </c>
      <c r="AL18" s="26">
        <f t="shared" si="23"/>
        <v>17.399999999999999</v>
      </c>
      <c r="AM18" s="26">
        <f t="shared" si="24"/>
        <v>6.9600000000000009</v>
      </c>
      <c r="AN18" s="11">
        <f t="shared" si="25"/>
        <v>0.87000000000000011</v>
      </c>
      <c r="AO18" s="11">
        <f t="shared" si="26"/>
        <v>1.1599999999999999</v>
      </c>
      <c r="AP18" s="26">
        <f t="shared" si="27"/>
        <v>10.44</v>
      </c>
      <c r="AQ18" s="26">
        <f t="shared" si="28"/>
        <v>0.87000000000000011</v>
      </c>
      <c r="AR18" s="26">
        <f t="shared" si="29"/>
        <v>34.799999999999997</v>
      </c>
      <c r="AS18" s="18">
        <f t="shared" si="30"/>
        <v>127.3</v>
      </c>
      <c r="AT18" s="18">
        <v>5.5</v>
      </c>
      <c r="AU18" s="18">
        <v>11.4</v>
      </c>
      <c r="AV18" s="18">
        <v>5.2</v>
      </c>
      <c r="AW18" s="18">
        <v>1.9</v>
      </c>
      <c r="AX18" s="19">
        <f t="shared" si="31"/>
        <v>657.447</v>
      </c>
      <c r="AY18" s="20">
        <f t="shared" si="32"/>
        <v>203.15112300000001</v>
      </c>
      <c r="AZ18" s="20">
        <f t="shared" si="33"/>
        <v>25.46</v>
      </c>
      <c r="BA18" s="20">
        <f t="shared" si="34"/>
        <v>19.367999999999999</v>
      </c>
      <c r="BB18" s="20">
        <f t="shared" si="35"/>
        <v>247.97912300000002</v>
      </c>
      <c r="BD18" s="18">
        <f t="shared" si="43"/>
        <v>519.74599999999998</v>
      </c>
      <c r="BE18" s="24">
        <f t="shared" si="44"/>
        <v>160.60151399999998</v>
      </c>
      <c r="BF18" s="23">
        <f t="shared" si="37"/>
        <v>122.29100000000001</v>
      </c>
      <c r="BG18" s="23">
        <f t="shared" si="45"/>
        <v>37.787919000000002</v>
      </c>
      <c r="BH18" s="23">
        <f t="shared" si="38"/>
        <v>15.409999999999998</v>
      </c>
      <c r="BI18" s="23">
        <f t="shared" si="39"/>
        <v>4.7616899999999998</v>
      </c>
      <c r="BJ18" s="23">
        <f t="shared" si="40"/>
        <v>23.999999999999996</v>
      </c>
      <c r="BK18" s="23">
        <f t="shared" si="41"/>
        <v>19.367999999999999</v>
      </c>
      <c r="BL18" s="23"/>
      <c r="BM18" s="23"/>
      <c r="BN18" s="23"/>
      <c r="BO18" s="23"/>
      <c r="BP18" s="23"/>
      <c r="BQ18" s="23"/>
      <c r="BR18" s="23"/>
      <c r="BS18" s="23"/>
      <c r="BT18" s="23"/>
      <c r="BU18" s="18"/>
    </row>
    <row r="19" spans="1:73" s="17" customFormat="1" x14ac:dyDescent="0.2">
      <c r="A19" s="17">
        <v>5.0999999999999996</v>
      </c>
      <c r="B19" s="17">
        <v>8.6</v>
      </c>
      <c r="D19" s="26">
        <f t="shared" si="0"/>
        <v>149.1</v>
      </c>
      <c r="E19" s="26">
        <f t="shared" si="1"/>
        <v>2.84</v>
      </c>
      <c r="F19" s="26">
        <f t="shared" si="2"/>
        <v>0.71399999999999997</v>
      </c>
      <c r="G19" s="18">
        <f t="shared" si="3"/>
        <v>5.8649999999999993</v>
      </c>
      <c r="H19" s="18">
        <f t="shared" si="4"/>
        <v>5.8649999999999993</v>
      </c>
      <c r="I19" s="11">
        <f t="shared" si="5"/>
        <v>7.3039999999999994</v>
      </c>
      <c r="J19" s="11">
        <v>9.1</v>
      </c>
      <c r="K19" s="11">
        <f t="shared" si="6"/>
        <v>4.04</v>
      </c>
      <c r="L19" s="11">
        <f t="shared" si="7"/>
        <v>1.704</v>
      </c>
      <c r="M19" s="11">
        <f t="shared" si="8"/>
        <v>5.68</v>
      </c>
      <c r="N19" s="11">
        <f t="shared" si="9"/>
        <v>0.71</v>
      </c>
      <c r="O19" s="11">
        <v>0.35</v>
      </c>
      <c r="P19" s="11">
        <f t="shared" si="10"/>
        <v>1.42</v>
      </c>
      <c r="Q19" s="11">
        <f t="shared" si="11"/>
        <v>28.4</v>
      </c>
      <c r="R19" s="11">
        <v>0</v>
      </c>
      <c r="S19" s="11">
        <f t="shared" si="12"/>
        <v>1.0649999999999999</v>
      </c>
      <c r="T19" s="11">
        <v>3</v>
      </c>
      <c r="U19" s="26">
        <f t="shared" si="42"/>
        <v>147</v>
      </c>
      <c r="V19" s="26">
        <f t="shared" si="13"/>
        <v>2.84</v>
      </c>
      <c r="W19" s="26">
        <f t="shared" si="14"/>
        <v>0.71399999999999997</v>
      </c>
      <c r="X19" s="11">
        <v>0</v>
      </c>
      <c r="Y19" s="11">
        <f t="shared" si="15"/>
        <v>0.71</v>
      </c>
      <c r="Z19" s="26">
        <f t="shared" si="36"/>
        <v>27.6</v>
      </c>
      <c r="AA19" s="26">
        <f t="shared" si="16"/>
        <v>8.52</v>
      </c>
      <c r="AB19" s="26">
        <f t="shared" si="17"/>
        <v>14.2</v>
      </c>
      <c r="AC19" s="26">
        <f t="shared" si="18"/>
        <v>28.4</v>
      </c>
      <c r="AD19" s="11">
        <f t="shared" si="19"/>
        <v>9.6000000000000014</v>
      </c>
      <c r="AE19" s="11">
        <f t="shared" si="19"/>
        <v>9.6000000000000014</v>
      </c>
      <c r="AF19" s="11">
        <f t="shared" si="19"/>
        <v>9.6000000000000014</v>
      </c>
      <c r="AG19" s="11">
        <f t="shared" si="20"/>
        <v>5.8649999999999993</v>
      </c>
      <c r="AH19" s="11">
        <v>0.75</v>
      </c>
      <c r="AI19" s="11">
        <v>6</v>
      </c>
      <c r="AJ19" s="11">
        <f t="shared" si="21"/>
        <v>1.0649999999999999</v>
      </c>
      <c r="AK19" s="11">
        <f t="shared" si="22"/>
        <v>0.71</v>
      </c>
      <c r="AL19" s="26">
        <f t="shared" si="23"/>
        <v>14.2</v>
      </c>
      <c r="AM19" s="26">
        <f t="shared" si="24"/>
        <v>5.68</v>
      </c>
      <c r="AN19" s="11">
        <f t="shared" si="25"/>
        <v>0.71</v>
      </c>
      <c r="AO19" s="11">
        <f t="shared" si="26"/>
        <v>1.06</v>
      </c>
      <c r="AP19" s="26">
        <f t="shared" si="27"/>
        <v>8.52</v>
      </c>
      <c r="AQ19" s="26">
        <f t="shared" si="28"/>
        <v>0.71</v>
      </c>
      <c r="AR19" s="26">
        <f t="shared" si="29"/>
        <v>28.4</v>
      </c>
      <c r="AS19" s="18">
        <f t="shared" si="30"/>
        <v>96.899999999999991</v>
      </c>
      <c r="AT19" s="18">
        <v>6.8</v>
      </c>
      <c r="AU19" s="18">
        <v>12.2</v>
      </c>
      <c r="AV19" s="18">
        <v>4.8</v>
      </c>
      <c r="AW19" s="18">
        <v>2.2000000000000002</v>
      </c>
      <c r="AX19" s="19">
        <f t="shared" si="31"/>
        <v>559.61099999999999</v>
      </c>
      <c r="AY19" s="20">
        <f t="shared" si="32"/>
        <v>172.91979899999998</v>
      </c>
      <c r="AZ19" s="20">
        <f t="shared" si="33"/>
        <v>19.38</v>
      </c>
      <c r="BA19" s="20">
        <f t="shared" si="34"/>
        <v>20.982000000000003</v>
      </c>
      <c r="BB19" s="20">
        <f t="shared" si="35"/>
        <v>213.28179899999998</v>
      </c>
      <c r="BD19" s="18">
        <f t="shared" si="43"/>
        <v>439.43799999999987</v>
      </c>
      <c r="BE19" s="24">
        <f t="shared" si="44"/>
        <v>135.78634199999996</v>
      </c>
      <c r="BF19" s="23">
        <f t="shared" si="37"/>
        <v>108.44299999999997</v>
      </c>
      <c r="BG19" s="23">
        <f t="shared" si="45"/>
        <v>33.508886999999987</v>
      </c>
      <c r="BH19" s="23">
        <f t="shared" si="38"/>
        <v>11.729999999999999</v>
      </c>
      <c r="BI19" s="23">
        <f t="shared" si="39"/>
        <v>3.6245699999999994</v>
      </c>
      <c r="BJ19" s="23">
        <f t="shared" si="40"/>
        <v>26</v>
      </c>
      <c r="BK19" s="23">
        <f t="shared" si="41"/>
        <v>20.982000000000003</v>
      </c>
      <c r="BL19" s="23"/>
      <c r="BM19" s="23"/>
      <c r="BN19" s="23"/>
      <c r="BO19" s="23"/>
      <c r="BP19" s="23"/>
      <c r="BQ19" s="23"/>
      <c r="BR19" s="23"/>
      <c r="BS19" s="23"/>
      <c r="BT19" s="23"/>
      <c r="BU19" s="18"/>
    </row>
    <row r="20" spans="1:73" s="17" customFormat="1" x14ac:dyDescent="0.2">
      <c r="A20" s="17">
        <v>6.2</v>
      </c>
      <c r="B20" s="17">
        <v>8.4</v>
      </c>
      <c r="D20" s="26">
        <f t="shared" si="0"/>
        <v>172.20000000000002</v>
      </c>
      <c r="E20" s="26">
        <f t="shared" si="1"/>
        <v>3.2800000000000002</v>
      </c>
      <c r="F20" s="26">
        <f t="shared" si="2"/>
        <v>0.8680000000000001</v>
      </c>
      <c r="G20" s="18">
        <f t="shared" si="3"/>
        <v>7.13</v>
      </c>
      <c r="H20" s="18">
        <f t="shared" si="4"/>
        <v>7.13</v>
      </c>
      <c r="I20" s="11">
        <f t="shared" si="5"/>
        <v>8.4480000000000004</v>
      </c>
      <c r="J20" s="11">
        <v>9</v>
      </c>
      <c r="K20" s="11">
        <f t="shared" si="6"/>
        <v>4.4800000000000004</v>
      </c>
      <c r="L20" s="11">
        <f t="shared" si="7"/>
        <v>1.968</v>
      </c>
      <c r="M20" s="11">
        <f t="shared" si="8"/>
        <v>6.5600000000000005</v>
      </c>
      <c r="N20" s="11">
        <f t="shared" si="9"/>
        <v>0.82000000000000006</v>
      </c>
      <c r="O20" s="11">
        <v>0.35</v>
      </c>
      <c r="P20" s="11">
        <f t="shared" si="10"/>
        <v>1.6400000000000001</v>
      </c>
      <c r="Q20" s="11">
        <f t="shared" si="11"/>
        <v>32.799999999999997</v>
      </c>
      <c r="R20" s="11">
        <f>0.23*A20</f>
        <v>1.4260000000000002</v>
      </c>
      <c r="S20" s="11">
        <f t="shared" si="12"/>
        <v>1.23</v>
      </c>
      <c r="T20" s="11">
        <v>3</v>
      </c>
      <c r="U20" s="26">
        <f>(21*M20)+42</f>
        <v>179.76000000000002</v>
      </c>
      <c r="V20" s="26">
        <f t="shared" si="13"/>
        <v>3.2800000000000002</v>
      </c>
      <c r="W20" s="26">
        <f t="shared" si="14"/>
        <v>0.8680000000000001</v>
      </c>
      <c r="X20" s="11">
        <v>0</v>
      </c>
      <c r="Y20" s="11">
        <f t="shared" si="15"/>
        <v>0.82000000000000006</v>
      </c>
      <c r="Z20" s="26">
        <f>(4*A20)+0.8</f>
        <v>25.6</v>
      </c>
      <c r="AA20" s="26">
        <f t="shared" si="16"/>
        <v>9.84</v>
      </c>
      <c r="AB20" s="26">
        <f t="shared" si="17"/>
        <v>16.399999999999999</v>
      </c>
      <c r="AC20" s="26">
        <f t="shared" si="18"/>
        <v>32.799999999999997</v>
      </c>
      <c r="AD20" s="11">
        <f t="shared" ref="AD20:AD51" si="46">0.4*24</f>
        <v>9.6000000000000014</v>
      </c>
      <c r="AE20" s="11">
        <v>9.6</v>
      </c>
      <c r="AF20" s="11">
        <v>9.6</v>
      </c>
      <c r="AG20" s="11">
        <f t="shared" si="20"/>
        <v>7.13</v>
      </c>
      <c r="AH20" s="11">
        <v>0.75</v>
      </c>
      <c r="AI20" s="11">
        <v>6</v>
      </c>
      <c r="AJ20" s="11">
        <f t="shared" si="21"/>
        <v>1.23</v>
      </c>
      <c r="AK20" s="11">
        <f t="shared" si="22"/>
        <v>0.82000000000000006</v>
      </c>
      <c r="AL20" s="26">
        <f t="shared" si="23"/>
        <v>16.399999999999999</v>
      </c>
      <c r="AM20" s="26">
        <f t="shared" si="24"/>
        <v>6.5600000000000005</v>
      </c>
      <c r="AN20" s="11">
        <f t="shared" ref="AN20:AN51" si="47">(0.1*A20)+0.2</f>
        <v>0.82000000000000006</v>
      </c>
      <c r="AO20" s="11">
        <v>0.9</v>
      </c>
      <c r="AP20" s="26">
        <f t="shared" si="27"/>
        <v>9.84</v>
      </c>
      <c r="AQ20" s="26">
        <f t="shared" si="28"/>
        <v>0.82000000000000006</v>
      </c>
      <c r="AR20" s="26">
        <f t="shared" si="29"/>
        <v>32.799999999999997</v>
      </c>
      <c r="AS20" s="18">
        <f t="shared" si="30"/>
        <v>117.8</v>
      </c>
      <c r="AT20" s="18">
        <v>5.5</v>
      </c>
      <c r="AU20" s="18">
        <v>10.199999999999999</v>
      </c>
      <c r="AV20" s="18">
        <v>4.5999999999999996</v>
      </c>
      <c r="AW20" s="18">
        <v>1.6</v>
      </c>
      <c r="AX20" s="19">
        <f t="shared" si="31"/>
        <v>644.5680000000001</v>
      </c>
      <c r="AY20" s="20">
        <f t="shared" si="32"/>
        <v>199.17151200000004</v>
      </c>
      <c r="AZ20" s="20">
        <f t="shared" si="33"/>
        <v>23.560000000000002</v>
      </c>
      <c r="BA20" s="20">
        <f t="shared" si="34"/>
        <v>17.673300000000001</v>
      </c>
      <c r="BB20" s="20">
        <f t="shared" si="35"/>
        <v>240.40481200000005</v>
      </c>
      <c r="BD20" s="18">
        <f t="shared" si="43"/>
        <v>511.31599999999997</v>
      </c>
      <c r="BE20" s="24">
        <f t="shared" si="44"/>
        <v>157.996644</v>
      </c>
      <c r="BF20" s="23">
        <f t="shared" si="37"/>
        <v>118.99199999999998</v>
      </c>
      <c r="BG20" s="23">
        <f t="shared" si="45"/>
        <v>36.768527999999989</v>
      </c>
      <c r="BH20" s="23">
        <f t="shared" si="38"/>
        <v>14.26</v>
      </c>
      <c r="BI20" s="23">
        <f t="shared" si="39"/>
        <v>4.4063400000000001</v>
      </c>
      <c r="BJ20" s="23">
        <f t="shared" si="40"/>
        <v>21.9</v>
      </c>
      <c r="BK20" s="23">
        <f t="shared" si="41"/>
        <v>17.673300000000001</v>
      </c>
      <c r="BL20" s="23"/>
      <c r="BM20" s="23"/>
      <c r="BN20" s="23"/>
      <c r="BO20" s="23"/>
      <c r="BP20" s="23"/>
      <c r="BQ20" s="23"/>
      <c r="BR20" s="23"/>
      <c r="BS20" s="23"/>
      <c r="BT20" s="23"/>
      <c r="BU20" s="18"/>
    </row>
    <row r="21" spans="1:73" s="17" customFormat="1" x14ac:dyDescent="0.2">
      <c r="A21" s="17">
        <v>10.199999999999999</v>
      </c>
      <c r="B21" s="17">
        <v>8.1999999999999993</v>
      </c>
      <c r="D21" s="26">
        <f t="shared" si="0"/>
        <v>256.2</v>
      </c>
      <c r="E21" s="26">
        <f t="shared" si="1"/>
        <v>4.88</v>
      </c>
      <c r="F21" s="26">
        <f t="shared" si="2"/>
        <v>1.4279999999999999</v>
      </c>
      <c r="G21" s="18">
        <f t="shared" si="3"/>
        <v>11.729999999999999</v>
      </c>
      <c r="H21" s="18">
        <f t="shared" si="4"/>
        <v>11.729999999999999</v>
      </c>
      <c r="I21" s="11">
        <f t="shared" si="5"/>
        <v>12.607999999999999</v>
      </c>
      <c r="J21" s="11">
        <v>9</v>
      </c>
      <c r="K21" s="11">
        <f t="shared" si="6"/>
        <v>6.08</v>
      </c>
      <c r="L21" s="11">
        <f t="shared" si="7"/>
        <v>2.9279999999999999</v>
      </c>
      <c r="M21" s="11">
        <f t="shared" si="8"/>
        <v>9.76</v>
      </c>
      <c r="N21" s="11">
        <f t="shared" si="9"/>
        <v>1.22</v>
      </c>
      <c r="O21" s="11">
        <v>0.35</v>
      </c>
      <c r="P21" s="11">
        <f t="shared" si="10"/>
        <v>2.44</v>
      </c>
      <c r="Q21" s="11">
        <f t="shared" si="11"/>
        <v>48.8</v>
      </c>
      <c r="R21" s="11">
        <v>0</v>
      </c>
      <c r="S21" s="11">
        <f t="shared" si="12"/>
        <v>1.8299999999999998</v>
      </c>
      <c r="T21" s="11">
        <v>3</v>
      </c>
      <c r="U21" s="26">
        <f t="shared" ref="U21:U35" si="48">(21*A19)+42</f>
        <v>149.1</v>
      </c>
      <c r="V21" s="26">
        <f t="shared" si="13"/>
        <v>4.88</v>
      </c>
      <c r="W21" s="26">
        <f t="shared" si="14"/>
        <v>1.4279999999999999</v>
      </c>
      <c r="X21" s="11">
        <v>0</v>
      </c>
      <c r="Y21" s="11">
        <f t="shared" si="15"/>
        <v>1.22</v>
      </c>
      <c r="Z21" s="26">
        <f t="shared" ref="Z21:Z52" si="49">(4*A20)+0.8</f>
        <v>25.6</v>
      </c>
      <c r="AA21" s="26">
        <f t="shared" si="16"/>
        <v>14.639999999999999</v>
      </c>
      <c r="AB21" s="26">
        <f t="shared" si="17"/>
        <v>24.4</v>
      </c>
      <c r="AC21" s="26">
        <f t="shared" si="18"/>
        <v>48.8</v>
      </c>
      <c r="AD21" s="11">
        <f t="shared" si="46"/>
        <v>9.6000000000000014</v>
      </c>
      <c r="AE21" s="11">
        <f t="shared" ref="AE21:AF40" si="50">0.4*24</f>
        <v>9.6000000000000014</v>
      </c>
      <c r="AF21" s="11">
        <f t="shared" si="50"/>
        <v>9.6000000000000014</v>
      </c>
      <c r="AG21" s="11">
        <f t="shared" si="20"/>
        <v>11.729999999999999</v>
      </c>
      <c r="AH21" s="11">
        <v>0.75</v>
      </c>
      <c r="AI21" s="11">
        <v>6</v>
      </c>
      <c r="AJ21" s="11">
        <f t="shared" si="21"/>
        <v>1.8299999999999998</v>
      </c>
      <c r="AK21" s="11">
        <f t="shared" si="22"/>
        <v>1.22</v>
      </c>
      <c r="AL21" s="26">
        <f t="shared" si="23"/>
        <v>24.4</v>
      </c>
      <c r="AM21" s="26">
        <f t="shared" si="24"/>
        <v>9.76</v>
      </c>
      <c r="AN21" s="11">
        <f t="shared" si="47"/>
        <v>1.22</v>
      </c>
      <c r="AO21" s="11">
        <f t="shared" ref="AO21:AO35" si="51">(0.1*B21)+0.2</f>
        <v>1.02</v>
      </c>
      <c r="AP21" s="26">
        <f t="shared" si="27"/>
        <v>14.639999999999999</v>
      </c>
      <c r="AQ21" s="26">
        <f t="shared" si="28"/>
        <v>1.22</v>
      </c>
      <c r="AR21" s="26">
        <f t="shared" si="29"/>
        <v>48.8</v>
      </c>
      <c r="AS21" s="18">
        <f t="shared" si="30"/>
        <v>193.79999999999998</v>
      </c>
      <c r="AT21" s="18">
        <v>7.1</v>
      </c>
      <c r="AU21" s="18">
        <v>10.6</v>
      </c>
      <c r="AV21" s="18">
        <v>5</v>
      </c>
      <c r="AW21" s="18">
        <v>2.2000000000000002</v>
      </c>
      <c r="AX21" s="19">
        <f t="shared" si="31"/>
        <v>805.44200000000012</v>
      </c>
      <c r="AY21" s="20">
        <f t="shared" si="32"/>
        <v>248.88157800000005</v>
      </c>
      <c r="AZ21" s="20">
        <f t="shared" si="33"/>
        <v>38.76</v>
      </c>
      <c r="BA21" s="20">
        <f t="shared" si="34"/>
        <v>20.0943</v>
      </c>
      <c r="BB21" s="20">
        <f t="shared" si="35"/>
        <v>307.73587800000001</v>
      </c>
      <c r="BD21" s="18">
        <f t="shared" si="43"/>
        <v>630.17599999999982</v>
      </c>
      <c r="BE21" s="24">
        <f t="shared" si="44"/>
        <v>194.72438399999993</v>
      </c>
      <c r="BF21" s="23">
        <f t="shared" si="37"/>
        <v>151.80599999999998</v>
      </c>
      <c r="BG21" s="23">
        <f t="shared" si="45"/>
        <v>46.908053999999993</v>
      </c>
      <c r="BH21" s="23">
        <f t="shared" si="38"/>
        <v>23.459999999999997</v>
      </c>
      <c r="BI21" s="23">
        <f t="shared" si="39"/>
        <v>7.2491399999999988</v>
      </c>
      <c r="BJ21" s="23">
        <f t="shared" si="40"/>
        <v>24.9</v>
      </c>
      <c r="BK21" s="23">
        <f t="shared" si="41"/>
        <v>20.0943</v>
      </c>
      <c r="BL21" s="23"/>
      <c r="BM21" s="23"/>
      <c r="BN21" s="23"/>
      <c r="BO21" s="23"/>
      <c r="BP21" s="23"/>
      <c r="BQ21" s="23"/>
      <c r="BR21" s="23"/>
      <c r="BS21" s="23"/>
      <c r="BT21" s="23"/>
      <c r="BU21" s="18"/>
    </row>
    <row r="22" spans="1:73" s="17" customFormat="1" x14ac:dyDescent="0.2">
      <c r="A22" s="17">
        <v>7.8</v>
      </c>
      <c r="B22" s="17">
        <v>9.6</v>
      </c>
      <c r="D22" s="26">
        <f t="shared" si="0"/>
        <v>205.79999999999998</v>
      </c>
      <c r="E22" s="26">
        <f t="shared" si="1"/>
        <v>3.92</v>
      </c>
      <c r="F22" s="26">
        <f t="shared" si="2"/>
        <v>1.0920000000000001</v>
      </c>
      <c r="G22" s="18">
        <f t="shared" si="3"/>
        <v>8.9699999999999989</v>
      </c>
      <c r="H22" s="18">
        <f t="shared" si="4"/>
        <v>8.9699999999999989</v>
      </c>
      <c r="I22" s="11">
        <f t="shared" si="5"/>
        <v>10.112</v>
      </c>
      <c r="J22" s="11">
        <v>9</v>
      </c>
      <c r="K22" s="11">
        <f t="shared" si="6"/>
        <v>5.12</v>
      </c>
      <c r="L22" s="11">
        <f t="shared" si="7"/>
        <v>2.3519999999999999</v>
      </c>
      <c r="M22" s="11">
        <f t="shared" si="8"/>
        <v>7.84</v>
      </c>
      <c r="N22" s="11">
        <f t="shared" si="9"/>
        <v>0.98</v>
      </c>
      <c r="O22" s="11">
        <v>0.35</v>
      </c>
      <c r="P22" s="11">
        <f t="shared" si="10"/>
        <v>1.96</v>
      </c>
      <c r="Q22" s="11">
        <f t="shared" si="11"/>
        <v>39.200000000000003</v>
      </c>
      <c r="R22" s="11">
        <v>0</v>
      </c>
      <c r="S22" s="11">
        <f t="shared" si="12"/>
        <v>1.47</v>
      </c>
      <c r="T22" s="11">
        <v>3</v>
      </c>
      <c r="U22" s="26">
        <f t="shared" si="48"/>
        <v>172.20000000000002</v>
      </c>
      <c r="V22" s="26">
        <f t="shared" si="13"/>
        <v>3.92</v>
      </c>
      <c r="W22" s="26">
        <f t="shared" si="14"/>
        <v>1.0920000000000001</v>
      </c>
      <c r="X22" s="7">
        <f>0.99*5.8</f>
        <v>5.742</v>
      </c>
      <c r="Y22" s="11">
        <f t="shared" si="15"/>
        <v>0.98</v>
      </c>
      <c r="Z22" s="26">
        <f t="shared" si="49"/>
        <v>41.599999999999994</v>
      </c>
      <c r="AA22" s="26">
        <f t="shared" si="16"/>
        <v>11.76</v>
      </c>
      <c r="AB22" s="26">
        <f t="shared" si="17"/>
        <v>19.600000000000001</v>
      </c>
      <c r="AC22" s="26">
        <f t="shared" si="18"/>
        <v>39.200000000000003</v>
      </c>
      <c r="AD22" s="11">
        <f t="shared" si="46"/>
        <v>9.6000000000000014</v>
      </c>
      <c r="AE22" s="11">
        <f t="shared" si="50"/>
        <v>9.6000000000000014</v>
      </c>
      <c r="AF22" s="11">
        <f t="shared" si="50"/>
        <v>9.6000000000000014</v>
      </c>
      <c r="AG22" s="11">
        <f t="shared" si="20"/>
        <v>8.9699999999999989</v>
      </c>
      <c r="AH22" s="11">
        <v>0.75</v>
      </c>
      <c r="AI22" s="11">
        <v>6</v>
      </c>
      <c r="AJ22" s="11">
        <f t="shared" si="21"/>
        <v>1.47</v>
      </c>
      <c r="AK22" s="11">
        <f t="shared" si="22"/>
        <v>0.98</v>
      </c>
      <c r="AL22" s="26">
        <f t="shared" si="23"/>
        <v>19.600000000000001</v>
      </c>
      <c r="AM22" s="26">
        <f t="shared" si="24"/>
        <v>7.84</v>
      </c>
      <c r="AN22" s="11">
        <f t="shared" si="47"/>
        <v>0.98</v>
      </c>
      <c r="AO22" s="11">
        <f t="shared" si="51"/>
        <v>1.1599999999999999</v>
      </c>
      <c r="AP22" s="26">
        <f t="shared" si="27"/>
        <v>11.76</v>
      </c>
      <c r="AQ22" s="26">
        <f t="shared" si="28"/>
        <v>0.98</v>
      </c>
      <c r="AR22" s="26">
        <f t="shared" si="29"/>
        <v>39.200000000000003</v>
      </c>
      <c r="AS22" s="18">
        <f t="shared" si="30"/>
        <v>148.19999999999999</v>
      </c>
      <c r="AT22" s="18">
        <v>5.8</v>
      </c>
      <c r="AU22" s="18">
        <v>12.8</v>
      </c>
      <c r="AV22" s="18">
        <v>6.6</v>
      </c>
      <c r="AW22" s="18">
        <v>2.4</v>
      </c>
      <c r="AX22" s="19">
        <f t="shared" si="31"/>
        <v>734.72000000000037</v>
      </c>
      <c r="AY22" s="20">
        <f t="shared" si="32"/>
        <v>227.02848000000012</v>
      </c>
      <c r="AZ22" s="20">
        <f t="shared" si="33"/>
        <v>29.64</v>
      </c>
      <c r="BA22" s="20">
        <f t="shared" si="34"/>
        <v>22.273200000000003</v>
      </c>
      <c r="BB22" s="20">
        <f t="shared" si="35"/>
        <v>278.94168000000013</v>
      </c>
      <c r="BD22" s="18">
        <f t="shared" si="43"/>
        <v>579.56400000000008</v>
      </c>
      <c r="BE22" s="24">
        <f t="shared" si="44"/>
        <v>179.08527600000002</v>
      </c>
      <c r="BF22" s="23">
        <f t="shared" si="37"/>
        <v>137.21599999999998</v>
      </c>
      <c r="BG22" s="23">
        <f t="shared" si="45"/>
        <v>42.399743999999991</v>
      </c>
      <c r="BH22" s="23">
        <f t="shared" si="38"/>
        <v>17.939999999999998</v>
      </c>
      <c r="BI22" s="23">
        <f t="shared" si="39"/>
        <v>5.5434599999999996</v>
      </c>
      <c r="BJ22" s="23">
        <f t="shared" si="40"/>
        <v>27.6</v>
      </c>
      <c r="BK22" s="23">
        <f t="shared" si="41"/>
        <v>22.273200000000003</v>
      </c>
      <c r="BL22" s="23"/>
      <c r="BM22" s="23"/>
      <c r="BN22" s="23"/>
      <c r="BO22" s="23"/>
      <c r="BP22" s="23"/>
      <c r="BQ22" s="23"/>
      <c r="BR22" s="23"/>
      <c r="BS22" s="23"/>
      <c r="BT22" s="23"/>
      <c r="BU22" s="18"/>
    </row>
    <row r="23" spans="1:73" s="17" customFormat="1" x14ac:dyDescent="0.2">
      <c r="A23" s="17">
        <v>5.2</v>
      </c>
      <c r="B23" s="17">
        <v>9.5</v>
      </c>
      <c r="D23" s="26">
        <f t="shared" si="0"/>
        <v>151.19999999999999</v>
      </c>
      <c r="E23" s="26">
        <f t="shared" si="1"/>
        <v>2.88</v>
      </c>
      <c r="F23" s="26">
        <f t="shared" si="2"/>
        <v>0.72800000000000009</v>
      </c>
      <c r="G23" s="18">
        <f t="shared" si="3"/>
        <v>5.9799999999999995</v>
      </c>
      <c r="H23" s="18">
        <f t="shared" si="4"/>
        <v>5.9799999999999995</v>
      </c>
      <c r="I23" s="11">
        <f t="shared" si="5"/>
        <v>7.4080000000000004</v>
      </c>
      <c r="J23" s="11">
        <v>9</v>
      </c>
      <c r="K23" s="11">
        <f t="shared" si="6"/>
        <v>4.08</v>
      </c>
      <c r="L23" s="11">
        <f t="shared" si="7"/>
        <v>1.728</v>
      </c>
      <c r="M23" s="11">
        <f t="shared" si="8"/>
        <v>5.76</v>
      </c>
      <c r="N23" s="11">
        <f t="shared" si="9"/>
        <v>0.72</v>
      </c>
      <c r="O23" s="11">
        <v>0.35</v>
      </c>
      <c r="P23" s="11">
        <f t="shared" si="10"/>
        <v>1.44</v>
      </c>
      <c r="Q23" s="11">
        <f t="shared" si="11"/>
        <v>28.8</v>
      </c>
      <c r="R23" s="11">
        <v>0</v>
      </c>
      <c r="S23" s="11">
        <f t="shared" si="12"/>
        <v>1.08</v>
      </c>
      <c r="T23" s="11">
        <v>3</v>
      </c>
      <c r="U23" s="26">
        <f t="shared" si="48"/>
        <v>256.2</v>
      </c>
      <c r="V23" s="26">
        <f t="shared" si="13"/>
        <v>2.88</v>
      </c>
      <c r="W23" s="26">
        <f t="shared" si="14"/>
        <v>0.72800000000000009</v>
      </c>
      <c r="X23" s="11">
        <v>0</v>
      </c>
      <c r="Y23" s="11">
        <f t="shared" si="15"/>
        <v>0.72</v>
      </c>
      <c r="Z23" s="26">
        <f t="shared" si="49"/>
        <v>32</v>
      </c>
      <c r="AA23" s="26">
        <f t="shared" si="16"/>
        <v>8.64</v>
      </c>
      <c r="AB23" s="26">
        <f t="shared" si="17"/>
        <v>14.4</v>
      </c>
      <c r="AC23" s="26">
        <f t="shared" si="18"/>
        <v>28.8</v>
      </c>
      <c r="AD23" s="11">
        <f t="shared" si="46"/>
        <v>9.6000000000000014</v>
      </c>
      <c r="AE23" s="11">
        <f t="shared" si="50"/>
        <v>9.6000000000000014</v>
      </c>
      <c r="AF23" s="11">
        <f t="shared" si="50"/>
        <v>9.6000000000000014</v>
      </c>
      <c r="AG23" s="11">
        <f t="shared" si="20"/>
        <v>5.9799999999999995</v>
      </c>
      <c r="AH23" s="11">
        <v>0.75</v>
      </c>
      <c r="AI23" s="11">
        <v>6</v>
      </c>
      <c r="AJ23" s="11">
        <f t="shared" si="21"/>
        <v>1.08</v>
      </c>
      <c r="AK23" s="11">
        <f t="shared" si="22"/>
        <v>0.72</v>
      </c>
      <c r="AL23" s="26">
        <f t="shared" si="23"/>
        <v>14.4</v>
      </c>
      <c r="AM23" s="26">
        <f t="shared" si="24"/>
        <v>5.76</v>
      </c>
      <c r="AN23" s="11">
        <f t="shared" si="47"/>
        <v>0.72</v>
      </c>
      <c r="AO23" s="11">
        <f t="shared" si="51"/>
        <v>1.1500000000000001</v>
      </c>
      <c r="AP23" s="26">
        <f t="shared" si="27"/>
        <v>8.64</v>
      </c>
      <c r="AQ23" s="26">
        <f t="shared" si="28"/>
        <v>0.72</v>
      </c>
      <c r="AR23" s="26">
        <f t="shared" si="29"/>
        <v>28.8</v>
      </c>
      <c r="AS23" s="18">
        <f t="shared" si="30"/>
        <v>98.8</v>
      </c>
      <c r="AT23" s="18">
        <v>4.9000000000000004</v>
      </c>
      <c r="AU23" s="18">
        <v>10.4</v>
      </c>
      <c r="AV23" s="18">
        <v>5.5</v>
      </c>
      <c r="AW23" s="18">
        <v>1.9</v>
      </c>
      <c r="AX23" s="19">
        <f t="shared" si="31"/>
        <v>678.02200000000005</v>
      </c>
      <c r="AY23" s="20">
        <f t="shared" si="32"/>
        <v>209.50879800000001</v>
      </c>
      <c r="AZ23" s="20">
        <f t="shared" si="33"/>
        <v>19.760000000000002</v>
      </c>
      <c r="BA23" s="20">
        <f t="shared" si="34"/>
        <v>18.318899999999999</v>
      </c>
      <c r="BB23" s="20">
        <f t="shared" si="35"/>
        <v>247.58769799999999</v>
      </c>
      <c r="BD23" s="18">
        <f t="shared" si="43"/>
        <v>556.77599999999995</v>
      </c>
      <c r="BE23" s="24">
        <f t="shared" si="44"/>
        <v>172.04378399999999</v>
      </c>
      <c r="BF23" s="23">
        <f t="shared" si="37"/>
        <v>109.286</v>
      </c>
      <c r="BG23" s="23">
        <f t="shared" si="45"/>
        <v>33.769373999999999</v>
      </c>
      <c r="BH23" s="23">
        <f t="shared" si="38"/>
        <v>11.959999999999999</v>
      </c>
      <c r="BI23" s="23">
        <f t="shared" si="39"/>
        <v>3.6956399999999996</v>
      </c>
      <c r="BJ23" s="23">
        <f t="shared" si="40"/>
        <v>22.7</v>
      </c>
      <c r="BK23" s="23">
        <f t="shared" si="41"/>
        <v>18.318899999999999</v>
      </c>
      <c r="BL23" s="23"/>
      <c r="BM23" s="23"/>
      <c r="BN23" s="23"/>
      <c r="BO23" s="23"/>
      <c r="BP23" s="23"/>
      <c r="BQ23" s="23"/>
      <c r="BR23" s="23"/>
      <c r="BS23" s="23"/>
      <c r="BT23" s="23"/>
      <c r="BU23" s="18"/>
    </row>
    <row r="24" spans="1:73" s="17" customFormat="1" x14ac:dyDescent="0.2">
      <c r="A24" s="17">
        <v>6.7</v>
      </c>
      <c r="B24" s="17">
        <v>8.5</v>
      </c>
      <c r="D24" s="26">
        <f t="shared" si="0"/>
        <v>182.70000000000002</v>
      </c>
      <c r="E24" s="26">
        <f t="shared" si="1"/>
        <v>3.4800000000000004</v>
      </c>
      <c r="F24" s="26">
        <f t="shared" si="2"/>
        <v>0.93800000000000017</v>
      </c>
      <c r="G24" s="18">
        <f t="shared" si="3"/>
        <v>7.7049999999999992</v>
      </c>
      <c r="H24" s="18">
        <f t="shared" si="4"/>
        <v>7.7049999999999992</v>
      </c>
      <c r="I24" s="11">
        <f t="shared" si="5"/>
        <v>8.968</v>
      </c>
      <c r="J24" s="27">
        <v>9</v>
      </c>
      <c r="K24" s="11">
        <f t="shared" si="6"/>
        <v>4.68</v>
      </c>
      <c r="L24" s="11">
        <f t="shared" si="7"/>
        <v>2.0880000000000001</v>
      </c>
      <c r="M24" s="11">
        <f t="shared" si="8"/>
        <v>6.9600000000000009</v>
      </c>
      <c r="N24" s="11">
        <f t="shared" si="9"/>
        <v>0.87000000000000011</v>
      </c>
      <c r="O24" s="11">
        <v>0.35</v>
      </c>
      <c r="P24" s="11">
        <f t="shared" si="10"/>
        <v>1.7400000000000002</v>
      </c>
      <c r="Q24" s="11">
        <f t="shared" si="11"/>
        <v>34.799999999999997</v>
      </c>
      <c r="R24" s="11">
        <v>0</v>
      </c>
      <c r="S24" s="11">
        <f t="shared" si="12"/>
        <v>1.3049999999999999</v>
      </c>
      <c r="T24" s="11">
        <v>3</v>
      </c>
      <c r="U24" s="26">
        <f t="shared" si="48"/>
        <v>205.79999999999998</v>
      </c>
      <c r="V24" s="26">
        <f t="shared" si="13"/>
        <v>3.4800000000000004</v>
      </c>
      <c r="W24" s="26">
        <f t="shared" si="14"/>
        <v>0.93800000000000017</v>
      </c>
      <c r="X24" s="11">
        <v>0</v>
      </c>
      <c r="Y24" s="11">
        <f t="shared" si="15"/>
        <v>0.87000000000000011</v>
      </c>
      <c r="Z24" s="26">
        <f t="shared" si="49"/>
        <v>21.6</v>
      </c>
      <c r="AA24" s="26">
        <f t="shared" si="16"/>
        <v>10.44</v>
      </c>
      <c r="AB24" s="26">
        <f t="shared" si="17"/>
        <v>17.399999999999999</v>
      </c>
      <c r="AC24" s="26">
        <f t="shared" si="18"/>
        <v>34.799999999999997</v>
      </c>
      <c r="AD24" s="11">
        <f t="shared" si="46"/>
        <v>9.6000000000000014</v>
      </c>
      <c r="AE24" s="11">
        <f t="shared" si="50"/>
        <v>9.6000000000000014</v>
      </c>
      <c r="AF24" s="11">
        <f t="shared" si="50"/>
        <v>9.6000000000000014</v>
      </c>
      <c r="AG24" s="11">
        <f t="shared" si="20"/>
        <v>7.7049999999999992</v>
      </c>
      <c r="AH24" s="11">
        <v>0.75</v>
      </c>
      <c r="AI24" s="11">
        <v>6</v>
      </c>
      <c r="AJ24" s="11">
        <f t="shared" si="21"/>
        <v>1.3049999999999999</v>
      </c>
      <c r="AK24" s="11">
        <f t="shared" si="22"/>
        <v>0.87000000000000011</v>
      </c>
      <c r="AL24" s="26">
        <f t="shared" si="23"/>
        <v>17.399999999999999</v>
      </c>
      <c r="AM24" s="26">
        <f t="shared" si="24"/>
        <v>6.9600000000000009</v>
      </c>
      <c r="AN24" s="11">
        <f t="shared" si="47"/>
        <v>0.87000000000000011</v>
      </c>
      <c r="AO24" s="11">
        <f t="shared" si="51"/>
        <v>1.05</v>
      </c>
      <c r="AP24" s="26">
        <f t="shared" si="27"/>
        <v>10.44</v>
      </c>
      <c r="AQ24" s="26">
        <f t="shared" si="28"/>
        <v>0.87000000000000011</v>
      </c>
      <c r="AR24" s="26">
        <f t="shared" si="29"/>
        <v>34.799999999999997</v>
      </c>
      <c r="AS24" s="18">
        <f t="shared" si="30"/>
        <v>127.3</v>
      </c>
      <c r="AT24" s="18">
        <v>5.3</v>
      </c>
      <c r="AU24" s="18">
        <v>12</v>
      </c>
      <c r="AV24" s="18">
        <v>4.2</v>
      </c>
      <c r="AW24" s="18">
        <v>1.9</v>
      </c>
      <c r="AX24" s="19">
        <f t="shared" si="31"/>
        <v>689.43700000000013</v>
      </c>
      <c r="AY24" s="20">
        <f t="shared" si="32"/>
        <v>213.03603300000003</v>
      </c>
      <c r="AZ24" s="20">
        <f t="shared" si="33"/>
        <v>25.46</v>
      </c>
      <c r="BA24" s="20">
        <f t="shared" si="34"/>
        <v>18.883800000000001</v>
      </c>
      <c r="BB24" s="20">
        <f t="shared" si="35"/>
        <v>257.37983300000002</v>
      </c>
      <c r="BD24" s="18">
        <f t="shared" si="43"/>
        <v>552.04599999999994</v>
      </c>
      <c r="BE24" s="24">
        <f t="shared" si="44"/>
        <v>170.58221399999996</v>
      </c>
      <c r="BF24" s="23">
        <f t="shared" si="37"/>
        <v>121.98100000000002</v>
      </c>
      <c r="BG24" s="23">
        <f t="shared" si="45"/>
        <v>37.692129000000008</v>
      </c>
      <c r="BH24" s="23">
        <f t="shared" si="38"/>
        <v>15.409999999999998</v>
      </c>
      <c r="BI24" s="23">
        <f t="shared" si="39"/>
        <v>4.7616899999999998</v>
      </c>
      <c r="BJ24" s="23">
        <f t="shared" si="40"/>
        <v>23.4</v>
      </c>
      <c r="BK24" s="23">
        <f t="shared" si="41"/>
        <v>18.883800000000001</v>
      </c>
      <c r="BL24" s="23"/>
      <c r="BM24" s="23"/>
      <c r="BN24" s="23"/>
      <c r="BO24" s="23"/>
      <c r="BP24" s="23"/>
      <c r="BQ24" s="23"/>
      <c r="BR24" s="23"/>
      <c r="BS24" s="23"/>
      <c r="BT24" s="23"/>
      <c r="BU24" s="18"/>
    </row>
    <row r="25" spans="1:73" s="17" customFormat="1" x14ac:dyDescent="0.2">
      <c r="A25" s="17">
        <v>6.1</v>
      </c>
      <c r="B25" s="17">
        <v>10.199999999999999</v>
      </c>
      <c r="D25" s="26">
        <f t="shared" si="0"/>
        <v>170.1</v>
      </c>
      <c r="E25" s="26">
        <f t="shared" si="1"/>
        <v>3.24</v>
      </c>
      <c r="F25" s="26">
        <f t="shared" si="2"/>
        <v>0.85399999999999998</v>
      </c>
      <c r="G25" s="18">
        <f t="shared" si="3"/>
        <v>7.0149999999999988</v>
      </c>
      <c r="H25" s="18">
        <f t="shared" si="4"/>
        <v>7.0149999999999988</v>
      </c>
      <c r="I25" s="11">
        <f t="shared" si="5"/>
        <v>8.3439999999999994</v>
      </c>
      <c r="J25" s="27">
        <v>9</v>
      </c>
      <c r="K25" s="11">
        <f t="shared" si="6"/>
        <v>4.4399999999999995</v>
      </c>
      <c r="L25" s="11">
        <f t="shared" si="7"/>
        <v>1.944</v>
      </c>
      <c r="M25" s="11">
        <f t="shared" si="8"/>
        <v>6.48</v>
      </c>
      <c r="N25" s="11">
        <f t="shared" si="9"/>
        <v>0.81</v>
      </c>
      <c r="O25" s="11">
        <v>0.35</v>
      </c>
      <c r="P25" s="11">
        <f t="shared" si="10"/>
        <v>1.62</v>
      </c>
      <c r="Q25" s="11">
        <f t="shared" si="11"/>
        <v>32.4</v>
      </c>
      <c r="R25" s="11">
        <v>0</v>
      </c>
      <c r="S25" s="11">
        <f t="shared" si="12"/>
        <v>1.2149999999999999</v>
      </c>
      <c r="T25" s="11">
        <v>3</v>
      </c>
      <c r="U25" s="26">
        <f t="shared" si="48"/>
        <v>151.19999999999999</v>
      </c>
      <c r="V25" s="26">
        <f t="shared" si="13"/>
        <v>3.24</v>
      </c>
      <c r="W25" s="26">
        <f t="shared" si="14"/>
        <v>0.85399999999999998</v>
      </c>
      <c r="X25" s="11">
        <v>0</v>
      </c>
      <c r="Y25" s="11">
        <f t="shared" si="15"/>
        <v>0.81</v>
      </c>
      <c r="Z25" s="26">
        <f t="shared" si="49"/>
        <v>27.6</v>
      </c>
      <c r="AA25" s="26">
        <f t="shared" si="16"/>
        <v>9.7199999999999989</v>
      </c>
      <c r="AB25" s="26">
        <f t="shared" si="17"/>
        <v>16.2</v>
      </c>
      <c r="AC25" s="26">
        <f t="shared" si="18"/>
        <v>32.4</v>
      </c>
      <c r="AD25" s="11">
        <f t="shared" si="46"/>
        <v>9.6000000000000014</v>
      </c>
      <c r="AE25" s="11">
        <f t="shared" si="50"/>
        <v>9.6000000000000014</v>
      </c>
      <c r="AF25" s="11">
        <f t="shared" si="50"/>
        <v>9.6000000000000014</v>
      </c>
      <c r="AG25" s="11">
        <f t="shared" si="20"/>
        <v>7.0149999999999988</v>
      </c>
      <c r="AH25" s="11">
        <v>0.75</v>
      </c>
      <c r="AI25" s="11">
        <v>6</v>
      </c>
      <c r="AJ25" s="11">
        <f t="shared" si="21"/>
        <v>1.2149999999999999</v>
      </c>
      <c r="AK25" s="11">
        <f t="shared" si="22"/>
        <v>0.81</v>
      </c>
      <c r="AL25" s="26">
        <f t="shared" si="23"/>
        <v>16.2</v>
      </c>
      <c r="AM25" s="26">
        <f t="shared" si="24"/>
        <v>6.48</v>
      </c>
      <c r="AN25" s="11">
        <f t="shared" si="47"/>
        <v>0.81</v>
      </c>
      <c r="AO25" s="11">
        <f t="shared" si="51"/>
        <v>1.22</v>
      </c>
      <c r="AP25" s="26">
        <f t="shared" si="27"/>
        <v>9.7199999999999989</v>
      </c>
      <c r="AQ25" s="26">
        <f t="shared" si="28"/>
        <v>0.81</v>
      </c>
      <c r="AR25" s="26">
        <f t="shared" si="29"/>
        <v>32.4</v>
      </c>
      <c r="AS25" s="18">
        <f t="shared" si="30"/>
        <v>115.89999999999999</v>
      </c>
      <c r="AT25" s="18">
        <v>5.8</v>
      </c>
      <c r="AU25" s="18">
        <v>11.2</v>
      </c>
      <c r="AV25" s="18">
        <v>4.9000000000000004</v>
      </c>
      <c r="AW25" s="18">
        <v>2.1</v>
      </c>
      <c r="AX25" s="19">
        <f t="shared" si="31"/>
        <v>612.0809999999999</v>
      </c>
      <c r="AY25" s="20">
        <f t="shared" si="32"/>
        <v>189.13302899999996</v>
      </c>
      <c r="AZ25" s="20">
        <f t="shared" si="33"/>
        <v>23.18</v>
      </c>
      <c r="BA25" s="20">
        <f t="shared" si="34"/>
        <v>19.368000000000002</v>
      </c>
      <c r="BB25" s="20">
        <f t="shared" si="35"/>
        <v>231.68102899999997</v>
      </c>
      <c r="BD25" s="18">
        <f t="shared" si="43"/>
        <v>481.01799999999997</v>
      </c>
      <c r="BE25" s="24">
        <f t="shared" si="44"/>
        <v>148.63456199999999</v>
      </c>
      <c r="BF25" s="23">
        <f t="shared" si="37"/>
        <v>117.033</v>
      </c>
      <c r="BG25" s="23">
        <f t="shared" si="45"/>
        <v>36.163196999999997</v>
      </c>
      <c r="BH25" s="23">
        <f t="shared" si="38"/>
        <v>14.029999999999998</v>
      </c>
      <c r="BI25" s="23">
        <f t="shared" si="39"/>
        <v>4.3352699999999995</v>
      </c>
      <c r="BJ25" s="23">
        <f t="shared" si="40"/>
        <v>24</v>
      </c>
      <c r="BK25" s="23">
        <f t="shared" si="41"/>
        <v>19.368000000000002</v>
      </c>
      <c r="BL25" s="23"/>
      <c r="BM25" s="23"/>
      <c r="BN25" s="23"/>
      <c r="BO25" s="23"/>
      <c r="BP25" s="23"/>
      <c r="BQ25" s="23"/>
      <c r="BR25" s="23"/>
      <c r="BS25" s="23"/>
      <c r="BT25" s="23"/>
      <c r="BU25" s="18"/>
    </row>
    <row r="26" spans="1:73" s="17" customFormat="1" x14ac:dyDescent="0.2">
      <c r="A26" s="17">
        <v>9</v>
      </c>
      <c r="B26" s="17">
        <v>9.1999999999999993</v>
      </c>
      <c r="D26" s="26">
        <f t="shared" si="0"/>
        <v>231</v>
      </c>
      <c r="E26" s="26">
        <f t="shared" si="1"/>
        <v>4.4000000000000004</v>
      </c>
      <c r="F26" s="26">
        <f t="shared" si="2"/>
        <v>1.2600000000000002</v>
      </c>
      <c r="G26" s="18">
        <f t="shared" si="3"/>
        <v>10.35</v>
      </c>
      <c r="H26" s="18">
        <f t="shared" si="4"/>
        <v>10.35</v>
      </c>
      <c r="I26" s="11">
        <f t="shared" si="5"/>
        <v>11.36</v>
      </c>
      <c r="J26" s="27">
        <v>9</v>
      </c>
      <c r="K26" s="11">
        <f t="shared" si="6"/>
        <v>5.6</v>
      </c>
      <c r="L26" s="11">
        <f t="shared" si="7"/>
        <v>2.64</v>
      </c>
      <c r="M26" s="11">
        <f t="shared" si="8"/>
        <v>8.8000000000000007</v>
      </c>
      <c r="N26" s="11">
        <f t="shared" si="9"/>
        <v>1.1000000000000001</v>
      </c>
      <c r="O26" s="11">
        <v>0.35</v>
      </c>
      <c r="P26" s="11">
        <f t="shared" si="10"/>
        <v>2.2000000000000002</v>
      </c>
      <c r="Q26" s="11">
        <f t="shared" si="11"/>
        <v>44</v>
      </c>
      <c r="R26" s="11">
        <v>0</v>
      </c>
      <c r="S26" s="11">
        <f t="shared" si="12"/>
        <v>1.65</v>
      </c>
      <c r="T26" s="11">
        <v>3</v>
      </c>
      <c r="U26" s="26">
        <f t="shared" si="48"/>
        <v>182.70000000000002</v>
      </c>
      <c r="V26" s="26">
        <f t="shared" si="13"/>
        <v>4.4000000000000004</v>
      </c>
      <c r="W26" s="26">
        <f t="shared" si="14"/>
        <v>1.2600000000000002</v>
      </c>
      <c r="X26" s="11">
        <v>0</v>
      </c>
      <c r="Y26" s="11">
        <f t="shared" si="15"/>
        <v>1.1000000000000001</v>
      </c>
      <c r="Z26" s="26">
        <f t="shared" si="49"/>
        <v>25.2</v>
      </c>
      <c r="AA26" s="26">
        <f t="shared" si="16"/>
        <v>13.2</v>
      </c>
      <c r="AB26" s="26">
        <f t="shared" si="17"/>
        <v>22</v>
      </c>
      <c r="AC26" s="26">
        <f t="shared" si="18"/>
        <v>44</v>
      </c>
      <c r="AD26" s="11">
        <f t="shared" si="46"/>
        <v>9.6000000000000014</v>
      </c>
      <c r="AE26" s="11">
        <f t="shared" si="50"/>
        <v>9.6000000000000014</v>
      </c>
      <c r="AF26" s="11">
        <f t="shared" si="50"/>
        <v>9.6000000000000014</v>
      </c>
      <c r="AG26" s="11">
        <f t="shared" si="20"/>
        <v>10.35</v>
      </c>
      <c r="AH26" s="11">
        <v>0.75</v>
      </c>
      <c r="AI26" s="11">
        <v>6</v>
      </c>
      <c r="AJ26" s="11">
        <f t="shared" si="21"/>
        <v>1.65</v>
      </c>
      <c r="AK26" s="11">
        <f t="shared" si="22"/>
        <v>1.1000000000000001</v>
      </c>
      <c r="AL26" s="26">
        <f t="shared" si="23"/>
        <v>22</v>
      </c>
      <c r="AM26" s="26">
        <f t="shared" si="24"/>
        <v>8.8000000000000007</v>
      </c>
      <c r="AN26" s="11">
        <f t="shared" si="47"/>
        <v>1.1000000000000001</v>
      </c>
      <c r="AO26" s="11">
        <f t="shared" si="51"/>
        <v>1.1199999999999999</v>
      </c>
      <c r="AP26" s="26">
        <f t="shared" si="27"/>
        <v>13.2</v>
      </c>
      <c r="AQ26" s="26">
        <f t="shared" si="28"/>
        <v>1.1000000000000001</v>
      </c>
      <c r="AR26" s="26">
        <f t="shared" si="29"/>
        <v>44</v>
      </c>
      <c r="AS26" s="18">
        <f t="shared" si="30"/>
        <v>171</v>
      </c>
      <c r="AT26" s="18">
        <v>5.6</v>
      </c>
      <c r="AU26" s="18">
        <v>10.7</v>
      </c>
      <c r="AV26" s="18">
        <v>6.1</v>
      </c>
      <c r="AW26" s="18">
        <v>1.7</v>
      </c>
      <c r="AX26" s="19">
        <f t="shared" si="31"/>
        <v>780.89000000000033</v>
      </c>
      <c r="AY26" s="20">
        <f t="shared" si="32"/>
        <v>241.2950100000001</v>
      </c>
      <c r="AZ26" s="20">
        <f t="shared" si="33"/>
        <v>34.200000000000003</v>
      </c>
      <c r="BA26" s="20">
        <f t="shared" si="34"/>
        <v>19.448699999999999</v>
      </c>
      <c r="BB26" s="20">
        <f t="shared" si="35"/>
        <v>294.94371000000007</v>
      </c>
      <c r="BD26" s="18">
        <f t="shared" si="43"/>
        <v>618.52</v>
      </c>
      <c r="BE26" s="24">
        <f t="shared" si="44"/>
        <v>191.12268</v>
      </c>
      <c r="BF26" s="23">
        <f t="shared" si="37"/>
        <v>141.66999999999999</v>
      </c>
      <c r="BG26" s="23">
        <f t="shared" si="45"/>
        <v>43.776029999999999</v>
      </c>
      <c r="BH26" s="23">
        <f t="shared" si="38"/>
        <v>20.7</v>
      </c>
      <c r="BI26" s="23">
        <f t="shared" si="39"/>
        <v>6.3963000000000001</v>
      </c>
      <c r="BJ26" s="23">
        <f t="shared" si="40"/>
        <v>24.099999999999998</v>
      </c>
      <c r="BK26" s="23">
        <f t="shared" si="41"/>
        <v>19.448699999999999</v>
      </c>
      <c r="BL26" s="23"/>
      <c r="BM26" s="23"/>
      <c r="BN26" s="23"/>
      <c r="BO26" s="23"/>
      <c r="BP26" s="23"/>
      <c r="BQ26" s="23"/>
      <c r="BR26" s="23"/>
      <c r="BS26" s="23"/>
      <c r="BT26" s="23"/>
      <c r="BU26" s="18"/>
    </row>
    <row r="27" spans="1:73" s="17" customFormat="1" x14ac:dyDescent="0.2">
      <c r="A27" s="17">
        <v>6.4</v>
      </c>
      <c r="B27" s="17">
        <v>8.8000000000000007</v>
      </c>
      <c r="D27" s="26">
        <f t="shared" si="0"/>
        <v>176.4</v>
      </c>
      <c r="E27" s="26">
        <f t="shared" si="1"/>
        <v>3.3600000000000003</v>
      </c>
      <c r="F27" s="26">
        <f t="shared" si="2"/>
        <v>0.89600000000000013</v>
      </c>
      <c r="G27" s="18">
        <f t="shared" si="3"/>
        <v>7.3599999999999994</v>
      </c>
      <c r="H27" s="18">
        <f t="shared" si="4"/>
        <v>7.3599999999999994</v>
      </c>
      <c r="I27" s="11">
        <f t="shared" si="5"/>
        <v>8.6560000000000006</v>
      </c>
      <c r="J27" s="27">
        <v>9</v>
      </c>
      <c r="K27" s="11">
        <f t="shared" si="6"/>
        <v>4.5600000000000005</v>
      </c>
      <c r="L27" s="11">
        <f t="shared" si="7"/>
        <v>2.016</v>
      </c>
      <c r="M27" s="11">
        <f t="shared" si="8"/>
        <v>6.7200000000000006</v>
      </c>
      <c r="N27" s="11">
        <f t="shared" si="9"/>
        <v>0.84000000000000008</v>
      </c>
      <c r="O27" s="11">
        <v>0.35</v>
      </c>
      <c r="P27" s="11">
        <f t="shared" si="10"/>
        <v>1.6800000000000002</v>
      </c>
      <c r="Q27" s="11">
        <f t="shared" si="11"/>
        <v>33.6</v>
      </c>
      <c r="R27" s="11">
        <v>0</v>
      </c>
      <c r="S27" s="11">
        <f t="shared" si="12"/>
        <v>1.26</v>
      </c>
      <c r="T27" s="11">
        <v>3</v>
      </c>
      <c r="U27" s="26">
        <f t="shared" si="48"/>
        <v>170.1</v>
      </c>
      <c r="V27" s="26">
        <f t="shared" si="13"/>
        <v>3.3600000000000003</v>
      </c>
      <c r="W27" s="26">
        <f t="shared" si="14"/>
        <v>0.89600000000000013</v>
      </c>
      <c r="X27" s="11">
        <v>0</v>
      </c>
      <c r="Y27" s="11">
        <f t="shared" si="15"/>
        <v>0.84000000000000008</v>
      </c>
      <c r="Z27" s="26">
        <f t="shared" si="49"/>
        <v>36.799999999999997</v>
      </c>
      <c r="AA27" s="26">
        <f t="shared" si="16"/>
        <v>10.08</v>
      </c>
      <c r="AB27" s="26">
        <f t="shared" si="17"/>
        <v>16.8</v>
      </c>
      <c r="AC27" s="26">
        <f t="shared" si="18"/>
        <v>33.6</v>
      </c>
      <c r="AD27" s="11">
        <f t="shared" si="46"/>
        <v>9.6000000000000014</v>
      </c>
      <c r="AE27" s="11">
        <f t="shared" si="50"/>
        <v>9.6000000000000014</v>
      </c>
      <c r="AF27" s="11">
        <f t="shared" si="50"/>
        <v>9.6000000000000014</v>
      </c>
      <c r="AG27" s="11">
        <f t="shared" si="20"/>
        <v>7.3599999999999994</v>
      </c>
      <c r="AH27" s="11">
        <v>0.75</v>
      </c>
      <c r="AI27" s="11">
        <v>6</v>
      </c>
      <c r="AJ27" s="11">
        <f t="shared" si="21"/>
        <v>1.26</v>
      </c>
      <c r="AK27" s="11">
        <f t="shared" si="22"/>
        <v>0.84000000000000008</v>
      </c>
      <c r="AL27" s="26">
        <f t="shared" si="23"/>
        <v>16.8</v>
      </c>
      <c r="AM27" s="26">
        <f t="shared" si="24"/>
        <v>6.7200000000000006</v>
      </c>
      <c r="AN27" s="11">
        <f t="shared" si="47"/>
        <v>0.84000000000000008</v>
      </c>
      <c r="AO27" s="11">
        <f t="shared" si="51"/>
        <v>1.08</v>
      </c>
      <c r="AP27" s="26">
        <f t="shared" si="27"/>
        <v>10.08</v>
      </c>
      <c r="AQ27" s="26">
        <f t="shared" si="28"/>
        <v>0.84000000000000008</v>
      </c>
      <c r="AR27" s="26">
        <f t="shared" si="29"/>
        <v>33.6</v>
      </c>
      <c r="AS27" s="18">
        <f t="shared" si="30"/>
        <v>121.60000000000001</v>
      </c>
      <c r="AT27" s="18">
        <v>6.2</v>
      </c>
      <c r="AU27" s="18">
        <v>11.3</v>
      </c>
      <c r="AV27" s="18">
        <v>5.4</v>
      </c>
      <c r="AW27" s="18">
        <v>2.2000000000000002</v>
      </c>
      <c r="AX27" s="19">
        <f t="shared" si="31"/>
        <v>654.50400000000025</v>
      </c>
      <c r="AY27" s="20">
        <f t="shared" si="32"/>
        <v>202.24173600000009</v>
      </c>
      <c r="AZ27" s="20">
        <f t="shared" si="33"/>
        <v>24.320000000000004</v>
      </c>
      <c r="BA27" s="20">
        <f t="shared" si="34"/>
        <v>20.255700000000001</v>
      </c>
      <c r="BB27" s="20">
        <f t="shared" si="35"/>
        <v>246.81743600000007</v>
      </c>
      <c r="BD27" s="18">
        <f t="shared" si="43"/>
        <v>520.33199999999999</v>
      </c>
      <c r="BE27" s="24">
        <f t="shared" si="44"/>
        <v>160.782588</v>
      </c>
      <c r="BF27" s="23">
        <f t="shared" si="37"/>
        <v>119.45200000000001</v>
      </c>
      <c r="BG27" s="23">
        <f t="shared" si="45"/>
        <v>36.910668000000001</v>
      </c>
      <c r="BH27" s="23">
        <f t="shared" si="38"/>
        <v>14.719999999999999</v>
      </c>
      <c r="BI27" s="23">
        <f t="shared" si="39"/>
        <v>4.5484799999999996</v>
      </c>
      <c r="BJ27" s="23">
        <f t="shared" si="40"/>
        <v>25.099999999999998</v>
      </c>
      <c r="BK27" s="23">
        <f t="shared" si="41"/>
        <v>20.255700000000001</v>
      </c>
      <c r="BL27" s="23"/>
      <c r="BM27" s="23"/>
      <c r="BN27" s="23"/>
      <c r="BO27" s="23"/>
      <c r="BP27" s="23"/>
      <c r="BQ27" s="23"/>
      <c r="BR27" s="23"/>
      <c r="BS27" s="23"/>
      <c r="BT27" s="23"/>
      <c r="BU27" s="18"/>
    </row>
    <row r="28" spans="1:73" s="17" customFormat="1" x14ac:dyDescent="0.2">
      <c r="A28" s="17">
        <v>6</v>
      </c>
      <c r="B28" s="17">
        <v>7.8</v>
      </c>
      <c r="D28" s="26">
        <f t="shared" si="0"/>
        <v>168</v>
      </c>
      <c r="E28" s="26">
        <f t="shared" si="1"/>
        <v>3.2</v>
      </c>
      <c r="F28" s="26">
        <f t="shared" si="2"/>
        <v>0.84000000000000008</v>
      </c>
      <c r="G28" s="18">
        <f t="shared" si="3"/>
        <v>6.8999999999999995</v>
      </c>
      <c r="H28" s="18">
        <f t="shared" si="4"/>
        <v>6.8999999999999995</v>
      </c>
      <c r="I28" s="11">
        <f t="shared" si="5"/>
        <v>8.24</v>
      </c>
      <c r="J28" s="11">
        <v>8.9</v>
      </c>
      <c r="K28" s="11">
        <f t="shared" si="6"/>
        <v>4.4000000000000004</v>
      </c>
      <c r="L28" s="11">
        <f t="shared" si="7"/>
        <v>1.92</v>
      </c>
      <c r="M28" s="11">
        <f t="shared" si="8"/>
        <v>6.4</v>
      </c>
      <c r="N28" s="11">
        <f t="shared" si="9"/>
        <v>0.8</v>
      </c>
      <c r="O28" s="11">
        <v>0.35</v>
      </c>
      <c r="P28" s="11">
        <f t="shared" si="10"/>
        <v>1.6</v>
      </c>
      <c r="Q28" s="11">
        <f t="shared" si="11"/>
        <v>32</v>
      </c>
      <c r="R28" s="11">
        <v>0</v>
      </c>
      <c r="S28" s="11">
        <f t="shared" si="12"/>
        <v>1.2</v>
      </c>
      <c r="T28" s="11">
        <v>3</v>
      </c>
      <c r="U28" s="26">
        <f t="shared" si="48"/>
        <v>231</v>
      </c>
      <c r="V28" s="26">
        <f t="shared" si="13"/>
        <v>3.2</v>
      </c>
      <c r="W28" s="26">
        <f t="shared" si="14"/>
        <v>0.84000000000000008</v>
      </c>
      <c r="X28" s="11">
        <v>0</v>
      </c>
      <c r="Y28" s="11">
        <f t="shared" si="15"/>
        <v>0.8</v>
      </c>
      <c r="Z28" s="26">
        <f t="shared" si="49"/>
        <v>26.400000000000002</v>
      </c>
      <c r="AA28" s="26">
        <f t="shared" si="16"/>
        <v>9.6</v>
      </c>
      <c r="AB28" s="26">
        <f t="shared" si="17"/>
        <v>16</v>
      </c>
      <c r="AC28" s="26">
        <f t="shared" si="18"/>
        <v>32</v>
      </c>
      <c r="AD28" s="11">
        <f t="shared" si="46"/>
        <v>9.6000000000000014</v>
      </c>
      <c r="AE28" s="11">
        <f t="shared" si="50"/>
        <v>9.6000000000000014</v>
      </c>
      <c r="AF28" s="11">
        <f t="shared" si="50"/>
        <v>9.6000000000000014</v>
      </c>
      <c r="AG28" s="11">
        <f t="shared" si="20"/>
        <v>6.8999999999999995</v>
      </c>
      <c r="AH28" s="11">
        <v>0.75</v>
      </c>
      <c r="AI28" s="11">
        <v>6</v>
      </c>
      <c r="AJ28" s="11">
        <f t="shared" si="21"/>
        <v>1.2</v>
      </c>
      <c r="AK28" s="11">
        <f t="shared" si="22"/>
        <v>0.8</v>
      </c>
      <c r="AL28" s="26">
        <f t="shared" si="23"/>
        <v>16</v>
      </c>
      <c r="AM28" s="26">
        <f t="shared" si="24"/>
        <v>6.4</v>
      </c>
      <c r="AN28" s="11">
        <f t="shared" si="47"/>
        <v>0.8</v>
      </c>
      <c r="AO28" s="11">
        <f t="shared" si="51"/>
        <v>0.98</v>
      </c>
      <c r="AP28" s="26">
        <f t="shared" si="27"/>
        <v>9.6</v>
      </c>
      <c r="AQ28" s="26">
        <f t="shared" si="28"/>
        <v>0.8</v>
      </c>
      <c r="AR28" s="26">
        <f t="shared" si="29"/>
        <v>32</v>
      </c>
      <c r="AS28" s="18">
        <f t="shared" si="30"/>
        <v>114</v>
      </c>
      <c r="AT28" s="18">
        <v>6.6</v>
      </c>
      <c r="AU28" s="18">
        <v>11.4</v>
      </c>
      <c r="AV28" s="18">
        <v>4.7</v>
      </c>
      <c r="AW28" s="18">
        <v>1.9</v>
      </c>
      <c r="AX28" s="19">
        <f t="shared" si="31"/>
        <v>685.52</v>
      </c>
      <c r="AY28" s="20">
        <f t="shared" si="32"/>
        <v>211.82568000000001</v>
      </c>
      <c r="AZ28" s="20">
        <f t="shared" si="33"/>
        <v>22.8</v>
      </c>
      <c r="BA28" s="20">
        <f t="shared" si="34"/>
        <v>19.8522</v>
      </c>
      <c r="BB28" s="20">
        <f t="shared" si="35"/>
        <v>254.47788000000003</v>
      </c>
      <c r="BD28" s="18">
        <f t="shared" si="43"/>
        <v>555.87999999999988</v>
      </c>
      <c r="BE28" s="24">
        <f t="shared" si="44"/>
        <v>171.76691999999997</v>
      </c>
      <c r="BF28" s="23">
        <f t="shared" si="37"/>
        <v>115.84</v>
      </c>
      <c r="BG28" s="23">
        <f t="shared" si="45"/>
        <v>35.794560000000004</v>
      </c>
      <c r="BH28" s="23">
        <f t="shared" si="38"/>
        <v>13.799999999999999</v>
      </c>
      <c r="BI28" s="23">
        <f t="shared" si="39"/>
        <v>4.2641999999999998</v>
      </c>
      <c r="BJ28" s="23">
        <f t="shared" si="40"/>
        <v>24.599999999999998</v>
      </c>
      <c r="BK28" s="23">
        <f t="shared" si="41"/>
        <v>19.8522</v>
      </c>
      <c r="BL28" s="23"/>
      <c r="BM28" s="23"/>
      <c r="BN28" s="23"/>
      <c r="BO28" s="23"/>
      <c r="BP28" s="23"/>
      <c r="BQ28" s="23"/>
      <c r="BR28" s="23"/>
      <c r="BS28" s="23"/>
      <c r="BT28" s="23"/>
      <c r="BU28" s="18"/>
    </row>
    <row r="29" spans="1:73" s="17" customFormat="1" x14ac:dyDescent="0.2">
      <c r="A29" s="17">
        <v>7.2</v>
      </c>
      <c r="B29" s="17">
        <v>9.3000000000000007</v>
      </c>
      <c r="D29" s="26">
        <f t="shared" si="0"/>
        <v>193.20000000000002</v>
      </c>
      <c r="E29" s="26">
        <f t="shared" si="1"/>
        <v>3.6800000000000006</v>
      </c>
      <c r="F29" s="26">
        <f t="shared" si="2"/>
        <v>1.0080000000000002</v>
      </c>
      <c r="G29" s="18">
        <f t="shared" si="3"/>
        <v>8.2799999999999994</v>
      </c>
      <c r="H29" s="18">
        <f t="shared" si="4"/>
        <v>8.2799999999999994</v>
      </c>
      <c r="I29" s="11">
        <f t="shared" si="5"/>
        <v>9.4879999999999995</v>
      </c>
      <c r="J29" s="11">
        <v>8.9</v>
      </c>
      <c r="K29" s="11">
        <f t="shared" si="6"/>
        <v>4.8800000000000008</v>
      </c>
      <c r="L29" s="11">
        <f t="shared" si="7"/>
        <v>2.2080000000000002</v>
      </c>
      <c r="M29" s="11">
        <f t="shared" si="8"/>
        <v>7.3600000000000012</v>
      </c>
      <c r="N29" s="11">
        <f t="shared" si="9"/>
        <v>0.92000000000000015</v>
      </c>
      <c r="O29" s="11">
        <v>0.35</v>
      </c>
      <c r="P29" s="11">
        <f t="shared" si="10"/>
        <v>1.8400000000000003</v>
      </c>
      <c r="Q29" s="11">
        <f t="shared" si="11"/>
        <v>36.799999999999997</v>
      </c>
      <c r="R29" s="11">
        <v>0</v>
      </c>
      <c r="S29" s="11">
        <f t="shared" si="12"/>
        <v>1.3800000000000001</v>
      </c>
      <c r="T29" s="11">
        <v>3</v>
      </c>
      <c r="U29" s="26">
        <f t="shared" si="48"/>
        <v>176.4</v>
      </c>
      <c r="V29" s="26">
        <f t="shared" si="13"/>
        <v>3.6800000000000006</v>
      </c>
      <c r="W29" s="26">
        <f t="shared" si="14"/>
        <v>1.0080000000000002</v>
      </c>
      <c r="X29" s="11">
        <v>0</v>
      </c>
      <c r="Y29" s="11">
        <f t="shared" si="15"/>
        <v>0.92000000000000015</v>
      </c>
      <c r="Z29" s="26">
        <f t="shared" si="49"/>
        <v>24.8</v>
      </c>
      <c r="AA29" s="26">
        <f t="shared" si="16"/>
        <v>11.040000000000001</v>
      </c>
      <c r="AB29" s="26">
        <f t="shared" si="17"/>
        <v>18.399999999999999</v>
      </c>
      <c r="AC29" s="26">
        <f t="shared" si="18"/>
        <v>36.799999999999997</v>
      </c>
      <c r="AD29" s="11">
        <f t="shared" si="46"/>
        <v>9.6000000000000014</v>
      </c>
      <c r="AE29" s="11">
        <f t="shared" si="50"/>
        <v>9.6000000000000014</v>
      </c>
      <c r="AF29" s="11">
        <f t="shared" si="50"/>
        <v>9.6000000000000014</v>
      </c>
      <c r="AG29" s="11">
        <f t="shared" si="20"/>
        <v>8.2799999999999994</v>
      </c>
      <c r="AH29" s="11">
        <v>0.75</v>
      </c>
      <c r="AI29" s="11">
        <v>6</v>
      </c>
      <c r="AJ29" s="11">
        <f t="shared" si="21"/>
        <v>1.3800000000000001</v>
      </c>
      <c r="AK29" s="11">
        <f t="shared" si="22"/>
        <v>0.92000000000000015</v>
      </c>
      <c r="AL29" s="26">
        <f t="shared" si="23"/>
        <v>18.399999999999999</v>
      </c>
      <c r="AM29" s="26">
        <f t="shared" si="24"/>
        <v>7.3600000000000012</v>
      </c>
      <c r="AN29" s="11">
        <f t="shared" si="47"/>
        <v>0.92000000000000015</v>
      </c>
      <c r="AO29" s="11">
        <f t="shared" si="51"/>
        <v>1.1300000000000001</v>
      </c>
      <c r="AP29" s="26">
        <f t="shared" si="27"/>
        <v>11.040000000000001</v>
      </c>
      <c r="AQ29" s="26">
        <f t="shared" si="28"/>
        <v>0.92000000000000015</v>
      </c>
      <c r="AR29" s="26">
        <f t="shared" si="29"/>
        <v>36.799999999999997</v>
      </c>
      <c r="AS29" s="18">
        <f t="shared" si="30"/>
        <v>136.80000000000001</v>
      </c>
      <c r="AT29" s="18">
        <v>5.2</v>
      </c>
      <c r="AU29" s="18">
        <v>11.2</v>
      </c>
      <c r="AV29" s="18">
        <v>5.6</v>
      </c>
      <c r="AW29" s="18">
        <v>1.5</v>
      </c>
      <c r="AX29" s="19">
        <f t="shared" si="31"/>
        <v>687.32199999999989</v>
      </c>
      <c r="AY29" s="20">
        <f t="shared" si="32"/>
        <v>212.38249799999997</v>
      </c>
      <c r="AZ29" s="20">
        <f t="shared" si="33"/>
        <v>27.360000000000003</v>
      </c>
      <c r="BA29" s="20">
        <f t="shared" si="34"/>
        <v>18.964500000000001</v>
      </c>
      <c r="BB29" s="20">
        <f t="shared" si="35"/>
        <v>258.706998</v>
      </c>
      <c r="BD29" s="18">
        <f t="shared" si="43"/>
        <v>544.53600000000006</v>
      </c>
      <c r="BE29" s="24">
        <f t="shared" si="44"/>
        <v>168.26162400000001</v>
      </c>
      <c r="BF29" s="23">
        <f t="shared" si="37"/>
        <v>126.226</v>
      </c>
      <c r="BG29" s="23">
        <f t="shared" si="45"/>
        <v>39.003833999999998</v>
      </c>
      <c r="BH29" s="23">
        <f t="shared" si="38"/>
        <v>16.559999999999999</v>
      </c>
      <c r="BI29" s="23">
        <f t="shared" si="39"/>
        <v>5.1170399999999994</v>
      </c>
      <c r="BJ29" s="23">
        <f t="shared" si="40"/>
        <v>23.5</v>
      </c>
      <c r="BK29" s="23">
        <f t="shared" si="41"/>
        <v>18.964500000000001</v>
      </c>
      <c r="BL29" s="23"/>
      <c r="BM29" s="23"/>
      <c r="BN29" s="23"/>
      <c r="BO29" s="23"/>
      <c r="BP29" s="23"/>
      <c r="BQ29" s="23"/>
      <c r="BR29" s="23"/>
      <c r="BS29" s="23"/>
      <c r="BT29" s="23"/>
      <c r="BU29" s="18"/>
    </row>
    <row r="30" spans="1:73" s="17" customFormat="1" x14ac:dyDescent="0.2">
      <c r="A30" s="17">
        <v>4.5</v>
      </c>
      <c r="B30" s="17">
        <v>8.4</v>
      </c>
      <c r="D30" s="26">
        <f t="shared" si="0"/>
        <v>136.5</v>
      </c>
      <c r="E30" s="26">
        <f t="shared" si="1"/>
        <v>2.6</v>
      </c>
      <c r="F30" s="26">
        <f t="shared" si="2"/>
        <v>0.63000000000000012</v>
      </c>
      <c r="G30" s="18">
        <f t="shared" si="3"/>
        <v>5.1749999999999998</v>
      </c>
      <c r="H30" s="18">
        <f t="shared" si="4"/>
        <v>5.1749999999999998</v>
      </c>
      <c r="I30" s="11">
        <f t="shared" si="5"/>
        <v>6.68</v>
      </c>
      <c r="J30" s="11">
        <v>8.9</v>
      </c>
      <c r="K30" s="11">
        <f t="shared" si="6"/>
        <v>3.8</v>
      </c>
      <c r="L30" s="11">
        <f t="shared" si="7"/>
        <v>1.56</v>
      </c>
      <c r="M30" s="11">
        <f t="shared" si="8"/>
        <v>5.2</v>
      </c>
      <c r="N30" s="11">
        <f t="shared" si="9"/>
        <v>0.65</v>
      </c>
      <c r="O30" s="11">
        <v>0.35</v>
      </c>
      <c r="P30" s="11">
        <f t="shared" si="10"/>
        <v>1.3</v>
      </c>
      <c r="Q30" s="11">
        <f t="shared" si="11"/>
        <v>26</v>
      </c>
      <c r="R30" s="27">
        <v>0</v>
      </c>
      <c r="S30" s="11">
        <f t="shared" si="12"/>
        <v>0.97499999999999987</v>
      </c>
      <c r="T30" s="11">
        <v>3</v>
      </c>
      <c r="U30" s="26">
        <f t="shared" si="48"/>
        <v>168</v>
      </c>
      <c r="V30" s="26">
        <f t="shared" si="13"/>
        <v>2.6</v>
      </c>
      <c r="W30" s="26">
        <f t="shared" si="14"/>
        <v>0.63000000000000012</v>
      </c>
      <c r="X30" s="11">
        <v>0</v>
      </c>
      <c r="Y30" s="11">
        <f t="shared" si="15"/>
        <v>0.65</v>
      </c>
      <c r="Z30" s="26">
        <f t="shared" si="49"/>
        <v>29.6</v>
      </c>
      <c r="AA30" s="26">
        <f t="shared" si="16"/>
        <v>7.7999999999999989</v>
      </c>
      <c r="AB30" s="26">
        <f t="shared" si="17"/>
        <v>13</v>
      </c>
      <c r="AC30" s="26">
        <f t="shared" si="18"/>
        <v>26</v>
      </c>
      <c r="AD30" s="11">
        <f t="shared" si="46"/>
        <v>9.6000000000000014</v>
      </c>
      <c r="AE30" s="11">
        <f t="shared" si="50"/>
        <v>9.6000000000000014</v>
      </c>
      <c r="AF30" s="11">
        <f t="shared" si="50"/>
        <v>9.6000000000000014</v>
      </c>
      <c r="AG30" s="11">
        <f t="shared" si="20"/>
        <v>5.1749999999999998</v>
      </c>
      <c r="AH30" s="11">
        <v>0.75</v>
      </c>
      <c r="AI30" s="11">
        <v>6</v>
      </c>
      <c r="AJ30" s="11">
        <f t="shared" si="21"/>
        <v>0.97499999999999987</v>
      </c>
      <c r="AK30" s="11">
        <f t="shared" si="22"/>
        <v>0.65</v>
      </c>
      <c r="AL30" s="26">
        <f t="shared" si="23"/>
        <v>13</v>
      </c>
      <c r="AM30" s="26">
        <f t="shared" si="24"/>
        <v>5.2</v>
      </c>
      <c r="AN30" s="11">
        <f t="shared" si="47"/>
        <v>0.65</v>
      </c>
      <c r="AO30" s="11">
        <f t="shared" si="51"/>
        <v>1.04</v>
      </c>
      <c r="AP30" s="26">
        <f t="shared" si="27"/>
        <v>7.7999999999999989</v>
      </c>
      <c r="AQ30" s="26">
        <f t="shared" si="28"/>
        <v>0.65</v>
      </c>
      <c r="AR30" s="26">
        <f t="shared" si="29"/>
        <v>26</v>
      </c>
      <c r="AS30" s="18">
        <f t="shared" si="30"/>
        <v>85.5</v>
      </c>
      <c r="AT30" s="18">
        <v>6.2</v>
      </c>
      <c r="AU30" s="18">
        <v>9.8000000000000007</v>
      </c>
      <c r="AV30" s="18">
        <v>4.4000000000000004</v>
      </c>
      <c r="AW30" s="18">
        <v>2.1</v>
      </c>
      <c r="AX30" s="19">
        <f t="shared" si="31"/>
        <v>553.46500000000003</v>
      </c>
      <c r="AY30" s="20">
        <f t="shared" si="32"/>
        <v>171.02068500000001</v>
      </c>
      <c r="AZ30" s="20">
        <f t="shared" si="33"/>
        <v>17.100000000000001</v>
      </c>
      <c r="BA30" s="20">
        <f t="shared" si="34"/>
        <v>18.157500000000002</v>
      </c>
      <c r="BB30" s="20">
        <f t="shared" si="35"/>
        <v>206.27818500000001</v>
      </c>
      <c r="BD30" s="18">
        <f t="shared" si="43"/>
        <v>440.01000000000005</v>
      </c>
      <c r="BE30" s="24">
        <f t="shared" si="44"/>
        <v>135.96309000000002</v>
      </c>
      <c r="BF30" s="23">
        <f t="shared" si="37"/>
        <v>103.10499999999999</v>
      </c>
      <c r="BG30" s="23">
        <f t="shared" si="45"/>
        <v>31.859444999999997</v>
      </c>
      <c r="BH30" s="23">
        <f t="shared" si="38"/>
        <v>10.35</v>
      </c>
      <c r="BI30" s="23">
        <f t="shared" si="39"/>
        <v>3.19815</v>
      </c>
      <c r="BJ30" s="23">
        <f t="shared" si="40"/>
        <v>22.5</v>
      </c>
      <c r="BK30" s="23">
        <f t="shared" si="41"/>
        <v>18.157500000000002</v>
      </c>
      <c r="BL30" s="23"/>
      <c r="BM30" s="23"/>
      <c r="BN30" s="23"/>
      <c r="BO30" s="23"/>
      <c r="BP30" s="23"/>
      <c r="BQ30" s="23"/>
      <c r="BR30" s="23"/>
      <c r="BS30" s="23"/>
      <c r="BT30" s="23"/>
      <c r="BU30" s="18"/>
    </row>
    <row r="31" spans="1:73" s="17" customFormat="1" x14ac:dyDescent="0.2">
      <c r="A31" s="17">
        <v>5.4</v>
      </c>
      <c r="B31" s="17">
        <v>8.3000000000000007</v>
      </c>
      <c r="D31" s="26">
        <f t="shared" si="0"/>
        <v>155.4</v>
      </c>
      <c r="E31" s="26">
        <f t="shared" si="1"/>
        <v>2.96</v>
      </c>
      <c r="F31" s="26">
        <f t="shared" si="2"/>
        <v>0.75600000000000012</v>
      </c>
      <c r="G31" s="18">
        <f t="shared" si="3"/>
        <v>6.21</v>
      </c>
      <c r="H31" s="18">
        <f t="shared" si="4"/>
        <v>6.21</v>
      </c>
      <c r="I31" s="11">
        <f t="shared" si="5"/>
        <v>7.6160000000000005</v>
      </c>
      <c r="J31" s="11">
        <v>8.9</v>
      </c>
      <c r="K31" s="11">
        <f t="shared" si="6"/>
        <v>4.16</v>
      </c>
      <c r="L31" s="11">
        <f t="shared" si="7"/>
        <v>1.776</v>
      </c>
      <c r="M31" s="11">
        <f t="shared" si="8"/>
        <v>5.92</v>
      </c>
      <c r="N31" s="11">
        <f t="shared" si="9"/>
        <v>0.74</v>
      </c>
      <c r="O31" s="11">
        <v>0.35</v>
      </c>
      <c r="P31" s="11">
        <f t="shared" si="10"/>
        <v>1.48</v>
      </c>
      <c r="Q31" s="11">
        <f t="shared" si="11"/>
        <v>29.6</v>
      </c>
      <c r="R31" s="11">
        <v>0</v>
      </c>
      <c r="S31" s="11">
        <f t="shared" si="12"/>
        <v>1.1100000000000001</v>
      </c>
      <c r="T31" s="11">
        <v>3</v>
      </c>
      <c r="U31" s="26">
        <f t="shared" si="48"/>
        <v>193.20000000000002</v>
      </c>
      <c r="V31" s="26">
        <f t="shared" si="13"/>
        <v>2.96</v>
      </c>
      <c r="W31" s="26">
        <f t="shared" si="14"/>
        <v>0.75600000000000012</v>
      </c>
      <c r="X31" s="11">
        <v>0</v>
      </c>
      <c r="Y31" s="11">
        <f t="shared" si="15"/>
        <v>0.74</v>
      </c>
      <c r="Z31" s="26">
        <f t="shared" si="49"/>
        <v>18.8</v>
      </c>
      <c r="AA31" s="26">
        <f t="shared" si="16"/>
        <v>8.8800000000000008</v>
      </c>
      <c r="AB31" s="26">
        <f t="shared" si="17"/>
        <v>14.8</v>
      </c>
      <c r="AC31" s="26">
        <f t="shared" si="18"/>
        <v>29.6</v>
      </c>
      <c r="AD31" s="11">
        <f t="shared" si="46"/>
        <v>9.6000000000000014</v>
      </c>
      <c r="AE31" s="11">
        <f t="shared" si="50"/>
        <v>9.6000000000000014</v>
      </c>
      <c r="AF31" s="11">
        <f t="shared" si="50"/>
        <v>9.6000000000000014</v>
      </c>
      <c r="AG31" s="11">
        <f t="shared" si="20"/>
        <v>6.21</v>
      </c>
      <c r="AH31" s="11">
        <v>0.75</v>
      </c>
      <c r="AI31" s="11">
        <v>6</v>
      </c>
      <c r="AJ31" s="11">
        <f t="shared" si="21"/>
        <v>1.1100000000000001</v>
      </c>
      <c r="AK31" s="11">
        <f t="shared" si="22"/>
        <v>0.74</v>
      </c>
      <c r="AL31" s="26">
        <f t="shared" si="23"/>
        <v>14.8</v>
      </c>
      <c r="AM31" s="26">
        <f t="shared" si="24"/>
        <v>5.92</v>
      </c>
      <c r="AN31" s="11">
        <f t="shared" si="47"/>
        <v>0.74</v>
      </c>
      <c r="AO31" s="11">
        <f t="shared" si="51"/>
        <v>1.03</v>
      </c>
      <c r="AP31" s="26">
        <f t="shared" si="27"/>
        <v>8.8800000000000008</v>
      </c>
      <c r="AQ31" s="26">
        <f t="shared" si="28"/>
        <v>0.74</v>
      </c>
      <c r="AR31" s="26">
        <f t="shared" si="29"/>
        <v>29.6</v>
      </c>
      <c r="AS31" s="18">
        <f t="shared" si="30"/>
        <v>102.60000000000001</v>
      </c>
      <c r="AT31" s="18">
        <v>5.2</v>
      </c>
      <c r="AU31" s="18">
        <v>11.4</v>
      </c>
      <c r="AV31" s="18">
        <v>5.6</v>
      </c>
      <c r="AW31" s="18">
        <v>1.4</v>
      </c>
      <c r="AX31" s="19">
        <f t="shared" si="31"/>
        <v>611.24400000000003</v>
      </c>
      <c r="AY31" s="20">
        <f t="shared" si="32"/>
        <v>188.87439600000002</v>
      </c>
      <c r="AZ31" s="20">
        <f t="shared" si="33"/>
        <v>20.520000000000003</v>
      </c>
      <c r="BA31" s="20">
        <f t="shared" si="34"/>
        <v>19.045200000000001</v>
      </c>
      <c r="BB31" s="20">
        <f t="shared" si="35"/>
        <v>228.43959600000002</v>
      </c>
      <c r="BD31" s="18">
        <f t="shared" si="43"/>
        <v>488.05200000000008</v>
      </c>
      <c r="BE31" s="24">
        <f t="shared" si="44"/>
        <v>150.80806800000002</v>
      </c>
      <c r="BF31" s="23">
        <f t="shared" si="37"/>
        <v>110.77199999999996</v>
      </c>
      <c r="BG31" s="23">
        <f t="shared" si="45"/>
        <v>34.228547999999989</v>
      </c>
      <c r="BH31" s="23">
        <f t="shared" si="38"/>
        <v>12.42</v>
      </c>
      <c r="BI31" s="23">
        <f t="shared" si="39"/>
        <v>3.83778</v>
      </c>
      <c r="BJ31" s="23">
        <f t="shared" si="40"/>
        <v>23.6</v>
      </c>
      <c r="BK31" s="23">
        <f t="shared" si="41"/>
        <v>19.045200000000001</v>
      </c>
      <c r="BL31" s="23"/>
      <c r="BM31" s="23"/>
      <c r="BN31" s="23"/>
      <c r="BO31" s="23"/>
      <c r="BP31" s="23"/>
      <c r="BQ31" s="23"/>
      <c r="BR31" s="23"/>
      <c r="BS31" s="23"/>
      <c r="BT31" s="23"/>
      <c r="BU31" s="18"/>
    </row>
    <row r="32" spans="1:73" s="17" customFormat="1" x14ac:dyDescent="0.2">
      <c r="A32" s="17">
        <v>5.5</v>
      </c>
      <c r="B32" s="17">
        <v>9.9</v>
      </c>
      <c r="D32" s="26">
        <f t="shared" si="0"/>
        <v>157.5</v>
      </c>
      <c r="E32" s="26">
        <f t="shared" si="1"/>
        <v>3</v>
      </c>
      <c r="F32" s="26">
        <f t="shared" si="2"/>
        <v>0.77</v>
      </c>
      <c r="G32" s="18">
        <f t="shared" si="3"/>
        <v>6.3249999999999993</v>
      </c>
      <c r="H32" s="18">
        <f t="shared" si="4"/>
        <v>6.3249999999999993</v>
      </c>
      <c r="I32" s="11">
        <f t="shared" si="5"/>
        <v>7.7200000000000006</v>
      </c>
      <c r="J32" s="27">
        <v>8.9</v>
      </c>
      <c r="K32" s="11">
        <f t="shared" si="6"/>
        <v>4.2</v>
      </c>
      <c r="L32" s="11">
        <f t="shared" si="7"/>
        <v>1.7999999999999998</v>
      </c>
      <c r="M32" s="11">
        <f t="shared" si="8"/>
        <v>6</v>
      </c>
      <c r="N32" s="11">
        <f t="shared" si="9"/>
        <v>0.75</v>
      </c>
      <c r="O32" s="11">
        <v>0.35</v>
      </c>
      <c r="P32" s="11">
        <f t="shared" si="10"/>
        <v>1.5</v>
      </c>
      <c r="Q32" s="11">
        <f t="shared" si="11"/>
        <v>30</v>
      </c>
      <c r="R32" s="11">
        <v>0</v>
      </c>
      <c r="S32" s="11">
        <f t="shared" si="12"/>
        <v>1.125</v>
      </c>
      <c r="T32" s="11">
        <v>3</v>
      </c>
      <c r="U32" s="26">
        <f t="shared" si="48"/>
        <v>136.5</v>
      </c>
      <c r="V32" s="26">
        <f t="shared" si="13"/>
        <v>3</v>
      </c>
      <c r="W32" s="26">
        <f t="shared" si="14"/>
        <v>0.77</v>
      </c>
      <c r="X32" s="11">
        <v>0</v>
      </c>
      <c r="Y32" s="11">
        <f t="shared" si="15"/>
        <v>0.75</v>
      </c>
      <c r="Z32" s="26">
        <f t="shared" si="49"/>
        <v>22.400000000000002</v>
      </c>
      <c r="AA32" s="26">
        <f t="shared" si="16"/>
        <v>9</v>
      </c>
      <c r="AB32" s="26">
        <f t="shared" si="17"/>
        <v>15</v>
      </c>
      <c r="AC32" s="26">
        <f t="shared" si="18"/>
        <v>30</v>
      </c>
      <c r="AD32" s="11">
        <f t="shared" si="46"/>
        <v>9.6000000000000014</v>
      </c>
      <c r="AE32" s="11">
        <f t="shared" si="50"/>
        <v>9.6000000000000014</v>
      </c>
      <c r="AF32" s="11">
        <f t="shared" si="50"/>
        <v>9.6000000000000014</v>
      </c>
      <c r="AG32" s="11">
        <f t="shared" si="20"/>
        <v>6.3249999999999993</v>
      </c>
      <c r="AH32" s="11">
        <v>0.75</v>
      </c>
      <c r="AI32" s="11">
        <v>6</v>
      </c>
      <c r="AJ32" s="11">
        <f t="shared" si="21"/>
        <v>1.125</v>
      </c>
      <c r="AK32" s="11">
        <f t="shared" si="22"/>
        <v>0.75</v>
      </c>
      <c r="AL32" s="26">
        <f t="shared" si="23"/>
        <v>15</v>
      </c>
      <c r="AM32" s="26">
        <f t="shared" si="24"/>
        <v>6</v>
      </c>
      <c r="AN32" s="11">
        <f t="shared" si="47"/>
        <v>0.75</v>
      </c>
      <c r="AO32" s="11">
        <f t="shared" si="51"/>
        <v>1.1900000000000002</v>
      </c>
      <c r="AP32" s="26">
        <f t="shared" si="27"/>
        <v>9</v>
      </c>
      <c r="AQ32" s="26">
        <f t="shared" si="28"/>
        <v>0.75</v>
      </c>
      <c r="AR32" s="26">
        <f t="shared" si="29"/>
        <v>30</v>
      </c>
      <c r="AS32" s="18">
        <f t="shared" si="30"/>
        <v>104.5</v>
      </c>
      <c r="AT32" s="18">
        <v>5.5</v>
      </c>
      <c r="AU32" s="18">
        <v>11.5</v>
      </c>
      <c r="AV32" s="18">
        <v>5.6</v>
      </c>
      <c r="AW32" s="18">
        <v>1.6</v>
      </c>
      <c r="AX32" s="19">
        <f t="shared" si="31"/>
        <v>563.125</v>
      </c>
      <c r="AY32" s="20">
        <f t="shared" si="32"/>
        <v>174.00562500000001</v>
      </c>
      <c r="AZ32" s="20">
        <f t="shared" si="33"/>
        <v>20.900000000000002</v>
      </c>
      <c r="BA32" s="20">
        <f t="shared" si="34"/>
        <v>19.529400000000003</v>
      </c>
      <c r="BB32" s="20">
        <f t="shared" si="35"/>
        <v>214.43502500000002</v>
      </c>
      <c r="BD32" s="18">
        <f t="shared" si="43"/>
        <v>438.68999999999994</v>
      </c>
      <c r="BE32" s="24">
        <f t="shared" si="44"/>
        <v>135.55520999999999</v>
      </c>
      <c r="BF32" s="23">
        <f t="shared" si="37"/>
        <v>111.78499999999998</v>
      </c>
      <c r="BG32" s="23">
        <f t="shared" si="45"/>
        <v>34.541564999999991</v>
      </c>
      <c r="BH32" s="23">
        <f t="shared" si="38"/>
        <v>12.649999999999999</v>
      </c>
      <c r="BI32" s="23">
        <f t="shared" si="39"/>
        <v>3.9088499999999997</v>
      </c>
      <c r="BJ32" s="23">
        <f t="shared" si="40"/>
        <v>24.200000000000003</v>
      </c>
      <c r="BK32" s="23">
        <f t="shared" si="41"/>
        <v>19.529400000000003</v>
      </c>
      <c r="BL32" s="23"/>
      <c r="BM32" s="23"/>
      <c r="BN32" s="23"/>
      <c r="BO32" s="23"/>
      <c r="BP32" s="23"/>
      <c r="BQ32" s="23"/>
      <c r="BR32" s="23"/>
      <c r="BS32" s="23"/>
      <c r="BT32" s="23"/>
      <c r="BU32" s="18"/>
    </row>
    <row r="33" spans="1:73" s="17" customFormat="1" x14ac:dyDescent="0.2">
      <c r="A33" s="17">
        <v>5.4</v>
      </c>
      <c r="B33" s="17">
        <v>9.5</v>
      </c>
      <c r="D33" s="26">
        <f t="shared" si="0"/>
        <v>155.4</v>
      </c>
      <c r="E33" s="26">
        <f t="shared" si="1"/>
        <v>2.96</v>
      </c>
      <c r="F33" s="26">
        <f t="shared" si="2"/>
        <v>0.75600000000000012</v>
      </c>
      <c r="G33" s="18">
        <f t="shared" si="3"/>
        <v>6.21</v>
      </c>
      <c r="H33" s="18">
        <f t="shared" si="4"/>
        <v>6.21</v>
      </c>
      <c r="I33" s="11">
        <f t="shared" si="5"/>
        <v>7.6160000000000005</v>
      </c>
      <c r="J33" s="27">
        <v>8.9</v>
      </c>
      <c r="K33" s="11">
        <f t="shared" si="6"/>
        <v>4.16</v>
      </c>
      <c r="L33" s="11">
        <f t="shared" si="7"/>
        <v>1.776</v>
      </c>
      <c r="M33" s="11">
        <f t="shared" si="8"/>
        <v>5.92</v>
      </c>
      <c r="N33" s="11">
        <f t="shared" si="9"/>
        <v>0.74</v>
      </c>
      <c r="O33" s="11">
        <v>0.35</v>
      </c>
      <c r="P33" s="11">
        <f t="shared" si="10"/>
        <v>1.48</v>
      </c>
      <c r="Q33" s="11">
        <f t="shared" si="11"/>
        <v>29.6</v>
      </c>
      <c r="R33" s="11">
        <v>0</v>
      </c>
      <c r="S33" s="11">
        <f t="shared" si="12"/>
        <v>1.1100000000000001</v>
      </c>
      <c r="T33" s="11">
        <v>3</v>
      </c>
      <c r="U33" s="26">
        <f t="shared" si="48"/>
        <v>155.4</v>
      </c>
      <c r="V33" s="26">
        <f t="shared" si="13"/>
        <v>2.96</v>
      </c>
      <c r="W33" s="26">
        <f t="shared" si="14"/>
        <v>0.75600000000000012</v>
      </c>
      <c r="X33" s="11">
        <v>0</v>
      </c>
      <c r="Y33" s="11">
        <f t="shared" si="15"/>
        <v>0.74</v>
      </c>
      <c r="Z33" s="26">
        <f t="shared" si="49"/>
        <v>22.8</v>
      </c>
      <c r="AA33" s="26">
        <f t="shared" si="16"/>
        <v>8.8800000000000008</v>
      </c>
      <c r="AB33" s="26">
        <f t="shared" si="17"/>
        <v>14.8</v>
      </c>
      <c r="AC33" s="26">
        <f t="shared" si="18"/>
        <v>29.6</v>
      </c>
      <c r="AD33" s="11">
        <f t="shared" si="46"/>
        <v>9.6000000000000014</v>
      </c>
      <c r="AE33" s="11">
        <f t="shared" si="50"/>
        <v>9.6000000000000014</v>
      </c>
      <c r="AF33" s="11">
        <f t="shared" si="50"/>
        <v>9.6000000000000014</v>
      </c>
      <c r="AG33" s="11">
        <f t="shared" si="20"/>
        <v>6.21</v>
      </c>
      <c r="AH33" s="11">
        <v>0.75</v>
      </c>
      <c r="AI33" s="11">
        <v>6</v>
      </c>
      <c r="AJ33" s="11">
        <f t="shared" si="21"/>
        <v>1.1100000000000001</v>
      </c>
      <c r="AK33" s="11">
        <f t="shared" si="22"/>
        <v>0.74</v>
      </c>
      <c r="AL33" s="26">
        <f t="shared" si="23"/>
        <v>14.8</v>
      </c>
      <c r="AM33" s="26">
        <f t="shared" si="24"/>
        <v>5.92</v>
      </c>
      <c r="AN33" s="11">
        <f t="shared" si="47"/>
        <v>0.74</v>
      </c>
      <c r="AO33" s="11">
        <f t="shared" si="51"/>
        <v>1.1500000000000001</v>
      </c>
      <c r="AP33" s="26">
        <f t="shared" si="27"/>
        <v>8.8800000000000008</v>
      </c>
      <c r="AQ33" s="26">
        <f t="shared" si="28"/>
        <v>0.74</v>
      </c>
      <c r="AR33" s="26">
        <f t="shared" si="29"/>
        <v>29.6</v>
      </c>
      <c r="AS33" s="18">
        <f t="shared" si="30"/>
        <v>102.60000000000001</v>
      </c>
      <c r="AT33" s="18">
        <v>6.8</v>
      </c>
      <c r="AU33" s="18">
        <v>12.2</v>
      </c>
      <c r="AV33" s="18">
        <v>4.8</v>
      </c>
      <c r="AW33" s="18">
        <v>2.1</v>
      </c>
      <c r="AX33" s="19">
        <f t="shared" si="31"/>
        <v>577.56400000000008</v>
      </c>
      <c r="AY33" s="20">
        <f t="shared" si="32"/>
        <v>178.46727600000003</v>
      </c>
      <c r="AZ33" s="20">
        <f t="shared" si="33"/>
        <v>20.520000000000003</v>
      </c>
      <c r="BA33" s="20">
        <f t="shared" si="34"/>
        <v>20.901300000000003</v>
      </c>
      <c r="BB33" s="20">
        <f t="shared" si="35"/>
        <v>219.88857600000003</v>
      </c>
      <c r="BD33" s="18">
        <f t="shared" si="43"/>
        <v>454.25200000000007</v>
      </c>
      <c r="BE33" s="24">
        <f t="shared" si="44"/>
        <v>140.36386800000002</v>
      </c>
      <c r="BF33" s="23">
        <f t="shared" si="37"/>
        <v>110.89199999999997</v>
      </c>
      <c r="BG33" s="23">
        <f t="shared" si="45"/>
        <v>34.265627999999992</v>
      </c>
      <c r="BH33" s="23">
        <f t="shared" si="38"/>
        <v>12.42</v>
      </c>
      <c r="BI33" s="23">
        <f t="shared" si="39"/>
        <v>3.83778</v>
      </c>
      <c r="BJ33" s="23">
        <f t="shared" si="40"/>
        <v>25.900000000000002</v>
      </c>
      <c r="BK33" s="23">
        <f t="shared" si="41"/>
        <v>20.901300000000003</v>
      </c>
      <c r="BL33" s="23"/>
      <c r="BM33" s="23"/>
      <c r="BN33" s="23"/>
      <c r="BO33" s="23"/>
      <c r="BP33" s="23"/>
      <c r="BQ33" s="23"/>
      <c r="BR33" s="23"/>
      <c r="BS33" s="23"/>
      <c r="BT33" s="23"/>
      <c r="BU33" s="18"/>
    </row>
    <row r="34" spans="1:73" s="17" customFormat="1" x14ac:dyDescent="0.2">
      <c r="A34" s="17">
        <v>6.4</v>
      </c>
      <c r="B34" s="17">
        <v>8.5</v>
      </c>
      <c r="D34" s="26">
        <f t="shared" ref="D34:D65" si="52">(21*A34)+42</f>
        <v>176.4</v>
      </c>
      <c r="E34" s="26">
        <f t="shared" ref="E34:E65" si="53">(0.4*A34)+0.8</f>
        <v>3.3600000000000003</v>
      </c>
      <c r="F34" s="26">
        <f t="shared" ref="F34:F65" si="54">0.14*A34</f>
        <v>0.89600000000000013</v>
      </c>
      <c r="G34" s="18">
        <f t="shared" ref="G34:G65" si="55">1.15*A34</f>
        <v>7.3599999999999994</v>
      </c>
      <c r="H34" s="18">
        <f t="shared" ref="H34:H65" si="56">1.15*A34</f>
        <v>7.3599999999999994</v>
      </c>
      <c r="I34" s="11">
        <f t="shared" ref="I34:I65" si="57">(1.04*A34)+2</f>
        <v>8.6560000000000006</v>
      </c>
      <c r="J34" s="27">
        <v>8.9</v>
      </c>
      <c r="K34" s="11">
        <f t="shared" ref="K34:K65" si="58">(0.4*A34)+2</f>
        <v>4.5600000000000005</v>
      </c>
      <c r="L34" s="11">
        <f t="shared" ref="L34:L65" si="59">(0.24*A34)+0.48</f>
        <v>2.016</v>
      </c>
      <c r="M34" s="11">
        <f t="shared" ref="M34:M65" si="60">(0.8*A34)+1.6</f>
        <v>6.7200000000000006</v>
      </c>
      <c r="N34" s="11">
        <f t="shared" ref="N34:N65" si="61">(0.1*A34)+0.2</f>
        <v>0.84000000000000008</v>
      </c>
      <c r="O34" s="11">
        <v>0.35</v>
      </c>
      <c r="P34" s="11">
        <f t="shared" ref="P34:P65" si="62">(0.2*A34)+0.4</f>
        <v>1.6800000000000002</v>
      </c>
      <c r="Q34" s="11">
        <f t="shared" ref="Q34:Q65" si="63">(4*A34)+8</f>
        <v>33.6</v>
      </c>
      <c r="R34" s="11">
        <v>0</v>
      </c>
      <c r="S34" s="11">
        <f t="shared" ref="S34:S65" si="64">(0.15*A34)+0.3</f>
        <v>1.26</v>
      </c>
      <c r="T34" s="11">
        <v>3</v>
      </c>
      <c r="U34" s="26">
        <f t="shared" si="48"/>
        <v>157.5</v>
      </c>
      <c r="V34" s="26">
        <f t="shared" ref="V34:V65" si="65">(0.4*A34)+0.8</f>
        <v>3.3600000000000003</v>
      </c>
      <c r="W34" s="26">
        <f t="shared" ref="W34:W65" si="66">0.14*A34</f>
        <v>0.89600000000000013</v>
      </c>
      <c r="X34" s="11">
        <v>0</v>
      </c>
      <c r="Y34" s="11">
        <f t="shared" ref="Y34:Y65" si="67">(0.1*A34)+0.2</f>
        <v>0.84000000000000008</v>
      </c>
      <c r="Z34" s="26">
        <f t="shared" si="49"/>
        <v>22.400000000000002</v>
      </c>
      <c r="AA34" s="26">
        <f t="shared" ref="AA34:AA65" si="68">(1.2*A34)+2.4</f>
        <v>10.08</v>
      </c>
      <c r="AB34" s="26">
        <f t="shared" ref="AB34:AB65" si="69">(2*A34)+4</f>
        <v>16.8</v>
      </c>
      <c r="AC34" s="26">
        <f t="shared" ref="AC34:AC65" si="70">(4*A34)+8</f>
        <v>33.6</v>
      </c>
      <c r="AD34" s="11">
        <f t="shared" si="46"/>
        <v>9.6000000000000014</v>
      </c>
      <c r="AE34" s="11">
        <f t="shared" si="50"/>
        <v>9.6000000000000014</v>
      </c>
      <c r="AF34" s="11">
        <f t="shared" si="50"/>
        <v>9.6000000000000014</v>
      </c>
      <c r="AG34" s="11">
        <f t="shared" ref="AG34:AG65" si="71">1.15*A34</f>
        <v>7.3599999999999994</v>
      </c>
      <c r="AH34" s="11">
        <v>0.75</v>
      </c>
      <c r="AI34" s="11">
        <v>6</v>
      </c>
      <c r="AJ34" s="11">
        <f t="shared" ref="AJ34:AJ65" si="72">(0.15*A34)+0.3</f>
        <v>1.26</v>
      </c>
      <c r="AK34" s="11">
        <f t="shared" ref="AK34:AK65" si="73">(0.1*A34)+0.2</f>
        <v>0.84000000000000008</v>
      </c>
      <c r="AL34" s="26">
        <f t="shared" ref="AL34:AL65" si="74">(2*A34)+4</f>
        <v>16.8</v>
      </c>
      <c r="AM34" s="26">
        <f t="shared" ref="AM34:AM65" si="75">(0.8*A34)+1.6</f>
        <v>6.7200000000000006</v>
      </c>
      <c r="AN34" s="11">
        <f t="shared" si="47"/>
        <v>0.84000000000000008</v>
      </c>
      <c r="AO34" s="11">
        <f t="shared" si="51"/>
        <v>1.05</v>
      </c>
      <c r="AP34" s="26">
        <f t="shared" ref="AP34:AP65" si="76">(1.2*A34)+2.4</f>
        <v>10.08</v>
      </c>
      <c r="AQ34" s="26">
        <f t="shared" ref="AQ34:AQ65" si="77">(0.1*A34)+0.2</f>
        <v>0.84000000000000008</v>
      </c>
      <c r="AR34" s="26">
        <f t="shared" ref="AR34:AR65" si="78">(4*A34)+8</f>
        <v>33.6</v>
      </c>
      <c r="AS34" s="18">
        <f t="shared" ref="AS34:AS65" si="79">19*A34</f>
        <v>121.60000000000001</v>
      </c>
      <c r="AT34" s="18">
        <v>5.5</v>
      </c>
      <c r="AU34" s="18">
        <v>13.1</v>
      </c>
      <c r="AV34" s="18">
        <v>6.2</v>
      </c>
      <c r="AW34" s="18">
        <v>1.8</v>
      </c>
      <c r="AX34" s="19">
        <f t="shared" ref="AX34:AX65" si="80">SUM(D34:AR34)</f>
        <v>627.37400000000014</v>
      </c>
      <c r="AY34" s="20">
        <f t="shared" ref="AY34:AY65" si="81">AX34*0.309</f>
        <v>193.85856600000005</v>
      </c>
      <c r="AZ34" s="20">
        <f t="shared" ref="AZ34:AZ65" si="82">AS34*0.2</f>
        <v>24.320000000000004</v>
      </c>
      <c r="BA34" s="20">
        <f t="shared" si="34"/>
        <v>21.466200000000004</v>
      </c>
      <c r="BB34" s="20">
        <f t="shared" ref="BB34:BB65" si="83">AY34+AZ34+BA34</f>
        <v>239.64476600000006</v>
      </c>
      <c r="BD34" s="18">
        <f t="shared" si="43"/>
        <v>493.33200000000005</v>
      </c>
      <c r="BE34" s="24">
        <f t="shared" si="44"/>
        <v>152.43958800000001</v>
      </c>
      <c r="BF34" s="23">
        <f t="shared" si="37"/>
        <v>119.32200000000002</v>
      </c>
      <c r="BG34" s="23">
        <f t="shared" si="45"/>
        <v>36.870498000000005</v>
      </c>
      <c r="BH34" s="23">
        <f t="shared" si="38"/>
        <v>14.719999999999999</v>
      </c>
      <c r="BI34" s="23">
        <f t="shared" si="39"/>
        <v>4.5484799999999996</v>
      </c>
      <c r="BJ34" s="23">
        <f t="shared" si="40"/>
        <v>26.6</v>
      </c>
      <c r="BK34" s="23">
        <f t="shared" si="41"/>
        <v>21.466200000000004</v>
      </c>
      <c r="BL34" s="23"/>
      <c r="BM34" s="23"/>
      <c r="BN34" s="23"/>
      <c r="BO34" s="23"/>
      <c r="BP34" s="23"/>
      <c r="BQ34" s="23"/>
      <c r="BR34" s="23"/>
      <c r="BS34" s="23"/>
      <c r="BT34" s="23"/>
      <c r="BU34" s="18"/>
    </row>
    <row r="35" spans="1:73" s="17" customFormat="1" x14ac:dyDescent="0.2">
      <c r="A35" s="17">
        <v>9.1999999999999993</v>
      </c>
      <c r="B35" s="17">
        <v>10.199999999999999</v>
      </c>
      <c r="D35" s="26">
        <f t="shared" si="52"/>
        <v>235.2</v>
      </c>
      <c r="E35" s="26">
        <f t="shared" si="53"/>
        <v>4.4799999999999995</v>
      </c>
      <c r="F35" s="26">
        <f t="shared" si="54"/>
        <v>1.288</v>
      </c>
      <c r="G35" s="18">
        <f t="shared" si="55"/>
        <v>10.579999999999998</v>
      </c>
      <c r="H35" s="18">
        <f t="shared" si="56"/>
        <v>10.579999999999998</v>
      </c>
      <c r="I35" s="11">
        <f t="shared" si="57"/>
        <v>11.568</v>
      </c>
      <c r="J35" s="27">
        <v>8.9</v>
      </c>
      <c r="K35" s="11">
        <f t="shared" si="58"/>
        <v>5.68</v>
      </c>
      <c r="L35" s="11">
        <f t="shared" si="59"/>
        <v>2.6879999999999997</v>
      </c>
      <c r="M35" s="11">
        <f t="shared" si="60"/>
        <v>8.9599999999999991</v>
      </c>
      <c r="N35" s="11">
        <f t="shared" si="61"/>
        <v>1.1199999999999999</v>
      </c>
      <c r="O35" s="11">
        <v>0.35</v>
      </c>
      <c r="P35" s="11">
        <f t="shared" si="62"/>
        <v>2.2399999999999998</v>
      </c>
      <c r="Q35" s="11">
        <f t="shared" si="63"/>
        <v>44.8</v>
      </c>
      <c r="R35" s="11">
        <v>0</v>
      </c>
      <c r="S35" s="11">
        <f t="shared" si="64"/>
        <v>1.68</v>
      </c>
      <c r="T35" s="11">
        <v>3</v>
      </c>
      <c r="U35" s="26">
        <f t="shared" si="48"/>
        <v>155.4</v>
      </c>
      <c r="V35" s="26">
        <f t="shared" si="65"/>
        <v>4.4799999999999995</v>
      </c>
      <c r="W35" s="26">
        <f t="shared" si="66"/>
        <v>1.288</v>
      </c>
      <c r="X35" s="11">
        <v>0</v>
      </c>
      <c r="Y35" s="11">
        <f t="shared" si="67"/>
        <v>1.1199999999999999</v>
      </c>
      <c r="Z35" s="26">
        <f t="shared" si="49"/>
        <v>26.400000000000002</v>
      </c>
      <c r="AA35" s="26">
        <f t="shared" si="68"/>
        <v>13.44</v>
      </c>
      <c r="AB35" s="26">
        <f t="shared" si="69"/>
        <v>22.4</v>
      </c>
      <c r="AC35" s="26">
        <f t="shared" si="70"/>
        <v>44.8</v>
      </c>
      <c r="AD35" s="11">
        <f t="shared" si="46"/>
        <v>9.6000000000000014</v>
      </c>
      <c r="AE35" s="11">
        <f t="shared" si="50"/>
        <v>9.6000000000000014</v>
      </c>
      <c r="AF35" s="11">
        <f t="shared" si="50"/>
        <v>9.6000000000000014</v>
      </c>
      <c r="AG35" s="11">
        <f t="shared" si="71"/>
        <v>10.579999999999998</v>
      </c>
      <c r="AH35" s="11">
        <v>0.75</v>
      </c>
      <c r="AI35" s="11">
        <v>6</v>
      </c>
      <c r="AJ35" s="11">
        <f t="shared" si="72"/>
        <v>1.68</v>
      </c>
      <c r="AK35" s="11">
        <f t="shared" si="73"/>
        <v>1.1199999999999999</v>
      </c>
      <c r="AL35" s="26">
        <f t="shared" si="74"/>
        <v>22.4</v>
      </c>
      <c r="AM35" s="26">
        <f t="shared" si="75"/>
        <v>8.9599999999999991</v>
      </c>
      <c r="AN35" s="11">
        <f t="shared" si="47"/>
        <v>1.1199999999999999</v>
      </c>
      <c r="AO35" s="11">
        <f t="shared" si="51"/>
        <v>1.22</v>
      </c>
      <c r="AP35" s="26">
        <f t="shared" si="76"/>
        <v>13.44</v>
      </c>
      <c r="AQ35" s="26">
        <f t="shared" si="77"/>
        <v>1.1199999999999999</v>
      </c>
      <c r="AR35" s="26">
        <f t="shared" si="78"/>
        <v>44.8</v>
      </c>
      <c r="AS35" s="18">
        <f t="shared" si="79"/>
        <v>174.79999999999998</v>
      </c>
      <c r="AT35" s="18">
        <v>6.5</v>
      </c>
      <c r="AU35" s="18">
        <v>10.1</v>
      </c>
      <c r="AV35" s="18">
        <v>4.8</v>
      </c>
      <c r="AW35" s="18">
        <v>1.8</v>
      </c>
      <c r="AX35" s="19">
        <f t="shared" si="80"/>
        <v>764.43200000000013</v>
      </c>
      <c r="AY35" s="20">
        <f t="shared" si="81"/>
        <v>236.20948800000005</v>
      </c>
      <c r="AZ35" s="20">
        <f t="shared" si="82"/>
        <v>34.96</v>
      </c>
      <c r="BA35" s="20">
        <f t="shared" si="34"/>
        <v>18.722400000000004</v>
      </c>
      <c r="BB35" s="20">
        <f t="shared" si="83"/>
        <v>289.89188800000005</v>
      </c>
      <c r="BD35" s="18">
        <f t="shared" si="43"/>
        <v>599.89600000000007</v>
      </c>
      <c r="BE35" s="24">
        <f t="shared" si="44"/>
        <v>185.36786400000003</v>
      </c>
      <c r="BF35" s="23">
        <f t="shared" si="37"/>
        <v>143.376</v>
      </c>
      <c r="BG35" s="23">
        <f t="shared" si="45"/>
        <v>44.303184000000002</v>
      </c>
      <c r="BH35" s="23">
        <f t="shared" si="38"/>
        <v>21.159999999999997</v>
      </c>
      <c r="BI35" s="23">
        <f t="shared" si="39"/>
        <v>6.5384399999999987</v>
      </c>
      <c r="BJ35" s="23">
        <f t="shared" si="40"/>
        <v>23.200000000000003</v>
      </c>
      <c r="BK35" s="23">
        <f t="shared" si="41"/>
        <v>18.722400000000004</v>
      </c>
      <c r="BL35" s="23"/>
      <c r="BM35" s="23"/>
      <c r="BN35" s="23"/>
      <c r="BO35" s="23"/>
      <c r="BP35" s="23"/>
      <c r="BQ35" s="23"/>
      <c r="BR35" s="23"/>
      <c r="BS35" s="23"/>
      <c r="BT35" s="23"/>
      <c r="BU35" s="18"/>
    </row>
    <row r="36" spans="1:73" s="17" customFormat="1" x14ac:dyDescent="0.2">
      <c r="A36" s="17">
        <v>7.2</v>
      </c>
      <c r="B36" s="17">
        <v>9.4</v>
      </c>
      <c r="D36" s="26">
        <f t="shared" si="52"/>
        <v>193.20000000000002</v>
      </c>
      <c r="E36" s="26">
        <f t="shared" si="53"/>
        <v>3.6800000000000006</v>
      </c>
      <c r="F36" s="26">
        <f t="shared" si="54"/>
        <v>1.0080000000000002</v>
      </c>
      <c r="G36" s="18">
        <f t="shared" si="55"/>
        <v>8.2799999999999994</v>
      </c>
      <c r="H36" s="18">
        <f t="shared" si="56"/>
        <v>8.2799999999999994</v>
      </c>
      <c r="I36" s="11">
        <f t="shared" si="57"/>
        <v>9.4879999999999995</v>
      </c>
      <c r="J36" s="11">
        <v>8.4</v>
      </c>
      <c r="K36" s="11">
        <f t="shared" si="58"/>
        <v>4.8800000000000008</v>
      </c>
      <c r="L36" s="11">
        <f t="shared" si="59"/>
        <v>2.2080000000000002</v>
      </c>
      <c r="M36" s="11">
        <f t="shared" si="60"/>
        <v>7.3600000000000012</v>
      </c>
      <c r="N36" s="11">
        <f t="shared" si="61"/>
        <v>0.92000000000000015</v>
      </c>
      <c r="O36" s="11">
        <v>0.35</v>
      </c>
      <c r="P36" s="11">
        <f t="shared" si="62"/>
        <v>1.8400000000000003</v>
      </c>
      <c r="Q36" s="11">
        <f t="shared" si="63"/>
        <v>36.799999999999997</v>
      </c>
      <c r="R36" s="11">
        <v>0</v>
      </c>
      <c r="S36" s="11">
        <f t="shared" si="64"/>
        <v>1.3800000000000001</v>
      </c>
      <c r="T36" s="11">
        <v>3</v>
      </c>
      <c r="U36" s="26">
        <f>(21*M36)+42</f>
        <v>196.56000000000003</v>
      </c>
      <c r="V36" s="26">
        <f t="shared" si="65"/>
        <v>3.6800000000000006</v>
      </c>
      <c r="W36" s="26">
        <f t="shared" si="66"/>
        <v>1.0080000000000002</v>
      </c>
      <c r="X36" s="7">
        <f>0.99*5.8</f>
        <v>5.742</v>
      </c>
      <c r="Y36" s="11">
        <f t="shared" si="67"/>
        <v>0.92000000000000015</v>
      </c>
      <c r="Z36" s="26">
        <f t="shared" si="49"/>
        <v>37.599999999999994</v>
      </c>
      <c r="AA36" s="26">
        <f t="shared" si="68"/>
        <v>11.040000000000001</v>
      </c>
      <c r="AB36" s="26">
        <f t="shared" si="69"/>
        <v>18.399999999999999</v>
      </c>
      <c r="AC36" s="26">
        <f t="shared" si="70"/>
        <v>36.799999999999997</v>
      </c>
      <c r="AD36" s="11">
        <f t="shared" si="46"/>
        <v>9.6000000000000014</v>
      </c>
      <c r="AE36" s="11">
        <f t="shared" si="50"/>
        <v>9.6000000000000014</v>
      </c>
      <c r="AF36" s="11">
        <f t="shared" si="50"/>
        <v>9.6000000000000014</v>
      </c>
      <c r="AG36" s="11">
        <f t="shared" si="71"/>
        <v>8.2799999999999994</v>
      </c>
      <c r="AH36" s="11">
        <v>0.75</v>
      </c>
      <c r="AI36" s="11">
        <v>6</v>
      </c>
      <c r="AJ36" s="11">
        <f t="shared" si="72"/>
        <v>1.3800000000000001</v>
      </c>
      <c r="AK36" s="11">
        <f t="shared" si="73"/>
        <v>0.92000000000000015</v>
      </c>
      <c r="AL36" s="26">
        <f t="shared" si="74"/>
        <v>18.399999999999999</v>
      </c>
      <c r="AM36" s="26">
        <f t="shared" si="75"/>
        <v>7.3600000000000012</v>
      </c>
      <c r="AN36" s="11">
        <f t="shared" si="47"/>
        <v>0.92000000000000015</v>
      </c>
      <c r="AO36" s="11">
        <v>1.1000000000000001</v>
      </c>
      <c r="AP36" s="26">
        <f t="shared" si="76"/>
        <v>11.040000000000001</v>
      </c>
      <c r="AQ36" s="26">
        <f t="shared" si="77"/>
        <v>0.92000000000000015</v>
      </c>
      <c r="AR36" s="26">
        <f t="shared" si="78"/>
        <v>36.799999999999997</v>
      </c>
      <c r="AS36" s="18">
        <f t="shared" si="79"/>
        <v>136.80000000000001</v>
      </c>
      <c r="AT36" s="18">
        <v>6.4</v>
      </c>
      <c r="AU36" s="18">
        <v>12.9</v>
      </c>
      <c r="AV36" s="18">
        <v>5.6</v>
      </c>
      <c r="AW36" s="18">
        <v>2.4</v>
      </c>
      <c r="AX36" s="19">
        <f t="shared" si="80"/>
        <v>725.4939999999998</v>
      </c>
      <c r="AY36" s="20">
        <f t="shared" si="81"/>
        <v>224.17764599999992</v>
      </c>
      <c r="AZ36" s="20">
        <f t="shared" si="82"/>
        <v>27.360000000000003</v>
      </c>
      <c r="BA36" s="20">
        <f>AT36+AU36+AV36+AW36</f>
        <v>27.299999999999997</v>
      </c>
      <c r="BB36" s="20">
        <f t="shared" si="83"/>
        <v>278.83764599999995</v>
      </c>
      <c r="BD36" s="18">
        <f t="shared" si="43"/>
        <v>577.49599999999998</v>
      </c>
      <c r="BE36" s="24">
        <f t="shared" si="44"/>
        <v>178.44626399999999</v>
      </c>
      <c r="BF36" s="23">
        <f t="shared" si="37"/>
        <v>131.43799999999996</v>
      </c>
      <c r="BG36" s="23">
        <f t="shared" si="45"/>
        <v>40.614341999999986</v>
      </c>
      <c r="BH36" s="23">
        <f t="shared" si="38"/>
        <v>16.559999999999999</v>
      </c>
      <c r="BI36" s="23">
        <f t="shared" si="39"/>
        <v>5.1170399999999994</v>
      </c>
      <c r="BJ36" s="23">
        <f t="shared" si="40"/>
        <v>27.299999999999997</v>
      </c>
      <c r="BK36" s="23">
        <f t="shared" si="41"/>
        <v>22.031099999999999</v>
      </c>
      <c r="BL36" s="23"/>
      <c r="BM36" s="23"/>
      <c r="BN36" s="23"/>
      <c r="BO36" s="23"/>
      <c r="BP36" s="23"/>
      <c r="BQ36" s="23"/>
      <c r="BR36" s="23"/>
      <c r="BS36" s="23"/>
      <c r="BT36" s="23"/>
      <c r="BU36" s="18"/>
    </row>
    <row r="37" spans="1:73" s="17" customFormat="1" x14ac:dyDescent="0.2">
      <c r="A37" s="17">
        <v>4.5</v>
      </c>
      <c r="B37" s="17">
        <v>8.3000000000000007</v>
      </c>
      <c r="D37" s="26">
        <f t="shared" si="52"/>
        <v>136.5</v>
      </c>
      <c r="E37" s="26">
        <f t="shared" si="53"/>
        <v>2.6</v>
      </c>
      <c r="F37" s="26">
        <f t="shared" si="54"/>
        <v>0.63000000000000012</v>
      </c>
      <c r="G37" s="18">
        <f t="shared" si="55"/>
        <v>5.1749999999999998</v>
      </c>
      <c r="H37" s="18">
        <f t="shared" si="56"/>
        <v>5.1749999999999998</v>
      </c>
      <c r="I37" s="11">
        <f t="shared" si="57"/>
        <v>6.68</v>
      </c>
      <c r="J37" s="11">
        <v>8.4</v>
      </c>
      <c r="K37" s="11">
        <f t="shared" si="58"/>
        <v>3.8</v>
      </c>
      <c r="L37" s="11">
        <f t="shared" si="59"/>
        <v>1.56</v>
      </c>
      <c r="M37" s="11">
        <f t="shared" si="60"/>
        <v>5.2</v>
      </c>
      <c r="N37" s="11">
        <f t="shared" si="61"/>
        <v>0.65</v>
      </c>
      <c r="O37" s="11">
        <v>0.35</v>
      </c>
      <c r="P37" s="11">
        <f t="shared" si="62"/>
        <v>1.3</v>
      </c>
      <c r="Q37" s="11">
        <f t="shared" si="63"/>
        <v>26</v>
      </c>
      <c r="R37" s="27">
        <f>0.23*A37</f>
        <v>1.0350000000000001</v>
      </c>
      <c r="S37" s="11">
        <f t="shared" si="64"/>
        <v>0.97499999999999987</v>
      </c>
      <c r="T37" s="11">
        <v>3</v>
      </c>
      <c r="U37" s="26">
        <f t="shared" ref="U37:U68" si="84">(21*A35)+42</f>
        <v>235.2</v>
      </c>
      <c r="V37" s="26">
        <f t="shared" si="65"/>
        <v>2.6</v>
      </c>
      <c r="W37" s="26">
        <f t="shared" si="66"/>
        <v>0.63000000000000012</v>
      </c>
      <c r="X37" s="7">
        <f>0.99*6.2</f>
        <v>6.1379999999999999</v>
      </c>
      <c r="Y37" s="11">
        <f t="shared" si="67"/>
        <v>0.65</v>
      </c>
      <c r="Z37" s="26">
        <f t="shared" si="49"/>
        <v>29.6</v>
      </c>
      <c r="AA37" s="26">
        <f t="shared" si="68"/>
        <v>7.7999999999999989</v>
      </c>
      <c r="AB37" s="26">
        <f t="shared" si="69"/>
        <v>13</v>
      </c>
      <c r="AC37" s="26">
        <f t="shared" si="70"/>
        <v>26</v>
      </c>
      <c r="AD37" s="11">
        <f t="shared" si="46"/>
        <v>9.6000000000000014</v>
      </c>
      <c r="AE37" s="11">
        <f t="shared" si="50"/>
        <v>9.6000000000000014</v>
      </c>
      <c r="AF37" s="11">
        <f t="shared" si="50"/>
        <v>9.6000000000000014</v>
      </c>
      <c r="AG37" s="11">
        <f t="shared" si="71"/>
        <v>5.1749999999999998</v>
      </c>
      <c r="AH37" s="11">
        <v>0.75</v>
      </c>
      <c r="AI37" s="11">
        <v>6</v>
      </c>
      <c r="AJ37" s="11">
        <f t="shared" si="72"/>
        <v>0.97499999999999987</v>
      </c>
      <c r="AK37" s="11">
        <f t="shared" si="73"/>
        <v>0.65</v>
      </c>
      <c r="AL37" s="26">
        <f t="shared" si="74"/>
        <v>13</v>
      </c>
      <c r="AM37" s="26">
        <f t="shared" si="75"/>
        <v>5.2</v>
      </c>
      <c r="AN37" s="11">
        <f t="shared" si="47"/>
        <v>0.65</v>
      </c>
      <c r="AO37" s="11">
        <f t="shared" ref="AO37:AO68" si="85">(0.1*B37)+0.2</f>
        <v>1.03</v>
      </c>
      <c r="AP37" s="26">
        <f t="shared" si="76"/>
        <v>7.7999999999999989</v>
      </c>
      <c r="AQ37" s="26">
        <f t="shared" si="77"/>
        <v>0.65</v>
      </c>
      <c r="AR37" s="26">
        <f t="shared" si="78"/>
        <v>26</v>
      </c>
      <c r="AS37" s="18">
        <f t="shared" si="79"/>
        <v>85.5</v>
      </c>
      <c r="AT37" s="18">
        <v>6.4</v>
      </c>
      <c r="AU37" s="18">
        <v>12.2</v>
      </c>
      <c r="AV37" s="18">
        <v>6.1</v>
      </c>
      <c r="AW37" s="18">
        <v>2.4</v>
      </c>
      <c r="AX37" s="19">
        <f t="shared" si="80"/>
        <v>627.32799999999997</v>
      </c>
      <c r="AY37" s="20">
        <f t="shared" si="81"/>
        <v>193.84435199999999</v>
      </c>
      <c r="AZ37" s="20">
        <f t="shared" si="82"/>
        <v>17.100000000000001</v>
      </c>
      <c r="BA37" s="20">
        <f t="shared" ref="BA37:BA52" si="86">(AT37+AU37+AV37+AW37)*0.807</f>
        <v>21.869700000000002</v>
      </c>
      <c r="BB37" s="20">
        <f t="shared" si="83"/>
        <v>232.81405199999998</v>
      </c>
      <c r="BD37" s="18">
        <f t="shared" si="43"/>
        <v>507.21</v>
      </c>
      <c r="BE37" s="24">
        <f t="shared" si="44"/>
        <v>156.72789</v>
      </c>
      <c r="BF37" s="23">
        <f t="shared" si="37"/>
        <v>109.76799999999999</v>
      </c>
      <c r="BG37" s="23">
        <f t="shared" si="45"/>
        <v>33.918311999999993</v>
      </c>
      <c r="BH37" s="23">
        <f t="shared" si="38"/>
        <v>10.35</v>
      </c>
      <c r="BI37" s="23">
        <f t="shared" si="39"/>
        <v>3.19815</v>
      </c>
      <c r="BJ37" s="23">
        <f t="shared" si="40"/>
        <v>27.1</v>
      </c>
      <c r="BK37" s="23">
        <f t="shared" si="41"/>
        <v>21.869700000000002</v>
      </c>
      <c r="BL37" s="23"/>
      <c r="BM37" s="23"/>
      <c r="BN37" s="23"/>
      <c r="BO37" s="23"/>
      <c r="BP37" s="23"/>
      <c r="BQ37" s="23"/>
      <c r="BR37" s="23"/>
      <c r="BS37" s="23"/>
      <c r="BT37" s="23"/>
      <c r="BU37" s="18"/>
    </row>
    <row r="38" spans="1:73" s="17" customFormat="1" x14ac:dyDescent="0.2">
      <c r="A38" s="17">
        <v>8.1</v>
      </c>
      <c r="B38" s="17">
        <v>9.9</v>
      </c>
      <c r="D38" s="26">
        <f t="shared" si="52"/>
        <v>212.1</v>
      </c>
      <c r="E38" s="26">
        <f t="shared" si="53"/>
        <v>4.04</v>
      </c>
      <c r="F38" s="26">
        <f t="shared" si="54"/>
        <v>1.1340000000000001</v>
      </c>
      <c r="G38" s="18">
        <f t="shared" si="55"/>
        <v>9.3149999999999995</v>
      </c>
      <c r="H38" s="18">
        <f t="shared" si="56"/>
        <v>9.3149999999999995</v>
      </c>
      <c r="I38" s="11">
        <f t="shared" si="57"/>
        <v>10.423999999999999</v>
      </c>
      <c r="J38" s="11">
        <v>8.4</v>
      </c>
      <c r="K38" s="11">
        <f t="shared" si="58"/>
        <v>5.24</v>
      </c>
      <c r="L38" s="11">
        <f t="shared" si="59"/>
        <v>2.4239999999999999</v>
      </c>
      <c r="M38" s="11">
        <f t="shared" si="60"/>
        <v>8.08</v>
      </c>
      <c r="N38" s="11">
        <f t="shared" si="61"/>
        <v>1.01</v>
      </c>
      <c r="O38" s="11">
        <v>0.35</v>
      </c>
      <c r="P38" s="11">
        <f t="shared" si="62"/>
        <v>2.02</v>
      </c>
      <c r="Q38" s="11">
        <f t="shared" si="63"/>
        <v>40.4</v>
      </c>
      <c r="R38" s="11">
        <v>0</v>
      </c>
      <c r="S38" s="11">
        <f t="shared" si="64"/>
        <v>1.5149999999999999</v>
      </c>
      <c r="T38" s="11">
        <v>3</v>
      </c>
      <c r="U38" s="26">
        <f t="shared" si="84"/>
        <v>193.20000000000002</v>
      </c>
      <c r="V38" s="26">
        <f t="shared" si="65"/>
        <v>4.04</v>
      </c>
      <c r="W38" s="26">
        <f t="shared" si="66"/>
        <v>1.1340000000000001</v>
      </c>
      <c r="X38" s="11">
        <v>0</v>
      </c>
      <c r="Y38" s="11">
        <f t="shared" si="67"/>
        <v>1.01</v>
      </c>
      <c r="Z38" s="26">
        <f t="shared" si="49"/>
        <v>18.8</v>
      </c>
      <c r="AA38" s="26">
        <f t="shared" si="68"/>
        <v>12.12</v>
      </c>
      <c r="AB38" s="26">
        <f t="shared" si="69"/>
        <v>20.2</v>
      </c>
      <c r="AC38" s="26">
        <f t="shared" si="70"/>
        <v>40.4</v>
      </c>
      <c r="AD38" s="11">
        <f t="shared" si="46"/>
        <v>9.6000000000000014</v>
      </c>
      <c r="AE38" s="11">
        <f t="shared" si="50"/>
        <v>9.6000000000000014</v>
      </c>
      <c r="AF38" s="11">
        <f t="shared" si="50"/>
        <v>9.6000000000000014</v>
      </c>
      <c r="AG38" s="11">
        <f t="shared" si="71"/>
        <v>9.3149999999999995</v>
      </c>
      <c r="AH38" s="11">
        <v>0.75</v>
      </c>
      <c r="AI38" s="11">
        <v>6</v>
      </c>
      <c r="AJ38" s="11">
        <f t="shared" si="72"/>
        <v>1.5149999999999999</v>
      </c>
      <c r="AK38" s="11">
        <f t="shared" si="73"/>
        <v>1.01</v>
      </c>
      <c r="AL38" s="26">
        <f t="shared" si="74"/>
        <v>20.2</v>
      </c>
      <c r="AM38" s="26">
        <f t="shared" si="75"/>
        <v>8.08</v>
      </c>
      <c r="AN38" s="11">
        <f t="shared" si="47"/>
        <v>1.01</v>
      </c>
      <c r="AO38" s="11">
        <f t="shared" si="85"/>
        <v>1.1900000000000002</v>
      </c>
      <c r="AP38" s="26">
        <f t="shared" si="76"/>
        <v>12.12</v>
      </c>
      <c r="AQ38" s="26">
        <f t="shared" si="77"/>
        <v>1.01</v>
      </c>
      <c r="AR38" s="26">
        <f t="shared" si="78"/>
        <v>40.4</v>
      </c>
      <c r="AS38" s="18">
        <f t="shared" si="79"/>
        <v>153.9</v>
      </c>
      <c r="AT38" s="18">
        <v>6.2</v>
      </c>
      <c r="AU38" s="18">
        <v>11.3</v>
      </c>
      <c r="AV38" s="18">
        <v>5.4</v>
      </c>
      <c r="AW38" s="18">
        <v>1.9</v>
      </c>
      <c r="AX38" s="19">
        <f t="shared" si="80"/>
        <v>741.07100000000003</v>
      </c>
      <c r="AY38" s="20">
        <f t="shared" si="81"/>
        <v>228.990939</v>
      </c>
      <c r="AZ38" s="20">
        <f t="shared" si="82"/>
        <v>30.78</v>
      </c>
      <c r="BA38" s="20">
        <f t="shared" si="86"/>
        <v>20.0136</v>
      </c>
      <c r="BB38" s="20">
        <f t="shared" si="83"/>
        <v>279.784539</v>
      </c>
      <c r="BD38" s="18">
        <f t="shared" si="43"/>
        <v>588.97800000000007</v>
      </c>
      <c r="BE38" s="24">
        <f t="shared" si="44"/>
        <v>181.99420200000003</v>
      </c>
      <c r="BF38" s="23">
        <f t="shared" si="37"/>
        <v>133.46299999999997</v>
      </c>
      <c r="BG38" s="23">
        <f t="shared" si="45"/>
        <v>41.240066999999989</v>
      </c>
      <c r="BH38" s="23">
        <f t="shared" si="38"/>
        <v>18.63</v>
      </c>
      <c r="BI38" s="23">
        <f t="shared" si="39"/>
        <v>5.7566699999999997</v>
      </c>
      <c r="BJ38" s="23">
        <f t="shared" si="40"/>
        <v>24.799999999999997</v>
      </c>
      <c r="BK38" s="23">
        <f t="shared" si="41"/>
        <v>20.0136</v>
      </c>
      <c r="BL38" s="23"/>
      <c r="BM38" s="23"/>
      <c r="BN38" s="23"/>
      <c r="BO38" s="23"/>
      <c r="BP38" s="23"/>
      <c r="BQ38" s="23"/>
      <c r="BR38" s="23"/>
      <c r="BS38" s="23"/>
      <c r="BT38" s="23"/>
      <c r="BU38" s="18"/>
    </row>
    <row r="39" spans="1:73" s="17" customFormat="1" x14ac:dyDescent="0.2">
      <c r="A39" s="17">
        <v>5.5</v>
      </c>
      <c r="B39" s="17">
        <v>7.8</v>
      </c>
      <c r="D39" s="26">
        <f t="shared" si="52"/>
        <v>157.5</v>
      </c>
      <c r="E39" s="26">
        <f t="shared" si="53"/>
        <v>3</v>
      </c>
      <c r="F39" s="26">
        <f t="shared" si="54"/>
        <v>0.77</v>
      </c>
      <c r="G39" s="18">
        <f t="shared" si="55"/>
        <v>6.3249999999999993</v>
      </c>
      <c r="H39" s="18">
        <f t="shared" si="56"/>
        <v>6.3249999999999993</v>
      </c>
      <c r="I39" s="11">
        <f t="shared" si="57"/>
        <v>7.7200000000000006</v>
      </c>
      <c r="J39" s="11">
        <v>8.4</v>
      </c>
      <c r="K39" s="11">
        <f t="shared" si="58"/>
        <v>4.2</v>
      </c>
      <c r="L39" s="11">
        <f t="shared" si="59"/>
        <v>1.7999999999999998</v>
      </c>
      <c r="M39" s="11">
        <f t="shared" si="60"/>
        <v>6</v>
      </c>
      <c r="N39" s="11">
        <f t="shared" si="61"/>
        <v>0.75</v>
      </c>
      <c r="O39" s="11">
        <v>0.35</v>
      </c>
      <c r="P39" s="11">
        <f t="shared" si="62"/>
        <v>1.5</v>
      </c>
      <c r="Q39" s="11">
        <f t="shared" si="63"/>
        <v>30</v>
      </c>
      <c r="R39" s="11">
        <v>0</v>
      </c>
      <c r="S39" s="11">
        <f t="shared" si="64"/>
        <v>1.125</v>
      </c>
      <c r="T39" s="11">
        <v>3</v>
      </c>
      <c r="U39" s="26">
        <f t="shared" si="84"/>
        <v>136.5</v>
      </c>
      <c r="V39" s="26">
        <f t="shared" si="65"/>
        <v>3</v>
      </c>
      <c r="W39" s="26">
        <f t="shared" si="66"/>
        <v>0.77</v>
      </c>
      <c r="X39" s="11">
        <v>0</v>
      </c>
      <c r="Y39" s="11">
        <f t="shared" si="67"/>
        <v>0.75</v>
      </c>
      <c r="Z39" s="26">
        <f t="shared" si="49"/>
        <v>33.199999999999996</v>
      </c>
      <c r="AA39" s="26">
        <f t="shared" si="68"/>
        <v>9</v>
      </c>
      <c r="AB39" s="26">
        <f t="shared" si="69"/>
        <v>15</v>
      </c>
      <c r="AC39" s="26">
        <f t="shared" si="70"/>
        <v>30</v>
      </c>
      <c r="AD39" s="11">
        <f t="shared" si="46"/>
        <v>9.6000000000000014</v>
      </c>
      <c r="AE39" s="11">
        <f t="shared" si="50"/>
        <v>9.6000000000000014</v>
      </c>
      <c r="AF39" s="11">
        <f t="shared" si="50"/>
        <v>9.6000000000000014</v>
      </c>
      <c r="AG39" s="11">
        <f t="shared" si="71"/>
        <v>6.3249999999999993</v>
      </c>
      <c r="AH39" s="11">
        <v>0.75</v>
      </c>
      <c r="AI39" s="11">
        <v>6</v>
      </c>
      <c r="AJ39" s="11">
        <f t="shared" si="72"/>
        <v>1.125</v>
      </c>
      <c r="AK39" s="11">
        <f t="shared" si="73"/>
        <v>0.75</v>
      </c>
      <c r="AL39" s="26">
        <f t="shared" si="74"/>
        <v>15</v>
      </c>
      <c r="AM39" s="26">
        <f t="shared" si="75"/>
        <v>6</v>
      </c>
      <c r="AN39" s="11">
        <f t="shared" si="47"/>
        <v>0.75</v>
      </c>
      <c r="AO39" s="11">
        <f t="shared" si="85"/>
        <v>0.98</v>
      </c>
      <c r="AP39" s="26">
        <f t="shared" si="76"/>
        <v>9</v>
      </c>
      <c r="AQ39" s="26">
        <f t="shared" si="77"/>
        <v>0.75</v>
      </c>
      <c r="AR39" s="26">
        <f t="shared" si="78"/>
        <v>30</v>
      </c>
      <c r="AS39" s="18">
        <f t="shared" si="79"/>
        <v>104.5</v>
      </c>
      <c r="AT39" s="18">
        <v>5.2</v>
      </c>
      <c r="AU39" s="18">
        <v>11.2</v>
      </c>
      <c r="AV39" s="18">
        <v>5.6</v>
      </c>
      <c r="AW39" s="18">
        <v>2</v>
      </c>
      <c r="AX39" s="19">
        <f t="shared" si="80"/>
        <v>573.21500000000003</v>
      </c>
      <c r="AY39" s="20">
        <f t="shared" si="81"/>
        <v>177.123435</v>
      </c>
      <c r="AZ39" s="20">
        <f t="shared" si="82"/>
        <v>20.900000000000002</v>
      </c>
      <c r="BA39" s="20">
        <f t="shared" si="86"/>
        <v>19.368000000000002</v>
      </c>
      <c r="BB39" s="20">
        <f t="shared" si="83"/>
        <v>217.391435</v>
      </c>
      <c r="BD39" s="18">
        <f t="shared" si="43"/>
        <v>449.48999999999995</v>
      </c>
      <c r="BE39" s="24">
        <f t="shared" si="44"/>
        <v>138.89240999999998</v>
      </c>
      <c r="BF39" s="23">
        <f t="shared" si="37"/>
        <v>111.07499999999999</v>
      </c>
      <c r="BG39" s="23">
        <f t="shared" si="45"/>
        <v>34.322174999999994</v>
      </c>
      <c r="BH39" s="23">
        <f t="shared" si="38"/>
        <v>12.649999999999999</v>
      </c>
      <c r="BI39" s="23">
        <f t="shared" si="39"/>
        <v>3.9088499999999997</v>
      </c>
      <c r="BJ39" s="23">
        <f t="shared" si="40"/>
        <v>24</v>
      </c>
      <c r="BK39" s="23">
        <f t="shared" si="41"/>
        <v>19.368000000000002</v>
      </c>
      <c r="BL39" s="23"/>
      <c r="BM39" s="23"/>
      <c r="BN39" s="23"/>
      <c r="BO39" s="23"/>
      <c r="BP39" s="23"/>
      <c r="BQ39" s="23"/>
      <c r="BR39" s="23"/>
      <c r="BS39" s="23"/>
      <c r="BT39" s="23"/>
      <c r="BU39" s="18"/>
    </row>
    <row r="40" spans="1:73" s="17" customFormat="1" x14ac:dyDescent="0.2">
      <c r="A40" s="17">
        <v>5.4</v>
      </c>
      <c r="B40" s="17">
        <v>8.6</v>
      </c>
      <c r="D40" s="26">
        <f t="shared" si="52"/>
        <v>155.4</v>
      </c>
      <c r="E40" s="26">
        <f t="shared" si="53"/>
        <v>2.96</v>
      </c>
      <c r="F40" s="26">
        <f t="shared" si="54"/>
        <v>0.75600000000000012</v>
      </c>
      <c r="G40" s="18">
        <f t="shared" si="55"/>
        <v>6.21</v>
      </c>
      <c r="H40" s="18">
        <f t="shared" si="56"/>
        <v>6.21</v>
      </c>
      <c r="I40" s="11">
        <f t="shared" si="57"/>
        <v>7.6160000000000005</v>
      </c>
      <c r="J40" s="27">
        <v>8.4</v>
      </c>
      <c r="K40" s="11">
        <f t="shared" si="58"/>
        <v>4.16</v>
      </c>
      <c r="L40" s="11">
        <f t="shared" si="59"/>
        <v>1.776</v>
      </c>
      <c r="M40" s="11">
        <f t="shared" si="60"/>
        <v>5.92</v>
      </c>
      <c r="N40" s="11">
        <f t="shared" si="61"/>
        <v>0.74</v>
      </c>
      <c r="O40" s="11">
        <v>0.35</v>
      </c>
      <c r="P40" s="11">
        <f t="shared" si="62"/>
        <v>1.48</v>
      </c>
      <c r="Q40" s="11">
        <f t="shared" si="63"/>
        <v>29.6</v>
      </c>
      <c r="R40" s="11">
        <v>0</v>
      </c>
      <c r="S40" s="11">
        <f t="shared" si="64"/>
        <v>1.1100000000000001</v>
      </c>
      <c r="T40" s="11">
        <v>3</v>
      </c>
      <c r="U40" s="26">
        <f t="shared" si="84"/>
        <v>212.1</v>
      </c>
      <c r="V40" s="26">
        <f t="shared" si="65"/>
        <v>2.96</v>
      </c>
      <c r="W40" s="26">
        <f t="shared" si="66"/>
        <v>0.75600000000000012</v>
      </c>
      <c r="X40" s="11">
        <v>0</v>
      </c>
      <c r="Y40" s="11">
        <f t="shared" si="67"/>
        <v>0.74</v>
      </c>
      <c r="Z40" s="26">
        <f t="shared" si="49"/>
        <v>22.8</v>
      </c>
      <c r="AA40" s="26">
        <f t="shared" si="68"/>
        <v>8.8800000000000008</v>
      </c>
      <c r="AB40" s="26">
        <f t="shared" si="69"/>
        <v>14.8</v>
      </c>
      <c r="AC40" s="26">
        <f t="shared" si="70"/>
        <v>29.6</v>
      </c>
      <c r="AD40" s="11">
        <f t="shared" si="46"/>
        <v>9.6000000000000014</v>
      </c>
      <c r="AE40" s="11">
        <f t="shared" si="50"/>
        <v>9.6000000000000014</v>
      </c>
      <c r="AF40" s="11">
        <f t="shared" si="50"/>
        <v>9.6000000000000014</v>
      </c>
      <c r="AG40" s="11">
        <f t="shared" si="71"/>
        <v>6.21</v>
      </c>
      <c r="AH40" s="11">
        <v>0.75</v>
      </c>
      <c r="AI40" s="11">
        <v>6</v>
      </c>
      <c r="AJ40" s="11">
        <f t="shared" si="72"/>
        <v>1.1100000000000001</v>
      </c>
      <c r="AK40" s="11">
        <f t="shared" si="73"/>
        <v>0.74</v>
      </c>
      <c r="AL40" s="26">
        <f t="shared" si="74"/>
        <v>14.8</v>
      </c>
      <c r="AM40" s="26">
        <f t="shared" si="75"/>
        <v>5.92</v>
      </c>
      <c r="AN40" s="11">
        <f t="shared" si="47"/>
        <v>0.74</v>
      </c>
      <c r="AO40" s="11">
        <f t="shared" si="85"/>
        <v>1.06</v>
      </c>
      <c r="AP40" s="26">
        <f t="shared" si="76"/>
        <v>8.8800000000000008</v>
      </c>
      <c r="AQ40" s="26">
        <f t="shared" si="77"/>
        <v>0.74</v>
      </c>
      <c r="AR40" s="26">
        <f t="shared" si="78"/>
        <v>29.6</v>
      </c>
      <c r="AS40" s="18">
        <f t="shared" si="79"/>
        <v>102.60000000000001</v>
      </c>
      <c r="AT40" s="18">
        <v>6.2</v>
      </c>
      <c r="AU40" s="18">
        <v>9.8000000000000007</v>
      </c>
      <c r="AV40" s="18">
        <v>4.4000000000000004</v>
      </c>
      <c r="AW40" s="18">
        <v>1.6</v>
      </c>
      <c r="AX40" s="19">
        <f t="shared" si="80"/>
        <v>633.67399999999998</v>
      </c>
      <c r="AY40" s="20">
        <f t="shared" si="81"/>
        <v>195.80526599999999</v>
      </c>
      <c r="AZ40" s="20">
        <f t="shared" si="82"/>
        <v>20.520000000000003</v>
      </c>
      <c r="BA40" s="20">
        <f t="shared" si="86"/>
        <v>17.754000000000001</v>
      </c>
      <c r="BB40" s="20">
        <f t="shared" si="83"/>
        <v>234.07926599999999</v>
      </c>
      <c r="BD40" s="18">
        <f t="shared" si="43"/>
        <v>510.95200000000006</v>
      </c>
      <c r="BE40" s="24">
        <f t="shared" si="44"/>
        <v>157.88416800000002</v>
      </c>
      <c r="BF40" s="23">
        <f t="shared" si="37"/>
        <v>110.30199999999996</v>
      </c>
      <c r="BG40" s="23">
        <f t="shared" si="45"/>
        <v>34.083317999999991</v>
      </c>
      <c r="BH40" s="23">
        <f t="shared" si="38"/>
        <v>12.42</v>
      </c>
      <c r="BI40" s="23">
        <f t="shared" si="39"/>
        <v>3.83778</v>
      </c>
      <c r="BJ40" s="23">
        <f t="shared" si="40"/>
        <v>22</v>
      </c>
      <c r="BK40" s="23">
        <f t="shared" si="41"/>
        <v>17.754000000000001</v>
      </c>
      <c r="BL40" s="23"/>
      <c r="BM40" s="23"/>
      <c r="BN40" s="23"/>
      <c r="BO40" s="23"/>
      <c r="BP40" s="23"/>
      <c r="BQ40" s="23"/>
      <c r="BR40" s="23"/>
      <c r="BS40" s="23"/>
      <c r="BT40" s="23"/>
      <c r="BU40" s="18"/>
    </row>
    <row r="41" spans="1:73" s="17" customFormat="1" x14ac:dyDescent="0.2">
      <c r="A41" s="17">
        <v>6.4</v>
      </c>
      <c r="B41" s="17">
        <v>10.3</v>
      </c>
      <c r="D41" s="26">
        <f t="shared" si="52"/>
        <v>176.4</v>
      </c>
      <c r="E41" s="26">
        <f t="shared" si="53"/>
        <v>3.3600000000000003</v>
      </c>
      <c r="F41" s="26">
        <f t="shared" si="54"/>
        <v>0.89600000000000013</v>
      </c>
      <c r="G41" s="18">
        <f t="shared" si="55"/>
        <v>7.3599999999999994</v>
      </c>
      <c r="H41" s="18">
        <f t="shared" si="56"/>
        <v>7.3599999999999994</v>
      </c>
      <c r="I41" s="11">
        <f t="shared" si="57"/>
        <v>8.6560000000000006</v>
      </c>
      <c r="J41" s="27">
        <v>8.4</v>
      </c>
      <c r="K41" s="11">
        <f t="shared" si="58"/>
        <v>4.5600000000000005</v>
      </c>
      <c r="L41" s="11">
        <f t="shared" si="59"/>
        <v>2.016</v>
      </c>
      <c r="M41" s="11">
        <f t="shared" si="60"/>
        <v>6.7200000000000006</v>
      </c>
      <c r="N41" s="11">
        <f t="shared" si="61"/>
        <v>0.84000000000000008</v>
      </c>
      <c r="O41" s="11">
        <v>0.35</v>
      </c>
      <c r="P41" s="11">
        <f t="shared" si="62"/>
        <v>1.6800000000000002</v>
      </c>
      <c r="Q41" s="11">
        <f t="shared" si="63"/>
        <v>33.6</v>
      </c>
      <c r="R41" s="11">
        <v>0</v>
      </c>
      <c r="S41" s="11">
        <f t="shared" si="64"/>
        <v>1.26</v>
      </c>
      <c r="T41" s="11">
        <v>3</v>
      </c>
      <c r="U41" s="26">
        <f t="shared" si="84"/>
        <v>157.5</v>
      </c>
      <c r="V41" s="26">
        <f t="shared" si="65"/>
        <v>3.3600000000000003</v>
      </c>
      <c r="W41" s="26">
        <f t="shared" si="66"/>
        <v>0.89600000000000013</v>
      </c>
      <c r="X41" s="11">
        <v>0</v>
      </c>
      <c r="Y41" s="11">
        <f t="shared" si="67"/>
        <v>0.84000000000000008</v>
      </c>
      <c r="Z41" s="26">
        <f t="shared" si="49"/>
        <v>22.400000000000002</v>
      </c>
      <c r="AA41" s="26">
        <f t="shared" si="68"/>
        <v>10.08</v>
      </c>
      <c r="AB41" s="26">
        <f t="shared" si="69"/>
        <v>16.8</v>
      </c>
      <c r="AC41" s="26">
        <f t="shared" si="70"/>
        <v>33.6</v>
      </c>
      <c r="AD41" s="11">
        <f t="shared" si="46"/>
        <v>9.6000000000000014</v>
      </c>
      <c r="AE41" s="11">
        <f t="shared" ref="AE41:AF60" si="87">0.4*24</f>
        <v>9.6000000000000014</v>
      </c>
      <c r="AF41" s="11">
        <f t="shared" si="87"/>
        <v>9.6000000000000014</v>
      </c>
      <c r="AG41" s="11">
        <f t="shared" si="71"/>
        <v>7.3599999999999994</v>
      </c>
      <c r="AH41" s="11">
        <v>0.75</v>
      </c>
      <c r="AI41" s="11">
        <v>6</v>
      </c>
      <c r="AJ41" s="11">
        <f t="shared" si="72"/>
        <v>1.26</v>
      </c>
      <c r="AK41" s="11">
        <f t="shared" si="73"/>
        <v>0.84000000000000008</v>
      </c>
      <c r="AL41" s="26">
        <f t="shared" si="74"/>
        <v>16.8</v>
      </c>
      <c r="AM41" s="26">
        <f t="shared" si="75"/>
        <v>6.7200000000000006</v>
      </c>
      <c r="AN41" s="11">
        <f t="shared" si="47"/>
        <v>0.84000000000000008</v>
      </c>
      <c r="AO41" s="11">
        <f t="shared" si="85"/>
        <v>1.23</v>
      </c>
      <c r="AP41" s="26">
        <f t="shared" si="76"/>
        <v>10.08</v>
      </c>
      <c r="AQ41" s="26">
        <f t="shared" si="77"/>
        <v>0.84000000000000008</v>
      </c>
      <c r="AR41" s="26">
        <f t="shared" si="78"/>
        <v>33.6</v>
      </c>
      <c r="AS41" s="18">
        <f t="shared" si="79"/>
        <v>121.60000000000001</v>
      </c>
      <c r="AT41" s="18">
        <v>6.2</v>
      </c>
      <c r="AU41" s="18">
        <v>10.8</v>
      </c>
      <c r="AV41" s="18">
        <v>5.4</v>
      </c>
      <c r="AW41" s="18">
        <v>2.2000000000000002</v>
      </c>
      <c r="AX41" s="19">
        <f t="shared" si="80"/>
        <v>627.0540000000002</v>
      </c>
      <c r="AY41" s="20">
        <f t="shared" si="81"/>
        <v>193.75968600000007</v>
      </c>
      <c r="AZ41" s="20">
        <f t="shared" si="82"/>
        <v>24.320000000000004</v>
      </c>
      <c r="BA41" s="20">
        <f t="shared" si="86"/>
        <v>19.8522</v>
      </c>
      <c r="BB41" s="20">
        <f t="shared" si="83"/>
        <v>237.93188600000008</v>
      </c>
      <c r="BD41" s="18">
        <f t="shared" si="43"/>
        <v>493.33200000000005</v>
      </c>
      <c r="BE41" s="24">
        <f t="shared" si="44"/>
        <v>152.43958800000001</v>
      </c>
      <c r="BF41" s="23">
        <f t="shared" si="37"/>
        <v>119.00200000000002</v>
      </c>
      <c r="BG41" s="23">
        <f t="shared" si="45"/>
        <v>36.771618000000004</v>
      </c>
      <c r="BH41" s="23">
        <f t="shared" si="38"/>
        <v>14.719999999999999</v>
      </c>
      <c r="BI41" s="23">
        <f t="shared" si="39"/>
        <v>4.5484799999999996</v>
      </c>
      <c r="BJ41" s="23">
        <f t="shared" si="40"/>
        <v>24.599999999999998</v>
      </c>
      <c r="BK41" s="23">
        <f t="shared" si="41"/>
        <v>19.8522</v>
      </c>
      <c r="BL41" s="23"/>
      <c r="BM41" s="23"/>
      <c r="BN41" s="23"/>
      <c r="BO41" s="23"/>
      <c r="BP41" s="23"/>
      <c r="BQ41" s="23"/>
      <c r="BR41" s="23"/>
      <c r="BS41" s="23"/>
      <c r="BT41" s="23"/>
      <c r="BU41" s="18"/>
    </row>
    <row r="42" spans="1:73" s="17" customFormat="1" x14ac:dyDescent="0.2">
      <c r="A42" s="17">
        <v>9.1999999999999993</v>
      </c>
      <c r="B42" s="17">
        <v>9.1999999999999993</v>
      </c>
      <c r="D42" s="26">
        <f t="shared" si="52"/>
        <v>235.2</v>
      </c>
      <c r="E42" s="26">
        <f t="shared" si="53"/>
        <v>4.4799999999999995</v>
      </c>
      <c r="F42" s="26">
        <f t="shared" si="54"/>
        <v>1.288</v>
      </c>
      <c r="G42" s="18">
        <f t="shared" si="55"/>
        <v>10.579999999999998</v>
      </c>
      <c r="H42" s="18">
        <f t="shared" si="56"/>
        <v>10.579999999999998</v>
      </c>
      <c r="I42" s="11">
        <f t="shared" si="57"/>
        <v>11.568</v>
      </c>
      <c r="J42" s="27">
        <v>8.4</v>
      </c>
      <c r="K42" s="11">
        <f t="shared" si="58"/>
        <v>5.68</v>
      </c>
      <c r="L42" s="11">
        <f t="shared" si="59"/>
        <v>2.6879999999999997</v>
      </c>
      <c r="M42" s="11">
        <f t="shared" si="60"/>
        <v>8.9599999999999991</v>
      </c>
      <c r="N42" s="11">
        <f t="shared" si="61"/>
        <v>1.1199999999999999</v>
      </c>
      <c r="O42" s="11">
        <v>0.35</v>
      </c>
      <c r="P42" s="11">
        <f t="shared" si="62"/>
        <v>2.2399999999999998</v>
      </c>
      <c r="Q42" s="11">
        <f t="shared" si="63"/>
        <v>44.8</v>
      </c>
      <c r="R42" s="11">
        <f>0.23*A42</f>
        <v>2.1160000000000001</v>
      </c>
      <c r="S42" s="11">
        <f t="shared" si="64"/>
        <v>1.68</v>
      </c>
      <c r="T42" s="11">
        <v>3</v>
      </c>
      <c r="U42" s="26">
        <f t="shared" si="84"/>
        <v>155.4</v>
      </c>
      <c r="V42" s="26">
        <f t="shared" si="65"/>
        <v>4.4799999999999995</v>
      </c>
      <c r="W42" s="26">
        <f t="shared" si="66"/>
        <v>1.288</v>
      </c>
      <c r="X42" s="11">
        <v>0</v>
      </c>
      <c r="Y42" s="11">
        <f t="shared" si="67"/>
        <v>1.1199999999999999</v>
      </c>
      <c r="Z42" s="26">
        <f t="shared" si="49"/>
        <v>26.400000000000002</v>
      </c>
      <c r="AA42" s="26">
        <f t="shared" si="68"/>
        <v>13.44</v>
      </c>
      <c r="AB42" s="26">
        <f t="shared" si="69"/>
        <v>22.4</v>
      </c>
      <c r="AC42" s="26">
        <f t="shared" si="70"/>
        <v>44.8</v>
      </c>
      <c r="AD42" s="11">
        <f t="shared" si="46"/>
        <v>9.6000000000000014</v>
      </c>
      <c r="AE42" s="11">
        <f t="shared" si="87"/>
        <v>9.6000000000000014</v>
      </c>
      <c r="AF42" s="11">
        <f t="shared" si="87"/>
        <v>9.6000000000000014</v>
      </c>
      <c r="AG42" s="11">
        <f t="shared" si="71"/>
        <v>10.579999999999998</v>
      </c>
      <c r="AH42" s="11">
        <v>0.75</v>
      </c>
      <c r="AI42" s="11">
        <v>6</v>
      </c>
      <c r="AJ42" s="11">
        <f t="shared" si="72"/>
        <v>1.68</v>
      </c>
      <c r="AK42" s="11">
        <f t="shared" si="73"/>
        <v>1.1199999999999999</v>
      </c>
      <c r="AL42" s="26">
        <f t="shared" si="74"/>
        <v>22.4</v>
      </c>
      <c r="AM42" s="26">
        <f t="shared" si="75"/>
        <v>8.9599999999999991</v>
      </c>
      <c r="AN42" s="11">
        <f t="shared" si="47"/>
        <v>1.1199999999999999</v>
      </c>
      <c r="AO42" s="11">
        <f t="shared" si="85"/>
        <v>1.1199999999999999</v>
      </c>
      <c r="AP42" s="26">
        <f t="shared" si="76"/>
        <v>13.44</v>
      </c>
      <c r="AQ42" s="26">
        <f t="shared" si="77"/>
        <v>1.1199999999999999</v>
      </c>
      <c r="AR42" s="26">
        <f t="shared" si="78"/>
        <v>44.8</v>
      </c>
      <c r="AS42" s="18">
        <f t="shared" si="79"/>
        <v>174.79999999999998</v>
      </c>
      <c r="AT42" s="18">
        <v>5.4</v>
      </c>
      <c r="AU42" s="18">
        <v>11.4</v>
      </c>
      <c r="AV42" s="18">
        <v>5.8</v>
      </c>
      <c r="AW42" s="18">
        <v>1.8</v>
      </c>
      <c r="AX42" s="19">
        <f t="shared" si="80"/>
        <v>765.94800000000009</v>
      </c>
      <c r="AY42" s="20">
        <f t="shared" si="81"/>
        <v>236.67793200000003</v>
      </c>
      <c r="AZ42" s="20">
        <f t="shared" si="82"/>
        <v>34.96</v>
      </c>
      <c r="BA42" s="20">
        <f t="shared" si="86"/>
        <v>19.690800000000003</v>
      </c>
      <c r="BB42" s="20">
        <f t="shared" si="83"/>
        <v>291.32873200000006</v>
      </c>
      <c r="BD42" s="18">
        <f t="shared" si="43"/>
        <v>599.89600000000007</v>
      </c>
      <c r="BE42" s="24">
        <f t="shared" si="44"/>
        <v>185.36786400000003</v>
      </c>
      <c r="BF42" s="23">
        <f t="shared" si="37"/>
        <v>144.892</v>
      </c>
      <c r="BG42" s="23">
        <f t="shared" si="45"/>
        <v>44.771628</v>
      </c>
      <c r="BH42" s="23">
        <f t="shared" si="38"/>
        <v>21.159999999999997</v>
      </c>
      <c r="BI42" s="23">
        <f t="shared" si="39"/>
        <v>6.5384399999999987</v>
      </c>
      <c r="BJ42" s="23">
        <f t="shared" si="40"/>
        <v>24.400000000000002</v>
      </c>
      <c r="BK42" s="23">
        <f t="shared" si="41"/>
        <v>19.690800000000003</v>
      </c>
      <c r="BL42" s="23"/>
      <c r="BM42" s="23"/>
      <c r="BN42" s="23"/>
      <c r="BO42" s="23"/>
      <c r="BP42" s="23"/>
      <c r="BQ42" s="23"/>
      <c r="BR42" s="23"/>
      <c r="BS42" s="23"/>
      <c r="BT42" s="23"/>
      <c r="BU42" s="18"/>
    </row>
    <row r="43" spans="1:73" s="17" customFormat="1" x14ac:dyDescent="0.2">
      <c r="A43" s="17">
        <v>6.7</v>
      </c>
      <c r="B43" s="17">
        <v>9.1999999999999993</v>
      </c>
      <c r="D43" s="26">
        <f t="shared" si="52"/>
        <v>182.70000000000002</v>
      </c>
      <c r="E43" s="26">
        <f t="shared" si="53"/>
        <v>3.4800000000000004</v>
      </c>
      <c r="F43" s="26">
        <f t="shared" si="54"/>
        <v>0.93800000000000017</v>
      </c>
      <c r="G43" s="18">
        <f t="shared" si="55"/>
        <v>7.7049999999999992</v>
      </c>
      <c r="H43" s="18">
        <f t="shared" si="56"/>
        <v>7.7049999999999992</v>
      </c>
      <c r="I43" s="11">
        <f t="shared" si="57"/>
        <v>8.968</v>
      </c>
      <c r="J43" s="27">
        <v>8.4</v>
      </c>
      <c r="K43" s="11">
        <f t="shared" si="58"/>
        <v>4.68</v>
      </c>
      <c r="L43" s="11">
        <f t="shared" si="59"/>
        <v>2.0880000000000001</v>
      </c>
      <c r="M43" s="11">
        <f t="shared" si="60"/>
        <v>6.9600000000000009</v>
      </c>
      <c r="N43" s="11">
        <f t="shared" si="61"/>
        <v>0.87000000000000011</v>
      </c>
      <c r="O43" s="11">
        <v>0.35</v>
      </c>
      <c r="P43" s="11">
        <f t="shared" si="62"/>
        <v>1.7400000000000002</v>
      </c>
      <c r="Q43" s="11">
        <f t="shared" si="63"/>
        <v>34.799999999999997</v>
      </c>
      <c r="R43" s="11">
        <v>0</v>
      </c>
      <c r="S43" s="11">
        <f t="shared" si="64"/>
        <v>1.3049999999999999</v>
      </c>
      <c r="T43" s="11">
        <v>3</v>
      </c>
      <c r="U43" s="26">
        <f t="shared" si="84"/>
        <v>176.4</v>
      </c>
      <c r="V43" s="26">
        <f t="shared" si="65"/>
        <v>3.4800000000000004</v>
      </c>
      <c r="W43" s="26">
        <f t="shared" si="66"/>
        <v>0.93800000000000017</v>
      </c>
      <c r="X43" s="11">
        <v>0</v>
      </c>
      <c r="Y43" s="11">
        <f t="shared" si="67"/>
        <v>0.87000000000000011</v>
      </c>
      <c r="Z43" s="26">
        <f t="shared" si="49"/>
        <v>37.599999999999994</v>
      </c>
      <c r="AA43" s="26">
        <f t="shared" si="68"/>
        <v>10.44</v>
      </c>
      <c r="AB43" s="26">
        <f t="shared" si="69"/>
        <v>17.399999999999999</v>
      </c>
      <c r="AC43" s="26">
        <f t="shared" si="70"/>
        <v>34.799999999999997</v>
      </c>
      <c r="AD43" s="11">
        <f t="shared" si="46"/>
        <v>9.6000000000000014</v>
      </c>
      <c r="AE43" s="11">
        <f t="shared" si="87"/>
        <v>9.6000000000000014</v>
      </c>
      <c r="AF43" s="11">
        <f t="shared" si="87"/>
        <v>9.6000000000000014</v>
      </c>
      <c r="AG43" s="11">
        <f t="shared" si="71"/>
        <v>7.7049999999999992</v>
      </c>
      <c r="AH43" s="11">
        <v>0.75</v>
      </c>
      <c r="AI43" s="11">
        <v>6</v>
      </c>
      <c r="AJ43" s="11">
        <f t="shared" si="72"/>
        <v>1.3049999999999999</v>
      </c>
      <c r="AK43" s="11">
        <f t="shared" si="73"/>
        <v>0.87000000000000011</v>
      </c>
      <c r="AL43" s="26">
        <f t="shared" si="74"/>
        <v>17.399999999999999</v>
      </c>
      <c r="AM43" s="26">
        <f t="shared" si="75"/>
        <v>6.9600000000000009</v>
      </c>
      <c r="AN43" s="11">
        <f t="shared" si="47"/>
        <v>0.87000000000000011</v>
      </c>
      <c r="AO43" s="11">
        <f t="shared" si="85"/>
        <v>1.1199999999999999</v>
      </c>
      <c r="AP43" s="26">
        <f t="shared" si="76"/>
        <v>10.44</v>
      </c>
      <c r="AQ43" s="26">
        <f t="shared" si="77"/>
        <v>0.87000000000000011</v>
      </c>
      <c r="AR43" s="26">
        <f t="shared" si="78"/>
        <v>34.799999999999997</v>
      </c>
      <c r="AS43" s="18">
        <f t="shared" si="79"/>
        <v>127.3</v>
      </c>
      <c r="AT43" s="18">
        <v>6.6</v>
      </c>
      <c r="AU43" s="18">
        <v>11.4</v>
      </c>
      <c r="AV43" s="18">
        <v>4.7</v>
      </c>
      <c r="AW43" s="18">
        <v>1.8</v>
      </c>
      <c r="AX43" s="19">
        <f t="shared" si="80"/>
        <v>675.50700000000018</v>
      </c>
      <c r="AY43" s="20">
        <f t="shared" si="81"/>
        <v>208.73166300000005</v>
      </c>
      <c r="AZ43" s="20">
        <f t="shared" si="82"/>
        <v>25.46</v>
      </c>
      <c r="BA43" s="20">
        <f t="shared" si="86"/>
        <v>19.7715</v>
      </c>
      <c r="BB43" s="20">
        <f t="shared" si="83"/>
        <v>253.96316300000007</v>
      </c>
      <c r="BD43" s="18">
        <f t="shared" si="43"/>
        <v>538.64599999999996</v>
      </c>
      <c r="BE43" s="24">
        <f t="shared" si="44"/>
        <v>166.44161399999999</v>
      </c>
      <c r="BF43" s="23">
        <f t="shared" si="37"/>
        <v>121.45100000000001</v>
      </c>
      <c r="BG43" s="23">
        <f t="shared" si="45"/>
        <v>37.528359000000002</v>
      </c>
      <c r="BH43" s="23">
        <f t="shared" si="38"/>
        <v>15.409999999999998</v>
      </c>
      <c r="BI43" s="23">
        <f t="shared" si="39"/>
        <v>4.7616899999999998</v>
      </c>
      <c r="BJ43" s="23">
        <f t="shared" si="40"/>
        <v>24.5</v>
      </c>
      <c r="BK43" s="23">
        <f t="shared" si="41"/>
        <v>19.7715</v>
      </c>
      <c r="BL43" s="23"/>
      <c r="BM43" s="23"/>
      <c r="BN43" s="23"/>
      <c r="BO43" s="23"/>
      <c r="BP43" s="23"/>
      <c r="BQ43" s="23"/>
      <c r="BR43" s="23"/>
      <c r="BS43" s="23"/>
      <c r="BT43" s="23"/>
      <c r="BU43" s="18"/>
    </row>
    <row r="44" spans="1:73" s="17" customFormat="1" x14ac:dyDescent="0.2">
      <c r="A44" s="17">
        <v>4.5</v>
      </c>
      <c r="B44" s="17">
        <v>8.4</v>
      </c>
      <c r="D44" s="26">
        <f t="shared" si="52"/>
        <v>136.5</v>
      </c>
      <c r="E44" s="26">
        <f t="shared" si="53"/>
        <v>2.6</v>
      </c>
      <c r="F44" s="26">
        <f t="shared" si="54"/>
        <v>0.63000000000000012</v>
      </c>
      <c r="G44" s="18">
        <f t="shared" si="55"/>
        <v>5.1749999999999998</v>
      </c>
      <c r="H44" s="18">
        <f t="shared" si="56"/>
        <v>5.1749999999999998</v>
      </c>
      <c r="I44" s="11">
        <f t="shared" si="57"/>
        <v>6.68</v>
      </c>
      <c r="J44" s="11">
        <v>8.4</v>
      </c>
      <c r="K44" s="11">
        <f t="shared" si="58"/>
        <v>3.8</v>
      </c>
      <c r="L44" s="11">
        <f t="shared" si="59"/>
        <v>1.56</v>
      </c>
      <c r="M44" s="11">
        <f t="shared" si="60"/>
        <v>5.2</v>
      </c>
      <c r="N44" s="11">
        <f t="shared" si="61"/>
        <v>0.65</v>
      </c>
      <c r="O44" s="11">
        <v>0.35</v>
      </c>
      <c r="P44" s="11">
        <f t="shared" si="62"/>
        <v>1.3</v>
      </c>
      <c r="Q44" s="11">
        <f t="shared" si="63"/>
        <v>26</v>
      </c>
      <c r="R44" s="11">
        <v>0</v>
      </c>
      <c r="S44" s="11">
        <f t="shared" si="64"/>
        <v>0.97499999999999987</v>
      </c>
      <c r="T44" s="11">
        <v>3</v>
      </c>
      <c r="U44" s="26">
        <f t="shared" si="84"/>
        <v>235.2</v>
      </c>
      <c r="V44" s="26">
        <f t="shared" si="65"/>
        <v>2.6</v>
      </c>
      <c r="W44" s="26">
        <f t="shared" si="66"/>
        <v>0.63000000000000012</v>
      </c>
      <c r="X44" s="11">
        <v>0</v>
      </c>
      <c r="Y44" s="11">
        <f t="shared" si="67"/>
        <v>0.65</v>
      </c>
      <c r="Z44" s="26">
        <f t="shared" si="49"/>
        <v>27.6</v>
      </c>
      <c r="AA44" s="26">
        <f t="shared" si="68"/>
        <v>7.7999999999999989</v>
      </c>
      <c r="AB44" s="26">
        <f t="shared" si="69"/>
        <v>13</v>
      </c>
      <c r="AC44" s="26">
        <f t="shared" si="70"/>
        <v>26</v>
      </c>
      <c r="AD44" s="11">
        <f t="shared" si="46"/>
        <v>9.6000000000000014</v>
      </c>
      <c r="AE44" s="11">
        <f t="shared" si="87"/>
        <v>9.6000000000000014</v>
      </c>
      <c r="AF44" s="11">
        <f t="shared" si="87"/>
        <v>9.6000000000000014</v>
      </c>
      <c r="AG44" s="11">
        <f t="shared" si="71"/>
        <v>5.1749999999999998</v>
      </c>
      <c r="AH44" s="11">
        <v>0.75</v>
      </c>
      <c r="AI44" s="11">
        <v>6</v>
      </c>
      <c r="AJ44" s="11">
        <f t="shared" si="72"/>
        <v>0.97499999999999987</v>
      </c>
      <c r="AK44" s="11">
        <f t="shared" si="73"/>
        <v>0.65</v>
      </c>
      <c r="AL44" s="26">
        <f t="shared" si="74"/>
        <v>13</v>
      </c>
      <c r="AM44" s="26">
        <f t="shared" si="75"/>
        <v>5.2</v>
      </c>
      <c r="AN44" s="11">
        <f t="shared" si="47"/>
        <v>0.65</v>
      </c>
      <c r="AO44" s="11">
        <f t="shared" si="85"/>
        <v>1.04</v>
      </c>
      <c r="AP44" s="26">
        <f t="shared" si="76"/>
        <v>7.7999999999999989</v>
      </c>
      <c r="AQ44" s="26">
        <f t="shared" si="77"/>
        <v>0.65</v>
      </c>
      <c r="AR44" s="26">
        <f t="shared" si="78"/>
        <v>26</v>
      </c>
      <c r="AS44" s="18">
        <f t="shared" si="79"/>
        <v>85.5</v>
      </c>
      <c r="AT44" s="18">
        <v>6.2</v>
      </c>
      <c r="AU44" s="18">
        <v>11.3</v>
      </c>
      <c r="AV44" s="18">
        <v>5.4</v>
      </c>
      <c r="AW44" s="18">
        <v>1.8</v>
      </c>
      <c r="AX44" s="19">
        <f t="shared" si="80"/>
        <v>618.16500000000008</v>
      </c>
      <c r="AY44" s="20">
        <f t="shared" si="81"/>
        <v>191.01298500000001</v>
      </c>
      <c r="AZ44" s="20">
        <f t="shared" si="82"/>
        <v>17.100000000000001</v>
      </c>
      <c r="BA44" s="20">
        <f t="shared" si="86"/>
        <v>19.9329</v>
      </c>
      <c r="BB44" s="20">
        <f t="shared" si="83"/>
        <v>228.045885</v>
      </c>
      <c r="BD44" s="18">
        <f t="shared" si="43"/>
        <v>505.21</v>
      </c>
      <c r="BE44" s="24">
        <f t="shared" si="44"/>
        <v>156.10988999999998</v>
      </c>
      <c r="BF44" s="23">
        <f t="shared" si="37"/>
        <v>102.60499999999999</v>
      </c>
      <c r="BG44" s="23">
        <f t="shared" si="45"/>
        <v>31.704944999999995</v>
      </c>
      <c r="BH44" s="23">
        <f t="shared" si="38"/>
        <v>10.35</v>
      </c>
      <c r="BI44" s="23">
        <f t="shared" si="39"/>
        <v>3.19815</v>
      </c>
      <c r="BJ44" s="23">
        <f t="shared" si="40"/>
        <v>24.7</v>
      </c>
      <c r="BK44" s="23">
        <f t="shared" si="41"/>
        <v>19.9329</v>
      </c>
      <c r="BL44" s="23"/>
      <c r="BM44" s="23"/>
      <c r="BN44" s="23"/>
      <c r="BO44" s="23"/>
      <c r="BP44" s="23"/>
      <c r="BQ44" s="23"/>
      <c r="BR44" s="23"/>
      <c r="BS44" s="23"/>
      <c r="BT44" s="23"/>
      <c r="BU44" s="18"/>
    </row>
    <row r="45" spans="1:73" s="17" customFormat="1" x14ac:dyDescent="0.2">
      <c r="A45" s="17">
        <v>5.4</v>
      </c>
      <c r="B45" s="17">
        <v>10.3</v>
      </c>
      <c r="D45" s="26">
        <f t="shared" si="52"/>
        <v>155.4</v>
      </c>
      <c r="E45" s="26">
        <f t="shared" si="53"/>
        <v>2.96</v>
      </c>
      <c r="F45" s="26">
        <f t="shared" si="54"/>
        <v>0.75600000000000012</v>
      </c>
      <c r="G45" s="18">
        <f t="shared" si="55"/>
        <v>6.21</v>
      </c>
      <c r="H45" s="18">
        <f t="shared" si="56"/>
        <v>6.21</v>
      </c>
      <c r="I45" s="11">
        <f t="shared" si="57"/>
        <v>7.6160000000000005</v>
      </c>
      <c r="J45" s="11">
        <v>6.6</v>
      </c>
      <c r="K45" s="11">
        <f t="shared" si="58"/>
        <v>4.16</v>
      </c>
      <c r="L45" s="11">
        <f t="shared" si="59"/>
        <v>1.776</v>
      </c>
      <c r="M45" s="11">
        <f t="shared" si="60"/>
        <v>5.92</v>
      </c>
      <c r="N45" s="11">
        <f t="shared" si="61"/>
        <v>0.74</v>
      </c>
      <c r="O45" s="11">
        <v>0.35</v>
      </c>
      <c r="P45" s="11">
        <f t="shared" si="62"/>
        <v>1.48</v>
      </c>
      <c r="Q45" s="11">
        <f t="shared" si="63"/>
        <v>29.6</v>
      </c>
      <c r="R45" s="11">
        <v>0</v>
      </c>
      <c r="S45" s="11">
        <f t="shared" si="64"/>
        <v>1.1100000000000001</v>
      </c>
      <c r="T45" s="11">
        <v>3</v>
      </c>
      <c r="U45" s="26">
        <f t="shared" si="84"/>
        <v>182.70000000000002</v>
      </c>
      <c r="V45" s="26">
        <f t="shared" si="65"/>
        <v>2.96</v>
      </c>
      <c r="W45" s="26">
        <f t="shared" si="66"/>
        <v>0.75600000000000012</v>
      </c>
      <c r="X45" s="11">
        <v>0</v>
      </c>
      <c r="Y45" s="11">
        <f t="shared" si="67"/>
        <v>0.74</v>
      </c>
      <c r="Z45" s="26">
        <f t="shared" si="49"/>
        <v>18.8</v>
      </c>
      <c r="AA45" s="26">
        <f t="shared" si="68"/>
        <v>8.8800000000000008</v>
      </c>
      <c r="AB45" s="26">
        <f t="shared" si="69"/>
        <v>14.8</v>
      </c>
      <c r="AC45" s="26">
        <f t="shared" si="70"/>
        <v>29.6</v>
      </c>
      <c r="AD45" s="11">
        <f t="shared" si="46"/>
        <v>9.6000000000000014</v>
      </c>
      <c r="AE45" s="11">
        <f t="shared" si="87"/>
        <v>9.6000000000000014</v>
      </c>
      <c r="AF45" s="11">
        <f t="shared" si="87"/>
        <v>9.6000000000000014</v>
      </c>
      <c r="AG45" s="11">
        <f t="shared" si="71"/>
        <v>6.21</v>
      </c>
      <c r="AH45" s="11">
        <v>0.75</v>
      </c>
      <c r="AI45" s="11">
        <v>6</v>
      </c>
      <c r="AJ45" s="11">
        <f t="shared" si="72"/>
        <v>1.1100000000000001</v>
      </c>
      <c r="AK45" s="11">
        <f t="shared" si="73"/>
        <v>0.74</v>
      </c>
      <c r="AL45" s="26">
        <f t="shared" si="74"/>
        <v>14.8</v>
      </c>
      <c r="AM45" s="26">
        <f t="shared" si="75"/>
        <v>5.92</v>
      </c>
      <c r="AN45" s="11">
        <f t="shared" si="47"/>
        <v>0.74</v>
      </c>
      <c r="AO45" s="11">
        <f t="shared" si="85"/>
        <v>1.23</v>
      </c>
      <c r="AP45" s="26">
        <f t="shared" si="76"/>
        <v>8.8800000000000008</v>
      </c>
      <c r="AQ45" s="26">
        <f t="shared" si="77"/>
        <v>0.74</v>
      </c>
      <c r="AR45" s="26">
        <f t="shared" si="78"/>
        <v>29.6</v>
      </c>
      <c r="AS45" s="18">
        <f t="shared" si="79"/>
        <v>102.60000000000001</v>
      </c>
      <c r="AT45" s="18">
        <v>6.2</v>
      </c>
      <c r="AU45" s="18">
        <v>11.3</v>
      </c>
      <c r="AV45" s="18">
        <v>5.4</v>
      </c>
      <c r="AW45" s="18">
        <v>1.6</v>
      </c>
      <c r="AX45" s="19">
        <f t="shared" si="80"/>
        <v>598.64400000000012</v>
      </c>
      <c r="AY45" s="20">
        <f t="shared" si="81"/>
        <v>184.98099600000003</v>
      </c>
      <c r="AZ45" s="20">
        <f t="shared" si="82"/>
        <v>20.520000000000003</v>
      </c>
      <c r="BA45" s="20">
        <f t="shared" si="86"/>
        <v>19.7715</v>
      </c>
      <c r="BB45" s="20">
        <f t="shared" si="83"/>
        <v>225.27249600000005</v>
      </c>
      <c r="BD45" s="18">
        <f t="shared" si="43"/>
        <v>477.55200000000008</v>
      </c>
      <c r="BE45" s="24">
        <f t="shared" si="44"/>
        <v>147.56356800000003</v>
      </c>
      <c r="BF45" s="23">
        <f t="shared" si="37"/>
        <v>108.67199999999998</v>
      </c>
      <c r="BG45" s="23">
        <f t="shared" si="45"/>
        <v>33.579647999999992</v>
      </c>
      <c r="BH45" s="23">
        <f t="shared" si="38"/>
        <v>12.42</v>
      </c>
      <c r="BI45" s="23">
        <f t="shared" si="39"/>
        <v>3.83778</v>
      </c>
      <c r="BJ45" s="23">
        <f t="shared" si="40"/>
        <v>24.5</v>
      </c>
      <c r="BK45" s="23">
        <f t="shared" si="41"/>
        <v>19.7715</v>
      </c>
      <c r="BL45" s="23"/>
      <c r="BM45" s="23"/>
      <c r="BN45" s="23"/>
      <c r="BO45" s="23"/>
      <c r="BP45" s="23"/>
      <c r="BQ45" s="23"/>
      <c r="BR45" s="23"/>
      <c r="BS45" s="23"/>
      <c r="BT45" s="23"/>
      <c r="BU45" s="18"/>
    </row>
    <row r="46" spans="1:73" s="17" customFormat="1" x14ac:dyDescent="0.2">
      <c r="A46" s="17">
        <v>6.2</v>
      </c>
      <c r="B46" s="17">
        <v>9.1999999999999993</v>
      </c>
      <c r="D46" s="26">
        <f t="shared" si="52"/>
        <v>172.20000000000002</v>
      </c>
      <c r="E46" s="26">
        <f t="shared" si="53"/>
        <v>3.2800000000000002</v>
      </c>
      <c r="F46" s="26">
        <f t="shared" si="54"/>
        <v>0.8680000000000001</v>
      </c>
      <c r="G46" s="18">
        <f t="shared" si="55"/>
        <v>7.13</v>
      </c>
      <c r="H46" s="18">
        <f t="shared" si="56"/>
        <v>7.13</v>
      </c>
      <c r="I46" s="11">
        <f t="shared" si="57"/>
        <v>8.4480000000000004</v>
      </c>
      <c r="J46" s="11">
        <v>6.6</v>
      </c>
      <c r="K46" s="11">
        <f t="shared" si="58"/>
        <v>4.4800000000000004</v>
      </c>
      <c r="L46" s="11">
        <f t="shared" si="59"/>
        <v>1.968</v>
      </c>
      <c r="M46" s="11">
        <f t="shared" si="60"/>
        <v>6.5600000000000005</v>
      </c>
      <c r="N46" s="11">
        <f t="shared" si="61"/>
        <v>0.82000000000000006</v>
      </c>
      <c r="O46" s="11">
        <v>0.35</v>
      </c>
      <c r="P46" s="11">
        <f t="shared" si="62"/>
        <v>1.6400000000000001</v>
      </c>
      <c r="Q46" s="11">
        <f t="shared" si="63"/>
        <v>32.799999999999997</v>
      </c>
      <c r="R46" s="11">
        <v>0</v>
      </c>
      <c r="S46" s="11">
        <f t="shared" si="64"/>
        <v>1.23</v>
      </c>
      <c r="T46" s="11">
        <v>3</v>
      </c>
      <c r="U46" s="26">
        <f t="shared" si="84"/>
        <v>136.5</v>
      </c>
      <c r="V46" s="26">
        <f t="shared" si="65"/>
        <v>3.2800000000000002</v>
      </c>
      <c r="W46" s="26">
        <f t="shared" si="66"/>
        <v>0.8680000000000001</v>
      </c>
      <c r="X46" s="11">
        <v>0</v>
      </c>
      <c r="Y46" s="11">
        <f t="shared" si="67"/>
        <v>0.82000000000000006</v>
      </c>
      <c r="Z46" s="26">
        <f t="shared" si="49"/>
        <v>22.400000000000002</v>
      </c>
      <c r="AA46" s="26">
        <f t="shared" si="68"/>
        <v>9.84</v>
      </c>
      <c r="AB46" s="26">
        <f t="shared" si="69"/>
        <v>16.399999999999999</v>
      </c>
      <c r="AC46" s="26">
        <f t="shared" si="70"/>
        <v>32.799999999999997</v>
      </c>
      <c r="AD46" s="11">
        <f t="shared" si="46"/>
        <v>9.6000000000000014</v>
      </c>
      <c r="AE46" s="11">
        <f t="shared" si="87"/>
        <v>9.6000000000000014</v>
      </c>
      <c r="AF46" s="11">
        <f t="shared" si="87"/>
        <v>9.6000000000000014</v>
      </c>
      <c r="AG46" s="11">
        <f t="shared" si="71"/>
        <v>7.13</v>
      </c>
      <c r="AH46" s="11">
        <v>0.75</v>
      </c>
      <c r="AI46" s="11">
        <v>6</v>
      </c>
      <c r="AJ46" s="11">
        <f t="shared" si="72"/>
        <v>1.23</v>
      </c>
      <c r="AK46" s="11">
        <f t="shared" si="73"/>
        <v>0.82000000000000006</v>
      </c>
      <c r="AL46" s="26">
        <f t="shared" si="74"/>
        <v>16.399999999999999</v>
      </c>
      <c r="AM46" s="26">
        <f t="shared" si="75"/>
        <v>6.5600000000000005</v>
      </c>
      <c r="AN46" s="11">
        <f t="shared" si="47"/>
        <v>0.82000000000000006</v>
      </c>
      <c r="AO46" s="11">
        <f t="shared" si="85"/>
        <v>1.1199999999999999</v>
      </c>
      <c r="AP46" s="26">
        <f t="shared" si="76"/>
        <v>9.84</v>
      </c>
      <c r="AQ46" s="26">
        <f t="shared" si="77"/>
        <v>0.82000000000000006</v>
      </c>
      <c r="AR46" s="26">
        <f t="shared" si="78"/>
        <v>32.799999999999997</v>
      </c>
      <c r="AS46" s="18">
        <f t="shared" si="79"/>
        <v>117.8</v>
      </c>
      <c r="AT46" s="18">
        <v>4.9000000000000004</v>
      </c>
      <c r="AU46" s="18">
        <v>10.4</v>
      </c>
      <c r="AV46" s="18">
        <v>5.5</v>
      </c>
      <c r="AW46" s="18">
        <v>2.1</v>
      </c>
      <c r="AX46" s="19">
        <f t="shared" si="80"/>
        <v>594.50199999999995</v>
      </c>
      <c r="AY46" s="20">
        <f t="shared" si="81"/>
        <v>183.70111799999998</v>
      </c>
      <c r="AZ46" s="20">
        <f t="shared" si="82"/>
        <v>23.560000000000002</v>
      </c>
      <c r="BA46" s="20">
        <f t="shared" si="86"/>
        <v>18.480300000000003</v>
      </c>
      <c r="BB46" s="20">
        <f t="shared" si="83"/>
        <v>225.74141799999998</v>
      </c>
      <c r="BD46" s="18">
        <f t="shared" si="43"/>
        <v>464.85599999999988</v>
      </c>
      <c r="BE46" s="24">
        <f t="shared" si="44"/>
        <v>143.64050399999996</v>
      </c>
      <c r="BF46" s="23">
        <f t="shared" si="37"/>
        <v>115.38599999999998</v>
      </c>
      <c r="BG46" s="23">
        <f t="shared" si="45"/>
        <v>35.654273999999994</v>
      </c>
      <c r="BH46" s="23">
        <f t="shared" si="38"/>
        <v>14.26</v>
      </c>
      <c r="BI46" s="23">
        <f t="shared" si="39"/>
        <v>4.4063400000000001</v>
      </c>
      <c r="BJ46" s="23">
        <f t="shared" si="40"/>
        <v>22.900000000000002</v>
      </c>
      <c r="BK46" s="23">
        <f t="shared" si="41"/>
        <v>18.480300000000003</v>
      </c>
      <c r="BL46" s="23"/>
      <c r="BM46" s="23"/>
      <c r="BN46" s="23"/>
      <c r="BO46" s="23"/>
      <c r="BP46" s="23"/>
      <c r="BQ46" s="23"/>
      <c r="BR46" s="23"/>
      <c r="BS46" s="23"/>
      <c r="BT46" s="23"/>
      <c r="BU46" s="18"/>
    </row>
    <row r="47" spans="1:73" s="17" customFormat="1" x14ac:dyDescent="0.2">
      <c r="A47" s="17">
        <v>10.199999999999999</v>
      </c>
      <c r="B47" s="17">
        <v>9.4</v>
      </c>
      <c r="D47" s="26">
        <f t="shared" si="52"/>
        <v>256.2</v>
      </c>
      <c r="E47" s="26">
        <f t="shared" si="53"/>
        <v>4.88</v>
      </c>
      <c r="F47" s="26">
        <f t="shared" si="54"/>
        <v>1.4279999999999999</v>
      </c>
      <c r="G47" s="18">
        <f t="shared" si="55"/>
        <v>11.729999999999999</v>
      </c>
      <c r="H47" s="18">
        <f t="shared" si="56"/>
        <v>11.729999999999999</v>
      </c>
      <c r="I47" s="11">
        <f t="shared" si="57"/>
        <v>12.607999999999999</v>
      </c>
      <c r="J47" s="11">
        <v>6.6</v>
      </c>
      <c r="K47" s="11">
        <f t="shared" si="58"/>
        <v>6.08</v>
      </c>
      <c r="L47" s="11">
        <f t="shared" si="59"/>
        <v>2.9279999999999999</v>
      </c>
      <c r="M47" s="11">
        <f t="shared" si="60"/>
        <v>9.76</v>
      </c>
      <c r="N47" s="11">
        <f t="shared" si="61"/>
        <v>1.22</v>
      </c>
      <c r="O47" s="11">
        <v>0.35</v>
      </c>
      <c r="P47" s="11">
        <f t="shared" si="62"/>
        <v>2.44</v>
      </c>
      <c r="Q47" s="11">
        <f t="shared" si="63"/>
        <v>48.8</v>
      </c>
      <c r="R47" s="27">
        <f>0.23*A47</f>
        <v>2.3460000000000001</v>
      </c>
      <c r="S47" s="11">
        <f t="shared" si="64"/>
        <v>1.8299999999999998</v>
      </c>
      <c r="T47" s="11">
        <v>3</v>
      </c>
      <c r="U47" s="26">
        <f t="shared" si="84"/>
        <v>155.4</v>
      </c>
      <c r="V47" s="26">
        <f t="shared" si="65"/>
        <v>4.88</v>
      </c>
      <c r="W47" s="26">
        <f t="shared" si="66"/>
        <v>1.4279999999999999</v>
      </c>
      <c r="X47" s="11">
        <v>0</v>
      </c>
      <c r="Y47" s="11">
        <f t="shared" si="67"/>
        <v>1.22</v>
      </c>
      <c r="Z47" s="26">
        <f t="shared" si="49"/>
        <v>25.6</v>
      </c>
      <c r="AA47" s="26">
        <f t="shared" si="68"/>
        <v>14.639999999999999</v>
      </c>
      <c r="AB47" s="26">
        <f t="shared" si="69"/>
        <v>24.4</v>
      </c>
      <c r="AC47" s="26">
        <f t="shared" si="70"/>
        <v>48.8</v>
      </c>
      <c r="AD47" s="11">
        <f t="shared" si="46"/>
        <v>9.6000000000000014</v>
      </c>
      <c r="AE47" s="11">
        <f t="shared" si="87"/>
        <v>9.6000000000000014</v>
      </c>
      <c r="AF47" s="11">
        <f t="shared" si="87"/>
        <v>9.6000000000000014</v>
      </c>
      <c r="AG47" s="11">
        <f t="shared" si="71"/>
        <v>11.729999999999999</v>
      </c>
      <c r="AH47" s="11">
        <v>0.75</v>
      </c>
      <c r="AI47" s="11">
        <v>6</v>
      </c>
      <c r="AJ47" s="11">
        <f t="shared" si="72"/>
        <v>1.8299999999999998</v>
      </c>
      <c r="AK47" s="11">
        <f t="shared" si="73"/>
        <v>1.22</v>
      </c>
      <c r="AL47" s="26">
        <f t="shared" si="74"/>
        <v>24.4</v>
      </c>
      <c r="AM47" s="26">
        <f t="shared" si="75"/>
        <v>9.76</v>
      </c>
      <c r="AN47" s="11">
        <f t="shared" si="47"/>
        <v>1.22</v>
      </c>
      <c r="AO47" s="11">
        <f t="shared" si="85"/>
        <v>1.1400000000000001</v>
      </c>
      <c r="AP47" s="26">
        <f t="shared" si="76"/>
        <v>14.639999999999999</v>
      </c>
      <c r="AQ47" s="26">
        <f t="shared" si="77"/>
        <v>1.22</v>
      </c>
      <c r="AR47" s="26">
        <f t="shared" si="78"/>
        <v>48.8</v>
      </c>
      <c r="AS47" s="18">
        <f t="shared" si="79"/>
        <v>193.79999999999998</v>
      </c>
      <c r="AT47" s="18">
        <v>5.3</v>
      </c>
      <c r="AU47" s="18">
        <v>12</v>
      </c>
      <c r="AV47" s="18">
        <v>4.2</v>
      </c>
      <c r="AW47" s="18">
        <v>1.8</v>
      </c>
      <c r="AX47" s="19">
        <f t="shared" si="80"/>
        <v>811.80800000000011</v>
      </c>
      <c r="AY47" s="20">
        <f t="shared" si="81"/>
        <v>250.84867200000002</v>
      </c>
      <c r="AZ47" s="20">
        <f t="shared" si="82"/>
        <v>38.76</v>
      </c>
      <c r="BA47" s="20">
        <f t="shared" si="86"/>
        <v>18.803100000000001</v>
      </c>
      <c r="BB47" s="20">
        <f t="shared" si="83"/>
        <v>308.41177200000004</v>
      </c>
      <c r="BD47" s="18">
        <f t="shared" si="43"/>
        <v>636.47599999999989</v>
      </c>
      <c r="BE47" s="24">
        <f t="shared" si="44"/>
        <v>196.67108399999995</v>
      </c>
      <c r="BF47" s="23">
        <f t="shared" si="37"/>
        <v>151.87199999999999</v>
      </c>
      <c r="BG47" s="23">
        <f t="shared" si="45"/>
        <v>46.928447999999996</v>
      </c>
      <c r="BH47" s="23">
        <f t="shared" si="38"/>
        <v>23.459999999999997</v>
      </c>
      <c r="BI47" s="23">
        <f t="shared" si="39"/>
        <v>7.2491399999999988</v>
      </c>
      <c r="BJ47" s="23">
        <f t="shared" si="40"/>
        <v>23.3</v>
      </c>
      <c r="BK47" s="23">
        <f t="shared" si="41"/>
        <v>18.803100000000001</v>
      </c>
      <c r="BL47" s="23"/>
      <c r="BM47" s="23"/>
      <c r="BN47" s="23"/>
      <c r="BO47" s="23"/>
      <c r="BP47" s="23"/>
      <c r="BQ47" s="23"/>
      <c r="BR47" s="23"/>
      <c r="BS47" s="23"/>
      <c r="BT47" s="23"/>
      <c r="BU47" s="18"/>
    </row>
    <row r="48" spans="1:73" s="17" customFormat="1" x14ac:dyDescent="0.2">
      <c r="A48" s="17">
        <v>8.1</v>
      </c>
      <c r="B48" s="17">
        <v>8.1999999999999993</v>
      </c>
      <c r="D48" s="26">
        <f t="shared" si="52"/>
        <v>212.1</v>
      </c>
      <c r="E48" s="26">
        <f t="shared" si="53"/>
        <v>4.04</v>
      </c>
      <c r="F48" s="26">
        <f t="shared" si="54"/>
        <v>1.1340000000000001</v>
      </c>
      <c r="G48" s="18">
        <f t="shared" si="55"/>
        <v>9.3149999999999995</v>
      </c>
      <c r="H48" s="18">
        <f t="shared" si="56"/>
        <v>9.3149999999999995</v>
      </c>
      <c r="I48" s="11">
        <f t="shared" si="57"/>
        <v>10.423999999999999</v>
      </c>
      <c r="J48" s="11">
        <v>6.6</v>
      </c>
      <c r="K48" s="11">
        <f t="shared" si="58"/>
        <v>5.24</v>
      </c>
      <c r="L48" s="11">
        <f t="shared" si="59"/>
        <v>2.4239999999999999</v>
      </c>
      <c r="M48" s="11">
        <f t="shared" si="60"/>
        <v>8.08</v>
      </c>
      <c r="N48" s="11">
        <f t="shared" si="61"/>
        <v>1.01</v>
      </c>
      <c r="O48" s="11">
        <v>0.35</v>
      </c>
      <c r="P48" s="11">
        <f t="shared" si="62"/>
        <v>2.02</v>
      </c>
      <c r="Q48" s="11">
        <f t="shared" si="63"/>
        <v>40.4</v>
      </c>
      <c r="R48" s="11">
        <f>0.23*A48</f>
        <v>1.863</v>
      </c>
      <c r="S48" s="11">
        <f t="shared" si="64"/>
        <v>1.5149999999999999</v>
      </c>
      <c r="T48" s="11">
        <v>3</v>
      </c>
      <c r="U48" s="26">
        <f t="shared" si="84"/>
        <v>172.20000000000002</v>
      </c>
      <c r="V48" s="26">
        <f t="shared" si="65"/>
        <v>4.04</v>
      </c>
      <c r="W48" s="26">
        <f t="shared" si="66"/>
        <v>1.1340000000000001</v>
      </c>
      <c r="X48" s="11">
        <v>0</v>
      </c>
      <c r="Y48" s="11">
        <f t="shared" si="67"/>
        <v>1.01</v>
      </c>
      <c r="Z48" s="26">
        <f t="shared" si="49"/>
        <v>41.599999999999994</v>
      </c>
      <c r="AA48" s="26">
        <f t="shared" si="68"/>
        <v>12.12</v>
      </c>
      <c r="AB48" s="26">
        <f t="shared" si="69"/>
        <v>20.2</v>
      </c>
      <c r="AC48" s="26">
        <f t="shared" si="70"/>
        <v>40.4</v>
      </c>
      <c r="AD48" s="11">
        <f t="shared" si="46"/>
        <v>9.6000000000000014</v>
      </c>
      <c r="AE48" s="11">
        <f t="shared" si="87"/>
        <v>9.6000000000000014</v>
      </c>
      <c r="AF48" s="11">
        <f t="shared" si="87"/>
        <v>9.6000000000000014</v>
      </c>
      <c r="AG48" s="11">
        <f t="shared" si="71"/>
        <v>9.3149999999999995</v>
      </c>
      <c r="AH48" s="11">
        <v>0.75</v>
      </c>
      <c r="AI48" s="11">
        <v>6</v>
      </c>
      <c r="AJ48" s="11">
        <f t="shared" si="72"/>
        <v>1.5149999999999999</v>
      </c>
      <c r="AK48" s="11">
        <f t="shared" si="73"/>
        <v>1.01</v>
      </c>
      <c r="AL48" s="26">
        <f t="shared" si="74"/>
        <v>20.2</v>
      </c>
      <c r="AM48" s="26">
        <f t="shared" si="75"/>
        <v>8.08</v>
      </c>
      <c r="AN48" s="11">
        <f t="shared" si="47"/>
        <v>1.01</v>
      </c>
      <c r="AO48" s="11">
        <f t="shared" si="85"/>
        <v>1.02</v>
      </c>
      <c r="AP48" s="26">
        <f t="shared" si="76"/>
        <v>12.12</v>
      </c>
      <c r="AQ48" s="26">
        <f t="shared" si="77"/>
        <v>1.01</v>
      </c>
      <c r="AR48" s="26">
        <f t="shared" si="78"/>
        <v>40.4</v>
      </c>
      <c r="AS48" s="18">
        <f t="shared" si="79"/>
        <v>153.9</v>
      </c>
      <c r="AT48" s="18">
        <v>6.2</v>
      </c>
      <c r="AU48" s="18">
        <v>10.8</v>
      </c>
      <c r="AV48" s="18">
        <v>5.4</v>
      </c>
      <c r="AW48" s="18">
        <v>1.9</v>
      </c>
      <c r="AX48" s="19">
        <f t="shared" si="80"/>
        <v>742.76400000000001</v>
      </c>
      <c r="AY48" s="20">
        <f t="shared" si="81"/>
        <v>229.51407599999999</v>
      </c>
      <c r="AZ48" s="20">
        <f t="shared" si="82"/>
        <v>30.78</v>
      </c>
      <c r="BA48" s="20">
        <f t="shared" si="86"/>
        <v>19.610099999999999</v>
      </c>
      <c r="BB48" s="20">
        <f t="shared" si="83"/>
        <v>279.90417600000001</v>
      </c>
      <c r="BD48" s="18">
        <f t="shared" si="43"/>
        <v>590.77800000000002</v>
      </c>
      <c r="BE48" s="24">
        <f t="shared" si="44"/>
        <v>182.55040199999999</v>
      </c>
      <c r="BF48" s="23">
        <f t="shared" si="37"/>
        <v>133.35599999999997</v>
      </c>
      <c r="BG48" s="23">
        <f t="shared" si="45"/>
        <v>41.207003999999991</v>
      </c>
      <c r="BH48" s="23">
        <f t="shared" si="38"/>
        <v>18.63</v>
      </c>
      <c r="BI48" s="23">
        <f t="shared" si="39"/>
        <v>5.7566699999999997</v>
      </c>
      <c r="BJ48" s="23">
        <f t="shared" si="40"/>
        <v>24.299999999999997</v>
      </c>
      <c r="BK48" s="23">
        <f t="shared" si="41"/>
        <v>19.610099999999999</v>
      </c>
      <c r="BL48" s="23"/>
      <c r="BM48" s="23"/>
      <c r="BN48" s="23"/>
      <c r="BO48" s="23"/>
      <c r="BP48" s="23"/>
      <c r="BQ48" s="23"/>
      <c r="BR48" s="23"/>
      <c r="BS48" s="23"/>
      <c r="BT48" s="23"/>
      <c r="BU48" s="18"/>
    </row>
    <row r="49" spans="1:73" s="17" customFormat="1" x14ac:dyDescent="0.2">
      <c r="A49" s="17">
        <v>5.2</v>
      </c>
      <c r="B49" s="17">
        <v>9.6</v>
      </c>
      <c r="D49" s="26">
        <f t="shared" si="52"/>
        <v>151.19999999999999</v>
      </c>
      <c r="E49" s="26">
        <f t="shared" si="53"/>
        <v>2.88</v>
      </c>
      <c r="F49" s="26">
        <f t="shared" si="54"/>
        <v>0.72800000000000009</v>
      </c>
      <c r="G49" s="18">
        <f t="shared" si="55"/>
        <v>5.9799999999999995</v>
      </c>
      <c r="H49" s="18">
        <f t="shared" si="56"/>
        <v>5.9799999999999995</v>
      </c>
      <c r="I49" s="11">
        <f t="shared" si="57"/>
        <v>7.4080000000000004</v>
      </c>
      <c r="J49" s="27">
        <v>6.6</v>
      </c>
      <c r="K49" s="11">
        <f t="shared" si="58"/>
        <v>4.08</v>
      </c>
      <c r="L49" s="11">
        <f t="shared" si="59"/>
        <v>1.728</v>
      </c>
      <c r="M49" s="11">
        <f t="shared" si="60"/>
        <v>5.76</v>
      </c>
      <c r="N49" s="11">
        <f t="shared" si="61"/>
        <v>0.72</v>
      </c>
      <c r="O49" s="11">
        <v>0.35</v>
      </c>
      <c r="P49" s="11">
        <f t="shared" si="62"/>
        <v>1.44</v>
      </c>
      <c r="Q49" s="11">
        <f t="shared" si="63"/>
        <v>28.8</v>
      </c>
      <c r="R49" s="11">
        <v>0</v>
      </c>
      <c r="S49" s="11">
        <f t="shared" si="64"/>
        <v>1.08</v>
      </c>
      <c r="T49" s="11">
        <v>3</v>
      </c>
      <c r="U49" s="26">
        <f t="shared" si="84"/>
        <v>256.2</v>
      </c>
      <c r="V49" s="26">
        <f t="shared" si="65"/>
        <v>2.88</v>
      </c>
      <c r="W49" s="26">
        <f t="shared" si="66"/>
        <v>0.72800000000000009</v>
      </c>
      <c r="X49" s="11">
        <v>0</v>
      </c>
      <c r="Y49" s="11">
        <f t="shared" si="67"/>
        <v>0.72</v>
      </c>
      <c r="Z49" s="26">
        <f t="shared" si="49"/>
        <v>33.199999999999996</v>
      </c>
      <c r="AA49" s="26">
        <f t="shared" si="68"/>
        <v>8.64</v>
      </c>
      <c r="AB49" s="26">
        <f t="shared" si="69"/>
        <v>14.4</v>
      </c>
      <c r="AC49" s="26">
        <f t="shared" si="70"/>
        <v>28.8</v>
      </c>
      <c r="AD49" s="11">
        <f t="shared" si="46"/>
        <v>9.6000000000000014</v>
      </c>
      <c r="AE49" s="11">
        <f t="shared" si="87"/>
        <v>9.6000000000000014</v>
      </c>
      <c r="AF49" s="11">
        <f t="shared" si="87"/>
        <v>9.6000000000000014</v>
      </c>
      <c r="AG49" s="11">
        <f t="shared" si="71"/>
        <v>5.9799999999999995</v>
      </c>
      <c r="AH49" s="11">
        <v>0.75</v>
      </c>
      <c r="AI49" s="11">
        <v>6</v>
      </c>
      <c r="AJ49" s="11">
        <f t="shared" si="72"/>
        <v>1.08</v>
      </c>
      <c r="AK49" s="11">
        <f t="shared" si="73"/>
        <v>0.72</v>
      </c>
      <c r="AL49" s="26">
        <f t="shared" si="74"/>
        <v>14.4</v>
      </c>
      <c r="AM49" s="26">
        <f t="shared" si="75"/>
        <v>5.76</v>
      </c>
      <c r="AN49" s="11">
        <f t="shared" si="47"/>
        <v>0.72</v>
      </c>
      <c r="AO49" s="11">
        <f t="shared" si="85"/>
        <v>1.1599999999999999</v>
      </c>
      <c r="AP49" s="26">
        <f t="shared" si="76"/>
        <v>8.64</v>
      </c>
      <c r="AQ49" s="26">
        <f t="shared" si="77"/>
        <v>0.72</v>
      </c>
      <c r="AR49" s="26">
        <f t="shared" si="78"/>
        <v>28.8</v>
      </c>
      <c r="AS49" s="18">
        <f t="shared" si="79"/>
        <v>98.8</v>
      </c>
      <c r="AT49" s="18">
        <v>5.4</v>
      </c>
      <c r="AU49" s="18">
        <v>11.4</v>
      </c>
      <c r="AV49" s="18">
        <v>5.8</v>
      </c>
      <c r="AW49" s="18">
        <v>1.52</v>
      </c>
      <c r="AX49" s="19">
        <f t="shared" si="80"/>
        <v>676.83199999999999</v>
      </c>
      <c r="AY49" s="20">
        <f t="shared" si="81"/>
        <v>209.141088</v>
      </c>
      <c r="AZ49" s="20">
        <f t="shared" si="82"/>
        <v>19.760000000000002</v>
      </c>
      <c r="BA49" s="20">
        <f t="shared" si="86"/>
        <v>19.464840000000002</v>
      </c>
      <c r="BB49" s="20">
        <f t="shared" si="83"/>
        <v>248.365928</v>
      </c>
      <c r="BD49" s="18">
        <f t="shared" si="43"/>
        <v>557.97599999999989</v>
      </c>
      <c r="BE49" s="24">
        <f t="shared" si="44"/>
        <v>172.41458399999996</v>
      </c>
      <c r="BF49" s="23">
        <f t="shared" si="37"/>
        <v>106.89599999999999</v>
      </c>
      <c r="BG49" s="23">
        <f t="shared" si="45"/>
        <v>33.030863999999994</v>
      </c>
      <c r="BH49" s="23">
        <f t="shared" si="38"/>
        <v>11.959999999999999</v>
      </c>
      <c r="BI49" s="23">
        <f t="shared" si="39"/>
        <v>3.6956399999999996</v>
      </c>
      <c r="BJ49" s="23">
        <f t="shared" si="40"/>
        <v>24.12</v>
      </c>
      <c r="BK49" s="23">
        <f t="shared" si="41"/>
        <v>19.464840000000002</v>
      </c>
      <c r="BL49" s="23"/>
      <c r="BM49" s="23"/>
      <c r="BN49" s="23"/>
      <c r="BO49" s="23"/>
      <c r="BP49" s="23"/>
      <c r="BQ49" s="23"/>
      <c r="BR49" s="23"/>
      <c r="BS49" s="23"/>
      <c r="BT49" s="23"/>
      <c r="BU49" s="18"/>
    </row>
    <row r="50" spans="1:73" s="17" customFormat="1" x14ac:dyDescent="0.2">
      <c r="A50" s="17">
        <v>6.7</v>
      </c>
      <c r="B50" s="17">
        <v>9.1999999999999993</v>
      </c>
      <c r="D50" s="26">
        <f t="shared" si="52"/>
        <v>182.70000000000002</v>
      </c>
      <c r="E50" s="26">
        <f t="shared" si="53"/>
        <v>3.4800000000000004</v>
      </c>
      <c r="F50" s="26">
        <f t="shared" si="54"/>
        <v>0.93800000000000017</v>
      </c>
      <c r="G50" s="18">
        <f t="shared" si="55"/>
        <v>7.7049999999999992</v>
      </c>
      <c r="H50" s="18">
        <f t="shared" si="56"/>
        <v>7.7049999999999992</v>
      </c>
      <c r="I50" s="11">
        <f t="shared" si="57"/>
        <v>8.968</v>
      </c>
      <c r="J50" s="27">
        <v>6.6</v>
      </c>
      <c r="K50" s="11">
        <f t="shared" si="58"/>
        <v>4.68</v>
      </c>
      <c r="L50" s="11">
        <f t="shared" si="59"/>
        <v>2.0880000000000001</v>
      </c>
      <c r="M50" s="11">
        <f t="shared" si="60"/>
        <v>6.9600000000000009</v>
      </c>
      <c r="N50" s="11">
        <f t="shared" si="61"/>
        <v>0.87000000000000011</v>
      </c>
      <c r="O50" s="11">
        <v>0.35</v>
      </c>
      <c r="P50" s="11">
        <f t="shared" si="62"/>
        <v>1.7400000000000002</v>
      </c>
      <c r="Q50" s="11">
        <f t="shared" si="63"/>
        <v>34.799999999999997</v>
      </c>
      <c r="R50" s="11">
        <v>0</v>
      </c>
      <c r="S50" s="11">
        <f t="shared" si="64"/>
        <v>1.3049999999999999</v>
      </c>
      <c r="T50" s="11">
        <v>3</v>
      </c>
      <c r="U50" s="26">
        <f t="shared" si="84"/>
        <v>212.1</v>
      </c>
      <c r="V50" s="26">
        <f t="shared" si="65"/>
        <v>3.4800000000000004</v>
      </c>
      <c r="W50" s="26">
        <f t="shared" si="66"/>
        <v>0.93800000000000017</v>
      </c>
      <c r="X50" s="11">
        <v>0</v>
      </c>
      <c r="Y50" s="11">
        <f t="shared" si="67"/>
        <v>0.87000000000000011</v>
      </c>
      <c r="Z50" s="26">
        <f t="shared" si="49"/>
        <v>21.6</v>
      </c>
      <c r="AA50" s="26">
        <f t="shared" si="68"/>
        <v>10.44</v>
      </c>
      <c r="AB50" s="26">
        <f t="shared" si="69"/>
        <v>17.399999999999999</v>
      </c>
      <c r="AC50" s="26">
        <f t="shared" si="70"/>
        <v>34.799999999999997</v>
      </c>
      <c r="AD50" s="11">
        <f t="shared" si="46"/>
        <v>9.6000000000000014</v>
      </c>
      <c r="AE50" s="11">
        <f t="shared" si="87"/>
        <v>9.6000000000000014</v>
      </c>
      <c r="AF50" s="11">
        <f t="shared" si="87"/>
        <v>9.6000000000000014</v>
      </c>
      <c r="AG50" s="11">
        <f t="shared" si="71"/>
        <v>7.7049999999999992</v>
      </c>
      <c r="AH50" s="11">
        <v>0.75</v>
      </c>
      <c r="AI50" s="11">
        <v>6</v>
      </c>
      <c r="AJ50" s="11">
        <f t="shared" si="72"/>
        <v>1.3049999999999999</v>
      </c>
      <c r="AK50" s="11">
        <f t="shared" si="73"/>
        <v>0.87000000000000011</v>
      </c>
      <c r="AL50" s="26">
        <f t="shared" si="74"/>
        <v>17.399999999999999</v>
      </c>
      <c r="AM50" s="26">
        <f t="shared" si="75"/>
        <v>6.9600000000000009</v>
      </c>
      <c r="AN50" s="11">
        <f t="shared" si="47"/>
        <v>0.87000000000000011</v>
      </c>
      <c r="AO50" s="11">
        <f t="shared" si="85"/>
        <v>1.1199999999999999</v>
      </c>
      <c r="AP50" s="26">
        <f t="shared" si="76"/>
        <v>10.44</v>
      </c>
      <c r="AQ50" s="26">
        <f t="shared" si="77"/>
        <v>0.87000000000000011</v>
      </c>
      <c r="AR50" s="26">
        <f t="shared" si="78"/>
        <v>34.799999999999997</v>
      </c>
      <c r="AS50" s="18">
        <f t="shared" si="79"/>
        <v>127.3</v>
      </c>
      <c r="AT50" s="18">
        <v>6.6</v>
      </c>
      <c r="AU50" s="18">
        <v>11.4</v>
      </c>
      <c r="AV50" s="18">
        <v>4.7</v>
      </c>
      <c r="AW50" s="18">
        <v>2</v>
      </c>
      <c r="AX50" s="19">
        <f t="shared" si="80"/>
        <v>693.40700000000015</v>
      </c>
      <c r="AY50" s="20">
        <f t="shared" si="81"/>
        <v>214.26276300000004</v>
      </c>
      <c r="AZ50" s="20">
        <f t="shared" si="82"/>
        <v>25.46</v>
      </c>
      <c r="BA50" s="20">
        <f t="shared" si="86"/>
        <v>19.9329</v>
      </c>
      <c r="BB50" s="20">
        <f t="shared" si="83"/>
        <v>259.65566300000006</v>
      </c>
      <c r="BD50" s="18">
        <f t="shared" si="43"/>
        <v>558.346</v>
      </c>
      <c r="BE50" s="24">
        <f t="shared" si="44"/>
        <v>172.52891399999999</v>
      </c>
      <c r="BF50" s="23">
        <f t="shared" si="37"/>
        <v>119.65100000000002</v>
      </c>
      <c r="BG50" s="23">
        <f t="shared" si="45"/>
        <v>36.972159000000005</v>
      </c>
      <c r="BH50" s="23">
        <f t="shared" si="38"/>
        <v>15.409999999999998</v>
      </c>
      <c r="BI50" s="23">
        <f t="shared" si="39"/>
        <v>4.7616899999999998</v>
      </c>
      <c r="BJ50" s="23">
        <f t="shared" si="40"/>
        <v>24.7</v>
      </c>
      <c r="BK50" s="23">
        <f t="shared" si="41"/>
        <v>19.9329</v>
      </c>
      <c r="BL50" s="23"/>
      <c r="BM50" s="23"/>
      <c r="BN50" s="23"/>
      <c r="BO50" s="23"/>
      <c r="BP50" s="23"/>
      <c r="BQ50" s="23"/>
      <c r="BR50" s="23"/>
      <c r="BS50" s="23"/>
      <c r="BT50" s="23"/>
      <c r="BU50" s="18"/>
    </row>
    <row r="51" spans="1:73" s="17" customFormat="1" x14ac:dyDescent="0.2">
      <c r="A51" s="17">
        <v>6.1</v>
      </c>
      <c r="B51" s="17">
        <v>8.4</v>
      </c>
      <c r="D51" s="26">
        <f t="shared" si="52"/>
        <v>170.1</v>
      </c>
      <c r="E51" s="26">
        <f t="shared" si="53"/>
        <v>3.24</v>
      </c>
      <c r="F51" s="26">
        <f t="shared" si="54"/>
        <v>0.85399999999999998</v>
      </c>
      <c r="G51" s="18">
        <f t="shared" si="55"/>
        <v>7.0149999999999988</v>
      </c>
      <c r="H51" s="18">
        <f t="shared" si="56"/>
        <v>7.0149999999999988</v>
      </c>
      <c r="I51" s="11">
        <f t="shared" si="57"/>
        <v>8.3439999999999994</v>
      </c>
      <c r="J51" s="27">
        <v>6.6</v>
      </c>
      <c r="K51" s="11">
        <f t="shared" si="58"/>
        <v>4.4399999999999995</v>
      </c>
      <c r="L51" s="11">
        <f t="shared" si="59"/>
        <v>1.944</v>
      </c>
      <c r="M51" s="11">
        <f t="shared" si="60"/>
        <v>6.48</v>
      </c>
      <c r="N51" s="11">
        <f t="shared" si="61"/>
        <v>0.81</v>
      </c>
      <c r="O51" s="11">
        <v>0.35</v>
      </c>
      <c r="P51" s="11">
        <f t="shared" si="62"/>
        <v>1.62</v>
      </c>
      <c r="Q51" s="11">
        <f t="shared" si="63"/>
        <v>32.4</v>
      </c>
      <c r="R51" s="11">
        <v>0</v>
      </c>
      <c r="S51" s="11">
        <f t="shared" si="64"/>
        <v>1.2149999999999999</v>
      </c>
      <c r="T51" s="11">
        <v>3</v>
      </c>
      <c r="U51" s="26">
        <f t="shared" si="84"/>
        <v>151.19999999999999</v>
      </c>
      <c r="V51" s="26">
        <f t="shared" si="65"/>
        <v>3.24</v>
      </c>
      <c r="W51" s="26">
        <f t="shared" si="66"/>
        <v>0.85399999999999998</v>
      </c>
      <c r="X51" s="11">
        <v>0</v>
      </c>
      <c r="Y51" s="11">
        <f t="shared" si="67"/>
        <v>0.81</v>
      </c>
      <c r="Z51" s="26">
        <f t="shared" si="49"/>
        <v>27.6</v>
      </c>
      <c r="AA51" s="26">
        <f t="shared" si="68"/>
        <v>9.7199999999999989</v>
      </c>
      <c r="AB51" s="26">
        <f t="shared" si="69"/>
        <v>16.2</v>
      </c>
      <c r="AC51" s="26">
        <f t="shared" si="70"/>
        <v>32.4</v>
      </c>
      <c r="AD51" s="11">
        <f t="shared" si="46"/>
        <v>9.6000000000000014</v>
      </c>
      <c r="AE51" s="11">
        <f t="shared" si="87"/>
        <v>9.6000000000000014</v>
      </c>
      <c r="AF51" s="11">
        <f t="shared" si="87"/>
        <v>9.6000000000000014</v>
      </c>
      <c r="AG51" s="11">
        <f t="shared" si="71"/>
        <v>7.0149999999999988</v>
      </c>
      <c r="AH51" s="11">
        <v>0.75</v>
      </c>
      <c r="AI51" s="11">
        <v>6</v>
      </c>
      <c r="AJ51" s="11">
        <f t="shared" si="72"/>
        <v>1.2149999999999999</v>
      </c>
      <c r="AK51" s="11">
        <f t="shared" si="73"/>
        <v>0.81</v>
      </c>
      <c r="AL51" s="26">
        <f t="shared" si="74"/>
        <v>16.2</v>
      </c>
      <c r="AM51" s="26">
        <f t="shared" si="75"/>
        <v>6.48</v>
      </c>
      <c r="AN51" s="11">
        <f t="shared" si="47"/>
        <v>0.81</v>
      </c>
      <c r="AO51" s="11">
        <f t="shared" si="85"/>
        <v>1.04</v>
      </c>
      <c r="AP51" s="26">
        <f t="shared" si="76"/>
        <v>9.7199999999999989</v>
      </c>
      <c r="AQ51" s="26">
        <f t="shared" si="77"/>
        <v>0.81</v>
      </c>
      <c r="AR51" s="26">
        <f t="shared" si="78"/>
        <v>32.4</v>
      </c>
      <c r="AS51" s="18">
        <f t="shared" si="79"/>
        <v>115.89999999999999</v>
      </c>
      <c r="AT51" s="18">
        <v>5.2</v>
      </c>
      <c r="AU51" s="18">
        <v>11.2</v>
      </c>
      <c r="AV51" s="18">
        <v>5.6</v>
      </c>
      <c r="AW51" s="18">
        <v>1.6</v>
      </c>
      <c r="AX51" s="19">
        <f t="shared" si="80"/>
        <v>609.50099999999986</v>
      </c>
      <c r="AY51" s="20">
        <f t="shared" si="81"/>
        <v>188.33580899999995</v>
      </c>
      <c r="AZ51" s="20">
        <f t="shared" si="82"/>
        <v>23.18</v>
      </c>
      <c r="BA51" s="20">
        <f t="shared" si="86"/>
        <v>19.045200000000001</v>
      </c>
      <c r="BB51" s="20">
        <f t="shared" si="83"/>
        <v>230.56100899999996</v>
      </c>
      <c r="BD51" s="18">
        <f t="shared" si="43"/>
        <v>481.01799999999997</v>
      </c>
      <c r="BE51" s="24">
        <f t="shared" si="44"/>
        <v>148.63456199999999</v>
      </c>
      <c r="BF51" s="23">
        <f t="shared" si="37"/>
        <v>114.453</v>
      </c>
      <c r="BG51" s="23">
        <f t="shared" si="45"/>
        <v>35.365977000000001</v>
      </c>
      <c r="BH51" s="23">
        <f t="shared" si="38"/>
        <v>14.029999999999998</v>
      </c>
      <c r="BI51" s="23">
        <f t="shared" si="39"/>
        <v>4.3352699999999995</v>
      </c>
      <c r="BJ51" s="23">
        <f t="shared" si="40"/>
        <v>23.6</v>
      </c>
      <c r="BK51" s="23">
        <f t="shared" si="41"/>
        <v>19.045200000000001</v>
      </c>
      <c r="BL51" s="23"/>
      <c r="BM51" s="23"/>
      <c r="BN51" s="23"/>
      <c r="BO51" s="23"/>
      <c r="BP51" s="23"/>
      <c r="BQ51" s="23"/>
      <c r="BR51" s="23"/>
      <c r="BS51" s="23"/>
      <c r="BT51" s="23"/>
      <c r="BU51" s="18"/>
    </row>
    <row r="52" spans="1:73" s="17" customFormat="1" x14ac:dyDescent="0.2">
      <c r="A52" s="17">
        <v>9</v>
      </c>
      <c r="B52" s="17">
        <v>10.1</v>
      </c>
      <c r="D52" s="26">
        <f t="shared" si="52"/>
        <v>231</v>
      </c>
      <c r="E52" s="26">
        <f t="shared" si="53"/>
        <v>4.4000000000000004</v>
      </c>
      <c r="F52" s="26">
        <f t="shared" si="54"/>
        <v>1.2600000000000002</v>
      </c>
      <c r="G52" s="18">
        <f t="shared" si="55"/>
        <v>10.35</v>
      </c>
      <c r="H52" s="18">
        <f t="shared" si="56"/>
        <v>10.35</v>
      </c>
      <c r="I52" s="11">
        <f t="shared" si="57"/>
        <v>11.36</v>
      </c>
      <c r="J52" s="27">
        <v>6.6</v>
      </c>
      <c r="K52" s="11">
        <f t="shared" si="58"/>
        <v>5.6</v>
      </c>
      <c r="L52" s="11">
        <f t="shared" si="59"/>
        <v>2.64</v>
      </c>
      <c r="M52" s="11">
        <f t="shared" si="60"/>
        <v>8.8000000000000007</v>
      </c>
      <c r="N52" s="11">
        <f t="shared" si="61"/>
        <v>1.1000000000000001</v>
      </c>
      <c r="O52" s="11">
        <v>0.35</v>
      </c>
      <c r="P52" s="11">
        <f t="shared" si="62"/>
        <v>2.2000000000000002</v>
      </c>
      <c r="Q52" s="11">
        <f t="shared" si="63"/>
        <v>44</v>
      </c>
      <c r="R52" s="11">
        <v>0</v>
      </c>
      <c r="S52" s="11">
        <f t="shared" si="64"/>
        <v>1.65</v>
      </c>
      <c r="T52" s="11">
        <v>3</v>
      </c>
      <c r="U52" s="26">
        <f t="shared" si="84"/>
        <v>182.70000000000002</v>
      </c>
      <c r="V52" s="26">
        <f t="shared" si="65"/>
        <v>4.4000000000000004</v>
      </c>
      <c r="W52" s="26">
        <f t="shared" si="66"/>
        <v>1.2600000000000002</v>
      </c>
      <c r="X52" s="11">
        <v>0</v>
      </c>
      <c r="Y52" s="11">
        <f t="shared" si="67"/>
        <v>1.1000000000000001</v>
      </c>
      <c r="Z52" s="26">
        <f t="shared" si="49"/>
        <v>25.2</v>
      </c>
      <c r="AA52" s="26">
        <f t="shared" si="68"/>
        <v>13.2</v>
      </c>
      <c r="AB52" s="26">
        <f t="shared" si="69"/>
        <v>22</v>
      </c>
      <c r="AC52" s="26">
        <f t="shared" si="70"/>
        <v>44</v>
      </c>
      <c r="AD52" s="11">
        <f t="shared" ref="AD52:AD83" si="88">0.4*24</f>
        <v>9.6000000000000014</v>
      </c>
      <c r="AE52" s="11">
        <f t="shared" si="87"/>
        <v>9.6000000000000014</v>
      </c>
      <c r="AF52" s="11">
        <f t="shared" si="87"/>
        <v>9.6000000000000014</v>
      </c>
      <c r="AG52" s="11">
        <f t="shared" si="71"/>
        <v>10.35</v>
      </c>
      <c r="AH52" s="11">
        <v>0.75</v>
      </c>
      <c r="AI52" s="11">
        <v>6</v>
      </c>
      <c r="AJ52" s="11">
        <f t="shared" si="72"/>
        <v>1.65</v>
      </c>
      <c r="AK52" s="11">
        <f t="shared" si="73"/>
        <v>1.1000000000000001</v>
      </c>
      <c r="AL52" s="26">
        <f t="shared" si="74"/>
        <v>22</v>
      </c>
      <c r="AM52" s="26">
        <f t="shared" si="75"/>
        <v>8.8000000000000007</v>
      </c>
      <c r="AN52" s="11">
        <f t="shared" ref="AN52:AN83" si="89">(0.1*A52)+0.2</f>
        <v>1.1000000000000001</v>
      </c>
      <c r="AO52" s="11">
        <f t="shared" si="85"/>
        <v>1.21</v>
      </c>
      <c r="AP52" s="26">
        <f t="shared" si="76"/>
        <v>13.2</v>
      </c>
      <c r="AQ52" s="26">
        <f t="shared" si="77"/>
        <v>1.1000000000000001</v>
      </c>
      <c r="AR52" s="26">
        <f t="shared" si="78"/>
        <v>44</v>
      </c>
      <c r="AS52" s="18">
        <f t="shared" si="79"/>
        <v>171</v>
      </c>
      <c r="AT52" s="18">
        <v>6.2</v>
      </c>
      <c r="AU52" s="18">
        <v>9.8000000000000007</v>
      </c>
      <c r="AV52" s="18">
        <v>4.4000000000000004</v>
      </c>
      <c r="AW52" s="18">
        <v>2.2000000000000002</v>
      </c>
      <c r="AX52" s="19">
        <f t="shared" si="80"/>
        <v>778.58000000000038</v>
      </c>
      <c r="AY52" s="20">
        <f t="shared" si="81"/>
        <v>240.58122000000012</v>
      </c>
      <c r="AZ52" s="20">
        <f t="shared" si="82"/>
        <v>34.200000000000003</v>
      </c>
      <c r="BA52" s="20">
        <f t="shared" si="86"/>
        <v>18.238199999999999</v>
      </c>
      <c r="BB52" s="20">
        <f t="shared" si="83"/>
        <v>293.01942000000014</v>
      </c>
      <c r="BD52" s="18">
        <f t="shared" si="43"/>
        <v>618.52</v>
      </c>
      <c r="BE52" s="24">
        <f t="shared" si="44"/>
        <v>191.12268</v>
      </c>
      <c r="BF52" s="23">
        <f t="shared" si="37"/>
        <v>139.35999999999999</v>
      </c>
      <c r="BG52" s="23">
        <f t="shared" si="45"/>
        <v>43.062239999999996</v>
      </c>
      <c r="BH52" s="23">
        <f t="shared" si="38"/>
        <v>20.7</v>
      </c>
      <c r="BI52" s="23">
        <f t="shared" si="39"/>
        <v>6.3963000000000001</v>
      </c>
      <c r="BJ52" s="23">
        <f t="shared" si="40"/>
        <v>22.599999999999998</v>
      </c>
      <c r="BK52" s="23">
        <f t="shared" si="41"/>
        <v>18.238199999999999</v>
      </c>
      <c r="BL52" s="23"/>
      <c r="BM52" s="23"/>
      <c r="BN52" s="23"/>
      <c r="BO52" s="23"/>
      <c r="BP52" s="23"/>
      <c r="BQ52" s="23"/>
      <c r="BR52" s="23"/>
      <c r="BS52" s="23"/>
      <c r="BT52" s="23"/>
      <c r="BU52" s="18"/>
    </row>
    <row r="53" spans="1:73" s="17" customFormat="1" x14ac:dyDescent="0.2">
      <c r="A53" s="17">
        <v>6.8</v>
      </c>
      <c r="B53" s="17">
        <v>9.1999999999999993</v>
      </c>
      <c r="D53" s="26">
        <f t="shared" si="52"/>
        <v>184.79999999999998</v>
      </c>
      <c r="E53" s="26">
        <f t="shared" si="53"/>
        <v>3.5200000000000005</v>
      </c>
      <c r="F53" s="26">
        <f t="shared" si="54"/>
        <v>0.95200000000000007</v>
      </c>
      <c r="G53" s="18">
        <f t="shared" si="55"/>
        <v>7.8199999999999994</v>
      </c>
      <c r="H53" s="18">
        <f t="shared" si="56"/>
        <v>7.8199999999999994</v>
      </c>
      <c r="I53" s="11">
        <f t="shared" si="57"/>
        <v>9.0719999999999992</v>
      </c>
      <c r="J53" s="11">
        <v>6.5</v>
      </c>
      <c r="K53" s="11">
        <f t="shared" si="58"/>
        <v>4.7200000000000006</v>
      </c>
      <c r="L53" s="11">
        <f t="shared" si="59"/>
        <v>2.1120000000000001</v>
      </c>
      <c r="M53" s="11">
        <f t="shared" si="60"/>
        <v>7.0400000000000009</v>
      </c>
      <c r="N53" s="11">
        <f t="shared" si="61"/>
        <v>0.88000000000000012</v>
      </c>
      <c r="O53" s="11">
        <v>0.35</v>
      </c>
      <c r="P53" s="11">
        <f t="shared" si="62"/>
        <v>1.7600000000000002</v>
      </c>
      <c r="Q53" s="11">
        <f t="shared" si="63"/>
        <v>35.200000000000003</v>
      </c>
      <c r="R53" s="11">
        <v>0</v>
      </c>
      <c r="S53" s="11">
        <f t="shared" si="64"/>
        <v>1.32</v>
      </c>
      <c r="T53" s="11">
        <v>3</v>
      </c>
      <c r="U53" s="26">
        <f t="shared" si="84"/>
        <v>170.1</v>
      </c>
      <c r="V53" s="26">
        <f t="shared" si="65"/>
        <v>3.5200000000000005</v>
      </c>
      <c r="W53" s="26">
        <f t="shared" si="66"/>
        <v>0.95200000000000007</v>
      </c>
      <c r="X53" s="11">
        <v>0</v>
      </c>
      <c r="Y53" s="11">
        <f t="shared" si="67"/>
        <v>0.88000000000000012</v>
      </c>
      <c r="Z53" s="26">
        <f t="shared" ref="Z53:Z84" si="90">(4*A52)+0.8</f>
        <v>36.799999999999997</v>
      </c>
      <c r="AA53" s="26">
        <f t="shared" si="68"/>
        <v>10.56</v>
      </c>
      <c r="AB53" s="26">
        <f t="shared" si="69"/>
        <v>17.600000000000001</v>
      </c>
      <c r="AC53" s="26">
        <f t="shared" si="70"/>
        <v>35.200000000000003</v>
      </c>
      <c r="AD53" s="11">
        <f t="shared" si="88"/>
        <v>9.6000000000000014</v>
      </c>
      <c r="AE53" s="11">
        <f t="shared" si="87"/>
        <v>9.6000000000000014</v>
      </c>
      <c r="AF53" s="11">
        <f t="shared" si="87"/>
        <v>9.6000000000000014</v>
      </c>
      <c r="AG53" s="11">
        <f t="shared" si="71"/>
        <v>7.8199999999999994</v>
      </c>
      <c r="AH53" s="11">
        <v>0.75</v>
      </c>
      <c r="AI53" s="11">
        <v>6</v>
      </c>
      <c r="AJ53" s="11">
        <f t="shared" si="72"/>
        <v>1.32</v>
      </c>
      <c r="AK53" s="11">
        <f t="shared" si="73"/>
        <v>0.88000000000000012</v>
      </c>
      <c r="AL53" s="26">
        <f t="shared" si="74"/>
        <v>17.600000000000001</v>
      </c>
      <c r="AM53" s="26">
        <f t="shared" si="75"/>
        <v>7.0400000000000009</v>
      </c>
      <c r="AN53" s="11">
        <f t="shared" si="89"/>
        <v>0.88000000000000012</v>
      </c>
      <c r="AO53" s="11">
        <f t="shared" si="85"/>
        <v>1.1199999999999999</v>
      </c>
      <c r="AP53" s="26">
        <f t="shared" si="76"/>
        <v>10.56</v>
      </c>
      <c r="AQ53" s="26">
        <f t="shared" si="77"/>
        <v>0.88000000000000012</v>
      </c>
      <c r="AR53" s="26">
        <f t="shared" si="78"/>
        <v>35.200000000000003</v>
      </c>
      <c r="AS53" s="18">
        <f t="shared" si="79"/>
        <v>129.19999999999999</v>
      </c>
      <c r="AT53" s="18">
        <v>6.2</v>
      </c>
      <c r="AU53" s="18">
        <v>10.8</v>
      </c>
      <c r="AV53" s="18">
        <v>5.4</v>
      </c>
      <c r="AW53" s="18">
        <v>2.1</v>
      </c>
      <c r="AX53" s="19">
        <f t="shared" si="80"/>
        <v>671.32800000000009</v>
      </c>
      <c r="AY53" s="20">
        <f t="shared" si="81"/>
        <v>207.44035200000002</v>
      </c>
      <c r="AZ53" s="20">
        <f t="shared" si="82"/>
        <v>25.84</v>
      </c>
      <c r="BA53" s="20">
        <f>AT53+AU53+AV53+AW53</f>
        <v>24.5</v>
      </c>
      <c r="BB53" s="20">
        <f t="shared" si="83"/>
        <v>257.78035199999999</v>
      </c>
      <c r="BD53" s="18">
        <f t="shared" si="43"/>
        <v>535.28399999999999</v>
      </c>
      <c r="BE53" s="24">
        <f t="shared" si="44"/>
        <v>165.40275599999998</v>
      </c>
      <c r="BF53" s="23">
        <f t="shared" si="37"/>
        <v>120.40399999999997</v>
      </c>
      <c r="BG53" s="23">
        <f t="shared" si="45"/>
        <v>37.204835999999993</v>
      </c>
      <c r="BH53" s="23">
        <f t="shared" si="38"/>
        <v>15.639999999999999</v>
      </c>
      <c r="BI53" s="23">
        <f t="shared" si="39"/>
        <v>4.8327599999999995</v>
      </c>
      <c r="BJ53" s="23">
        <f t="shared" si="40"/>
        <v>24.5</v>
      </c>
      <c r="BK53" s="23">
        <f t="shared" si="41"/>
        <v>19.7715</v>
      </c>
      <c r="BL53" s="23"/>
      <c r="BM53" s="23"/>
      <c r="BN53" s="23"/>
      <c r="BO53" s="23"/>
      <c r="BP53" s="23"/>
      <c r="BQ53" s="23"/>
      <c r="BR53" s="23"/>
      <c r="BS53" s="23"/>
      <c r="BT53" s="23"/>
      <c r="BU53" s="18"/>
    </row>
    <row r="54" spans="1:73" s="17" customFormat="1" x14ac:dyDescent="0.2">
      <c r="A54" s="17">
        <v>4.8</v>
      </c>
      <c r="B54" s="17">
        <v>8.4</v>
      </c>
      <c r="D54" s="26">
        <f t="shared" si="52"/>
        <v>142.80000000000001</v>
      </c>
      <c r="E54" s="26">
        <f t="shared" si="53"/>
        <v>2.7199999999999998</v>
      </c>
      <c r="F54" s="26">
        <f t="shared" si="54"/>
        <v>0.67200000000000004</v>
      </c>
      <c r="G54" s="18">
        <f t="shared" si="55"/>
        <v>5.52</v>
      </c>
      <c r="H54" s="18">
        <f t="shared" si="56"/>
        <v>5.52</v>
      </c>
      <c r="I54" s="11">
        <f t="shared" si="57"/>
        <v>6.992</v>
      </c>
      <c r="J54" s="11">
        <v>6.5</v>
      </c>
      <c r="K54" s="11">
        <f t="shared" si="58"/>
        <v>3.92</v>
      </c>
      <c r="L54" s="11">
        <f t="shared" si="59"/>
        <v>1.6319999999999999</v>
      </c>
      <c r="M54" s="11">
        <f t="shared" si="60"/>
        <v>5.4399999999999995</v>
      </c>
      <c r="N54" s="11">
        <f t="shared" si="61"/>
        <v>0.67999999999999994</v>
      </c>
      <c r="O54" s="11">
        <v>0.35</v>
      </c>
      <c r="P54" s="11">
        <f t="shared" si="62"/>
        <v>1.3599999999999999</v>
      </c>
      <c r="Q54" s="11">
        <f t="shared" si="63"/>
        <v>27.2</v>
      </c>
      <c r="R54" s="11">
        <v>0</v>
      </c>
      <c r="S54" s="11">
        <f t="shared" si="64"/>
        <v>1.02</v>
      </c>
      <c r="T54" s="11">
        <v>3</v>
      </c>
      <c r="U54" s="26">
        <f t="shared" si="84"/>
        <v>231</v>
      </c>
      <c r="V54" s="26">
        <f t="shared" si="65"/>
        <v>2.7199999999999998</v>
      </c>
      <c r="W54" s="26">
        <f t="shared" si="66"/>
        <v>0.67200000000000004</v>
      </c>
      <c r="X54" s="11">
        <v>0</v>
      </c>
      <c r="Y54" s="11">
        <f t="shared" si="67"/>
        <v>0.67999999999999994</v>
      </c>
      <c r="Z54" s="26">
        <f t="shared" si="90"/>
        <v>28</v>
      </c>
      <c r="AA54" s="26">
        <f t="shared" si="68"/>
        <v>8.16</v>
      </c>
      <c r="AB54" s="26">
        <f t="shared" si="69"/>
        <v>13.6</v>
      </c>
      <c r="AC54" s="26">
        <f t="shared" si="70"/>
        <v>27.2</v>
      </c>
      <c r="AD54" s="11">
        <f t="shared" si="88"/>
        <v>9.6000000000000014</v>
      </c>
      <c r="AE54" s="11">
        <f t="shared" si="87"/>
        <v>9.6000000000000014</v>
      </c>
      <c r="AF54" s="11">
        <f t="shared" si="87"/>
        <v>9.6000000000000014</v>
      </c>
      <c r="AG54" s="11">
        <f t="shared" si="71"/>
        <v>5.52</v>
      </c>
      <c r="AH54" s="11">
        <v>0.75</v>
      </c>
      <c r="AI54" s="11">
        <v>6</v>
      </c>
      <c r="AJ54" s="11">
        <f t="shared" si="72"/>
        <v>1.02</v>
      </c>
      <c r="AK54" s="11">
        <f t="shared" si="73"/>
        <v>0.67999999999999994</v>
      </c>
      <c r="AL54" s="26">
        <f t="shared" si="74"/>
        <v>13.6</v>
      </c>
      <c r="AM54" s="26">
        <f t="shared" si="75"/>
        <v>5.4399999999999995</v>
      </c>
      <c r="AN54" s="11">
        <f t="shared" si="89"/>
        <v>0.67999999999999994</v>
      </c>
      <c r="AO54" s="11">
        <f t="shared" si="85"/>
        <v>1.04</v>
      </c>
      <c r="AP54" s="26">
        <f t="shared" si="76"/>
        <v>8.16</v>
      </c>
      <c r="AQ54" s="26">
        <f t="shared" si="77"/>
        <v>0.67999999999999994</v>
      </c>
      <c r="AR54" s="26">
        <f t="shared" si="78"/>
        <v>27.2</v>
      </c>
      <c r="AS54" s="18">
        <f t="shared" si="79"/>
        <v>91.2</v>
      </c>
      <c r="AT54" s="18">
        <v>5.4</v>
      </c>
      <c r="AU54" s="18">
        <v>11.4</v>
      </c>
      <c r="AV54" s="18">
        <v>5.8</v>
      </c>
      <c r="AW54" s="18">
        <v>1.9</v>
      </c>
      <c r="AX54" s="19">
        <f t="shared" si="80"/>
        <v>626.92800000000011</v>
      </c>
      <c r="AY54" s="20">
        <f t="shared" si="81"/>
        <v>193.72075200000003</v>
      </c>
      <c r="AZ54" s="20">
        <f t="shared" si="82"/>
        <v>18.240000000000002</v>
      </c>
      <c r="BA54" s="20">
        <f t="shared" ref="BA54:BA85" si="91">(AT54+AU54+AV54+AW54)*0.807</f>
        <v>19.7715</v>
      </c>
      <c r="BB54" s="20">
        <f t="shared" si="83"/>
        <v>231.73225200000005</v>
      </c>
      <c r="BD54" s="18">
        <f t="shared" si="43"/>
        <v>512.62400000000014</v>
      </c>
      <c r="BE54" s="24">
        <f t="shared" si="44"/>
        <v>158.40081600000005</v>
      </c>
      <c r="BF54" s="23">
        <f t="shared" si="37"/>
        <v>103.264</v>
      </c>
      <c r="BG54" s="23">
        <f t="shared" si="45"/>
        <v>31.908576</v>
      </c>
      <c r="BH54" s="23">
        <f t="shared" si="38"/>
        <v>11.04</v>
      </c>
      <c r="BI54" s="23">
        <f t="shared" si="39"/>
        <v>3.4113599999999997</v>
      </c>
      <c r="BJ54" s="23">
        <f t="shared" si="40"/>
        <v>24.5</v>
      </c>
      <c r="BK54" s="23">
        <f t="shared" si="41"/>
        <v>19.7715</v>
      </c>
      <c r="BL54" s="23"/>
      <c r="BM54" s="23"/>
      <c r="BN54" s="23"/>
      <c r="BO54" s="23"/>
      <c r="BP54" s="23"/>
      <c r="BQ54" s="23"/>
      <c r="BR54" s="23"/>
      <c r="BS54" s="23"/>
      <c r="BT54" s="23"/>
      <c r="BU54" s="18"/>
    </row>
    <row r="55" spans="1:73" s="17" customFormat="1" x14ac:dyDescent="0.2">
      <c r="A55" s="17">
        <v>5.4</v>
      </c>
      <c r="B55" s="17">
        <v>10.1</v>
      </c>
      <c r="D55" s="26">
        <f t="shared" si="52"/>
        <v>155.4</v>
      </c>
      <c r="E55" s="26">
        <f t="shared" si="53"/>
        <v>2.96</v>
      </c>
      <c r="F55" s="26">
        <f t="shared" si="54"/>
        <v>0.75600000000000012</v>
      </c>
      <c r="G55" s="18">
        <f t="shared" si="55"/>
        <v>6.21</v>
      </c>
      <c r="H55" s="18">
        <f t="shared" si="56"/>
        <v>6.21</v>
      </c>
      <c r="I55" s="11">
        <f t="shared" si="57"/>
        <v>7.6160000000000005</v>
      </c>
      <c r="J55" s="11">
        <v>6.5</v>
      </c>
      <c r="K55" s="11">
        <f t="shared" si="58"/>
        <v>4.16</v>
      </c>
      <c r="L55" s="11">
        <f t="shared" si="59"/>
        <v>1.776</v>
      </c>
      <c r="M55" s="11">
        <f t="shared" si="60"/>
        <v>5.92</v>
      </c>
      <c r="N55" s="11">
        <f t="shared" si="61"/>
        <v>0.74</v>
      </c>
      <c r="O55" s="11">
        <v>0.35</v>
      </c>
      <c r="P55" s="11">
        <f t="shared" si="62"/>
        <v>1.48</v>
      </c>
      <c r="Q55" s="11">
        <f t="shared" si="63"/>
        <v>29.6</v>
      </c>
      <c r="R55" s="27">
        <f>0.23*A55</f>
        <v>1.2420000000000002</v>
      </c>
      <c r="S55" s="11">
        <f t="shared" si="64"/>
        <v>1.1100000000000001</v>
      </c>
      <c r="T55" s="11">
        <v>3</v>
      </c>
      <c r="U55" s="26">
        <f t="shared" si="84"/>
        <v>184.79999999999998</v>
      </c>
      <c r="V55" s="26">
        <f t="shared" si="65"/>
        <v>2.96</v>
      </c>
      <c r="W55" s="26">
        <f t="shared" si="66"/>
        <v>0.75600000000000012</v>
      </c>
      <c r="X55" s="11">
        <v>0</v>
      </c>
      <c r="Y55" s="11">
        <f t="shared" si="67"/>
        <v>0.74</v>
      </c>
      <c r="Z55" s="26">
        <f t="shared" si="90"/>
        <v>20</v>
      </c>
      <c r="AA55" s="26">
        <f t="shared" si="68"/>
        <v>8.8800000000000008</v>
      </c>
      <c r="AB55" s="26">
        <f t="shared" si="69"/>
        <v>14.8</v>
      </c>
      <c r="AC55" s="26">
        <f t="shared" si="70"/>
        <v>29.6</v>
      </c>
      <c r="AD55" s="11">
        <f t="shared" si="88"/>
        <v>9.6000000000000014</v>
      </c>
      <c r="AE55" s="11">
        <f t="shared" si="87"/>
        <v>9.6000000000000014</v>
      </c>
      <c r="AF55" s="11">
        <f t="shared" si="87"/>
        <v>9.6000000000000014</v>
      </c>
      <c r="AG55" s="11">
        <f t="shared" si="71"/>
        <v>6.21</v>
      </c>
      <c r="AH55" s="11">
        <v>0.75</v>
      </c>
      <c r="AI55" s="11">
        <v>6</v>
      </c>
      <c r="AJ55" s="11">
        <f t="shared" si="72"/>
        <v>1.1100000000000001</v>
      </c>
      <c r="AK55" s="11">
        <f t="shared" si="73"/>
        <v>0.74</v>
      </c>
      <c r="AL55" s="26">
        <f t="shared" si="74"/>
        <v>14.8</v>
      </c>
      <c r="AM55" s="26">
        <f t="shared" si="75"/>
        <v>5.92</v>
      </c>
      <c r="AN55" s="11">
        <f t="shared" si="89"/>
        <v>0.74</v>
      </c>
      <c r="AO55" s="11">
        <f t="shared" si="85"/>
        <v>1.21</v>
      </c>
      <c r="AP55" s="26">
        <f t="shared" si="76"/>
        <v>8.8800000000000008</v>
      </c>
      <c r="AQ55" s="26">
        <f t="shared" si="77"/>
        <v>0.74</v>
      </c>
      <c r="AR55" s="26">
        <f t="shared" si="78"/>
        <v>29.6</v>
      </c>
      <c r="AS55" s="18">
        <f t="shared" si="79"/>
        <v>102.60000000000001</v>
      </c>
      <c r="AT55" s="18">
        <v>6.6</v>
      </c>
      <c r="AU55" s="18">
        <v>11.4</v>
      </c>
      <c r="AV55" s="18">
        <v>4.7</v>
      </c>
      <c r="AW55" s="18">
        <v>1.52</v>
      </c>
      <c r="AX55" s="19">
        <f t="shared" si="80"/>
        <v>603.06600000000014</v>
      </c>
      <c r="AY55" s="20">
        <f t="shared" si="81"/>
        <v>186.34739400000004</v>
      </c>
      <c r="AZ55" s="20">
        <f t="shared" si="82"/>
        <v>20.520000000000003</v>
      </c>
      <c r="BA55" s="20">
        <f t="shared" si="91"/>
        <v>19.545539999999999</v>
      </c>
      <c r="BB55" s="20">
        <f t="shared" si="83"/>
        <v>226.41293400000004</v>
      </c>
      <c r="BD55" s="18">
        <f t="shared" si="43"/>
        <v>480.85200000000003</v>
      </c>
      <c r="BE55" s="24">
        <f t="shared" si="44"/>
        <v>148.583268</v>
      </c>
      <c r="BF55" s="23">
        <f t="shared" si="37"/>
        <v>109.79399999999997</v>
      </c>
      <c r="BG55" s="23">
        <f t="shared" si="45"/>
        <v>33.926345999999988</v>
      </c>
      <c r="BH55" s="23">
        <f t="shared" si="38"/>
        <v>12.42</v>
      </c>
      <c r="BI55" s="23">
        <f t="shared" si="39"/>
        <v>3.83778</v>
      </c>
      <c r="BJ55" s="23">
        <f t="shared" si="40"/>
        <v>24.22</v>
      </c>
      <c r="BK55" s="23">
        <f t="shared" si="41"/>
        <v>19.545539999999999</v>
      </c>
      <c r="BL55" s="23"/>
      <c r="BM55" s="23"/>
      <c r="BN55" s="23"/>
      <c r="BO55" s="23"/>
      <c r="BP55" s="23"/>
      <c r="BQ55" s="23"/>
      <c r="BR55" s="23"/>
      <c r="BS55" s="23"/>
      <c r="BT55" s="23"/>
      <c r="BU55" s="18"/>
    </row>
    <row r="56" spans="1:73" s="17" customFormat="1" x14ac:dyDescent="0.2">
      <c r="A56" s="17">
        <v>5.8</v>
      </c>
      <c r="B56" s="17">
        <v>9.1999999999999993</v>
      </c>
      <c r="D56" s="26">
        <f t="shared" si="52"/>
        <v>163.80000000000001</v>
      </c>
      <c r="E56" s="26">
        <f t="shared" si="53"/>
        <v>3.12</v>
      </c>
      <c r="F56" s="26">
        <f t="shared" si="54"/>
        <v>0.81200000000000006</v>
      </c>
      <c r="G56" s="18">
        <f t="shared" si="55"/>
        <v>6.669999999999999</v>
      </c>
      <c r="H56" s="18">
        <f t="shared" si="56"/>
        <v>6.669999999999999</v>
      </c>
      <c r="I56" s="11">
        <f t="shared" si="57"/>
        <v>8.032</v>
      </c>
      <c r="J56" s="11">
        <v>6.5</v>
      </c>
      <c r="K56" s="11">
        <f t="shared" si="58"/>
        <v>4.32</v>
      </c>
      <c r="L56" s="11">
        <f t="shared" si="59"/>
        <v>1.8719999999999999</v>
      </c>
      <c r="M56" s="11">
        <f t="shared" si="60"/>
        <v>6.24</v>
      </c>
      <c r="N56" s="11">
        <f t="shared" si="61"/>
        <v>0.78</v>
      </c>
      <c r="O56" s="11">
        <v>0.35</v>
      </c>
      <c r="P56" s="11">
        <f t="shared" si="62"/>
        <v>1.56</v>
      </c>
      <c r="Q56" s="11">
        <f t="shared" si="63"/>
        <v>31.2</v>
      </c>
      <c r="R56" s="11">
        <v>0</v>
      </c>
      <c r="S56" s="11">
        <f t="shared" si="64"/>
        <v>1.17</v>
      </c>
      <c r="T56" s="11">
        <v>3</v>
      </c>
      <c r="U56" s="26">
        <f t="shared" si="84"/>
        <v>142.80000000000001</v>
      </c>
      <c r="V56" s="26">
        <f t="shared" si="65"/>
        <v>3.12</v>
      </c>
      <c r="W56" s="26">
        <f t="shared" si="66"/>
        <v>0.81200000000000006</v>
      </c>
      <c r="X56" s="11">
        <v>0</v>
      </c>
      <c r="Y56" s="11">
        <f t="shared" si="67"/>
        <v>0.78</v>
      </c>
      <c r="Z56" s="26">
        <f t="shared" si="90"/>
        <v>22.400000000000002</v>
      </c>
      <c r="AA56" s="26">
        <f t="shared" si="68"/>
        <v>9.36</v>
      </c>
      <c r="AB56" s="26">
        <f t="shared" si="69"/>
        <v>15.6</v>
      </c>
      <c r="AC56" s="26">
        <f t="shared" si="70"/>
        <v>31.2</v>
      </c>
      <c r="AD56" s="11">
        <f t="shared" si="88"/>
        <v>9.6000000000000014</v>
      </c>
      <c r="AE56" s="11">
        <f t="shared" si="87"/>
        <v>9.6000000000000014</v>
      </c>
      <c r="AF56" s="11">
        <f t="shared" si="87"/>
        <v>9.6000000000000014</v>
      </c>
      <c r="AG56" s="11">
        <f t="shared" si="71"/>
        <v>6.669999999999999</v>
      </c>
      <c r="AH56" s="11">
        <v>0.75</v>
      </c>
      <c r="AI56" s="11">
        <v>6</v>
      </c>
      <c r="AJ56" s="11">
        <f t="shared" si="72"/>
        <v>1.17</v>
      </c>
      <c r="AK56" s="11">
        <f t="shared" si="73"/>
        <v>0.78</v>
      </c>
      <c r="AL56" s="26">
        <f t="shared" si="74"/>
        <v>15.6</v>
      </c>
      <c r="AM56" s="26">
        <f t="shared" si="75"/>
        <v>6.24</v>
      </c>
      <c r="AN56" s="11">
        <f t="shared" si="89"/>
        <v>0.78</v>
      </c>
      <c r="AO56" s="11">
        <f t="shared" si="85"/>
        <v>1.1199999999999999</v>
      </c>
      <c r="AP56" s="26">
        <f t="shared" si="76"/>
        <v>9.36</v>
      </c>
      <c r="AQ56" s="26">
        <f t="shared" si="77"/>
        <v>0.78</v>
      </c>
      <c r="AR56" s="26">
        <f t="shared" si="78"/>
        <v>31.2</v>
      </c>
      <c r="AS56" s="18">
        <f t="shared" si="79"/>
        <v>110.2</v>
      </c>
      <c r="AT56" s="18">
        <v>5.5</v>
      </c>
      <c r="AU56" s="18">
        <v>13.1</v>
      </c>
      <c r="AV56" s="18">
        <v>6.2</v>
      </c>
      <c r="AW56" s="18">
        <v>2.1</v>
      </c>
      <c r="AX56" s="19">
        <f t="shared" si="80"/>
        <v>581.41800000000001</v>
      </c>
      <c r="AY56" s="20">
        <f t="shared" si="81"/>
        <v>179.658162</v>
      </c>
      <c r="AZ56" s="20">
        <f t="shared" si="82"/>
        <v>22.040000000000003</v>
      </c>
      <c r="BA56" s="20">
        <f t="shared" si="91"/>
        <v>21.708300000000005</v>
      </c>
      <c r="BB56" s="20">
        <f t="shared" si="83"/>
        <v>223.406462</v>
      </c>
      <c r="BD56" s="18">
        <f t="shared" si="43"/>
        <v>456.20400000000006</v>
      </c>
      <c r="BE56" s="24">
        <f t="shared" si="44"/>
        <v>140.96703600000001</v>
      </c>
      <c r="BF56" s="23">
        <f t="shared" si="37"/>
        <v>111.874</v>
      </c>
      <c r="BG56" s="23">
        <f t="shared" si="45"/>
        <v>34.569065999999999</v>
      </c>
      <c r="BH56" s="23">
        <f t="shared" si="38"/>
        <v>13.339999999999998</v>
      </c>
      <c r="BI56" s="23">
        <f t="shared" si="39"/>
        <v>4.1220599999999994</v>
      </c>
      <c r="BJ56" s="23">
        <f t="shared" si="40"/>
        <v>26.900000000000002</v>
      </c>
      <c r="BK56" s="23">
        <f t="shared" si="41"/>
        <v>21.708300000000005</v>
      </c>
      <c r="BL56" s="23"/>
      <c r="BM56" s="23"/>
      <c r="BN56" s="23"/>
      <c r="BO56" s="23"/>
      <c r="BP56" s="23"/>
      <c r="BQ56" s="23"/>
      <c r="BR56" s="23"/>
      <c r="BS56" s="23"/>
      <c r="BT56" s="23"/>
      <c r="BU56" s="18"/>
    </row>
    <row r="57" spans="1:73" s="17" customFormat="1" x14ac:dyDescent="0.2">
      <c r="A57" s="17">
        <v>8.3000000000000007</v>
      </c>
      <c r="B57" s="17">
        <v>8.8000000000000007</v>
      </c>
      <c r="D57" s="26">
        <f t="shared" si="52"/>
        <v>216.3</v>
      </c>
      <c r="E57" s="26">
        <f t="shared" si="53"/>
        <v>4.12</v>
      </c>
      <c r="F57" s="26">
        <f t="shared" si="54"/>
        <v>1.1620000000000001</v>
      </c>
      <c r="G57" s="18">
        <f t="shared" si="55"/>
        <v>9.5449999999999999</v>
      </c>
      <c r="H57" s="18">
        <f t="shared" si="56"/>
        <v>9.5449999999999999</v>
      </c>
      <c r="I57" s="11">
        <f t="shared" si="57"/>
        <v>10.632000000000001</v>
      </c>
      <c r="J57" s="27">
        <v>6.5</v>
      </c>
      <c r="K57" s="11">
        <f t="shared" si="58"/>
        <v>5.32</v>
      </c>
      <c r="L57" s="11">
        <f t="shared" si="59"/>
        <v>2.472</v>
      </c>
      <c r="M57" s="11">
        <f t="shared" si="60"/>
        <v>8.24</v>
      </c>
      <c r="N57" s="11">
        <f t="shared" si="61"/>
        <v>1.03</v>
      </c>
      <c r="O57" s="11">
        <v>0.35</v>
      </c>
      <c r="P57" s="11">
        <f t="shared" si="62"/>
        <v>2.06</v>
      </c>
      <c r="Q57" s="11">
        <f t="shared" si="63"/>
        <v>41.2</v>
      </c>
      <c r="R57" s="11">
        <v>0</v>
      </c>
      <c r="S57" s="11">
        <f t="shared" si="64"/>
        <v>1.5450000000000002</v>
      </c>
      <c r="T57" s="11">
        <v>3</v>
      </c>
      <c r="U57" s="26">
        <f t="shared" si="84"/>
        <v>155.4</v>
      </c>
      <c r="V57" s="26">
        <f t="shared" si="65"/>
        <v>4.12</v>
      </c>
      <c r="W57" s="26">
        <f t="shared" si="66"/>
        <v>1.1620000000000001</v>
      </c>
      <c r="X57" s="11">
        <v>0</v>
      </c>
      <c r="Y57" s="11">
        <f t="shared" si="67"/>
        <v>1.03</v>
      </c>
      <c r="Z57" s="26">
        <f t="shared" si="90"/>
        <v>24</v>
      </c>
      <c r="AA57" s="26">
        <f t="shared" si="68"/>
        <v>12.360000000000001</v>
      </c>
      <c r="AB57" s="26">
        <f t="shared" si="69"/>
        <v>20.6</v>
      </c>
      <c r="AC57" s="26">
        <f t="shared" si="70"/>
        <v>41.2</v>
      </c>
      <c r="AD57" s="11">
        <f t="shared" si="88"/>
        <v>9.6000000000000014</v>
      </c>
      <c r="AE57" s="11">
        <f t="shared" si="87"/>
        <v>9.6000000000000014</v>
      </c>
      <c r="AF57" s="11">
        <f t="shared" si="87"/>
        <v>9.6000000000000014</v>
      </c>
      <c r="AG57" s="11">
        <f t="shared" si="71"/>
        <v>9.5449999999999999</v>
      </c>
      <c r="AH57" s="11">
        <v>0.75</v>
      </c>
      <c r="AI57" s="11">
        <v>6</v>
      </c>
      <c r="AJ57" s="11">
        <f t="shared" si="72"/>
        <v>1.5450000000000002</v>
      </c>
      <c r="AK57" s="11">
        <f t="shared" si="73"/>
        <v>1.03</v>
      </c>
      <c r="AL57" s="26">
        <f t="shared" si="74"/>
        <v>20.6</v>
      </c>
      <c r="AM57" s="26">
        <f t="shared" si="75"/>
        <v>8.24</v>
      </c>
      <c r="AN57" s="11">
        <f t="shared" si="89"/>
        <v>1.03</v>
      </c>
      <c r="AO57" s="11">
        <f t="shared" si="85"/>
        <v>1.08</v>
      </c>
      <c r="AP57" s="26">
        <f t="shared" si="76"/>
        <v>12.360000000000001</v>
      </c>
      <c r="AQ57" s="26">
        <f t="shared" si="77"/>
        <v>1.03</v>
      </c>
      <c r="AR57" s="26">
        <f t="shared" si="78"/>
        <v>41.2</v>
      </c>
      <c r="AS57" s="18">
        <f t="shared" si="79"/>
        <v>157.70000000000002</v>
      </c>
      <c r="AT57" s="18">
        <v>6.5</v>
      </c>
      <c r="AU57" s="18">
        <v>10.1</v>
      </c>
      <c r="AV57" s="18">
        <v>4.8</v>
      </c>
      <c r="AW57" s="18">
        <v>1.8</v>
      </c>
      <c r="AX57" s="19">
        <f t="shared" si="80"/>
        <v>716.10299999999995</v>
      </c>
      <c r="AY57" s="20">
        <f t="shared" si="81"/>
        <v>221.27582699999999</v>
      </c>
      <c r="AZ57" s="20">
        <f t="shared" si="82"/>
        <v>31.540000000000006</v>
      </c>
      <c r="BA57" s="20">
        <f t="shared" si="91"/>
        <v>18.722400000000004</v>
      </c>
      <c r="BB57" s="20">
        <f t="shared" si="83"/>
        <v>271.53822700000001</v>
      </c>
      <c r="BD57" s="18">
        <f t="shared" si="43"/>
        <v>563.85400000000004</v>
      </c>
      <c r="BE57" s="24">
        <f t="shared" si="44"/>
        <v>174.230886</v>
      </c>
      <c r="BF57" s="23">
        <f t="shared" si="37"/>
        <v>133.15899999999999</v>
      </c>
      <c r="BG57" s="23">
        <f t="shared" si="45"/>
        <v>41.146130999999997</v>
      </c>
      <c r="BH57" s="23">
        <f t="shared" si="38"/>
        <v>19.09</v>
      </c>
      <c r="BI57" s="23">
        <f t="shared" si="39"/>
        <v>5.8988100000000001</v>
      </c>
      <c r="BJ57" s="23">
        <f t="shared" si="40"/>
        <v>23.200000000000003</v>
      </c>
      <c r="BK57" s="23">
        <f t="shared" si="41"/>
        <v>18.722400000000004</v>
      </c>
      <c r="BL57" s="23"/>
      <c r="BM57" s="23"/>
      <c r="BN57" s="23"/>
      <c r="BO57" s="23"/>
      <c r="BP57" s="23"/>
      <c r="BQ57" s="23"/>
      <c r="BR57" s="23"/>
      <c r="BS57" s="23"/>
      <c r="BT57" s="23"/>
      <c r="BU57" s="18"/>
    </row>
    <row r="58" spans="1:73" s="17" customFormat="1" x14ac:dyDescent="0.2">
      <c r="A58" s="17">
        <v>6.3</v>
      </c>
      <c r="B58" s="17">
        <v>7.2</v>
      </c>
      <c r="D58" s="26">
        <f t="shared" si="52"/>
        <v>174.29999999999998</v>
      </c>
      <c r="E58" s="26">
        <f t="shared" si="53"/>
        <v>3.3200000000000003</v>
      </c>
      <c r="F58" s="26">
        <f t="shared" si="54"/>
        <v>0.88200000000000001</v>
      </c>
      <c r="G58" s="18">
        <f t="shared" si="55"/>
        <v>7.2449999999999992</v>
      </c>
      <c r="H58" s="18">
        <f t="shared" si="56"/>
        <v>7.2449999999999992</v>
      </c>
      <c r="I58" s="11">
        <f t="shared" si="57"/>
        <v>8.5519999999999996</v>
      </c>
      <c r="J58" s="27">
        <v>6.5</v>
      </c>
      <c r="K58" s="11">
        <f t="shared" si="58"/>
        <v>4.5199999999999996</v>
      </c>
      <c r="L58" s="11">
        <f t="shared" si="59"/>
        <v>1.992</v>
      </c>
      <c r="M58" s="11">
        <f t="shared" si="60"/>
        <v>6.6400000000000006</v>
      </c>
      <c r="N58" s="11">
        <f t="shared" si="61"/>
        <v>0.83000000000000007</v>
      </c>
      <c r="O58" s="11">
        <v>0.35</v>
      </c>
      <c r="P58" s="11">
        <f t="shared" si="62"/>
        <v>1.6600000000000001</v>
      </c>
      <c r="Q58" s="11">
        <f t="shared" si="63"/>
        <v>33.200000000000003</v>
      </c>
      <c r="R58" s="11">
        <v>0</v>
      </c>
      <c r="S58" s="11">
        <f t="shared" si="64"/>
        <v>1.2449999999999999</v>
      </c>
      <c r="T58" s="11">
        <v>3</v>
      </c>
      <c r="U58" s="26">
        <f t="shared" si="84"/>
        <v>163.80000000000001</v>
      </c>
      <c r="V58" s="26">
        <f t="shared" si="65"/>
        <v>3.3200000000000003</v>
      </c>
      <c r="W58" s="26">
        <f t="shared" si="66"/>
        <v>0.88200000000000001</v>
      </c>
      <c r="X58" s="11">
        <v>0</v>
      </c>
      <c r="Y58" s="11">
        <f t="shared" si="67"/>
        <v>0.83000000000000007</v>
      </c>
      <c r="Z58" s="26">
        <f t="shared" si="90"/>
        <v>34</v>
      </c>
      <c r="AA58" s="26">
        <f t="shared" si="68"/>
        <v>9.9599999999999991</v>
      </c>
      <c r="AB58" s="26">
        <f t="shared" si="69"/>
        <v>16.600000000000001</v>
      </c>
      <c r="AC58" s="26">
        <f t="shared" si="70"/>
        <v>33.200000000000003</v>
      </c>
      <c r="AD58" s="11">
        <f t="shared" si="88"/>
        <v>9.6000000000000014</v>
      </c>
      <c r="AE58" s="11">
        <f t="shared" si="87"/>
        <v>9.6000000000000014</v>
      </c>
      <c r="AF58" s="11">
        <f t="shared" si="87"/>
        <v>9.6000000000000014</v>
      </c>
      <c r="AG58" s="11">
        <f t="shared" si="71"/>
        <v>7.2449999999999992</v>
      </c>
      <c r="AH58" s="11">
        <v>0.75</v>
      </c>
      <c r="AI58" s="11">
        <v>6</v>
      </c>
      <c r="AJ58" s="11">
        <f t="shared" si="72"/>
        <v>1.2449999999999999</v>
      </c>
      <c r="AK58" s="11">
        <f t="shared" si="73"/>
        <v>0.83000000000000007</v>
      </c>
      <c r="AL58" s="26">
        <f t="shared" si="74"/>
        <v>16.600000000000001</v>
      </c>
      <c r="AM58" s="26">
        <f t="shared" si="75"/>
        <v>6.6400000000000006</v>
      </c>
      <c r="AN58" s="11">
        <f t="shared" si="89"/>
        <v>0.83000000000000007</v>
      </c>
      <c r="AO58" s="11">
        <f t="shared" si="85"/>
        <v>0.92000000000000015</v>
      </c>
      <c r="AP58" s="26">
        <f t="shared" si="76"/>
        <v>9.9599999999999991</v>
      </c>
      <c r="AQ58" s="26">
        <f t="shared" si="77"/>
        <v>0.83000000000000007</v>
      </c>
      <c r="AR58" s="26">
        <f t="shared" si="78"/>
        <v>33.200000000000003</v>
      </c>
      <c r="AS58" s="18">
        <f t="shared" si="79"/>
        <v>119.7</v>
      </c>
      <c r="AT58" s="18">
        <v>5.2</v>
      </c>
      <c r="AU58" s="18">
        <v>11.4</v>
      </c>
      <c r="AV58" s="18">
        <v>5.6</v>
      </c>
      <c r="AW58" s="18">
        <v>1.8</v>
      </c>
      <c r="AX58" s="19">
        <f t="shared" si="80"/>
        <v>637.92300000000023</v>
      </c>
      <c r="AY58" s="20">
        <f t="shared" si="81"/>
        <v>197.11820700000007</v>
      </c>
      <c r="AZ58" s="20">
        <f t="shared" si="82"/>
        <v>23.94</v>
      </c>
      <c r="BA58" s="20">
        <f t="shared" si="91"/>
        <v>19.368000000000006</v>
      </c>
      <c r="BB58" s="20">
        <f t="shared" si="83"/>
        <v>240.42620700000006</v>
      </c>
      <c r="BD58" s="18">
        <f t="shared" si="43"/>
        <v>507.49399999999997</v>
      </c>
      <c r="BE58" s="24">
        <f t="shared" si="44"/>
        <v>156.81564599999999</v>
      </c>
      <c r="BF58" s="23">
        <f t="shared" si="37"/>
        <v>115.93900000000001</v>
      </c>
      <c r="BG58" s="23">
        <f t="shared" si="45"/>
        <v>35.825151000000005</v>
      </c>
      <c r="BH58" s="23">
        <f t="shared" si="38"/>
        <v>14.489999999999998</v>
      </c>
      <c r="BI58" s="23">
        <f t="shared" si="39"/>
        <v>4.4774099999999999</v>
      </c>
      <c r="BJ58" s="23">
        <f t="shared" si="40"/>
        <v>24.000000000000004</v>
      </c>
      <c r="BK58" s="23">
        <f t="shared" si="41"/>
        <v>19.368000000000006</v>
      </c>
      <c r="BL58" s="23"/>
      <c r="BM58" s="23"/>
      <c r="BN58" s="23"/>
      <c r="BO58" s="23"/>
      <c r="BP58" s="23"/>
      <c r="BQ58" s="23"/>
      <c r="BR58" s="23"/>
      <c r="BS58" s="23"/>
      <c r="BT58" s="23"/>
      <c r="BU58" s="18"/>
    </row>
    <row r="59" spans="1:73" s="17" customFormat="1" x14ac:dyDescent="0.2">
      <c r="A59" s="17">
        <v>5</v>
      </c>
      <c r="B59" s="17">
        <v>9.3000000000000007</v>
      </c>
      <c r="D59" s="26">
        <f t="shared" si="52"/>
        <v>147</v>
      </c>
      <c r="E59" s="26">
        <f t="shared" si="53"/>
        <v>2.8</v>
      </c>
      <c r="F59" s="26">
        <f t="shared" si="54"/>
        <v>0.70000000000000007</v>
      </c>
      <c r="G59" s="18">
        <f t="shared" si="55"/>
        <v>5.75</v>
      </c>
      <c r="H59" s="18">
        <f t="shared" si="56"/>
        <v>5.75</v>
      </c>
      <c r="I59" s="11">
        <f t="shared" si="57"/>
        <v>7.2</v>
      </c>
      <c r="J59" s="27">
        <v>6.5</v>
      </c>
      <c r="K59" s="11">
        <f t="shared" si="58"/>
        <v>4</v>
      </c>
      <c r="L59" s="11">
        <f t="shared" si="59"/>
        <v>1.68</v>
      </c>
      <c r="M59" s="11">
        <f t="shared" si="60"/>
        <v>5.6</v>
      </c>
      <c r="N59" s="11">
        <f t="shared" si="61"/>
        <v>0.7</v>
      </c>
      <c r="O59" s="11">
        <v>0.35</v>
      </c>
      <c r="P59" s="11">
        <f t="shared" si="62"/>
        <v>1.4</v>
      </c>
      <c r="Q59" s="11">
        <f t="shared" si="63"/>
        <v>28</v>
      </c>
      <c r="R59" s="11">
        <v>0</v>
      </c>
      <c r="S59" s="11">
        <f t="shared" si="64"/>
        <v>1.05</v>
      </c>
      <c r="T59" s="11">
        <v>3</v>
      </c>
      <c r="U59" s="26">
        <f t="shared" si="84"/>
        <v>216.3</v>
      </c>
      <c r="V59" s="26">
        <f t="shared" si="65"/>
        <v>2.8</v>
      </c>
      <c r="W59" s="26">
        <f t="shared" si="66"/>
        <v>0.70000000000000007</v>
      </c>
      <c r="X59" s="11">
        <v>0</v>
      </c>
      <c r="Y59" s="11">
        <f t="shared" si="67"/>
        <v>0.7</v>
      </c>
      <c r="Z59" s="26">
        <f t="shared" si="90"/>
        <v>26</v>
      </c>
      <c r="AA59" s="26">
        <f t="shared" si="68"/>
        <v>8.4</v>
      </c>
      <c r="AB59" s="26">
        <f t="shared" si="69"/>
        <v>14</v>
      </c>
      <c r="AC59" s="26">
        <f t="shared" si="70"/>
        <v>28</v>
      </c>
      <c r="AD59" s="11">
        <f t="shared" si="88"/>
        <v>9.6000000000000014</v>
      </c>
      <c r="AE59" s="11">
        <f t="shared" si="87"/>
        <v>9.6000000000000014</v>
      </c>
      <c r="AF59" s="11">
        <f t="shared" si="87"/>
        <v>9.6000000000000014</v>
      </c>
      <c r="AG59" s="11">
        <f t="shared" si="71"/>
        <v>5.75</v>
      </c>
      <c r="AH59" s="11">
        <v>0.75</v>
      </c>
      <c r="AI59" s="11">
        <v>6</v>
      </c>
      <c r="AJ59" s="11">
        <f t="shared" si="72"/>
        <v>1.05</v>
      </c>
      <c r="AK59" s="11">
        <f t="shared" si="73"/>
        <v>0.7</v>
      </c>
      <c r="AL59" s="26">
        <f t="shared" si="74"/>
        <v>14</v>
      </c>
      <c r="AM59" s="26">
        <f t="shared" si="75"/>
        <v>5.6</v>
      </c>
      <c r="AN59" s="11">
        <f t="shared" si="89"/>
        <v>0.7</v>
      </c>
      <c r="AO59" s="11">
        <f t="shared" si="85"/>
        <v>1.1300000000000001</v>
      </c>
      <c r="AP59" s="26">
        <f t="shared" si="76"/>
        <v>8.4</v>
      </c>
      <c r="AQ59" s="26">
        <f t="shared" si="77"/>
        <v>0.7</v>
      </c>
      <c r="AR59" s="26">
        <f t="shared" si="78"/>
        <v>28</v>
      </c>
      <c r="AS59" s="18">
        <f t="shared" si="79"/>
        <v>95</v>
      </c>
      <c r="AT59" s="18">
        <v>5.5</v>
      </c>
      <c r="AU59" s="18">
        <v>11.5</v>
      </c>
      <c r="AV59" s="18">
        <v>5.6</v>
      </c>
      <c r="AW59" s="18">
        <v>1.9</v>
      </c>
      <c r="AX59" s="19">
        <f t="shared" si="80"/>
        <v>619.96</v>
      </c>
      <c r="AY59" s="20">
        <f t="shared" si="81"/>
        <v>191.56764000000001</v>
      </c>
      <c r="AZ59" s="20">
        <f t="shared" si="82"/>
        <v>19</v>
      </c>
      <c r="BA59" s="20">
        <f t="shared" si="91"/>
        <v>19.7715</v>
      </c>
      <c r="BB59" s="20">
        <f t="shared" si="83"/>
        <v>230.33914000000001</v>
      </c>
      <c r="BD59" s="18">
        <f t="shared" si="43"/>
        <v>503.4</v>
      </c>
      <c r="BE59" s="24">
        <f t="shared" si="44"/>
        <v>155.5506</v>
      </c>
      <c r="BF59" s="23">
        <f t="shared" si="37"/>
        <v>105.05999999999999</v>
      </c>
      <c r="BG59" s="23">
        <f t="shared" si="45"/>
        <v>32.463539999999995</v>
      </c>
      <c r="BH59" s="23">
        <f t="shared" si="38"/>
        <v>11.5</v>
      </c>
      <c r="BI59" s="23">
        <f t="shared" si="39"/>
        <v>3.5535000000000001</v>
      </c>
      <c r="BJ59" s="23">
        <f t="shared" si="40"/>
        <v>24.5</v>
      </c>
      <c r="BK59" s="23">
        <f t="shared" si="41"/>
        <v>19.7715</v>
      </c>
      <c r="BL59" s="23"/>
      <c r="BM59" s="23"/>
      <c r="BN59" s="23"/>
      <c r="BO59" s="23"/>
      <c r="BP59" s="23"/>
      <c r="BQ59" s="23"/>
      <c r="BR59" s="23"/>
      <c r="BS59" s="23"/>
      <c r="BT59" s="23"/>
      <c r="BU59" s="18"/>
    </row>
    <row r="60" spans="1:73" s="17" customFormat="1" x14ac:dyDescent="0.2">
      <c r="A60" s="17">
        <v>7</v>
      </c>
      <c r="B60" s="17">
        <v>8.4</v>
      </c>
      <c r="D60" s="26">
        <f t="shared" si="52"/>
        <v>189</v>
      </c>
      <c r="E60" s="26">
        <f t="shared" si="53"/>
        <v>3.6000000000000005</v>
      </c>
      <c r="F60" s="26">
        <f t="shared" si="54"/>
        <v>0.98000000000000009</v>
      </c>
      <c r="G60" s="18">
        <f t="shared" si="55"/>
        <v>8.0499999999999989</v>
      </c>
      <c r="H60" s="18">
        <f t="shared" si="56"/>
        <v>8.0499999999999989</v>
      </c>
      <c r="I60" s="11">
        <f t="shared" si="57"/>
        <v>9.2800000000000011</v>
      </c>
      <c r="J60" s="27">
        <v>6.5</v>
      </c>
      <c r="K60" s="11">
        <f t="shared" si="58"/>
        <v>4.8000000000000007</v>
      </c>
      <c r="L60" s="11">
        <f t="shared" si="59"/>
        <v>2.16</v>
      </c>
      <c r="M60" s="11">
        <f t="shared" si="60"/>
        <v>7.2000000000000011</v>
      </c>
      <c r="N60" s="11">
        <f t="shared" si="61"/>
        <v>0.90000000000000013</v>
      </c>
      <c r="O60" s="11">
        <v>0.35</v>
      </c>
      <c r="P60" s="11">
        <f t="shared" si="62"/>
        <v>1.8000000000000003</v>
      </c>
      <c r="Q60" s="11">
        <f t="shared" si="63"/>
        <v>36</v>
      </c>
      <c r="R60" s="11">
        <v>0</v>
      </c>
      <c r="S60" s="11">
        <f t="shared" si="64"/>
        <v>1.35</v>
      </c>
      <c r="T60" s="11">
        <v>3</v>
      </c>
      <c r="U60" s="26">
        <f t="shared" si="84"/>
        <v>174.29999999999998</v>
      </c>
      <c r="V60" s="26">
        <f t="shared" si="65"/>
        <v>3.6000000000000005</v>
      </c>
      <c r="W60" s="26">
        <f t="shared" si="66"/>
        <v>0.98000000000000009</v>
      </c>
      <c r="X60" s="11">
        <v>0</v>
      </c>
      <c r="Y60" s="11">
        <f t="shared" si="67"/>
        <v>0.90000000000000013</v>
      </c>
      <c r="Z60" s="26">
        <f t="shared" si="90"/>
        <v>20.8</v>
      </c>
      <c r="AA60" s="26">
        <f t="shared" si="68"/>
        <v>10.8</v>
      </c>
      <c r="AB60" s="26">
        <f t="shared" si="69"/>
        <v>18</v>
      </c>
      <c r="AC60" s="26">
        <f t="shared" si="70"/>
        <v>36</v>
      </c>
      <c r="AD60" s="11">
        <f t="shared" si="88"/>
        <v>9.6000000000000014</v>
      </c>
      <c r="AE60" s="11">
        <f t="shared" si="87"/>
        <v>9.6000000000000014</v>
      </c>
      <c r="AF60" s="11">
        <f t="shared" si="87"/>
        <v>9.6000000000000014</v>
      </c>
      <c r="AG60" s="11">
        <f t="shared" si="71"/>
        <v>8.0499999999999989</v>
      </c>
      <c r="AH60" s="11">
        <v>0.75</v>
      </c>
      <c r="AI60" s="11">
        <v>6</v>
      </c>
      <c r="AJ60" s="11">
        <f t="shared" si="72"/>
        <v>1.35</v>
      </c>
      <c r="AK60" s="11">
        <f t="shared" si="73"/>
        <v>0.90000000000000013</v>
      </c>
      <c r="AL60" s="26">
        <f t="shared" si="74"/>
        <v>18</v>
      </c>
      <c r="AM60" s="26">
        <f t="shared" si="75"/>
        <v>7.2000000000000011</v>
      </c>
      <c r="AN60" s="11">
        <f t="shared" si="89"/>
        <v>0.90000000000000013</v>
      </c>
      <c r="AO60" s="11">
        <f t="shared" si="85"/>
        <v>1.04</v>
      </c>
      <c r="AP60" s="26">
        <f t="shared" si="76"/>
        <v>10.8</v>
      </c>
      <c r="AQ60" s="26">
        <f t="shared" si="77"/>
        <v>0.90000000000000013</v>
      </c>
      <c r="AR60" s="26">
        <f t="shared" si="78"/>
        <v>36</v>
      </c>
      <c r="AS60" s="18">
        <f t="shared" si="79"/>
        <v>133</v>
      </c>
      <c r="AT60" s="18">
        <v>6.8</v>
      </c>
      <c r="AU60" s="18">
        <v>12.2</v>
      </c>
      <c r="AV60" s="18">
        <v>4.8</v>
      </c>
      <c r="AW60" s="18">
        <v>1.9</v>
      </c>
      <c r="AX60" s="19">
        <f t="shared" si="80"/>
        <v>669.09</v>
      </c>
      <c r="AY60" s="20">
        <f t="shared" si="81"/>
        <v>206.74881000000002</v>
      </c>
      <c r="AZ60" s="20">
        <f t="shared" si="82"/>
        <v>26.6</v>
      </c>
      <c r="BA60" s="20">
        <f t="shared" si="91"/>
        <v>20.739900000000002</v>
      </c>
      <c r="BB60" s="20">
        <f t="shared" si="83"/>
        <v>254.08871000000002</v>
      </c>
      <c r="BD60" s="18">
        <f t="shared" si="43"/>
        <v>530.96</v>
      </c>
      <c r="BE60" s="24">
        <f t="shared" si="44"/>
        <v>164.06664000000001</v>
      </c>
      <c r="BF60" s="23">
        <f t="shared" si="37"/>
        <v>122.03</v>
      </c>
      <c r="BG60" s="23">
        <f t="shared" si="45"/>
        <v>37.707270000000001</v>
      </c>
      <c r="BH60" s="23">
        <f t="shared" si="38"/>
        <v>16.099999999999998</v>
      </c>
      <c r="BI60" s="23">
        <f t="shared" si="39"/>
        <v>4.974899999999999</v>
      </c>
      <c r="BJ60" s="23">
        <f t="shared" si="40"/>
        <v>25.7</v>
      </c>
      <c r="BK60" s="23">
        <f t="shared" si="41"/>
        <v>20.739900000000002</v>
      </c>
      <c r="BL60" s="23"/>
      <c r="BM60" s="23"/>
      <c r="BN60" s="23"/>
      <c r="BO60" s="23"/>
      <c r="BP60" s="23"/>
      <c r="BQ60" s="23"/>
      <c r="BR60" s="23"/>
      <c r="BS60" s="23"/>
      <c r="BT60" s="23"/>
      <c r="BU60" s="18"/>
    </row>
    <row r="61" spans="1:73" s="17" customFormat="1" x14ac:dyDescent="0.2">
      <c r="A61" s="17">
        <v>5.4</v>
      </c>
      <c r="B61" s="17">
        <v>9.5</v>
      </c>
      <c r="D61" s="26">
        <f t="shared" si="52"/>
        <v>155.4</v>
      </c>
      <c r="E61" s="26">
        <f t="shared" si="53"/>
        <v>2.96</v>
      </c>
      <c r="F61" s="26">
        <f t="shared" si="54"/>
        <v>0.75600000000000012</v>
      </c>
      <c r="G61" s="18">
        <f t="shared" si="55"/>
        <v>6.21</v>
      </c>
      <c r="H61" s="18">
        <f t="shared" si="56"/>
        <v>6.21</v>
      </c>
      <c r="I61" s="11">
        <f t="shared" si="57"/>
        <v>7.6160000000000005</v>
      </c>
      <c r="J61" s="11">
        <v>6.4</v>
      </c>
      <c r="K61" s="11">
        <f t="shared" si="58"/>
        <v>4.16</v>
      </c>
      <c r="L61" s="11">
        <f t="shared" si="59"/>
        <v>1.776</v>
      </c>
      <c r="M61" s="11">
        <f t="shared" si="60"/>
        <v>5.92</v>
      </c>
      <c r="N61" s="11">
        <f t="shared" si="61"/>
        <v>0.74</v>
      </c>
      <c r="O61" s="11">
        <v>0.35</v>
      </c>
      <c r="P61" s="11">
        <f t="shared" si="62"/>
        <v>1.48</v>
      </c>
      <c r="Q61" s="11">
        <f t="shared" si="63"/>
        <v>29.6</v>
      </c>
      <c r="R61" s="11">
        <v>0</v>
      </c>
      <c r="S61" s="11">
        <f t="shared" si="64"/>
        <v>1.1100000000000001</v>
      </c>
      <c r="T61" s="11">
        <v>3</v>
      </c>
      <c r="U61" s="26">
        <f t="shared" si="84"/>
        <v>147</v>
      </c>
      <c r="V61" s="26">
        <f t="shared" si="65"/>
        <v>2.96</v>
      </c>
      <c r="W61" s="26">
        <f t="shared" si="66"/>
        <v>0.75600000000000012</v>
      </c>
      <c r="X61" s="11">
        <v>0</v>
      </c>
      <c r="Y61" s="11">
        <f t="shared" si="67"/>
        <v>0.74</v>
      </c>
      <c r="Z61" s="26">
        <f t="shared" si="90"/>
        <v>28.8</v>
      </c>
      <c r="AA61" s="26">
        <f t="shared" si="68"/>
        <v>8.8800000000000008</v>
      </c>
      <c r="AB61" s="26">
        <f t="shared" si="69"/>
        <v>14.8</v>
      </c>
      <c r="AC61" s="26">
        <f t="shared" si="70"/>
        <v>29.6</v>
      </c>
      <c r="AD61" s="11">
        <f t="shared" si="88"/>
        <v>9.6000000000000014</v>
      </c>
      <c r="AE61" s="11">
        <f t="shared" ref="AE61:AF80" si="92">0.4*24</f>
        <v>9.6000000000000014</v>
      </c>
      <c r="AF61" s="11">
        <f t="shared" si="92"/>
        <v>9.6000000000000014</v>
      </c>
      <c r="AG61" s="11">
        <f t="shared" si="71"/>
        <v>6.21</v>
      </c>
      <c r="AH61" s="11">
        <v>0.75</v>
      </c>
      <c r="AI61" s="11">
        <v>6</v>
      </c>
      <c r="AJ61" s="11">
        <f t="shared" si="72"/>
        <v>1.1100000000000001</v>
      </c>
      <c r="AK61" s="11">
        <f t="shared" si="73"/>
        <v>0.74</v>
      </c>
      <c r="AL61" s="26">
        <f t="shared" si="74"/>
        <v>14.8</v>
      </c>
      <c r="AM61" s="26">
        <f t="shared" si="75"/>
        <v>5.92</v>
      </c>
      <c r="AN61" s="11">
        <f t="shared" si="89"/>
        <v>0.74</v>
      </c>
      <c r="AO61" s="11">
        <f t="shared" si="85"/>
        <v>1.1500000000000001</v>
      </c>
      <c r="AP61" s="26">
        <f t="shared" si="76"/>
        <v>8.8800000000000008</v>
      </c>
      <c r="AQ61" s="26">
        <f t="shared" si="77"/>
        <v>0.74</v>
      </c>
      <c r="AR61" s="26">
        <f t="shared" si="78"/>
        <v>29.6</v>
      </c>
      <c r="AS61" s="18">
        <f t="shared" si="79"/>
        <v>102.60000000000001</v>
      </c>
      <c r="AT61" s="18">
        <v>7.2</v>
      </c>
      <c r="AU61" s="18">
        <v>10.199999999999999</v>
      </c>
      <c r="AV61" s="18">
        <v>5.2</v>
      </c>
      <c r="AW61" s="18">
        <v>1.5</v>
      </c>
      <c r="AX61" s="19">
        <f t="shared" si="80"/>
        <v>572.6640000000001</v>
      </c>
      <c r="AY61" s="20">
        <f t="shared" si="81"/>
        <v>176.95317600000004</v>
      </c>
      <c r="AZ61" s="20">
        <f t="shared" si="82"/>
        <v>20.520000000000003</v>
      </c>
      <c r="BA61" s="20">
        <f t="shared" si="91"/>
        <v>19.448699999999999</v>
      </c>
      <c r="BB61" s="20">
        <f t="shared" si="83"/>
        <v>216.92187600000005</v>
      </c>
      <c r="BD61" s="18">
        <f t="shared" si="43"/>
        <v>451.85200000000003</v>
      </c>
      <c r="BE61" s="24">
        <f t="shared" si="44"/>
        <v>139.62226800000002</v>
      </c>
      <c r="BF61" s="23">
        <f t="shared" si="37"/>
        <v>108.392</v>
      </c>
      <c r="BG61" s="23">
        <f t="shared" si="45"/>
        <v>33.493127999999999</v>
      </c>
      <c r="BH61" s="23">
        <f t="shared" si="38"/>
        <v>12.42</v>
      </c>
      <c r="BI61" s="23">
        <f t="shared" si="39"/>
        <v>3.83778</v>
      </c>
      <c r="BJ61" s="23">
        <f t="shared" si="40"/>
        <v>24.099999999999998</v>
      </c>
      <c r="BK61" s="23">
        <f t="shared" si="41"/>
        <v>19.448699999999999</v>
      </c>
      <c r="BL61" s="23"/>
      <c r="BM61" s="23"/>
      <c r="BN61" s="23"/>
      <c r="BO61" s="23"/>
      <c r="BP61" s="23"/>
      <c r="BQ61" s="23"/>
      <c r="BR61" s="23"/>
      <c r="BS61" s="23"/>
      <c r="BT61" s="23"/>
      <c r="BU61" s="18"/>
    </row>
    <row r="62" spans="1:73" s="17" customFormat="1" x14ac:dyDescent="0.2">
      <c r="A62" s="17">
        <v>6.4</v>
      </c>
      <c r="B62" s="17">
        <v>9.4</v>
      </c>
      <c r="D62" s="26">
        <f t="shared" si="52"/>
        <v>176.4</v>
      </c>
      <c r="E62" s="26">
        <f t="shared" si="53"/>
        <v>3.3600000000000003</v>
      </c>
      <c r="F62" s="26">
        <f t="shared" si="54"/>
        <v>0.89600000000000013</v>
      </c>
      <c r="G62" s="18">
        <f t="shared" si="55"/>
        <v>7.3599999999999994</v>
      </c>
      <c r="H62" s="18">
        <f t="shared" si="56"/>
        <v>7.3599999999999994</v>
      </c>
      <c r="I62" s="11">
        <f t="shared" si="57"/>
        <v>8.6560000000000006</v>
      </c>
      <c r="J62" s="11">
        <v>6.4</v>
      </c>
      <c r="K62" s="11">
        <f t="shared" si="58"/>
        <v>4.5600000000000005</v>
      </c>
      <c r="L62" s="11">
        <f t="shared" si="59"/>
        <v>2.016</v>
      </c>
      <c r="M62" s="11">
        <f t="shared" si="60"/>
        <v>6.7200000000000006</v>
      </c>
      <c r="N62" s="11">
        <f t="shared" si="61"/>
        <v>0.84000000000000008</v>
      </c>
      <c r="O62" s="11">
        <v>0.35</v>
      </c>
      <c r="P62" s="11">
        <f t="shared" si="62"/>
        <v>1.6800000000000002</v>
      </c>
      <c r="Q62" s="11">
        <f t="shared" si="63"/>
        <v>33.6</v>
      </c>
      <c r="R62" s="11">
        <v>0</v>
      </c>
      <c r="S62" s="11">
        <f t="shared" si="64"/>
        <v>1.26</v>
      </c>
      <c r="T62" s="11">
        <v>3</v>
      </c>
      <c r="U62" s="26">
        <f t="shared" si="84"/>
        <v>189</v>
      </c>
      <c r="V62" s="26">
        <f t="shared" si="65"/>
        <v>3.3600000000000003</v>
      </c>
      <c r="W62" s="26">
        <f t="shared" si="66"/>
        <v>0.89600000000000013</v>
      </c>
      <c r="X62" s="11">
        <v>0</v>
      </c>
      <c r="Y62" s="11">
        <f t="shared" si="67"/>
        <v>0.84000000000000008</v>
      </c>
      <c r="Z62" s="26">
        <f t="shared" si="90"/>
        <v>22.400000000000002</v>
      </c>
      <c r="AA62" s="26">
        <f t="shared" si="68"/>
        <v>10.08</v>
      </c>
      <c r="AB62" s="26">
        <f t="shared" si="69"/>
        <v>16.8</v>
      </c>
      <c r="AC62" s="26">
        <f t="shared" si="70"/>
        <v>33.6</v>
      </c>
      <c r="AD62" s="11">
        <f t="shared" si="88"/>
        <v>9.6000000000000014</v>
      </c>
      <c r="AE62" s="11">
        <f t="shared" si="92"/>
        <v>9.6000000000000014</v>
      </c>
      <c r="AF62" s="11">
        <f t="shared" si="92"/>
        <v>9.6000000000000014</v>
      </c>
      <c r="AG62" s="11">
        <f t="shared" si="71"/>
        <v>7.3599999999999994</v>
      </c>
      <c r="AH62" s="11">
        <v>0.75</v>
      </c>
      <c r="AI62" s="11">
        <v>6</v>
      </c>
      <c r="AJ62" s="11">
        <f t="shared" si="72"/>
        <v>1.26</v>
      </c>
      <c r="AK62" s="11">
        <f t="shared" si="73"/>
        <v>0.84000000000000008</v>
      </c>
      <c r="AL62" s="26">
        <f t="shared" si="74"/>
        <v>16.8</v>
      </c>
      <c r="AM62" s="26">
        <f t="shared" si="75"/>
        <v>6.7200000000000006</v>
      </c>
      <c r="AN62" s="11">
        <f t="shared" si="89"/>
        <v>0.84000000000000008</v>
      </c>
      <c r="AO62" s="11">
        <f t="shared" si="85"/>
        <v>1.1400000000000001</v>
      </c>
      <c r="AP62" s="26">
        <f t="shared" si="76"/>
        <v>10.08</v>
      </c>
      <c r="AQ62" s="26">
        <f t="shared" si="77"/>
        <v>0.84000000000000008</v>
      </c>
      <c r="AR62" s="26">
        <f t="shared" si="78"/>
        <v>33.6</v>
      </c>
      <c r="AS62" s="18">
        <f t="shared" si="79"/>
        <v>121.60000000000001</v>
      </c>
      <c r="AT62" s="18">
        <v>6.4</v>
      </c>
      <c r="AU62" s="18">
        <v>11.5</v>
      </c>
      <c r="AV62" s="18">
        <v>5.8</v>
      </c>
      <c r="AW62" s="18">
        <v>2.1</v>
      </c>
      <c r="AX62" s="19">
        <f t="shared" si="80"/>
        <v>656.46400000000017</v>
      </c>
      <c r="AY62" s="20">
        <f t="shared" si="81"/>
        <v>202.84737600000005</v>
      </c>
      <c r="AZ62" s="20">
        <f t="shared" si="82"/>
        <v>24.320000000000004</v>
      </c>
      <c r="BA62" s="20">
        <f t="shared" si="91"/>
        <v>20.820600000000002</v>
      </c>
      <c r="BB62" s="20">
        <f t="shared" si="83"/>
        <v>247.98797600000006</v>
      </c>
      <c r="BD62" s="18">
        <f t="shared" si="43"/>
        <v>524.83199999999999</v>
      </c>
      <c r="BE62" s="24">
        <f t="shared" si="44"/>
        <v>162.17308800000001</v>
      </c>
      <c r="BF62" s="23">
        <f t="shared" si="37"/>
        <v>116.91200000000002</v>
      </c>
      <c r="BG62" s="23">
        <f t="shared" si="45"/>
        <v>36.125808000000006</v>
      </c>
      <c r="BH62" s="23">
        <f t="shared" si="38"/>
        <v>14.719999999999999</v>
      </c>
      <c r="BI62" s="23">
        <f t="shared" si="39"/>
        <v>4.5484799999999996</v>
      </c>
      <c r="BJ62" s="23">
        <f t="shared" si="40"/>
        <v>25.8</v>
      </c>
      <c r="BK62" s="23">
        <f t="shared" si="41"/>
        <v>20.820600000000002</v>
      </c>
      <c r="BL62" s="23"/>
      <c r="BM62" s="23"/>
      <c r="BN62" s="23"/>
      <c r="BO62" s="23"/>
      <c r="BP62" s="23"/>
      <c r="BQ62" s="23"/>
      <c r="BR62" s="23"/>
      <c r="BS62" s="23"/>
      <c r="BT62" s="23"/>
      <c r="BU62" s="18"/>
    </row>
    <row r="63" spans="1:73" s="17" customFormat="1" x14ac:dyDescent="0.2">
      <c r="A63" s="17">
        <v>9.1999999999999993</v>
      </c>
      <c r="B63" s="17">
        <v>8.3000000000000007</v>
      </c>
      <c r="D63" s="26">
        <f t="shared" si="52"/>
        <v>235.2</v>
      </c>
      <c r="E63" s="26">
        <f t="shared" si="53"/>
        <v>4.4799999999999995</v>
      </c>
      <c r="F63" s="26">
        <f t="shared" si="54"/>
        <v>1.288</v>
      </c>
      <c r="G63" s="18">
        <f t="shared" si="55"/>
        <v>10.579999999999998</v>
      </c>
      <c r="H63" s="18">
        <f t="shared" si="56"/>
        <v>10.579999999999998</v>
      </c>
      <c r="I63" s="11">
        <f t="shared" si="57"/>
        <v>11.568</v>
      </c>
      <c r="J63" s="11">
        <v>6.4</v>
      </c>
      <c r="K63" s="11">
        <f t="shared" si="58"/>
        <v>5.68</v>
      </c>
      <c r="L63" s="11">
        <f t="shared" si="59"/>
        <v>2.6879999999999997</v>
      </c>
      <c r="M63" s="11">
        <f t="shared" si="60"/>
        <v>8.9599999999999991</v>
      </c>
      <c r="N63" s="11">
        <f t="shared" si="61"/>
        <v>1.1199999999999999</v>
      </c>
      <c r="O63" s="11">
        <v>0.35</v>
      </c>
      <c r="P63" s="11">
        <f t="shared" si="62"/>
        <v>2.2399999999999998</v>
      </c>
      <c r="Q63" s="11">
        <f t="shared" si="63"/>
        <v>44.8</v>
      </c>
      <c r="R63" s="11">
        <v>0</v>
      </c>
      <c r="S63" s="11">
        <f t="shared" si="64"/>
        <v>1.68</v>
      </c>
      <c r="T63" s="11">
        <v>3</v>
      </c>
      <c r="U63" s="26">
        <f t="shared" si="84"/>
        <v>155.4</v>
      </c>
      <c r="V63" s="26">
        <f t="shared" si="65"/>
        <v>4.4799999999999995</v>
      </c>
      <c r="W63" s="26">
        <f t="shared" si="66"/>
        <v>1.288</v>
      </c>
      <c r="X63" s="11">
        <v>0</v>
      </c>
      <c r="Y63" s="11">
        <f t="shared" si="67"/>
        <v>1.1199999999999999</v>
      </c>
      <c r="Z63" s="26">
        <f t="shared" si="90"/>
        <v>26.400000000000002</v>
      </c>
      <c r="AA63" s="26">
        <f t="shared" si="68"/>
        <v>13.44</v>
      </c>
      <c r="AB63" s="26">
        <f t="shared" si="69"/>
        <v>22.4</v>
      </c>
      <c r="AC63" s="26">
        <f t="shared" si="70"/>
        <v>44.8</v>
      </c>
      <c r="AD63" s="11">
        <f t="shared" si="88"/>
        <v>9.6000000000000014</v>
      </c>
      <c r="AE63" s="11">
        <f t="shared" si="92"/>
        <v>9.6000000000000014</v>
      </c>
      <c r="AF63" s="11">
        <f t="shared" si="92"/>
        <v>9.6000000000000014</v>
      </c>
      <c r="AG63" s="11">
        <f t="shared" si="71"/>
        <v>10.579999999999998</v>
      </c>
      <c r="AH63" s="11">
        <v>0.75</v>
      </c>
      <c r="AI63" s="11">
        <v>6</v>
      </c>
      <c r="AJ63" s="11">
        <f t="shared" si="72"/>
        <v>1.68</v>
      </c>
      <c r="AK63" s="11">
        <f t="shared" si="73"/>
        <v>1.1199999999999999</v>
      </c>
      <c r="AL63" s="26">
        <f t="shared" si="74"/>
        <v>22.4</v>
      </c>
      <c r="AM63" s="26">
        <f t="shared" si="75"/>
        <v>8.9599999999999991</v>
      </c>
      <c r="AN63" s="11">
        <f t="shared" si="89"/>
        <v>1.1199999999999999</v>
      </c>
      <c r="AO63" s="11">
        <f t="shared" si="85"/>
        <v>1.03</v>
      </c>
      <c r="AP63" s="26">
        <f t="shared" si="76"/>
        <v>13.44</v>
      </c>
      <c r="AQ63" s="26">
        <f t="shared" si="77"/>
        <v>1.1199999999999999</v>
      </c>
      <c r="AR63" s="26">
        <f t="shared" si="78"/>
        <v>44.8</v>
      </c>
      <c r="AS63" s="18">
        <f t="shared" si="79"/>
        <v>174.79999999999998</v>
      </c>
      <c r="AT63" s="18">
        <v>5.5</v>
      </c>
      <c r="AU63" s="18">
        <v>10.3</v>
      </c>
      <c r="AV63" s="18">
        <v>4.5999999999999996</v>
      </c>
      <c r="AW63" s="18">
        <v>1.9</v>
      </c>
      <c r="AX63" s="19">
        <f t="shared" si="80"/>
        <v>761.74200000000008</v>
      </c>
      <c r="AY63" s="20">
        <f t="shared" si="81"/>
        <v>235.37827800000002</v>
      </c>
      <c r="AZ63" s="20">
        <f t="shared" si="82"/>
        <v>34.96</v>
      </c>
      <c r="BA63" s="20">
        <f t="shared" si="91"/>
        <v>17.996099999999998</v>
      </c>
      <c r="BB63" s="20">
        <f t="shared" si="83"/>
        <v>288.33437800000002</v>
      </c>
      <c r="BD63" s="18">
        <f t="shared" si="43"/>
        <v>599.89600000000007</v>
      </c>
      <c r="BE63" s="24">
        <f t="shared" si="44"/>
        <v>185.36786400000003</v>
      </c>
      <c r="BF63" s="23">
        <f t="shared" si="37"/>
        <v>140.68600000000001</v>
      </c>
      <c r="BG63" s="23">
        <f t="shared" si="45"/>
        <v>43.471974000000003</v>
      </c>
      <c r="BH63" s="23">
        <f t="shared" si="38"/>
        <v>21.159999999999997</v>
      </c>
      <c r="BI63" s="23">
        <f t="shared" si="39"/>
        <v>6.5384399999999987</v>
      </c>
      <c r="BJ63" s="23">
        <f t="shared" si="40"/>
        <v>22.299999999999997</v>
      </c>
      <c r="BK63" s="23">
        <f t="shared" si="41"/>
        <v>17.996099999999998</v>
      </c>
      <c r="BL63" s="23"/>
      <c r="BM63" s="23"/>
      <c r="BN63" s="23"/>
      <c r="BO63" s="23"/>
      <c r="BP63" s="23"/>
      <c r="BQ63" s="23"/>
      <c r="BR63" s="23"/>
      <c r="BS63" s="23"/>
      <c r="BT63" s="23"/>
      <c r="BU63" s="18"/>
    </row>
    <row r="64" spans="1:73" s="17" customFormat="1" x14ac:dyDescent="0.2">
      <c r="A64" s="17">
        <v>7</v>
      </c>
      <c r="B64" s="17">
        <v>10.1</v>
      </c>
      <c r="D64" s="26">
        <f t="shared" si="52"/>
        <v>189</v>
      </c>
      <c r="E64" s="26">
        <f t="shared" si="53"/>
        <v>3.6000000000000005</v>
      </c>
      <c r="F64" s="26">
        <f t="shared" si="54"/>
        <v>0.98000000000000009</v>
      </c>
      <c r="G64" s="18">
        <f t="shared" si="55"/>
        <v>8.0499999999999989</v>
      </c>
      <c r="H64" s="18">
        <f t="shared" si="56"/>
        <v>8.0499999999999989</v>
      </c>
      <c r="I64" s="11">
        <f t="shared" si="57"/>
        <v>9.2800000000000011</v>
      </c>
      <c r="J64" s="11">
        <v>6.4</v>
      </c>
      <c r="K64" s="11">
        <f t="shared" si="58"/>
        <v>4.8000000000000007</v>
      </c>
      <c r="L64" s="11">
        <f t="shared" si="59"/>
        <v>2.16</v>
      </c>
      <c r="M64" s="11">
        <f t="shared" si="60"/>
        <v>7.2000000000000011</v>
      </c>
      <c r="N64" s="11">
        <f t="shared" si="61"/>
        <v>0.90000000000000013</v>
      </c>
      <c r="O64" s="11">
        <v>0.35</v>
      </c>
      <c r="P64" s="11">
        <f t="shared" si="62"/>
        <v>1.8000000000000003</v>
      </c>
      <c r="Q64" s="11">
        <f t="shared" si="63"/>
        <v>36</v>
      </c>
      <c r="R64" s="11">
        <v>0</v>
      </c>
      <c r="S64" s="11">
        <f t="shared" si="64"/>
        <v>1.35</v>
      </c>
      <c r="T64" s="11">
        <v>3</v>
      </c>
      <c r="U64" s="26">
        <f t="shared" si="84"/>
        <v>176.4</v>
      </c>
      <c r="V64" s="26">
        <f t="shared" si="65"/>
        <v>3.6000000000000005</v>
      </c>
      <c r="W64" s="26">
        <f t="shared" si="66"/>
        <v>0.98000000000000009</v>
      </c>
      <c r="X64" s="11">
        <v>0</v>
      </c>
      <c r="Y64" s="11">
        <f t="shared" si="67"/>
        <v>0.90000000000000013</v>
      </c>
      <c r="Z64" s="26">
        <f t="shared" si="90"/>
        <v>37.599999999999994</v>
      </c>
      <c r="AA64" s="26">
        <f t="shared" si="68"/>
        <v>10.8</v>
      </c>
      <c r="AB64" s="26">
        <f t="shared" si="69"/>
        <v>18</v>
      </c>
      <c r="AC64" s="26">
        <f t="shared" si="70"/>
        <v>36</v>
      </c>
      <c r="AD64" s="11">
        <f t="shared" si="88"/>
        <v>9.6000000000000014</v>
      </c>
      <c r="AE64" s="11">
        <f t="shared" si="92"/>
        <v>9.6000000000000014</v>
      </c>
      <c r="AF64" s="11">
        <f t="shared" si="92"/>
        <v>9.6000000000000014</v>
      </c>
      <c r="AG64" s="11">
        <f t="shared" si="71"/>
        <v>8.0499999999999989</v>
      </c>
      <c r="AH64" s="11">
        <v>0.75</v>
      </c>
      <c r="AI64" s="11">
        <v>6</v>
      </c>
      <c r="AJ64" s="11">
        <f t="shared" si="72"/>
        <v>1.35</v>
      </c>
      <c r="AK64" s="11">
        <f t="shared" si="73"/>
        <v>0.90000000000000013</v>
      </c>
      <c r="AL64" s="26">
        <f t="shared" si="74"/>
        <v>18</v>
      </c>
      <c r="AM64" s="26">
        <f t="shared" si="75"/>
        <v>7.2000000000000011</v>
      </c>
      <c r="AN64" s="11">
        <f t="shared" si="89"/>
        <v>0.90000000000000013</v>
      </c>
      <c r="AO64" s="11">
        <f t="shared" si="85"/>
        <v>1.21</v>
      </c>
      <c r="AP64" s="26">
        <f t="shared" si="76"/>
        <v>10.8</v>
      </c>
      <c r="AQ64" s="26">
        <f t="shared" si="77"/>
        <v>0.90000000000000013</v>
      </c>
      <c r="AR64" s="26">
        <f t="shared" si="78"/>
        <v>36</v>
      </c>
      <c r="AS64" s="18">
        <f t="shared" si="79"/>
        <v>133</v>
      </c>
      <c r="AT64" s="18">
        <v>5.6</v>
      </c>
      <c r="AU64" s="18">
        <v>10.7</v>
      </c>
      <c r="AV64" s="18">
        <v>6.1</v>
      </c>
      <c r="AW64" s="18">
        <v>1.6</v>
      </c>
      <c r="AX64" s="19">
        <f t="shared" si="80"/>
        <v>688.06000000000006</v>
      </c>
      <c r="AY64" s="20">
        <f t="shared" si="81"/>
        <v>212.61054000000001</v>
      </c>
      <c r="AZ64" s="20">
        <f t="shared" si="82"/>
        <v>26.6</v>
      </c>
      <c r="BA64" s="20">
        <f t="shared" si="91"/>
        <v>19.368000000000002</v>
      </c>
      <c r="BB64" s="20">
        <f t="shared" si="83"/>
        <v>258.57854000000003</v>
      </c>
      <c r="BD64" s="18">
        <f t="shared" si="43"/>
        <v>549.86</v>
      </c>
      <c r="BE64" s="24">
        <f t="shared" si="44"/>
        <v>169.90674000000001</v>
      </c>
      <c r="BF64" s="23">
        <f t="shared" si="37"/>
        <v>122.1</v>
      </c>
      <c r="BG64" s="23">
        <f t="shared" si="45"/>
        <v>37.728899999999996</v>
      </c>
      <c r="BH64" s="23">
        <f t="shared" si="38"/>
        <v>16.099999999999998</v>
      </c>
      <c r="BI64" s="23">
        <f t="shared" si="39"/>
        <v>4.974899999999999</v>
      </c>
      <c r="BJ64" s="23">
        <f t="shared" si="40"/>
        <v>24</v>
      </c>
      <c r="BK64" s="23">
        <f t="shared" si="41"/>
        <v>19.368000000000002</v>
      </c>
      <c r="BL64" s="23"/>
      <c r="BM64" s="23"/>
      <c r="BN64" s="23"/>
      <c r="BO64" s="23"/>
      <c r="BP64" s="23"/>
      <c r="BQ64" s="23"/>
      <c r="BR64" s="23"/>
      <c r="BS64" s="23"/>
      <c r="BT64" s="23"/>
      <c r="BU64" s="18"/>
    </row>
    <row r="65" spans="1:74" s="17" customFormat="1" x14ac:dyDescent="0.2">
      <c r="A65" s="17">
        <v>6.2</v>
      </c>
      <c r="B65" s="17">
        <v>7.8</v>
      </c>
      <c r="D65" s="26">
        <f t="shared" si="52"/>
        <v>172.20000000000002</v>
      </c>
      <c r="E65" s="26">
        <f t="shared" si="53"/>
        <v>3.2800000000000002</v>
      </c>
      <c r="F65" s="26">
        <f t="shared" si="54"/>
        <v>0.8680000000000001</v>
      </c>
      <c r="G65" s="18">
        <f t="shared" si="55"/>
        <v>7.13</v>
      </c>
      <c r="H65" s="18">
        <f t="shared" si="56"/>
        <v>7.13</v>
      </c>
      <c r="I65" s="11">
        <f t="shared" si="57"/>
        <v>8.4480000000000004</v>
      </c>
      <c r="J65" s="27">
        <v>6.4</v>
      </c>
      <c r="K65" s="11">
        <f t="shared" si="58"/>
        <v>4.4800000000000004</v>
      </c>
      <c r="L65" s="11">
        <f t="shared" si="59"/>
        <v>1.968</v>
      </c>
      <c r="M65" s="11">
        <f t="shared" si="60"/>
        <v>6.5600000000000005</v>
      </c>
      <c r="N65" s="11">
        <f t="shared" si="61"/>
        <v>0.82000000000000006</v>
      </c>
      <c r="O65" s="11">
        <v>0.35</v>
      </c>
      <c r="P65" s="11">
        <f t="shared" si="62"/>
        <v>1.6400000000000001</v>
      </c>
      <c r="Q65" s="11">
        <f t="shared" si="63"/>
        <v>32.799999999999997</v>
      </c>
      <c r="R65" s="11">
        <v>0</v>
      </c>
      <c r="S65" s="11">
        <f t="shared" si="64"/>
        <v>1.23</v>
      </c>
      <c r="T65" s="11">
        <v>3</v>
      </c>
      <c r="U65" s="26">
        <f t="shared" si="84"/>
        <v>235.2</v>
      </c>
      <c r="V65" s="26">
        <f t="shared" si="65"/>
        <v>3.2800000000000002</v>
      </c>
      <c r="W65" s="26">
        <f t="shared" si="66"/>
        <v>0.8680000000000001</v>
      </c>
      <c r="X65" s="11">
        <v>0</v>
      </c>
      <c r="Y65" s="11">
        <f t="shared" si="67"/>
        <v>0.82000000000000006</v>
      </c>
      <c r="Z65" s="26">
        <f t="shared" si="90"/>
        <v>28.8</v>
      </c>
      <c r="AA65" s="26">
        <f t="shared" si="68"/>
        <v>9.84</v>
      </c>
      <c r="AB65" s="26">
        <f t="shared" si="69"/>
        <v>16.399999999999999</v>
      </c>
      <c r="AC65" s="26">
        <f t="shared" si="70"/>
        <v>32.799999999999997</v>
      </c>
      <c r="AD65" s="11">
        <f t="shared" si="88"/>
        <v>9.6000000000000014</v>
      </c>
      <c r="AE65" s="11">
        <f t="shared" si="92"/>
        <v>9.6000000000000014</v>
      </c>
      <c r="AF65" s="11">
        <f t="shared" si="92"/>
        <v>9.6000000000000014</v>
      </c>
      <c r="AG65" s="11">
        <f t="shared" si="71"/>
        <v>7.13</v>
      </c>
      <c r="AH65" s="11">
        <v>0.75</v>
      </c>
      <c r="AI65" s="11">
        <v>6</v>
      </c>
      <c r="AJ65" s="11">
        <f t="shared" si="72"/>
        <v>1.23</v>
      </c>
      <c r="AK65" s="11">
        <f t="shared" si="73"/>
        <v>0.82000000000000006</v>
      </c>
      <c r="AL65" s="26">
        <f t="shared" si="74"/>
        <v>16.399999999999999</v>
      </c>
      <c r="AM65" s="26">
        <f t="shared" si="75"/>
        <v>6.5600000000000005</v>
      </c>
      <c r="AN65" s="11">
        <f t="shared" si="89"/>
        <v>0.82000000000000006</v>
      </c>
      <c r="AO65" s="11">
        <f t="shared" si="85"/>
        <v>0.98</v>
      </c>
      <c r="AP65" s="26">
        <f t="shared" si="76"/>
        <v>9.84</v>
      </c>
      <c r="AQ65" s="26">
        <f t="shared" si="77"/>
        <v>0.82000000000000006</v>
      </c>
      <c r="AR65" s="26">
        <f t="shared" si="78"/>
        <v>32.799999999999997</v>
      </c>
      <c r="AS65" s="18">
        <f t="shared" si="79"/>
        <v>117.8</v>
      </c>
      <c r="AT65" s="18">
        <v>6.2</v>
      </c>
      <c r="AU65" s="18">
        <v>11.3</v>
      </c>
      <c r="AV65" s="18">
        <v>5.4</v>
      </c>
      <c r="AW65" s="18">
        <v>2.1</v>
      </c>
      <c r="AX65" s="19">
        <f t="shared" si="80"/>
        <v>699.26200000000006</v>
      </c>
      <c r="AY65" s="20">
        <f t="shared" si="81"/>
        <v>216.07195800000002</v>
      </c>
      <c r="AZ65" s="20">
        <f t="shared" si="82"/>
        <v>23.560000000000002</v>
      </c>
      <c r="BA65" s="20">
        <f t="shared" si="91"/>
        <v>20.175000000000001</v>
      </c>
      <c r="BB65" s="20">
        <f t="shared" si="83"/>
        <v>259.80695800000001</v>
      </c>
      <c r="BD65" s="18">
        <f t="shared" si="43"/>
        <v>569.9559999999999</v>
      </c>
      <c r="BE65" s="24">
        <f t="shared" si="44"/>
        <v>176.11640399999996</v>
      </c>
      <c r="BF65" s="23">
        <f t="shared" si="37"/>
        <v>115.04599999999996</v>
      </c>
      <c r="BG65" s="23">
        <f t="shared" si="45"/>
        <v>35.549213999999985</v>
      </c>
      <c r="BH65" s="23">
        <f t="shared" si="38"/>
        <v>14.26</v>
      </c>
      <c r="BI65" s="23">
        <f t="shared" si="39"/>
        <v>4.4063400000000001</v>
      </c>
      <c r="BJ65" s="23">
        <f t="shared" si="40"/>
        <v>25</v>
      </c>
      <c r="BK65" s="23">
        <f t="shared" si="41"/>
        <v>20.175000000000001</v>
      </c>
      <c r="BL65" s="23"/>
      <c r="BM65" s="23"/>
      <c r="BN65" s="23"/>
      <c r="BO65" s="23"/>
      <c r="BP65" s="23"/>
      <c r="BQ65" s="23"/>
      <c r="BR65" s="23"/>
      <c r="BS65" s="23"/>
      <c r="BT65" s="23"/>
      <c r="BU65" s="18"/>
    </row>
    <row r="66" spans="1:74" s="17" customFormat="1" x14ac:dyDescent="0.2">
      <c r="A66" s="17">
        <v>6.8</v>
      </c>
      <c r="B66" s="17">
        <v>8.6</v>
      </c>
      <c r="D66" s="26">
        <f t="shared" ref="D66:D97" si="93">(21*A66)+42</f>
        <v>184.79999999999998</v>
      </c>
      <c r="E66" s="26">
        <f t="shared" ref="E66:E97" si="94">(0.4*A66)+0.8</f>
        <v>3.5200000000000005</v>
      </c>
      <c r="F66" s="26">
        <f t="shared" ref="F66:F97" si="95">0.14*A66</f>
        <v>0.95200000000000007</v>
      </c>
      <c r="G66" s="18">
        <f t="shared" ref="G66:G97" si="96">1.15*A66</f>
        <v>7.8199999999999994</v>
      </c>
      <c r="H66" s="18">
        <f t="shared" ref="H66:H97" si="97">1.15*A66</f>
        <v>7.8199999999999994</v>
      </c>
      <c r="I66" s="11">
        <f t="shared" ref="I66:I97" si="98">(1.04*A66)+2</f>
        <v>9.0719999999999992</v>
      </c>
      <c r="J66" s="27">
        <v>6.4</v>
      </c>
      <c r="K66" s="11">
        <f t="shared" ref="K66:K97" si="99">(0.4*A66)+2</f>
        <v>4.7200000000000006</v>
      </c>
      <c r="L66" s="11">
        <f t="shared" ref="L66:L97" si="100">(0.24*A66)+0.48</f>
        <v>2.1120000000000001</v>
      </c>
      <c r="M66" s="11">
        <f t="shared" ref="M66:M97" si="101">(0.8*A66)+1.6</f>
        <v>7.0400000000000009</v>
      </c>
      <c r="N66" s="11">
        <f t="shared" ref="N66:N97" si="102">(0.1*A66)+0.2</f>
        <v>0.88000000000000012</v>
      </c>
      <c r="O66" s="11">
        <v>0.35</v>
      </c>
      <c r="P66" s="11">
        <f t="shared" ref="P66:P97" si="103">(0.2*A66)+0.4</f>
        <v>1.7600000000000002</v>
      </c>
      <c r="Q66" s="11">
        <f t="shared" ref="Q66:Q97" si="104">(4*A66)+8</f>
        <v>35.200000000000003</v>
      </c>
      <c r="R66" s="11">
        <v>0</v>
      </c>
      <c r="S66" s="11">
        <f t="shared" ref="S66:S97" si="105">(0.15*A66)+0.3</f>
        <v>1.32</v>
      </c>
      <c r="T66" s="11">
        <v>3</v>
      </c>
      <c r="U66" s="26">
        <f t="shared" si="84"/>
        <v>189</v>
      </c>
      <c r="V66" s="26">
        <f t="shared" ref="V66:V97" si="106">(0.4*A66)+0.8</f>
        <v>3.5200000000000005</v>
      </c>
      <c r="W66" s="26">
        <f t="shared" ref="W66:W97" si="107">0.14*A66</f>
        <v>0.95200000000000007</v>
      </c>
      <c r="X66" s="11">
        <v>0</v>
      </c>
      <c r="Y66" s="11">
        <f t="shared" ref="Y66:Y97" si="108">(0.1*A66)+0.2</f>
        <v>0.88000000000000012</v>
      </c>
      <c r="Z66" s="26">
        <f t="shared" si="90"/>
        <v>25.6</v>
      </c>
      <c r="AA66" s="26">
        <f t="shared" ref="AA66:AA97" si="109">(1.2*A66)+2.4</f>
        <v>10.56</v>
      </c>
      <c r="AB66" s="26">
        <f t="shared" ref="AB66:AB97" si="110">(2*A66)+4</f>
        <v>17.600000000000001</v>
      </c>
      <c r="AC66" s="26">
        <f t="shared" ref="AC66:AC97" si="111">(4*A66)+8</f>
        <v>35.200000000000003</v>
      </c>
      <c r="AD66" s="11">
        <f t="shared" si="88"/>
        <v>9.6000000000000014</v>
      </c>
      <c r="AE66" s="11">
        <f t="shared" si="92"/>
        <v>9.6000000000000014</v>
      </c>
      <c r="AF66" s="11">
        <f t="shared" si="92"/>
        <v>9.6000000000000014</v>
      </c>
      <c r="AG66" s="11">
        <f t="shared" ref="AG66:AG97" si="112">1.15*A66</f>
        <v>7.8199999999999994</v>
      </c>
      <c r="AH66" s="11">
        <v>0.75</v>
      </c>
      <c r="AI66" s="11">
        <v>6</v>
      </c>
      <c r="AJ66" s="11">
        <f t="shared" ref="AJ66:AJ97" si="113">(0.15*A66)+0.3</f>
        <v>1.32</v>
      </c>
      <c r="AK66" s="11">
        <f t="shared" ref="AK66:AK97" si="114">(0.1*A66)+0.2</f>
        <v>0.88000000000000012</v>
      </c>
      <c r="AL66" s="26">
        <f t="shared" ref="AL66:AL97" si="115">(2*A66)+4</f>
        <v>17.600000000000001</v>
      </c>
      <c r="AM66" s="26">
        <f t="shared" ref="AM66:AM97" si="116">(0.8*A66)+1.6</f>
        <v>7.0400000000000009</v>
      </c>
      <c r="AN66" s="11">
        <f t="shared" si="89"/>
        <v>0.88000000000000012</v>
      </c>
      <c r="AO66" s="11">
        <f t="shared" si="85"/>
        <v>1.06</v>
      </c>
      <c r="AP66" s="26">
        <f t="shared" ref="AP66:AP97" si="117">(1.2*A66)+2.4</f>
        <v>10.56</v>
      </c>
      <c r="AQ66" s="26">
        <f t="shared" ref="AQ66:AQ97" si="118">(0.1*A66)+0.2</f>
        <v>0.88000000000000012</v>
      </c>
      <c r="AR66" s="26">
        <f t="shared" ref="AR66:AR97" si="119">(4*A66)+8</f>
        <v>35.200000000000003</v>
      </c>
      <c r="AS66" s="18">
        <f t="shared" ref="AS66:AS97" si="120">19*A66</f>
        <v>129.19999999999999</v>
      </c>
      <c r="AT66" s="18">
        <v>4.9000000000000004</v>
      </c>
      <c r="AU66" s="18">
        <v>10.4</v>
      </c>
      <c r="AV66" s="18">
        <v>5.5</v>
      </c>
      <c r="AW66" s="18">
        <v>1.8</v>
      </c>
      <c r="AX66" s="19">
        <f t="shared" ref="AX66:AX97" si="121">SUM(D66:AR66)</f>
        <v>678.86800000000005</v>
      </c>
      <c r="AY66" s="20">
        <f t="shared" ref="AY66:AY97" si="122">AX66*0.309</f>
        <v>209.77021200000001</v>
      </c>
      <c r="AZ66" s="20">
        <f t="shared" ref="AZ66:AZ97" si="123">AS66*0.2</f>
        <v>25.84</v>
      </c>
      <c r="BA66" s="20">
        <f t="shared" si="91"/>
        <v>18.238200000000003</v>
      </c>
      <c r="BB66" s="20">
        <f t="shared" ref="BB66:BB97" si="124">AY66+AZ66+BA66</f>
        <v>253.84841200000002</v>
      </c>
      <c r="BD66" s="18">
        <f t="shared" si="43"/>
        <v>542.98400000000004</v>
      </c>
      <c r="BE66" s="24">
        <f t="shared" si="44"/>
        <v>167.78205600000001</v>
      </c>
      <c r="BF66" s="23">
        <f t="shared" si="37"/>
        <v>120.24399999999997</v>
      </c>
      <c r="BG66" s="23">
        <f t="shared" si="45"/>
        <v>37.155395999999989</v>
      </c>
      <c r="BH66" s="23">
        <f t="shared" si="38"/>
        <v>15.639999999999999</v>
      </c>
      <c r="BI66" s="23">
        <f t="shared" si="39"/>
        <v>4.8327599999999995</v>
      </c>
      <c r="BJ66" s="23">
        <f t="shared" si="40"/>
        <v>22.6</v>
      </c>
      <c r="BK66" s="23">
        <f t="shared" si="41"/>
        <v>18.238200000000003</v>
      </c>
      <c r="BL66" s="23"/>
      <c r="BM66" s="23"/>
      <c r="BN66" s="23"/>
      <c r="BO66" s="23"/>
      <c r="BP66" s="23"/>
      <c r="BQ66" s="23"/>
      <c r="BR66" s="23"/>
      <c r="BS66" s="23"/>
      <c r="BT66" s="23"/>
      <c r="BU66" s="18"/>
    </row>
    <row r="67" spans="1:74" s="17" customFormat="1" x14ac:dyDescent="0.2">
      <c r="A67" s="17">
        <v>4.8</v>
      </c>
      <c r="B67" s="17">
        <v>10.3</v>
      </c>
      <c r="D67" s="26">
        <f t="shared" si="93"/>
        <v>142.80000000000001</v>
      </c>
      <c r="E67" s="26">
        <f t="shared" si="94"/>
        <v>2.7199999999999998</v>
      </c>
      <c r="F67" s="26">
        <f t="shared" si="95"/>
        <v>0.67200000000000004</v>
      </c>
      <c r="G67" s="18">
        <f t="shared" si="96"/>
        <v>5.52</v>
      </c>
      <c r="H67" s="18">
        <f t="shared" si="97"/>
        <v>5.52</v>
      </c>
      <c r="I67" s="11">
        <f t="shared" si="98"/>
        <v>6.992</v>
      </c>
      <c r="J67" s="27">
        <v>6.4</v>
      </c>
      <c r="K67" s="11">
        <f t="shared" si="99"/>
        <v>3.92</v>
      </c>
      <c r="L67" s="11">
        <f t="shared" si="100"/>
        <v>1.6319999999999999</v>
      </c>
      <c r="M67" s="11">
        <f t="shared" si="101"/>
        <v>5.4399999999999995</v>
      </c>
      <c r="N67" s="11">
        <f t="shared" si="102"/>
        <v>0.67999999999999994</v>
      </c>
      <c r="O67" s="11">
        <v>0.35</v>
      </c>
      <c r="P67" s="11">
        <f t="shared" si="103"/>
        <v>1.3599999999999999</v>
      </c>
      <c r="Q67" s="11">
        <f t="shared" si="104"/>
        <v>27.2</v>
      </c>
      <c r="R67" s="11">
        <v>0</v>
      </c>
      <c r="S67" s="11">
        <f t="shared" si="105"/>
        <v>1.02</v>
      </c>
      <c r="T67" s="11">
        <v>3</v>
      </c>
      <c r="U67" s="26">
        <f t="shared" si="84"/>
        <v>172.20000000000002</v>
      </c>
      <c r="V67" s="26">
        <f t="shared" si="106"/>
        <v>2.7199999999999998</v>
      </c>
      <c r="W67" s="26">
        <f t="shared" si="107"/>
        <v>0.67200000000000004</v>
      </c>
      <c r="X67" s="11">
        <v>0</v>
      </c>
      <c r="Y67" s="11">
        <f t="shared" si="108"/>
        <v>0.67999999999999994</v>
      </c>
      <c r="Z67" s="26">
        <f t="shared" si="90"/>
        <v>28</v>
      </c>
      <c r="AA67" s="26">
        <f t="shared" si="109"/>
        <v>8.16</v>
      </c>
      <c r="AB67" s="26">
        <f t="shared" si="110"/>
        <v>13.6</v>
      </c>
      <c r="AC67" s="26">
        <f t="shared" si="111"/>
        <v>27.2</v>
      </c>
      <c r="AD67" s="11">
        <f t="shared" si="88"/>
        <v>9.6000000000000014</v>
      </c>
      <c r="AE67" s="11">
        <f t="shared" si="92"/>
        <v>9.6000000000000014</v>
      </c>
      <c r="AF67" s="11">
        <f t="shared" si="92"/>
        <v>9.6000000000000014</v>
      </c>
      <c r="AG67" s="11">
        <f t="shared" si="112"/>
        <v>5.52</v>
      </c>
      <c r="AH67" s="11">
        <v>0.75</v>
      </c>
      <c r="AI67" s="11">
        <v>6</v>
      </c>
      <c r="AJ67" s="11">
        <f t="shared" si="113"/>
        <v>1.02</v>
      </c>
      <c r="AK67" s="11">
        <f t="shared" si="114"/>
        <v>0.67999999999999994</v>
      </c>
      <c r="AL67" s="26">
        <f t="shared" si="115"/>
        <v>13.6</v>
      </c>
      <c r="AM67" s="26">
        <f t="shared" si="116"/>
        <v>5.4399999999999995</v>
      </c>
      <c r="AN67" s="11">
        <f t="shared" si="89"/>
        <v>0.67999999999999994</v>
      </c>
      <c r="AO67" s="11">
        <f t="shared" si="85"/>
        <v>1.23</v>
      </c>
      <c r="AP67" s="26">
        <f t="shared" si="117"/>
        <v>8.16</v>
      </c>
      <c r="AQ67" s="26">
        <f t="shared" si="118"/>
        <v>0.67999999999999994</v>
      </c>
      <c r="AR67" s="26">
        <f t="shared" si="119"/>
        <v>27.2</v>
      </c>
      <c r="AS67" s="18">
        <f t="shared" si="120"/>
        <v>91.2</v>
      </c>
      <c r="AT67" s="18">
        <v>5.3</v>
      </c>
      <c r="AU67" s="18">
        <v>12</v>
      </c>
      <c r="AV67" s="18">
        <v>4.2</v>
      </c>
      <c r="AW67" s="18">
        <v>1.8</v>
      </c>
      <c r="AX67" s="19">
        <f t="shared" si="121"/>
        <v>568.21800000000019</v>
      </c>
      <c r="AY67" s="20">
        <f t="shared" si="122"/>
        <v>175.57936200000006</v>
      </c>
      <c r="AZ67" s="20">
        <f t="shared" si="123"/>
        <v>18.240000000000002</v>
      </c>
      <c r="BA67" s="20">
        <f t="shared" si="91"/>
        <v>18.803100000000001</v>
      </c>
      <c r="BB67" s="20">
        <f t="shared" si="124"/>
        <v>212.62246200000007</v>
      </c>
      <c r="BD67" s="18">
        <f t="shared" si="43"/>
        <v>453.82400000000018</v>
      </c>
      <c r="BE67" s="24">
        <f t="shared" si="44"/>
        <v>140.23161600000006</v>
      </c>
      <c r="BF67" s="23">
        <f t="shared" ref="BF67:BF130" si="125">SUM(I67+J67+K67+L67+M67+N67+O67+P67+Q67+R67+S67+T67+X67+Y67+AD67+AE67+AF67+AG67+AH67+AI67+AJ67+AK67+AN67+AO67)</f>
        <v>103.354</v>
      </c>
      <c r="BG67" s="23">
        <f t="shared" si="45"/>
        <v>31.936385999999999</v>
      </c>
      <c r="BH67" s="23">
        <f t="shared" ref="BH67:BH130" si="126">SUM(G67+H67)</f>
        <v>11.04</v>
      </c>
      <c r="BI67" s="23">
        <f t="shared" ref="BI67:BI130" si="127">BH67*0.309</f>
        <v>3.4113599999999997</v>
      </c>
      <c r="BJ67" s="23">
        <f t="shared" ref="BJ67:BJ130" si="128">SUM(AT67+AU67+AV67+AW67)</f>
        <v>23.3</v>
      </c>
      <c r="BK67" s="23">
        <f t="shared" ref="BK67:BK130" si="129">BJ67*0.807</f>
        <v>18.803100000000001</v>
      </c>
      <c r="BL67" s="23"/>
      <c r="BM67" s="23"/>
      <c r="BN67" s="23"/>
      <c r="BO67" s="23"/>
      <c r="BP67" s="23"/>
      <c r="BQ67" s="23"/>
      <c r="BR67" s="23"/>
      <c r="BS67" s="23"/>
      <c r="BT67" s="23"/>
      <c r="BU67" s="18"/>
    </row>
    <row r="68" spans="1:74" s="17" customFormat="1" x14ac:dyDescent="0.2">
      <c r="A68" s="17">
        <v>5.4</v>
      </c>
      <c r="B68" s="17">
        <v>9.1999999999999993</v>
      </c>
      <c r="D68" s="26">
        <f t="shared" si="93"/>
        <v>155.4</v>
      </c>
      <c r="E68" s="26">
        <f t="shared" si="94"/>
        <v>2.96</v>
      </c>
      <c r="F68" s="26">
        <f t="shared" si="95"/>
        <v>0.75600000000000012</v>
      </c>
      <c r="G68" s="18">
        <f t="shared" si="96"/>
        <v>6.21</v>
      </c>
      <c r="H68" s="18">
        <f t="shared" si="97"/>
        <v>6.21</v>
      </c>
      <c r="I68" s="11">
        <f t="shared" si="98"/>
        <v>7.6160000000000005</v>
      </c>
      <c r="J68" s="27">
        <v>6.4</v>
      </c>
      <c r="K68" s="11">
        <f t="shared" si="99"/>
        <v>4.16</v>
      </c>
      <c r="L68" s="11">
        <f t="shared" si="100"/>
        <v>1.776</v>
      </c>
      <c r="M68" s="11">
        <f t="shared" si="101"/>
        <v>5.92</v>
      </c>
      <c r="N68" s="11">
        <f t="shared" si="102"/>
        <v>0.74</v>
      </c>
      <c r="O68" s="11">
        <v>0.35</v>
      </c>
      <c r="P68" s="11">
        <f t="shared" si="103"/>
        <v>1.48</v>
      </c>
      <c r="Q68" s="11">
        <f t="shared" si="104"/>
        <v>29.6</v>
      </c>
      <c r="R68" s="11">
        <v>0</v>
      </c>
      <c r="S68" s="11">
        <f t="shared" si="105"/>
        <v>1.1100000000000001</v>
      </c>
      <c r="T68" s="11">
        <v>3</v>
      </c>
      <c r="U68" s="26">
        <f t="shared" si="84"/>
        <v>184.79999999999998</v>
      </c>
      <c r="V68" s="26">
        <f t="shared" si="106"/>
        <v>2.96</v>
      </c>
      <c r="W68" s="26">
        <f t="shared" si="107"/>
        <v>0.75600000000000012</v>
      </c>
      <c r="X68" s="11">
        <v>0</v>
      </c>
      <c r="Y68" s="11">
        <f t="shared" si="108"/>
        <v>0.74</v>
      </c>
      <c r="Z68" s="26">
        <f t="shared" si="90"/>
        <v>20</v>
      </c>
      <c r="AA68" s="26">
        <f t="shared" si="109"/>
        <v>8.8800000000000008</v>
      </c>
      <c r="AB68" s="26">
        <f t="shared" si="110"/>
        <v>14.8</v>
      </c>
      <c r="AC68" s="26">
        <f t="shared" si="111"/>
        <v>29.6</v>
      </c>
      <c r="AD68" s="11">
        <f t="shared" si="88"/>
        <v>9.6000000000000014</v>
      </c>
      <c r="AE68" s="11">
        <f t="shared" si="92"/>
        <v>9.6000000000000014</v>
      </c>
      <c r="AF68" s="11">
        <f t="shared" si="92"/>
        <v>9.6000000000000014</v>
      </c>
      <c r="AG68" s="11">
        <f t="shared" si="112"/>
        <v>6.21</v>
      </c>
      <c r="AH68" s="11">
        <v>0.75</v>
      </c>
      <c r="AI68" s="11">
        <v>6</v>
      </c>
      <c r="AJ68" s="11">
        <f t="shared" si="113"/>
        <v>1.1100000000000001</v>
      </c>
      <c r="AK68" s="11">
        <f t="shared" si="114"/>
        <v>0.74</v>
      </c>
      <c r="AL68" s="26">
        <f t="shared" si="115"/>
        <v>14.8</v>
      </c>
      <c r="AM68" s="26">
        <f t="shared" si="116"/>
        <v>5.92</v>
      </c>
      <c r="AN68" s="11">
        <f t="shared" si="89"/>
        <v>0.74</v>
      </c>
      <c r="AO68" s="11">
        <f t="shared" si="85"/>
        <v>1.1199999999999999</v>
      </c>
      <c r="AP68" s="26">
        <f t="shared" si="117"/>
        <v>8.8800000000000008</v>
      </c>
      <c r="AQ68" s="26">
        <f t="shared" si="118"/>
        <v>0.74</v>
      </c>
      <c r="AR68" s="26">
        <f t="shared" si="119"/>
        <v>29.6</v>
      </c>
      <c r="AS68" s="18">
        <f t="shared" si="120"/>
        <v>102.60000000000001</v>
      </c>
      <c r="AT68" s="18">
        <v>5.8</v>
      </c>
      <c r="AU68" s="18">
        <v>11.2</v>
      </c>
      <c r="AV68" s="18">
        <v>4.9000000000000004</v>
      </c>
      <c r="AW68" s="18">
        <v>1.9</v>
      </c>
      <c r="AX68" s="19">
        <f t="shared" si="121"/>
        <v>601.63400000000013</v>
      </c>
      <c r="AY68" s="20">
        <f t="shared" si="122"/>
        <v>185.90490600000004</v>
      </c>
      <c r="AZ68" s="20">
        <f t="shared" si="123"/>
        <v>20.520000000000003</v>
      </c>
      <c r="BA68" s="20">
        <f t="shared" si="91"/>
        <v>19.206599999999998</v>
      </c>
      <c r="BB68" s="20">
        <f t="shared" si="124"/>
        <v>225.63150600000006</v>
      </c>
      <c r="BD68" s="18">
        <f t="shared" ref="BD68:BD131" si="130">SUM(D68+E68+F68+U68+V68+W68+Z68+AA68+AB68+AC68+AL68+AM68+AP68+AQ68+AR68)</f>
        <v>480.85200000000003</v>
      </c>
      <c r="BE68" s="24">
        <f t="shared" ref="BE68:BE131" si="131">BD68*0.309</f>
        <v>148.583268</v>
      </c>
      <c r="BF68" s="23">
        <f t="shared" si="125"/>
        <v>108.36199999999999</v>
      </c>
      <c r="BG68" s="23">
        <f t="shared" ref="BG68:BG131" si="132">BF68*0.309</f>
        <v>33.483857999999998</v>
      </c>
      <c r="BH68" s="23">
        <f t="shared" si="126"/>
        <v>12.42</v>
      </c>
      <c r="BI68" s="23">
        <f t="shared" si="127"/>
        <v>3.83778</v>
      </c>
      <c r="BJ68" s="23">
        <f t="shared" si="128"/>
        <v>23.799999999999997</v>
      </c>
      <c r="BK68" s="23">
        <f t="shared" si="129"/>
        <v>19.206599999999998</v>
      </c>
      <c r="BL68" s="23"/>
      <c r="BM68" s="23"/>
      <c r="BN68" s="23"/>
      <c r="BO68" s="23"/>
      <c r="BP68" s="23"/>
      <c r="BQ68" s="23"/>
      <c r="BR68" s="23"/>
      <c r="BS68" s="23"/>
      <c r="BT68" s="23"/>
      <c r="BU68" s="18"/>
    </row>
    <row r="69" spans="1:74" s="17" customFormat="1" x14ac:dyDescent="0.2">
      <c r="A69" s="17">
        <v>7.8</v>
      </c>
      <c r="B69" s="17">
        <v>9.5</v>
      </c>
      <c r="D69" s="26">
        <f t="shared" si="93"/>
        <v>205.79999999999998</v>
      </c>
      <c r="E69" s="26">
        <f t="shared" si="94"/>
        <v>3.92</v>
      </c>
      <c r="F69" s="26">
        <f t="shared" si="95"/>
        <v>1.0920000000000001</v>
      </c>
      <c r="G69" s="18">
        <f t="shared" si="96"/>
        <v>8.9699999999999989</v>
      </c>
      <c r="H69" s="18">
        <f t="shared" si="97"/>
        <v>8.9699999999999989</v>
      </c>
      <c r="I69" s="11">
        <f t="shared" si="98"/>
        <v>10.112</v>
      </c>
      <c r="J69" s="11">
        <v>5.8</v>
      </c>
      <c r="K69" s="11">
        <f t="shared" si="99"/>
        <v>5.12</v>
      </c>
      <c r="L69" s="11">
        <f t="shared" si="100"/>
        <v>2.3519999999999999</v>
      </c>
      <c r="M69" s="11">
        <f t="shared" si="101"/>
        <v>7.84</v>
      </c>
      <c r="N69" s="11">
        <f t="shared" si="102"/>
        <v>0.98</v>
      </c>
      <c r="O69" s="11">
        <v>0.35</v>
      </c>
      <c r="P69" s="11">
        <f t="shared" si="103"/>
        <v>1.96</v>
      </c>
      <c r="Q69" s="11">
        <f t="shared" si="104"/>
        <v>39.200000000000003</v>
      </c>
      <c r="R69" s="11">
        <v>0</v>
      </c>
      <c r="S69" s="11">
        <f t="shared" si="105"/>
        <v>1.47</v>
      </c>
      <c r="T69" s="11">
        <v>3</v>
      </c>
      <c r="U69" s="26">
        <f t="shared" ref="U69:U100" si="133">(21*A67)+42</f>
        <v>142.80000000000001</v>
      </c>
      <c r="V69" s="26">
        <f t="shared" si="106"/>
        <v>3.92</v>
      </c>
      <c r="W69" s="26">
        <f t="shared" si="107"/>
        <v>1.0920000000000001</v>
      </c>
      <c r="X69" s="11">
        <v>0</v>
      </c>
      <c r="Y69" s="11">
        <f t="shared" si="108"/>
        <v>0.98</v>
      </c>
      <c r="Z69" s="26">
        <f t="shared" si="90"/>
        <v>22.400000000000002</v>
      </c>
      <c r="AA69" s="26">
        <f t="shared" si="109"/>
        <v>11.76</v>
      </c>
      <c r="AB69" s="26">
        <f t="shared" si="110"/>
        <v>19.600000000000001</v>
      </c>
      <c r="AC69" s="26">
        <f t="shared" si="111"/>
        <v>39.200000000000003</v>
      </c>
      <c r="AD69" s="11">
        <f t="shared" si="88"/>
        <v>9.6000000000000014</v>
      </c>
      <c r="AE69" s="11">
        <f t="shared" si="92"/>
        <v>9.6000000000000014</v>
      </c>
      <c r="AF69" s="11">
        <f t="shared" si="92"/>
        <v>9.6000000000000014</v>
      </c>
      <c r="AG69" s="11">
        <f t="shared" si="112"/>
        <v>8.9699999999999989</v>
      </c>
      <c r="AH69" s="11">
        <v>0.75</v>
      </c>
      <c r="AI69" s="11">
        <v>6</v>
      </c>
      <c r="AJ69" s="11">
        <f t="shared" si="113"/>
        <v>1.47</v>
      </c>
      <c r="AK69" s="11">
        <f t="shared" si="114"/>
        <v>0.98</v>
      </c>
      <c r="AL69" s="26">
        <f t="shared" si="115"/>
        <v>19.600000000000001</v>
      </c>
      <c r="AM69" s="26">
        <f t="shared" si="116"/>
        <v>7.84</v>
      </c>
      <c r="AN69" s="11">
        <f t="shared" si="89"/>
        <v>0.98</v>
      </c>
      <c r="AO69" s="11">
        <f t="shared" ref="AO69:AO100" si="134">(0.1*B69)+0.2</f>
        <v>1.1500000000000001</v>
      </c>
      <c r="AP69" s="26">
        <f t="shared" si="117"/>
        <v>11.76</v>
      </c>
      <c r="AQ69" s="26">
        <f t="shared" si="118"/>
        <v>0.98</v>
      </c>
      <c r="AR69" s="26">
        <f t="shared" si="119"/>
        <v>39.200000000000003</v>
      </c>
      <c r="AS69" s="18">
        <f t="shared" si="120"/>
        <v>148.19999999999999</v>
      </c>
      <c r="AT69" s="18">
        <v>5.2</v>
      </c>
      <c r="AU69" s="18">
        <v>11.4</v>
      </c>
      <c r="AV69" s="18">
        <v>5.6</v>
      </c>
      <c r="AW69" s="18">
        <v>2.2000000000000002</v>
      </c>
      <c r="AX69" s="19">
        <f t="shared" si="121"/>
        <v>677.16800000000035</v>
      </c>
      <c r="AY69" s="20">
        <f t="shared" si="122"/>
        <v>209.24491200000011</v>
      </c>
      <c r="AZ69" s="20">
        <f t="shared" si="123"/>
        <v>29.64</v>
      </c>
      <c r="BA69" s="20">
        <f t="shared" si="91"/>
        <v>19.690800000000003</v>
      </c>
      <c r="BB69" s="20">
        <f t="shared" si="124"/>
        <v>258.57571200000012</v>
      </c>
      <c r="BD69" s="18">
        <f t="shared" si="130"/>
        <v>530.96399999999994</v>
      </c>
      <c r="BE69" s="24">
        <f t="shared" si="131"/>
        <v>164.06787599999998</v>
      </c>
      <c r="BF69" s="23">
        <f t="shared" si="125"/>
        <v>128.26400000000001</v>
      </c>
      <c r="BG69" s="23">
        <f t="shared" si="132"/>
        <v>39.633576000000005</v>
      </c>
      <c r="BH69" s="23">
        <f t="shared" si="126"/>
        <v>17.939999999999998</v>
      </c>
      <c r="BI69" s="23">
        <f t="shared" si="127"/>
        <v>5.5434599999999996</v>
      </c>
      <c r="BJ69" s="23">
        <f t="shared" si="128"/>
        <v>24.400000000000002</v>
      </c>
      <c r="BK69" s="23">
        <f t="shared" si="129"/>
        <v>19.690800000000003</v>
      </c>
      <c r="BL69" s="23"/>
      <c r="BM69" s="23"/>
      <c r="BN69" s="23"/>
      <c r="BO69" s="23"/>
      <c r="BP69" s="23"/>
      <c r="BQ69" s="23"/>
      <c r="BR69" s="23"/>
      <c r="BS69" s="23"/>
      <c r="BT69" s="23"/>
      <c r="BU69" s="18"/>
    </row>
    <row r="70" spans="1:74" s="17" customFormat="1" x14ac:dyDescent="0.2">
      <c r="A70" s="17">
        <v>5.0999999999999996</v>
      </c>
      <c r="B70" s="17">
        <v>8.5</v>
      </c>
      <c r="D70" s="26">
        <f t="shared" si="93"/>
        <v>149.1</v>
      </c>
      <c r="E70" s="26">
        <f t="shared" si="94"/>
        <v>2.84</v>
      </c>
      <c r="F70" s="26">
        <f t="shared" si="95"/>
        <v>0.71399999999999997</v>
      </c>
      <c r="G70" s="18">
        <f t="shared" si="96"/>
        <v>5.8649999999999993</v>
      </c>
      <c r="H70" s="18">
        <f t="shared" si="97"/>
        <v>5.8649999999999993</v>
      </c>
      <c r="I70" s="11">
        <f t="shared" si="98"/>
        <v>7.3039999999999994</v>
      </c>
      <c r="J70" s="11">
        <v>5.8</v>
      </c>
      <c r="K70" s="11">
        <f t="shared" si="99"/>
        <v>4.04</v>
      </c>
      <c r="L70" s="11">
        <f t="shared" si="100"/>
        <v>1.704</v>
      </c>
      <c r="M70" s="11">
        <f t="shared" si="101"/>
        <v>5.68</v>
      </c>
      <c r="N70" s="11">
        <f t="shared" si="102"/>
        <v>0.71</v>
      </c>
      <c r="O70" s="11">
        <v>0.35</v>
      </c>
      <c r="P70" s="11">
        <f t="shared" si="103"/>
        <v>1.42</v>
      </c>
      <c r="Q70" s="11">
        <f t="shared" si="104"/>
        <v>28.4</v>
      </c>
      <c r="R70" s="11">
        <v>0</v>
      </c>
      <c r="S70" s="11">
        <f t="shared" si="105"/>
        <v>1.0649999999999999</v>
      </c>
      <c r="T70" s="11">
        <v>3</v>
      </c>
      <c r="U70" s="26">
        <f t="shared" si="133"/>
        <v>155.4</v>
      </c>
      <c r="V70" s="26">
        <f t="shared" si="106"/>
        <v>2.84</v>
      </c>
      <c r="W70" s="26">
        <f t="shared" si="107"/>
        <v>0.71399999999999997</v>
      </c>
      <c r="X70" s="11">
        <v>0</v>
      </c>
      <c r="Y70" s="11">
        <f t="shared" si="108"/>
        <v>0.71</v>
      </c>
      <c r="Z70" s="26">
        <f t="shared" si="90"/>
        <v>32</v>
      </c>
      <c r="AA70" s="26">
        <f t="shared" si="109"/>
        <v>8.52</v>
      </c>
      <c r="AB70" s="26">
        <f t="shared" si="110"/>
        <v>14.2</v>
      </c>
      <c r="AC70" s="26">
        <f t="shared" si="111"/>
        <v>28.4</v>
      </c>
      <c r="AD70" s="11">
        <f t="shared" si="88"/>
        <v>9.6000000000000014</v>
      </c>
      <c r="AE70" s="11">
        <f t="shared" si="92"/>
        <v>9.6000000000000014</v>
      </c>
      <c r="AF70" s="11">
        <f t="shared" si="92"/>
        <v>9.6000000000000014</v>
      </c>
      <c r="AG70" s="11">
        <f t="shared" si="112"/>
        <v>5.8649999999999993</v>
      </c>
      <c r="AH70" s="11">
        <v>0.75</v>
      </c>
      <c r="AI70" s="11">
        <v>6</v>
      </c>
      <c r="AJ70" s="11">
        <f t="shared" si="113"/>
        <v>1.0649999999999999</v>
      </c>
      <c r="AK70" s="11">
        <f t="shared" si="114"/>
        <v>0.71</v>
      </c>
      <c r="AL70" s="26">
        <f t="shared" si="115"/>
        <v>14.2</v>
      </c>
      <c r="AM70" s="26">
        <f t="shared" si="116"/>
        <v>5.68</v>
      </c>
      <c r="AN70" s="11">
        <f t="shared" si="89"/>
        <v>0.71</v>
      </c>
      <c r="AO70" s="11">
        <f t="shared" si="134"/>
        <v>1.05</v>
      </c>
      <c r="AP70" s="26">
        <f t="shared" si="117"/>
        <v>8.52</v>
      </c>
      <c r="AQ70" s="26">
        <f t="shared" si="118"/>
        <v>0.71</v>
      </c>
      <c r="AR70" s="26">
        <f t="shared" si="119"/>
        <v>28.4</v>
      </c>
      <c r="AS70" s="18">
        <f t="shared" si="120"/>
        <v>96.899999999999991</v>
      </c>
      <c r="AT70" s="18">
        <v>5.5</v>
      </c>
      <c r="AU70" s="18">
        <v>11.5</v>
      </c>
      <c r="AV70" s="18">
        <v>5.6</v>
      </c>
      <c r="AW70" s="18">
        <v>1.4</v>
      </c>
      <c r="AX70" s="19">
        <f t="shared" si="121"/>
        <v>569.101</v>
      </c>
      <c r="AY70" s="20">
        <f t="shared" si="122"/>
        <v>175.85220899999999</v>
      </c>
      <c r="AZ70" s="20">
        <f t="shared" si="123"/>
        <v>19.38</v>
      </c>
      <c r="BA70" s="20">
        <f t="shared" si="91"/>
        <v>19.368000000000002</v>
      </c>
      <c r="BB70" s="20">
        <f t="shared" si="124"/>
        <v>214.60020899999998</v>
      </c>
      <c r="BD70" s="18">
        <f t="shared" si="130"/>
        <v>452.23799999999983</v>
      </c>
      <c r="BE70" s="24">
        <f t="shared" si="131"/>
        <v>139.74154199999995</v>
      </c>
      <c r="BF70" s="23">
        <f t="shared" si="125"/>
        <v>105.13299999999998</v>
      </c>
      <c r="BG70" s="23">
        <f t="shared" si="132"/>
        <v>32.486096999999994</v>
      </c>
      <c r="BH70" s="23">
        <f t="shared" si="126"/>
        <v>11.729999999999999</v>
      </c>
      <c r="BI70" s="23">
        <f t="shared" si="127"/>
        <v>3.6245699999999994</v>
      </c>
      <c r="BJ70" s="23">
        <f t="shared" si="128"/>
        <v>24</v>
      </c>
      <c r="BK70" s="23">
        <f t="shared" si="129"/>
        <v>19.368000000000002</v>
      </c>
      <c r="BL70" s="23"/>
      <c r="BM70" s="23"/>
      <c r="BN70" s="23"/>
      <c r="BO70" s="23"/>
      <c r="BP70" s="23"/>
      <c r="BQ70" s="23"/>
      <c r="BR70" s="23"/>
      <c r="BS70" s="23"/>
      <c r="BT70" s="23"/>
      <c r="BU70" s="18"/>
    </row>
    <row r="71" spans="1:74" s="17" customFormat="1" x14ac:dyDescent="0.2">
      <c r="A71" s="17">
        <v>6.6</v>
      </c>
      <c r="B71" s="17">
        <v>10.199999999999999</v>
      </c>
      <c r="D71" s="26">
        <f t="shared" si="93"/>
        <v>180.6</v>
      </c>
      <c r="E71" s="26">
        <f t="shared" si="94"/>
        <v>3.4400000000000004</v>
      </c>
      <c r="F71" s="26">
        <f t="shared" si="95"/>
        <v>0.92400000000000004</v>
      </c>
      <c r="G71" s="18">
        <f t="shared" si="96"/>
        <v>7.589999999999999</v>
      </c>
      <c r="H71" s="18">
        <f t="shared" si="97"/>
        <v>7.589999999999999</v>
      </c>
      <c r="I71" s="11">
        <f t="shared" si="98"/>
        <v>8.8640000000000008</v>
      </c>
      <c r="J71" s="11">
        <v>5.8</v>
      </c>
      <c r="K71" s="11">
        <f t="shared" si="99"/>
        <v>4.6400000000000006</v>
      </c>
      <c r="L71" s="11">
        <f t="shared" si="100"/>
        <v>2.0640000000000001</v>
      </c>
      <c r="M71" s="11">
        <f t="shared" si="101"/>
        <v>6.8800000000000008</v>
      </c>
      <c r="N71" s="11">
        <f t="shared" si="102"/>
        <v>0.8600000000000001</v>
      </c>
      <c r="O71" s="11">
        <v>0.35</v>
      </c>
      <c r="P71" s="11">
        <f t="shared" si="103"/>
        <v>1.7200000000000002</v>
      </c>
      <c r="Q71" s="11">
        <f t="shared" si="104"/>
        <v>34.4</v>
      </c>
      <c r="R71" s="27">
        <f>0.23*A71</f>
        <v>1.518</v>
      </c>
      <c r="S71" s="11">
        <f t="shared" si="105"/>
        <v>1.2899999999999998</v>
      </c>
      <c r="T71" s="11">
        <v>3</v>
      </c>
      <c r="U71" s="26">
        <f t="shared" si="133"/>
        <v>205.79999999999998</v>
      </c>
      <c r="V71" s="26">
        <f t="shared" si="106"/>
        <v>3.4400000000000004</v>
      </c>
      <c r="W71" s="26">
        <f t="shared" si="107"/>
        <v>0.92400000000000004</v>
      </c>
      <c r="X71" s="11">
        <v>0</v>
      </c>
      <c r="Y71" s="11">
        <f t="shared" si="108"/>
        <v>0.8600000000000001</v>
      </c>
      <c r="Z71" s="26">
        <f t="shared" si="90"/>
        <v>21.2</v>
      </c>
      <c r="AA71" s="26">
        <f t="shared" si="109"/>
        <v>10.319999999999999</v>
      </c>
      <c r="AB71" s="26">
        <f t="shared" si="110"/>
        <v>17.2</v>
      </c>
      <c r="AC71" s="26">
        <f t="shared" si="111"/>
        <v>34.4</v>
      </c>
      <c r="AD71" s="11">
        <f t="shared" si="88"/>
        <v>9.6000000000000014</v>
      </c>
      <c r="AE71" s="11">
        <f t="shared" si="92"/>
        <v>9.6000000000000014</v>
      </c>
      <c r="AF71" s="11">
        <f t="shared" si="92"/>
        <v>9.6000000000000014</v>
      </c>
      <c r="AG71" s="11">
        <f t="shared" si="112"/>
        <v>7.589999999999999</v>
      </c>
      <c r="AH71" s="11">
        <v>0.75</v>
      </c>
      <c r="AI71" s="11">
        <v>6</v>
      </c>
      <c r="AJ71" s="11">
        <f t="shared" si="113"/>
        <v>1.2899999999999998</v>
      </c>
      <c r="AK71" s="11">
        <f t="shared" si="114"/>
        <v>0.8600000000000001</v>
      </c>
      <c r="AL71" s="26">
        <f t="shared" si="115"/>
        <v>17.2</v>
      </c>
      <c r="AM71" s="26">
        <f t="shared" si="116"/>
        <v>6.8800000000000008</v>
      </c>
      <c r="AN71" s="11">
        <f t="shared" si="89"/>
        <v>0.8600000000000001</v>
      </c>
      <c r="AO71" s="11">
        <f t="shared" si="134"/>
        <v>1.22</v>
      </c>
      <c r="AP71" s="26">
        <f t="shared" si="117"/>
        <v>10.319999999999999</v>
      </c>
      <c r="AQ71" s="26">
        <f t="shared" si="118"/>
        <v>0.8600000000000001</v>
      </c>
      <c r="AR71" s="26">
        <f t="shared" si="119"/>
        <v>34.4</v>
      </c>
      <c r="AS71" s="18">
        <f t="shared" si="120"/>
        <v>125.39999999999999</v>
      </c>
      <c r="AT71" s="18">
        <v>6.8</v>
      </c>
      <c r="AU71" s="18">
        <v>12.2</v>
      </c>
      <c r="AV71" s="18">
        <v>4.8</v>
      </c>
      <c r="AW71" s="18">
        <v>1.6</v>
      </c>
      <c r="AX71" s="19">
        <f t="shared" si="121"/>
        <v>682.70400000000029</v>
      </c>
      <c r="AY71" s="20">
        <f t="shared" si="122"/>
        <v>210.95553600000008</v>
      </c>
      <c r="AZ71" s="20">
        <f t="shared" si="123"/>
        <v>25.08</v>
      </c>
      <c r="BA71" s="20">
        <f t="shared" si="91"/>
        <v>20.497800000000002</v>
      </c>
      <c r="BB71" s="20">
        <f t="shared" si="124"/>
        <v>256.53333600000008</v>
      </c>
      <c r="BD71" s="18">
        <f t="shared" si="130"/>
        <v>547.9079999999999</v>
      </c>
      <c r="BE71" s="24">
        <f t="shared" si="131"/>
        <v>169.30357199999997</v>
      </c>
      <c r="BF71" s="23">
        <f t="shared" si="125"/>
        <v>119.616</v>
      </c>
      <c r="BG71" s="23">
        <f t="shared" si="132"/>
        <v>36.961343999999997</v>
      </c>
      <c r="BH71" s="23">
        <f t="shared" si="126"/>
        <v>15.179999999999998</v>
      </c>
      <c r="BI71" s="23">
        <f t="shared" si="127"/>
        <v>4.6906199999999991</v>
      </c>
      <c r="BJ71" s="23">
        <f t="shared" si="128"/>
        <v>25.400000000000002</v>
      </c>
      <c r="BK71" s="23">
        <f t="shared" si="129"/>
        <v>20.497800000000002</v>
      </c>
      <c r="BL71" s="23"/>
      <c r="BM71" s="23"/>
      <c r="BN71" s="23"/>
      <c r="BO71" s="23"/>
      <c r="BP71" s="23"/>
      <c r="BQ71" s="23"/>
      <c r="BR71" s="23"/>
      <c r="BS71" s="23"/>
      <c r="BT71" s="23"/>
      <c r="BU71" s="18"/>
    </row>
    <row r="72" spans="1:74" s="17" customFormat="1" x14ac:dyDescent="0.2">
      <c r="A72" s="17">
        <v>6.1</v>
      </c>
      <c r="B72" s="17">
        <v>9.1999999999999993</v>
      </c>
      <c r="D72" s="26">
        <f t="shared" si="93"/>
        <v>170.1</v>
      </c>
      <c r="E72" s="26">
        <f t="shared" si="94"/>
        <v>3.24</v>
      </c>
      <c r="F72" s="26">
        <f t="shared" si="95"/>
        <v>0.85399999999999998</v>
      </c>
      <c r="G72" s="18">
        <f t="shared" si="96"/>
        <v>7.0149999999999988</v>
      </c>
      <c r="H72" s="18">
        <f t="shared" si="97"/>
        <v>7.0149999999999988</v>
      </c>
      <c r="I72" s="11">
        <f t="shared" si="98"/>
        <v>8.3439999999999994</v>
      </c>
      <c r="J72" s="11">
        <v>5.8</v>
      </c>
      <c r="K72" s="11">
        <f t="shared" si="99"/>
        <v>4.4399999999999995</v>
      </c>
      <c r="L72" s="11">
        <f t="shared" si="100"/>
        <v>1.944</v>
      </c>
      <c r="M72" s="11">
        <f t="shared" si="101"/>
        <v>6.48</v>
      </c>
      <c r="N72" s="11">
        <f t="shared" si="102"/>
        <v>0.81</v>
      </c>
      <c r="O72" s="11">
        <v>0.35</v>
      </c>
      <c r="P72" s="11">
        <f t="shared" si="103"/>
        <v>1.62</v>
      </c>
      <c r="Q72" s="11">
        <f t="shared" si="104"/>
        <v>32.4</v>
      </c>
      <c r="R72" s="11">
        <v>0</v>
      </c>
      <c r="S72" s="11">
        <f t="shared" si="105"/>
        <v>1.2149999999999999</v>
      </c>
      <c r="T72" s="11">
        <v>3</v>
      </c>
      <c r="U72" s="26">
        <f t="shared" si="133"/>
        <v>149.1</v>
      </c>
      <c r="V72" s="26">
        <f t="shared" si="106"/>
        <v>3.24</v>
      </c>
      <c r="W72" s="26">
        <f t="shared" si="107"/>
        <v>0.85399999999999998</v>
      </c>
      <c r="X72" s="11">
        <v>0</v>
      </c>
      <c r="Y72" s="11">
        <f t="shared" si="108"/>
        <v>0.81</v>
      </c>
      <c r="Z72" s="26">
        <f t="shared" si="90"/>
        <v>27.2</v>
      </c>
      <c r="AA72" s="26">
        <f t="shared" si="109"/>
        <v>9.7199999999999989</v>
      </c>
      <c r="AB72" s="26">
        <f t="shared" si="110"/>
        <v>16.2</v>
      </c>
      <c r="AC72" s="26">
        <f t="shared" si="111"/>
        <v>32.4</v>
      </c>
      <c r="AD72" s="11">
        <f t="shared" si="88"/>
        <v>9.6000000000000014</v>
      </c>
      <c r="AE72" s="11">
        <f t="shared" si="92"/>
        <v>9.6000000000000014</v>
      </c>
      <c r="AF72" s="11">
        <f t="shared" si="92"/>
        <v>9.6000000000000014</v>
      </c>
      <c r="AG72" s="11">
        <f t="shared" si="112"/>
        <v>7.0149999999999988</v>
      </c>
      <c r="AH72" s="11">
        <v>0.75</v>
      </c>
      <c r="AI72" s="11">
        <v>6</v>
      </c>
      <c r="AJ72" s="11">
        <f t="shared" si="113"/>
        <v>1.2149999999999999</v>
      </c>
      <c r="AK72" s="11">
        <f t="shared" si="114"/>
        <v>0.81</v>
      </c>
      <c r="AL72" s="26">
        <f t="shared" si="115"/>
        <v>16.2</v>
      </c>
      <c r="AM72" s="26">
        <f t="shared" si="116"/>
        <v>6.48</v>
      </c>
      <c r="AN72" s="11">
        <f t="shared" si="89"/>
        <v>0.81</v>
      </c>
      <c r="AO72" s="11">
        <f t="shared" si="134"/>
        <v>1.1199999999999999</v>
      </c>
      <c r="AP72" s="26">
        <f t="shared" si="117"/>
        <v>9.7199999999999989</v>
      </c>
      <c r="AQ72" s="26">
        <f t="shared" si="118"/>
        <v>0.81</v>
      </c>
      <c r="AR72" s="26">
        <f t="shared" si="119"/>
        <v>32.4</v>
      </c>
      <c r="AS72" s="18">
        <f t="shared" si="120"/>
        <v>115.89999999999999</v>
      </c>
      <c r="AT72" s="18">
        <v>5.8</v>
      </c>
      <c r="AU72" s="18">
        <v>12.8</v>
      </c>
      <c r="AV72" s="18">
        <v>6.6</v>
      </c>
      <c r="AW72" s="18">
        <v>1.5</v>
      </c>
      <c r="AX72" s="19">
        <f t="shared" si="121"/>
        <v>606.28099999999984</v>
      </c>
      <c r="AY72" s="20">
        <f t="shared" si="122"/>
        <v>187.34082899999996</v>
      </c>
      <c r="AZ72" s="20">
        <f t="shared" si="123"/>
        <v>23.18</v>
      </c>
      <c r="BA72" s="20">
        <f t="shared" si="91"/>
        <v>21.546900000000004</v>
      </c>
      <c r="BB72" s="20">
        <f t="shared" si="124"/>
        <v>232.06772899999996</v>
      </c>
      <c r="BC72" s="17" t="s">
        <v>153</v>
      </c>
      <c r="BD72" s="18">
        <f t="shared" si="130"/>
        <v>478.51799999999997</v>
      </c>
      <c r="BE72" s="24">
        <f t="shared" si="131"/>
        <v>147.86206199999998</v>
      </c>
      <c r="BF72" s="23">
        <f t="shared" si="125"/>
        <v>113.73299999999999</v>
      </c>
      <c r="BG72" s="23">
        <f t="shared" si="132"/>
        <v>35.143496999999996</v>
      </c>
      <c r="BH72" s="23">
        <f t="shared" si="126"/>
        <v>14.029999999999998</v>
      </c>
      <c r="BI72" s="23">
        <f t="shared" si="127"/>
        <v>4.3352699999999995</v>
      </c>
      <c r="BJ72" s="23">
        <f t="shared" si="128"/>
        <v>26.700000000000003</v>
      </c>
      <c r="BK72" s="23">
        <f t="shared" si="129"/>
        <v>21.546900000000004</v>
      </c>
      <c r="BL72" s="23"/>
      <c r="BM72" s="23"/>
      <c r="BN72" s="23"/>
      <c r="BO72" s="23"/>
      <c r="BP72" s="23"/>
      <c r="BQ72" s="23"/>
      <c r="BR72" s="23"/>
      <c r="BS72" s="23"/>
      <c r="BT72" s="23"/>
      <c r="BU72" s="18"/>
    </row>
    <row r="73" spans="1:74" s="17" customFormat="1" x14ac:dyDescent="0.2">
      <c r="A73" s="17">
        <v>9</v>
      </c>
      <c r="B73" s="17">
        <v>9.1999999999999993</v>
      </c>
      <c r="D73" s="26">
        <f t="shared" si="93"/>
        <v>231</v>
      </c>
      <c r="E73" s="26">
        <f t="shared" si="94"/>
        <v>4.4000000000000004</v>
      </c>
      <c r="F73" s="26">
        <f t="shared" si="95"/>
        <v>1.2600000000000002</v>
      </c>
      <c r="G73" s="18">
        <f t="shared" si="96"/>
        <v>10.35</v>
      </c>
      <c r="H73" s="18">
        <f t="shared" si="97"/>
        <v>10.35</v>
      </c>
      <c r="I73" s="11">
        <f t="shared" si="98"/>
        <v>11.36</v>
      </c>
      <c r="J73" s="27">
        <v>5.8</v>
      </c>
      <c r="K73" s="11">
        <f t="shared" si="99"/>
        <v>5.6</v>
      </c>
      <c r="L73" s="11">
        <f t="shared" si="100"/>
        <v>2.64</v>
      </c>
      <c r="M73" s="11">
        <f t="shared" si="101"/>
        <v>8.8000000000000007</v>
      </c>
      <c r="N73" s="11">
        <f t="shared" si="102"/>
        <v>1.1000000000000001</v>
      </c>
      <c r="O73" s="11">
        <v>0.35</v>
      </c>
      <c r="P73" s="11">
        <f t="shared" si="103"/>
        <v>2.2000000000000002</v>
      </c>
      <c r="Q73" s="11">
        <f t="shared" si="104"/>
        <v>44</v>
      </c>
      <c r="R73" s="11">
        <v>0</v>
      </c>
      <c r="S73" s="11">
        <f t="shared" si="105"/>
        <v>1.65</v>
      </c>
      <c r="T73" s="11">
        <v>3</v>
      </c>
      <c r="U73" s="26">
        <f t="shared" si="133"/>
        <v>180.6</v>
      </c>
      <c r="V73" s="26">
        <f t="shared" si="106"/>
        <v>4.4000000000000004</v>
      </c>
      <c r="W73" s="26">
        <f t="shared" si="107"/>
        <v>1.2600000000000002</v>
      </c>
      <c r="X73" s="11">
        <v>0</v>
      </c>
      <c r="Y73" s="11">
        <f t="shared" si="108"/>
        <v>1.1000000000000001</v>
      </c>
      <c r="Z73" s="26">
        <f t="shared" si="90"/>
        <v>25.2</v>
      </c>
      <c r="AA73" s="26">
        <f t="shared" si="109"/>
        <v>13.2</v>
      </c>
      <c r="AB73" s="26">
        <f t="shared" si="110"/>
        <v>22</v>
      </c>
      <c r="AC73" s="26">
        <f t="shared" si="111"/>
        <v>44</v>
      </c>
      <c r="AD73" s="11">
        <f t="shared" si="88"/>
        <v>9.6000000000000014</v>
      </c>
      <c r="AE73" s="11">
        <f t="shared" si="92"/>
        <v>9.6000000000000014</v>
      </c>
      <c r="AF73" s="11">
        <f t="shared" si="92"/>
        <v>9.6000000000000014</v>
      </c>
      <c r="AG73" s="11">
        <f t="shared" si="112"/>
        <v>10.35</v>
      </c>
      <c r="AH73" s="11">
        <v>0.75</v>
      </c>
      <c r="AI73" s="11">
        <v>6</v>
      </c>
      <c r="AJ73" s="11">
        <f t="shared" si="113"/>
        <v>1.65</v>
      </c>
      <c r="AK73" s="11">
        <f t="shared" si="114"/>
        <v>1.1000000000000001</v>
      </c>
      <c r="AL73" s="26">
        <f t="shared" si="115"/>
        <v>22</v>
      </c>
      <c r="AM73" s="26">
        <f t="shared" si="116"/>
        <v>8.8000000000000007</v>
      </c>
      <c r="AN73" s="11">
        <f t="shared" si="89"/>
        <v>1.1000000000000001</v>
      </c>
      <c r="AO73" s="11">
        <f t="shared" si="134"/>
        <v>1.1199999999999999</v>
      </c>
      <c r="AP73" s="26">
        <f t="shared" si="117"/>
        <v>13.2</v>
      </c>
      <c r="AQ73" s="26">
        <f t="shared" si="118"/>
        <v>1.1000000000000001</v>
      </c>
      <c r="AR73" s="26">
        <f t="shared" si="119"/>
        <v>44</v>
      </c>
      <c r="AS73" s="18">
        <f t="shared" si="120"/>
        <v>171</v>
      </c>
      <c r="AT73" s="18">
        <v>7.2</v>
      </c>
      <c r="AU73" s="18">
        <v>10.199999999999999</v>
      </c>
      <c r="AV73" s="18">
        <v>5.2</v>
      </c>
      <c r="AW73" s="18">
        <v>2.1</v>
      </c>
      <c r="AX73" s="19">
        <f t="shared" si="121"/>
        <v>775.59000000000026</v>
      </c>
      <c r="AY73" s="20">
        <f t="shared" si="122"/>
        <v>239.65731000000008</v>
      </c>
      <c r="AZ73" s="20">
        <f t="shared" si="123"/>
        <v>34.200000000000003</v>
      </c>
      <c r="BA73" s="20">
        <f t="shared" si="91"/>
        <v>19.9329</v>
      </c>
      <c r="BB73" s="20">
        <f t="shared" si="124"/>
        <v>293.79021000000012</v>
      </c>
      <c r="BD73" s="18">
        <f t="shared" si="130"/>
        <v>616.41999999999996</v>
      </c>
      <c r="BE73" s="24">
        <f t="shared" si="131"/>
        <v>190.47377999999998</v>
      </c>
      <c r="BF73" s="23">
        <f t="shared" si="125"/>
        <v>138.47</v>
      </c>
      <c r="BG73" s="23">
        <f t="shared" si="132"/>
        <v>42.787230000000001</v>
      </c>
      <c r="BH73" s="23">
        <f t="shared" si="126"/>
        <v>20.7</v>
      </c>
      <c r="BI73" s="23">
        <f t="shared" si="127"/>
        <v>6.3963000000000001</v>
      </c>
      <c r="BJ73" s="23">
        <f t="shared" si="128"/>
        <v>24.7</v>
      </c>
      <c r="BK73" s="23">
        <f t="shared" si="129"/>
        <v>19.9329</v>
      </c>
      <c r="BL73" s="23"/>
      <c r="BM73" s="23"/>
      <c r="BN73" s="23"/>
      <c r="BO73" s="23"/>
      <c r="BP73" s="23"/>
      <c r="BQ73" s="23"/>
      <c r="BR73" s="23"/>
      <c r="BS73" s="23"/>
      <c r="BT73" s="23"/>
      <c r="BU73" s="18"/>
    </row>
    <row r="74" spans="1:74" s="17" customFormat="1" x14ac:dyDescent="0.2">
      <c r="A74" s="17">
        <v>6.4</v>
      </c>
      <c r="B74" s="17">
        <v>6.8</v>
      </c>
      <c r="D74" s="26">
        <f t="shared" si="93"/>
        <v>176.4</v>
      </c>
      <c r="E74" s="26">
        <f t="shared" si="94"/>
        <v>3.3600000000000003</v>
      </c>
      <c r="F74" s="26">
        <f t="shared" si="95"/>
        <v>0.89600000000000013</v>
      </c>
      <c r="G74" s="18">
        <f t="shared" si="96"/>
        <v>7.3599999999999994</v>
      </c>
      <c r="H74" s="18">
        <f t="shared" si="97"/>
        <v>7.3599999999999994</v>
      </c>
      <c r="I74" s="11">
        <f t="shared" si="98"/>
        <v>8.6560000000000006</v>
      </c>
      <c r="J74" s="27">
        <v>5.8</v>
      </c>
      <c r="K74" s="11">
        <f t="shared" si="99"/>
        <v>4.5600000000000005</v>
      </c>
      <c r="L74" s="11">
        <f t="shared" si="100"/>
        <v>2.016</v>
      </c>
      <c r="M74" s="11">
        <f t="shared" si="101"/>
        <v>6.7200000000000006</v>
      </c>
      <c r="N74" s="11">
        <f t="shared" si="102"/>
        <v>0.84000000000000008</v>
      </c>
      <c r="O74" s="11">
        <v>0.35</v>
      </c>
      <c r="P74" s="11">
        <f t="shared" si="103"/>
        <v>1.6800000000000002</v>
      </c>
      <c r="Q74" s="11">
        <f t="shared" si="104"/>
        <v>33.6</v>
      </c>
      <c r="R74" s="11">
        <v>0</v>
      </c>
      <c r="S74" s="11">
        <f t="shared" si="105"/>
        <v>1.26</v>
      </c>
      <c r="T74" s="11">
        <v>3</v>
      </c>
      <c r="U74" s="26">
        <f t="shared" si="133"/>
        <v>170.1</v>
      </c>
      <c r="V74" s="26">
        <f t="shared" si="106"/>
        <v>3.3600000000000003</v>
      </c>
      <c r="W74" s="26">
        <f t="shared" si="107"/>
        <v>0.89600000000000013</v>
      </c>
      <c r="X74" s="11">
        <v>0</v>
      </c>
      <c r="Y74" s="11">
        <f t="shared" si="108"/>
        <v>0.84000000000000008</v>
      </c>
      <c r="Z74" s="26">
        <f t="shared" si="90"/>
        <v>36.799999999999997</v>
      </c>
      <c r="AA74" s="26">
        <f t="shared" si="109"/>
        <v>10.08</v>
      </c>
      <c r="AB74" s="26">
        <f t="shared" si="110"/>
        <v>16.8</v>
      </c>
      <c r="AC74" s="26">
        <f t="shared" si="111"/>
        <v>33.6</v>
      </c>
      <c r="AD74" s="11">
        <f t="shared" si="88"/>
        <v>9.6000000000000014</v>
      </c>
      <c r="AE74" s="11">
        <f t="shared" si="92"/>
        <v>9.6000000000000014</v>
      </c>
      <c r="AF74" s="11">
        <f t="shared" si="92"/>
        <v>9.6000000000000014</v>
      </c>
      <c r="AG74" s="11">
        <f t="shared" si="112"/>
        <v>7.3599999999999994</v>
      </c>
      <c r="AH74" s="11">
        <v>0.75</v>
      </c>
      <c r="AI74" s="11">
        <v>6</v>
      </c>
      <c r="AJ74" s="11">
        <f t="shared" si="113"/>
        <v>1.26</v>
      </c>
      <c r="AK74" s="11">
        <f t="shared" si="114"/>
        <v>0.84000000000000008</v>
      </c>
      <c r="AL74" s="26">
        <f t="shared" si="115"/>
        <v>16.8</v>
      </c>
      <c r="AM74" s="26">
        <f t="shared" si="116"/>
        <v>6.7200000000000006</v>
      </c>
      <c r="AN74" s="11">
        <f t="shared" si="89"/>
        <v>0.84000000000000008</v>
      </c>
      <c r="AO74" s="11">
        <f t="shared" si="134"/>
        <v>0.88000000000000012</v>
      </c>
      <c r="AP74" s="26">
        <f t="shared" si="117"/>
        <v>10.08</v>
      </c>
      <c r="AQ74" s="26">
        <f t="shared" si="118"/>
        <v>0.84000000000000008</v>
      </c>
      <c r="AR74" s="26">
        <f t="shared" si="119"/>
        <v>33.6</v>
      </c>
      <c r="AS74" s="18">
        <f t="shared" si="120"/>
        <v>121.60000000000001</v>
      </c>
      <c r="AT74" s="18">
        <v>6.4</v>
      </c>
      <c r="AU74" s="18">
        <v>11.5</v>
      </c>
      <c r="AV74" s="18">
        <v>5.8</v>
      </c>
      <c r="AW74" s="18">
        <v>1.9</v>
      </c>
      <c r="AX74" s="19">
        <f t="shared" si="121"/>
        <v>651.10400000000027</v>
      </c>
      <c r="AY74" s="20">
        <f t="shared" si="122"/>
        <v>201.19113600000009</v>
      </c>
      <c r="AZ74" s="20">
        <f t="shared" si="123"/>
        <v>24.320000000000004</v>
      </c>
      <c r="BA74" s="20">
        <f t="shared" si="91"/>
        <v>20.659199999999998</v>
      </c>
      <c r="BB74" s="20">
        <f t="shared" si="124"/>
        <v>246.17033600000008</v>
      </c>
      <c r="BD74" s="18">
        <f t="shared" si="130"/>
        <v>520.33199999999999</v>
      </c>
      <c r="BE74" s="24">
        <f t="shared" si="131"/>
        <v>160.782588</v>
      </c>
      <c r="BF74" s="23">
        <f t="shared" si="125"/>
        <v>116.05199999999999</v>
      </c>
      <c r="BG74" s="23">
        <f t="shared" si="132"/>
        <v>35.860067999999998</v>
      </c>
      <c r="BH74" s="23">
        <f t="shared" si="126"/>
        <v>14.719999999999999</v>
      </c>
      <c r="BI74" s="23">
        <f t="shared" si="127"/>
        <v>4.5484799999999996</v>
      </c>
      <c r="BJ74" s="23">
        <f t="shared" si="128"/>
        <v>25.599999999999998</v>
      </c>
      <c r="BK74" s="23">
        <f t="shared" si="129"/>
        <v>20.659199999999998</v>
      </c>
      <c r="BL74" s="23"/>
      <c r="BM74" s="23"/>
      <c r="BN74" s="23"/>
      <c r="BO74" s="23"/>
      <c r="BP74" s="23"/>
      <c r="BQ74" s="23"/>
      <c r="BR74" s="23"/>
      <c r="BS74" s="23"/>
      <c r="BT74" s="23"/>
      <c r="BU74" s="18"/>
    </row>
    <row r="75" spans="1:74" s="17" customFormat="1" x14ac:dyDescent="0.2">
      <c r="A75" s="17">
        <v>5.4</v>
      </c>
      <c r="B75" s="17">
        <v>9.5</v>
      </c>
      <c r="D75" s="26">
        <f t="shared" si="93"/>
        <v>155.4</v>
      </c>
      <c r="E75" s="26">
        <f t="shared" si="94"/>
        <v>2.96</v>
      </c>
      <c r="F75" s="26">
        <f t="shared" si="95"/>
        <v>0.75600000000000012</v>
      </c>
      <c r="G75" s="18">
        <f t="shared" si="96"/>
        <v>6.21</v>
      </c>
      <c r="H75" s="18">
        <f t="shared" si="97"/>
        <v>6.21</v>
      </c>
      <c r="I75" s="11">
        <f t="shared" si="98"/>
        <v>7.6160000000000005</v>
      </c>
      <c r="J75" s="27">
        <v>5.8</v>
      </c>
      <c r="K75" s="11">
        <f t="shared" si="99"/>
        <v>4.16</v>
      </c>
      <c r="L75" s="11">
        <f t="shared" si="100"/>
        <v>1.776</v>
      </c>
      <c r="M75" s="11">
        <f t="shared" si="101"/>
        <v>5.92</v>
      </c>
      <c r="N75" s="11">
        <f t="shared" si="102"/>
        <v>0.74</v>
      </c>
      <c r="O75" s="11">
        <v>0.35</v>
      </c>
      <c r="P75" s="11">
        <f t="shared" si="103"/>
        <v>1.48</v>
      </c>
      <c r="Q75" s="11">
        <f t="shared" si="104"/>
        <v>29.6</v>
      </c>
      <c r="R75" s="11">
        <v>0</v>
      </c>
      <c r="S75" s="11">
        <f t="shared" si="105"/>
        <v>1.1100000000000001</v>
      </c>
      <c r="T75" s="11">
        <v>3</v>
      </c>
      <c r="U75" s="26">
        <f t="shared" si="133"/>
        <v>231</v>
      </c>
      <c r="V75" s="26">
        <f t="shared" si="106"/>
        <v>2.96</v>
      </c>
      <c r="W75" s="26">
        <f t="shared" si="107"/>
        <v>0.75600000000000012</v>
      </c>
      <c r="X75" s="11">
        <v>0</v>
      </c>
      <c r="Y75" s="11">
        <f t="shared" si="108"/>
        <v>0.74</v>
      </c>
      <c r="Z75" s="26">
        <f t="shared" si="90"/>
        <v>26.400000000000002</v>
      </c>
      <c r="AA75" s="26">
        <f t="shared" si="109"/>
        <v>8.8800000000000008</v>
      </c>
      <c r="AB75" s="26">
        <f t="shared" si="110"/>
        <v>14.8</v>
      </c>
      <c r="AC75" s="26">
        <f t="shared" si="111"/>
        <v>29.6</v>
      </c>
      <c r="AD75" s="11">
        <f t="shared" si="88"/>
        <v>9.6000000000000014</v>
      </c>
      <c r="AE75" s="11">
        <f t="shared" si="92"/>
        <v>9.6000000000000014</v>
      </c>
      <c r="AF75" s="11">
        <f t="shared" si="92"/>
        <v>9.6000000000000014</v>
      </c>
      <c r="AG75" s="11">
        <f t="shared" si="112"/>
        <v>6.21</v>
      </c>
      <c r="AH75" s="11">
        <v>0.75</v>
      </c>
      <c r="AI75" s="11">
        <v>6</v>
      </c>
      <c r="AJ75" s="11">
        <f t="shared" si="113"/>
        <v>1.1100000000000001</v>
      </c>
      <c r="AK75" s="11">
        <f t="shared" si="114"/>
        <v>0.74</v>
      </c>
      <c r="AL75" s="26">
        <f t="shared" si="115"/>
        <v>14.8</v>
      </c>
      <c r="AM75" s="26">
        <f t="shared" si="116"/>
        <v>5.92</v>
      </c>
      <c r="AN75" s="11">
        <f t="shared" si="89"/>
        <v>0.74</v>
      </c>
      <c r="AO75" s="11">
        <f t="shared" si="134"/>
        <v>1.1500000000000001</v>
      </c>
      <c r="AP75" s="26">
        <f t="shared" si="117"/>
        <v>8.8800000000000008</v>
      </c>
      <c r="AQ75" s="26">
        <f t="shared" si="118"/>
        <v>0.74</v>
      </c>
      <c r="AR75" s="26">
        <f t="shared" si="119"/>
        <v>29.6</v>
      </c>
      <c r="AS75" s="18">
        <f t="shared" si="120"/>
        <v>102.60000000000001</v>
      </c>
      <c r="AT75" s="18">
        <v>5.5</v>
      </c>
      <c r="AU75" s="18">
        <v>10.3</v>
      </c>
      <c r="AV75" s="18">
        <v>4.5999999999999996</v>
      </c>
      <c r="AW75" s="18">
        <v>1.52</v>
      </c>
      <c r="AX75" s="19">
        <f t="shared" si="121"/>
        <v>653.6640000000001</v>
      </c>
      <c r="AY75" s="20">
        <f t="shared" si="122"/>
        <v>201.98217600000004</v>
      </c>
      <c r="AZ75" s="20">
        <f t="shared" si="123"/>
        <v>20.520000000000003</v>
      </c>
      <c r="BA75" s="20">
        <f t="shared" si="91"/>
        <v>17.689440000000001</v>
      </c>
      <c r="BB75" s="20">
        <f t="shared" si="124"/>
        <v>240.19161600000004</v>
      </c>
      <c r="BD75" s="18">
        <f t="shared" si="130"/>
        <v>533.452</v>
      </c>
      <c r="BE75" s="24">
        <f t="shared" si="131"/>
        <v>164.836668</v>
      </c>
      <c r="BF75" s="23">
        <f t="shared" si="125"/>
        <v>107.79199999999997</v>
      </c>
      <c r="BG75" s="23">
        <f t="shared" si="132"/>
        <v>33.30772799999999</v>
      </c>
      <c r="BH75" s="23">
        <f t="shared" si="126"/>
        <v>12.42</v>
      </c>
      <c r="BI75" s="23">
        <f t="shared" si="127"/>
        <v>3.83778</v>
      </c>
      <c r="BJ75" s="23">
        <f t="shared" si="128"/>
        <v>21.919999999999998</v>
      </c>
      <c r="BK75" s="23">
        <f t="shared" si="129"/>
        <v>17.689440000000001</v>
      </c>
      <c r="BL75" s="23"/>
      <c r="BM75" s="23"/>
      <c r="BN75" s="23"/>
      <c r="BO75" s="23"/>
      <c r="BP75" s="23"/>
      <c r="BQ75" s="23"/>
      <c r="BR75" s="23"/>
      <c r="BS75" s="23"/>
      <c r="BT75" s="23"/>
      <c r="BU75" s="18"/>
    </row>
    <row r="76" spans="1:74" s="17" customFormat="1" x14ac:dyDescent="0.2">
      <c r="A76" s="17">
        <v>6.2</v>
      </c>
      <c r="B76" s="17">
        <v>9.3000000000000007</v>
      </c>
      <c r="D76" s="26">
        <f t="shared" si="93"/>
        <v>172.20000000000002</v>
      </c>
      <c r="E76" s="26">
        <f t="shared" si="94"/>
        <v>3.2800000000000002</v>
      </c>
      <c r="F76" s="26">
        <f t="shared" si="95"/>
        <v>0.8680000000000001</v>
      </c>
      <c r="G76" s="18">
        <f t="shared" si="96"/>
        <v>7.13</v>
      </c>
      <c r="H76" s="18">
        <f t="shared" si="97"/>
        <v>7.13</v>
      </c>
      <c r="I76" s="11">
        <f t="shared" si="98"/>
        <v>8.4480000000000004</v>
      </c>
      <c r="J76" s="27">
        <v>5.8</v>
      </c>
      <c r="K76" s="11">
        <f t="shared" si="99"/>
        <v>4.4800000000000004</v>
      </c>
      <c r="L76" s="11">
        <f t="shared" si="100"/>
        <v>1.968</v>
      </c>
      <c r="M76" s="11">
        <f t="shared" si="101"/>
        <v>6.5600000000000005</v>
      </c>
      <c r="N76" s="11">
        <f t="shared" si="102"/>
        <v>0.82000000000000006</v>
      </c>
      <c r="O76" s="11">
        <v>0.35</v>
      </c>
      <c r="P76" s="11">
        <f t="shared" si="103"/>
        <v>1.6400000000000001</v>
      </c>
      <c r="Q76" s="11">
        <f t="shared" si="104"/>
        <v>32.799999999999997</v>
      </c>
      <c r="R76" s="11">
        <v>0</v>
      </c>
      <c r="S76" s="11">
        <f t="shared" si="105"/>
        <v>1.23</v>
      </c>
      <c r="T76" s="11">
        <v>3</v>
      </c>
      <c r="U76" s="26">
        <f t="shared" si="133"/>
        <v>176.4</v>
      </c>
      <c r="V76" s="26">
        <f t="shared" si="106"/>
        <v>3.2800000000000002</v>
      </c>
      <c r="W76" s="26">
        <f t="shared" si="107"/>
        <v>0.8680000000000001</v>
      </c>
      <c r="X76" s="11">
        <v>0</v>
      </c>
      <c r="Y76" s="11">
        <f t="shared" si="108"/>
        <v>0.82000000000000006</v>
      </c>
      <c r="Z76" s="26">
        <f t="shared" si="90"/>
        <v>22.400000000000002</v>
      </c>
      <c r="AA76" s="26">
        <f t="shared" si="109"/>
        <v>9.84</v>
      </c>
      <c r="AB76" s="26">
        <f t="shared" si="110"/>
        <v>16.399999999999999</v>
      </c>
      <c r="AC76" s="26">
        <f t="shared" si="111"/>
        <v>32.799999999999997</v>
      </c>
      <c r="AD76" s="11">
        <f t="shared" si="88"/>
        <v>9.6000000000000014</v>
      </c>
      <c r="AE76" s="11">
        <f t="shared" si="92"/>
        <v>9.6000000000000014</v>
      </c>
      <c r="AF76" s="11">
        <f t="shared" si="92"/>
        <v>9.6000000000000014</v>
      </c>
      <c r="AG76" s="11">
        <f t="shared" si="112"/>
        <v>7.13</v>
      </c>
      <c r="AH76" s="11">
        <v>0.75</v>
      </c>
      <c r="AI76" s="11">
        <v>6</v>
      </c>
      <c r="AJ76" s="11">
        <f t="shared" si="113"/>
        <v>1.23</v>
      </c>
      <c r="AK76" s="11">
        <f t="shared" si="114"/>
        <v>0.82000000000000006</v>
      </c>
      <c r="AL76" s="26">
        <f t="shared" si="115"/>
        <v>16.399999999999999</v>
      </c>
      <c r="AM76" s="26">
        <f t="shared" si="116"/>
        <v>6.5600000000000005</v>
      </c>
      <c r="AN76" s="11">
        <f t="shared" si="89"/>
        <v>0.82000000000000006</v>
      </c>
      <c r="AO76" s="11">
        <f t="shared" si="134"/>
        <v>1.1300000000000001</v>
      </c>
      <c r="AP76" s="26">
        <f t="shared" si="117"/>
        <v>9.84</v>
      </c>
      <c r="AQ76" s="26">
        <f t="shared" si="118"/>
        <v>0.82000000000000006</v>
      </c>
      <c r="AR76" s="26">
        <f t="shared" si="119"/>
        <v>32.799999999999997</v>
      </c>
      <c r="AS76" s="18">
        <f t="shared" si="120"/>
        <v>117.8</v>
      </c>
      <c r="AT76" s="18">
        <v>7.1</v>
      </c>
      <c r="AU76" s="18">
        <v>10.6</v>
      </c>
      <c r="AV76" s="18">
        <v>5</v>
      </c>
      <c r="AW76" s="18">
        <v>2</v>
      </c>
      <c r="AX76" s="19">
        <f t="shared" si="121"/>
        <v>633.61199999999997</v>
      </c>
      <c r="AY76" s="20">
        <f t="shared" si="122"/>
        <v>195.78610799999998</v>
      </c>
      <c r="AZ76" s="20">
        <f t="shared" si="123"/>
        <v>23.560000000000002</v>
      </c>
      <c r="BA76" s="20">
        <f t="shared" si="91"/>
        <v>19.9329</v>
      </c>
      <c r="BB76" s="20">
        <f t="shared" si="124"/>
        <v>239.27900799999998</v>
      </c>
      <c r="BD76" s="18">
        <f t="shared" si="130"/>
        <v>504.75599999999991</v>
      </c>
      <c r="BE76" s="24">
        <f t="shared" si="131"/>
        <v>155.96960399999998</v>
      </c>
      <c r="BF76" s="23">
        <f t="shared" si="125"/>
        <v>114.59599999999996</v>
      </c>
      <c r="BG76" s="23">
        <f t="shared" si="132"/>
        <v>35.410163999999988</v>
      </c>
      <c r="BH76" s="23">
        <f t="shared" si="126"/>
        <v>14.26</v>
      </c>
      <c r="BI76" s="23">
        <f t="shared" si="127"/>
        <v>4.4063400000000001</v>
      </c>
      <c r="BJ76" s="23">
        <f t="shared" si="128"/>
        <v>24.7</v>
      </c>
      <c r="BK76" s="23">
        <f t="shared" si="129"/>
        <v>19.9329</v>
      </c>
      <c r="BL76" s="23"/>
      <c r="BM76" s="23"/>
      <c r="BN76" s="23"/>
      <c r="BO76" s="23"/>
      <c r="BP76" s="23"/>
      <c r="BQ76" s="23"/>
      <c r="BR76" s="23"/>
      <c r="BS76" s="23"/>
      <c r="BT76" s="23"/>
      <c r="BU76" s="18"/>
    </row>
    <row r="77" spans="1:74" x14ac:dyDescent="0.2">
      <c r="A77">
        <v>8.1</v>
      </c>
      <c r="B77">
        <v>7.8</v>
      </c>
      <c r="D77" s="26">
        <f t="shared" si="93"/>
        <v>212.1</v>
      </c>
      <c r="E77" s="26">
        <f t="shared" si="94"/>
        <v>4.04</v>
      </c>
      <c r="F77" s="26">
        <f t="shared" si="95"/>
        <v>1.1340000000000001</v>
      </c>
      <c r="G77" s="18">
        <f t="shared" si="96"/>
        <v>9.3149999999999995</v>
      </c>
      <c r="H77" s="18">
        <f t="shared" si="97"/>
        <v>9.3149999999999995</v>
      </c>
      <c r="I77" s="11">
        <f t="shared" si="98"/>
        <v>10.423999999999999</v>
      </c>
      <c r="J77" s="11">
        <v>0</v>
      </c>
      <c r="K77" s="11">
        <f t="shared" si="99"/>
        <v>5.24</v>
      </c>
      <c r="L77" s="11">
        <f t="shared" si="100"/>
        <v>2.4239999999999999</v>
      </c>
      <c r="M77" s="11">
        <f t="shared" si="101"/>
        <v>8.08</v>
      </c>
      <c r="N77" s="11">
        <f t="shared" si="102"/>
        <v>1.01</v>
      </c>
      <c r="O77" s="11">
        <v>0.35</v>
      </c>
      <c r="P77" s="11">
        <f t="shared" si="103"/>
        <v>2.02</v>
      </c>
      <c r="Q77" s="11">
        <f t="shared" si="104"/>
        <v>40.4</v>
      </c>
      <c r="R77" s="11">
        <v>0</v>
      </c>
      <c r="S77" s="11">
        <f t="shared" si="105"/>
        <v>1.5149999999999999</v>
      </c>
      <c r="T77" s="11">
        <v>3</v>
      </c>
      <c r="U77" s="26">
        <f t="shared" si="133"/>
        <v>155.4</v>
      </c>
      <c r="V77" s="26">
        <f t="shared" si="106"/>
        <v>4.04</v>
      </c>
      <c r="W77" s="26">
        <f t="shared" si="107"/>
        <v>1.1340000000000001</v>
      </c>
      <c r="X77" s="11">
        <v>0</v>
      </c>
      <c r="Y77" s="11">
        <f t="shared" si="108"/>
        <v>1.01</v>
      </c>
      <c r="Z77" s="26">
        <f t="shared" si="90"/>
        <v>25.6</v>
      </c>
      <c r="AA77" s="26">
        <f t="shared" si="109"/>
        <v>12.12</v>
      </c>
      <c r="AB77" s="26">
        <f t="shared" si="110"/>
        <v>20.2</v>
      </c>
      <c r="AC77" s="26">
        <f t="shared" si="111"/>
        <v>40.4</v>
      </c>
      <c r="AD77" s="11">
        <f t="shared" si="88"/>
        <v>9.6000000000000014</v>
      </c>
      <c r="AE77" s="11">
        <f t="shared" si="92"/>
        <v>9.6000000000000014</v>
      </c>
      <c r="AF77" s="11">
        <f t="shared" si="92"/>
        <v>9.6000000000000014</v>
      </c>
      <c r="AG77" s="11">
        <f t="shared" si="112"/>
        <v>9.3149999999999995</v>
      </c>
      <c r="AH77" s="11">
        <v>0.75</v>
      </c>
      <c r="AI77" s="11">
        <v>6</v>
      </c>
      <c r="AJ77" s="11">
        <f t="shared" si="113"/>
        <v>1.5149999999999999</v>
      </c>
      <c r="AK77" s="11">
        <f t="shared" si="114"/>
        <v>1.01</v>
      </c>
      <c r="AL77" s="26">
        <f t="shared" si="115"/>
        <v>20.2</v>
      </c>
      <c r="AM77" s="26">
        <f t="shared" si="116"/>
        <v>8.08</v>
      </c>
      <c r="AN77" s="11">
        <f t="shared" si="89"/>
        <v>1.01</v>
      </c>
      <c r="AO77" s="11">
        <f t="shared" si="134"/>
        <v>0.98</v>
      </c>
      <c r="AP77" s="26">
        <f t="shared" si="117"/>
        <v>12.12</v>
      </c>
      <c r="AQ77" s="26">
        <f t="shared" si="118"/>
        <v>1.01</v>
      </c>
      <c r="AR77" s="26">
        <f t="shared" si="119"/>
        <v>40.4</v>
      </c>
      <c r="AS77" s="6">
        <f t="shared" si="120"/>
        <v>153.9</v>
      </c>
      <c r="AT77" s="6">
        <v>6.4</v>
      </c>
      <c r="AU77" s="6">
        <v>8.5</v>
      </c>
      <c r="AV77" s="6">
        <v>5.8</v>
      </c>
      <c r="AW77" s="6">
        <v>1.8</v>
      </c>
      <c r="AX77" s="16">
        <f t="shared" si="121"/>
        <v>701.46100000000013</v>
      </c>
      <c r="AY77" s="15">
        <f t="shared" si="122"/>
        <v>216.75144900000004</v>
      </c>
      <c r="AZ77" s="14">
        <f t="shared" si="123"/>
        <v>30.78</v>
      </c>
      <c r="BA77" s="13">
        <f t="shared" si="91"/>
        <v>18.157500000000002</v>
      </c>
      <c r="BB77" s="12">
        <f t="shared" si="124"/>
        <v>265.68894900000004</v>
      </c>
      <c r="BD77" s="18">
        <f t="shared" si="130"/>
        <v>557.97799999999995</v>
      </c>
      <c r="BE77" s="24">
        <f t="shared" si="131"/>
        <v>172.41520199999999</v>
      </c>
      <c r="BF77" s="23">
        <f t="shared" si="125"/>
        <v>124.85300000000001</v>
      </c>
      <c r="BG77" s="23">
        <f t="shared" si="132"/>
        <v>38.579577</v>
      </c>
      <c r="BH77" s="23">
        <f t="shared" si="126"/>
        <v>18.63</v>
      </c>
      <c r="BI77" s="23">
        <f t="shared" si="127"/>
        <v>5.7566699999999997</v>
      </c>
      <c r="BJ77" s="23">
        <f t="shared" si="128"/>
        <v>22.5</v>
      </c>
      <c r="BK77" s="23">
        <f t="shared" si="129"/>
        <v>18.157500000000002</v>
      </c>
      <c r="BU77" s="18"/>
      <c r="BV77" s="17"/>
    </row>
    <row r="78" spans="1:74" x14ac:dyDescent="0.2">
      <c r="A78">
        <v>5.4</v>
      </c>
      <c r="B78">
        <v>8.8000000000000007</v>
      </c>
      <c r="D78" s="26">
        <f t="shared" si="93"/>
        <v>155.4</v>
      </c>
      <c r="E78" s="26">
        <f t="shared" si="94"/>
        <v>2.96</v>
      </c>
      <c r="F78" s="26">
        <f t="shared" si="95"/>
        <v>0.75600000000000012</v>
      </c>
      <c r="G78" s="18">
        <f t="shared" si="96"/>
        <v>6.21</v>
      </c>
      <c r="H78" s="18">
        <f t="shared" si="97"/>
        <v>6.21</v>
      </c>
      <c r="I78" s="11">
        <f t="shared" si="98"/>
        <v>7.6160000000000005</v>
      </c>
      <c r="J78" s="11">
        <v>0</v>
      </c>
      <c r="K78" s="11">
        <f t="shared" si="99"/>
        <v>4.16</v>
      </c>
      <c r="L78" s="11">
        <f t="shared" si="100"/>
        <v>1.776</v>
      </c>
      <c r="M78" s="11">
        <f t="shared" si="101"/>
        <v>5.92</v>
      </c>
      <c r="N78" s="11">
        <f t="shared" si="102"/>
        <v>0.74</v>
      </c>
      <c r="O78" s="11">
        <v>0.35</v>
      </c>
      <c r="P78" s="11">
        <f t="shared" si="103"/>
        <v>1.48</v>
      </c>
      <c r="Q78" s="11">
        <f t="shared" si="104"/>
        <v>29.6</v>
      </c>
      <c r="R78" s="11">
        <v>0</v>
      </c>
      <c r="S78" s="11">
        <f t="shared" si="105"/>
        <v>1.1100000000000001</v>
      </c>
      <c r="T78" s="11">
        <v>3</v>
      </c>
      <c r="U78" s="26">
        <f t="shared" si="133"/>
        <v>172.20000000000002</v>
      </c>
      <c r="V78" s="26">
        <f t="shared" si="106"/>
        <v>2.96</v>
      </c>
      <c r="W78" s="26">
        <f t="shared" si="107"/>
        <v>0.75600000000000012</v>
      </c>
      <c r="X78" s="11">
        <v>0</v>
      </c>
      <c r="Y78" s="11">
        <f t="shared" si="108"/>
        <v>0.74</v>
      </c>
      <c r="Z78" s="26">
        <f t="shared" si="90"/>
        <v>33.199999999999996</v>
      </c>
      <c r="AA78" s="26">
        <f t="shared" si="109"/>
        <v>8.8800000000000008</v>
      </c>
      <c r="AB78" s="26">
        <f t="shared" si="110"/>
        <v>14.8</v>
      </c>
      <c r="AC78" s="26">
        <f t="shared" si="111"/>
        <v>29.6</v>
      </c>
      <c r="AD78" s="11">
        <f t="shared" si="88"/>
        <v>9.6000000000000014</v>
      </c>
      <c r="AE78" s="11">
        <f t="shared" si="92"/>
        <v>9.6000000000000014</v>
      </c>
      <c r="AF78" s="11">
        <f t="shared" si="92"/>
        <v>9.6000000000000014</v>
      </c>
      <c r="AG78" s="11">
        <f t="shared" si="112"/>
        <v>6.21</v>
      </c>
      <c r="AH78" s="11">
        <v>0.75</v>
      </c>
      <c r="AI78" s="11">
        <v>6</v>
      </c>
      <c r="AJ78" s="11">
        <f t="shared" si="113"/>
        <v>1.1100000000000001</v>
      </c>
      <c r="AK78" s="11">
        <f t="shared" si="114"/>
        <v>0.74</v>
      </c>
      <c r="AL78" s="26">
        <f t="shared" si="115"/>
        <v>14.8</v>
      </c>
      <c r="AM78" s="26">
        <f t="shared" si="116"/>
        <v>5.92</v>
      </c>
      <c r="AN78" s="11">
        <f t="shared" si="89"/>
        <v>0.74</v>
      </c>
      <c r="AO78" s="11">
        <f t="shared" si="134"/>
        <v>1.08</v>
      </c>
      <c r="AP78" s="26">
        <f t="shared" si="117"/>
        <v>8.8800000000000008</v>
      </c>
      <c r="AQ78" s="26">
        <f t="shared" si="118"/>
        <v>0.74</v>
      </c>
      <c r="AR78" s="26">
        <f t="shared" si="119"/>
        <v>29.6</v>
      </c>
      <c r="AS78" s="6">
        <f t="shared" si="120"/>
        <v>102.60000000000001</v>
      </c>
      <c r="AT78" s="6">
        <v>5.3</v>
      </c>
      <c r="AU78" s="6">
        <v>9</v>
      </c>
      <c r="AV78" s="6">
        <v>4.2</v>
      </c>
      <c r="AW78" s="6">
        <v>1.9</v>
      </c>
      <c r="AX78" s="16">
        <f t="shared" si="121"/>
        <v>595.7940000000001</v>
      </c>
      <c r="AY78" s="15">
        <f t="shared" si="122"/>
        <v>184.10034600000003</v>
      </c>
      <c r="AZ78" s="14">
        <f t="shared" si="123"/>
        <v>20.520000000000003</v>
      </c>
      <c r="BA78" s="13">
        <f t="shared" si="91"/>
        <v>16.462800000000001</v>
      </c>
      <c r="BB78" s="12">
        <f t="shared" si="124"/>
        <v>221.08314600000006</v>
      </c>
      <c r="BD78" s="18">
        <f t="shared" si="130"/>
        <v>481.45200000000006</v>
      </c>
      <c r="BE78" s="24">
        <f t="shared" si="131"/>
        <v>148.76866800000002</v>
      </c>
      <c r="BF78" s="23">
        <f t="shared" si="125"/>
        <v>101.92199999999998</v>
      </c>
      <c r="BG78" s="23">
        <f t="shared" si="132"/>
        <v>31.493897999999994</v>
      </c>
      <c r="BH78" s="23">
        <f t="shared" si="126"/>
        <v>12.42</v>
      </c>
      <c r="BI78" s="23">
        <f t="shared" si="127"/>
        <v>3.83778</v>
      </c>
      <c r="BJ78" s="23">
        <f t="shared" si="128"/>
        <v>20.399999999999999</v>
      </c>
      <c r="BK78" s="23">
        <f t="shared" si="129"/>
        <v>16.462800000000001</v>
      </c>
      <c r="BU78" s="18"/>
      <c r="BV78" s="17"/>
    </row>
    <row r="79" spans="1:74" x14ac:dyDescent="0.2">
      <c r="A79">
        <v>6.6</v>
      </c>
      <c r="B79">
        <v>9.1999999999999993</v>
      </c>
      <c r="D79" s="26">
        <f t="shared" si="93"/>
        <v>180.6</v>
      </c>
      <c r="E79" s="26">
        <f t="shared" si="94"/>
        <v>3.4400000000000004</v>
      </c>
      <c r="F79" s="26">
        <f t="shared" si="95"/>
        <v>0.92400000000000004</v>
      </c>
      <c r="G79" s="18">
        <f t="shared" si="96"/>
        <v>7.589999999999999</v>
      </c>
      <c r="H79" s="18">
        <f t="shared" si="97"/>
        <v>7.589999999999999</v>
      </c>
      <c r="I79" s="11">
        <f t="shared" si="98"/>
        <v>8.8640000000000008</v>
      </c>
      <c r="J79" s="11">
        <v>0</v>
      </c>
      <c r="K79" s="11">
        <f t="shared" si="99"/>
        <v>4.6400000000000006</v>
      </c>
      <c r="L79" s="11">
        <f t="shared" si="100"/>
        <v>2.0640000000000001</v>
      </c>
      <c r="M79" s="11">
        <f t="shared" si="101"/>
        <v>6.8800000000000008</v>
      </c>
      <c r="N79" s="11">
        <f t="shared" si="102"/>
        <v>0.8600000000000001</v>
      </c>
      <c r="O79" s="11">
        <v>0.35</v>
      </c>
      <c r="P79" s="11">
        <f t="shared" si="103"/>
        <v>1.7200000000000002</v>
      </c>
      <c r="Q79" s="11">
        <f t="shared" si="104"/>
        <v>34.4</v>
      </c>
      <c r="R79" s="11">
        <f>0.23*A79</f>
        <v>1.518</v>
      </c>
      <c r="S79" s="11">
        <f t="shared" si="105"/>
        <v>1.2899999999999998</v>
      </c>
      <c r="T79" s="11">
        <v>3</v>
      </c>
      <c r="U79" s="26">
        <f t="shared" si="133"/>
        <v>212.1</v>
      </c>
      <c r="V79" s="26">
        <f t="shared" si="106"/>
        <v>3.4400000000000004</v>
      </c>
      <c r="W79" s="26">
        <f t="shared" si="107"/>
        <v>0.92400000000000004</v>
      </c>
      <c r="X79" s="11">
        <v>0</v>
      </c>
      <c r="Y79" s="11">
        <f t="shared" si="108"/>
        <v>0.8600000000000001</v>
      </c>
      <c r="Z79" s="26">
        <f t="shared" si="90"/>
        <v>22.400000000000002</v>
      </c>
      <c r="AA79" s="26">
        <f t="shared" si="109"/>
        <v>10.319999999999999</v>
      </c>
      <c r="AB79" s="26">
        <f t="shared" si="110"/>
        <v>17.2</v>
      </c>
      <c r="AC79" s="26">
        <f t="shared" si="111"/>
        <v>34.4</v>
      </c>
      <c r="AD79" s="11">
        <f t="shared" si="88"/>
        <v>9.6000000000000014</v>
      </c>
      <c r="AE79" s="11">
        <f t="shared" si="92"/>
        <v>9.6000000000000014</v>
      </c>
      <c r="AF79" s="11">
        <f t="shared" si="92"/>
        <v>9.6000000000000014</v>
      </c>
      <c r="AG79" s="11">
        <f t="shared" si="112"/>
        <v>7.589999999999999</v>
      </c>
      <c r="AH79" s="11">
        <v>0.75</v>
      </c>
      <c r="AI79" s="11">
        <v>6</v>
      </c>
      <c r="AJ79" s="11">
        <f t="shared" si="113"/>
        <v>1.2899999999999998</v>
      </c>
      <c r="AK79" s="11">
        <f t="shared" si="114"/>
        <v>0.8600000000000001</v>
      </c>
      <c r="AL79" s="26">
        <f t="shared" si="115"/>
        <v>17.2</v>
      </c>
      <c r="AM79" s="26">
        <f t="shared" si="116"/>
        <v>6.8800000000000008</v>
      </c>
      <c r="AN79" s="11">
        <f t="shared" si="89"/>
        <v>0.8600000000000001</v>
      </c>
      <c r="AO79" s="11">
        <f t="shared" si="134"/>
        <v>1.1199999999999999</v>
      </c>
      <c r="AP79" s="26">
        <f t="shared" si="117"/>
        <v>10.319999999999999</v>
      </c>
      <c r="AQ79" s="26">
        <f t="shared" si="118"/>
        <v>0.8600000000000001</v>
      </c>
      <c r="AR79" s="26">
        <f t="shared" si="119"/>
        <v>34.4</v>
      </c>
      <c r="AS79" s="6">
        <f t="shared" si="120"/>
        <v>125.39999999999999</v>
      </c>
      <c r="AT79" s="6">
        <v>6.2</v>
      </c>
      <c r="AU79" s="6">
        <v>6.8</v>
      </c>
      <c r="AV79" s="6">
        <v>4.4000000000000004</v>
      </c>
      <c r="AW79" s="6">
        <v>2</v>
      </c>
      <c r="AX79" s="16">
        <f t="shared" si="121"/>
        <v>684.3040000000002</v>
      </c>
      <c r="AY79" s="15">
        <f t="shared" si="122"/>
        <v>211.44993600000006</v>
      </c>
      <c r="AZ79" s="14">
        <f t="shared" si="123"/>
        <v>25.08</v>
      </c>
      <c r="BA79" s="13">
        <f t="shared" si="91"/>
        <v>15.655799999999999</v>
      </c>
      <c r="BB79" s="12">
        <f t="shared" si="124"/>
        <v>252.18573600000008</v>
      </c>
      <c r="BD79" s="18">
        <f t="shared" si="130"/>
        <v>555.4079999999999</v>
      </c>
      <c r="BE79" s="24">
        <f t="shared" si="131"/>
        <v>171.62107199999997</v>
      </c>
      <c r="BF79" s="23">
        <f t="shared" si="125"/>
        <v>113.71599999999999</v>
      </c>
      <c r="BG79" s="23">
        <f t="shared" si="132"/>
        <v>35.138244</v>
      </c>
      <c r="BH79" s="23">
        <f t="shared" si="126"/>
        <v>15.179999999999998</v>
      </c>
      <c r="BI79" s="23">
        <f t="shared" si="127"/>
        <v>4.6906199999999991</v>
      </c>
      <c r="BJ79" s="23">
        <f t="shared" si="128"/>
        <v>19.399999999999999</v>
      </c>
      <c r="BK79" s="23">
        <f t="shared" si="129"/>
        <v>15.655799999999999</v>
      </c>
      <c r="BU79" s="18"/>
      <c r="BV79" s="17"/>
    </row>
    <row r="80" spans="1:74" x14ac:dyDescent="0.2">
      <c r="A80">
        <v>8.3000000000000007</v>
      </c>
      <c r="B80">
        <v>9.6</v>
      </c>
      <c r="D80" s="26">
        <f t="shared" si="93"/>
        <v>216.3</v>
      </c>
      <c r="E80" s="26">
        <f t="shared" si="94"/>
        <v>4.12</v>
      </c>
      <c r="F80" s="26">
        <f t="shared" si="95"/>
        <v>1.1620000000000001</v>
      </c>
      <c r="G80" s="18">
        <f t="shared" si="96"/>
        <v>9.5449999999999999</v>
      </c>
      <c r="H80" s="18">
        <f t="shared" si="97"/>
        <v>9.5449999999999999</v>
      </c>
      <c r="I80" s="11">
        <f t="shared" si="98"/>
        <v>10.632000000000001</v>
      </c>
      <c r="J80" s="11">
        <v>0</v>
      </c>
      <c r="K80" s="11">
        <f t="shared" si="99"/>
        <v>5.32</v>
      </c>
      <c r="L80" s="11">
        <f t="shared" si="100"/>
        <v>2.472</v>
      </c>
      <c r="M80" s="11">
        <f t="shared" si="101"/>
        <v>8.24</v>
      </c>
      <c r="N80" s="11">
        <f t="shared" si="102"/>
        <v>1.03</v>
      </c>
      <c r="O80" s="11">
        <v>0.35</v>
      </c>
      <c r="P80" s="11">
        <f t="shared" si="103"/>
        <v>2.06</v>
      </c>
      <c r="Q80" s="11">
        <f t="shared" si="104"/>
        <v>41.2</v>
      </c>
      <c r="R80" s="11">
        <v>0</v>
      </c>
      <c r="S80" s="11">
        <f t="shared" si="105"/>
        <v>1.5450000000000002</v>
      </c>
      <c r="T80" s="11">
        <v>3</v>
      </c>
      <c r="U80" s="26">
        <f t="shared" si="133"/>
        <v>155.4</v>
      </c>
      <c r="V80" s="26">
        <f t="shared" si="106"/>
        <v>4.12</v>
      </c>
      <c r="W80" s="26">
        <f t="shared" si="107"/>
        <v>1.1620000000000001</v>
      </c>
      <c r="X80" s="11">
        <v>0</v>
      </c>
      <c r="Y80" s="11">
        <f t="shared" si="108"/>
        <v>1.03</v>
      </c>
      <c r="Z80" s="26">
        <f t="shared" si="90"/>
        <v>27.2</v>
      </c>
      <c r="AA80" s="26">
        <f t="shared" si="109"/>
        <v>12.360000000000001</v>
      </c>
      <c r="AB80" s="26">
        <f t="shared" si="110"/>
        <v>20.6</v>
      </c>
      <c r="AC80" s="26">
        <f t="shared" si="111"/>
        <v>41.2</v>
      </c>
      <c r="AD80" s="11">
        <f t="shared" si="88"/>
        <v>9.6000000000000014</v>
      </c>
      <c r="AE80" s="11">
        <f t="shared" si="92"/>
        <v>9.6000000000000014</v>
      </c>
      <c r="AF80" s="11">
        <f t="shared" si="92"/>
        <v>9.6000000000000014</v>
      </c>
      <c r="AG80" s="11">
        <f t="shared" si="112"/>
        <v>9.5449999999999999</v>
      </c>
      <c r="AH80" s="11">
        <v>0.75</v>
      </c>
      <c r="AI80" s="11">
        <v>6</v>
      </c>
      <c r="AJ80" s="11">
        <f t="shared" si="113"/>
        <v>1.5450000000000002</v>
      </c>
      <c r="AK80" s="11">
        <f t="shared" si="114"/>
        <v>1.03</v>
      </c>
      <c r="AL80" s="26">
        <f t="shared" si="115"/>
        <v>20.6</v>
      </c>
      <c r="AM80" s="26">
        <f t="shared" si="116"/>
        <v>8.24</v>
      </c>
      <c r="AN80" s="11">
        <f t="shared" si="89"/>
        <v>1.03</v>
      </c>
      <c r="AO80" s="11">
        <f t="shared" si="134"/>
        <v>1.1599999999999999</v>
      </c>
      <c r="AP80" s="26">
        <f t="shared" si="117"/>
        <v>12.360000000000001</v>
      </c>
      <c r="AQ80" s="26">
        <f t="shared" si="118"/>
        <v>1.03</v>
      </c>
      <c r="AR80" s="26">
        <f t="shared" si="119"/>
        <v>41.2</v>
      </c>
      <c r="AS80" s="6">
        <f t="shared" si="120"/>
        <v>157.70000000000002</v>
      </c>
      <c r="AT80" s="6">
        <v>4.9000000000000004</v>
      </c>
      <c r="AU80" s="6">
        <v>7.4</v>
      </c>
      <c r="AV80" s="6">
        <v>5.5</v>
      </c>
      <c r="AW80" s="6">
        <v>1.7</v>
      </c>
      <c r="AX80" s="16">
        <f t="shared" si="121"/>
        <v>712.88300000000004</v>
      </c>
      <c r="AY80" s="15">
        <f t="shared" si="122"/>
        <v>220.28084700000002</v>
      </c>
      <c r="AZ80" s="14">
        <f t="shared" si="123"/>
        <v>31.540000000000006</v>
      </c>
      <c r="BA80" s="13">
        <f t="shared" si="91"/>
        <v>15.736500000000001</v>
      </c>
      <c r="BB80" s="12">
        <f t="shared" si="124"/>
        <v>267.55734699999999</v>
      </c>
      <c r="BD80" s="18">
        <f t="shared" si="130"/>
        <v>567.05400000000009</v>
      </c>
      <c r="BE80" s="24">
        <f t="shared" si="131"/>
        <v>175.21968600000002</v>
      </c>
      <c r="BF80" s="23">
        <f t="shared" si="125"/>
        <v>126.739</v>
      </c>
      <c r="BG80" s="23">
        <f t="shared" si="132"/>
        <v>39.162351000000001</v>
      </c>
      <c r="BH80" s="23">
        <f t="shared" si="126"/>
        <v>19.09</v>
      </c>
      <c r="BI80" s="23">
        <f t="shared" si="127"/>
        <v>5.8988100000000001</v>
      </c>
      <c r="BJ80" s="23">
        <f t="shared" si="128"/>
        <v>19.5</v>
      </c>
      <c r="BK80" s="23">
        <f t="shared" si="129"/>
        <v>15.736500000000001</v>
      </c>
      <c r="BU80" s="18"/>
      <c r="BV80" s="17"/>
    </row>
    <row r="81" spans="1:74" x14ac:dyDescent="0.2">
      <c r="A81">
        <v>9</v>
      </c>
      <c r="B81">
        <v>9.9</v>
      </c>
      <c r="D81" s="26">
        <f t="shared" si="93"/>
        <v>231</v>
      </c>
      <c r="E81" s="26">
        <f t="shared" si="94"/>
        <v>4.4000000000000004</v>
      </c>
      <c r="F81" s="26">
        <f t="shared" si="95"/>
        <v>1.2600000000000002</v>
      </c>
      <c r="G81" s="18">
        <f t="shared" si="96"/>
        <v>10.35</v>
      </c>
      <c r="H81" s="18">
        <f t="shared" si="97"/>
        <v>10.35</v>
      </c>
      <c r="I81" s="11">
        <f t="shared" si="98"/>
        <v>11.36</v>
      </c>
      <c r="J81" s="11">
        <v>0</v>
      </c>
      <c r="K81" s="11">
        <f t="shared" si="99"/>
        <v>5.6</v>
      </c>
      <c r="L81" s="11">
        <f t="shared" si="100"/>
        <v>2.64</v>
      </c>
      <c r="M81" s="11">
        <f t="shared" si="101"/>
        <v>8.8000000000000007</v>
      </c>
      <c r="N81" s="11">
        <f t="shared" si="102"/>
        <v>1.1000000000000001</v>
      </c>
      <c r="O81" s="11">
        <v>0.35</v>
      </c>
      <c r="P81" s="11">
        <f t="shared" si="103"/>
        <v>2.2000000000000002</v>
      </c>
      <c r="Q81" s="11">
        <f t="shared" si="104"/>
        <v>44</v>
      </c>
      <c r="R81" s="11">
        <v>0</v>
      </c>
      <c r="S81" s="11">
        <f t="shared" si="105"/>
        <v>1.65</v>
      </c>
      <c r="T81" s="11">
        <v>3</v>
      </c>
      <c r="U81" s="26">
        <f t="shared" si="133"/>
        <v>180.6</v>
      </c>
      <c r="V81" s="26">
        <f t="shared" si="106"/>
        <v>4.4000000000000004</v>
      </c>
      <c r="W81" s="26">
        <f t="shared" si="107"/>
        <v>1.2600000000000002</v>
      </c>
      <c r="X81" s="11">
        <v>0</v>
      </c>
      <c r="Y81" s="11">
        <f t="shared" si="108"/>
        <v>1.1000000000000001</v>
      </c>
      <c r="Z81" s="26">
        <f t="shared" si="90"/>
        <v>34</v>
      </c>
      <c r="AA81" s="26">
        <f t="shared" si="109"/>
        <v>13.2</v>
      </c>
      <c r="AB81" s="26">
        <f t="shared" si="110"/>
        <v>22</v>
      </c>
      <c r="AC81" s="26">
        <f t="shared" si="111"/>
        <v>44</v>
      </c>
      <c r="AD81" s="11">
        <f t="shared" si="88"/>
        <v>9.6000000000000014</v>
      </c>
      <c r="AE81" s="11">
        <f t="shared" ref="AE81:AF100" si="135">0.4*24</f>
        <v>9.6000000000000014</v>
      </c>
      <c r="AF81" s="11">
        <f t="shared" si="135"/>
        <v>9.6000000000000014</v>
      </c>
      <c r="AG81" s="11">
        <f t="shared" si="112"/>
        <v>10.35</v>
      </c>
      <c r="AH81" s="11">
        <v>0.75</v>
      </c>
      <c r="AI81" s="11">
        <v>6</v>
      </c>
      <c r="AJ81" s="11">
        <f t="shared" si="113"/>
        <v>1.65</v>
      </c>
      <c r="AK81" s="11">
        <f t="shared" si="114"/>
        <v>1.1000000000000001</v>
      </c>
      <c r="AL81" s="26">
        <f t="shared" si="115"/>
        <v>22</v>
      </c>
      <c r="AM81" s="26">
        <f t="shared" si="116"/>
        <v>8.8000000000000007</v>
      </c>
      <c r="AN81" s="11">
        <f t="shared" si="89"/>
        <v>1.1000000000000001</v>
      </c>
      <c r="AO81" s="11">
        <f t="shared" si="134"/>
        <v>1.1900000000000002</v>
      </c>
      <c r="AP81" s="26">
        <f t="shared" si="117"/>
        <v>13.2</v>
      </c>
      <c r="AQ81" s="26">
        <f t="shared" si="118"/>
        <v>1.1000000000000001</v>
      </c>
      <c r="AR81" s="26">
        <f t="shared" si="119"/>
        <v>44</v>
      </c>
      <c r="AS81" s="6">
        <f t="shared" si="120"/>
        <v>171</v>
      </c>
      <c r="AT81" s="6">
        <v>5.2</v>
      </c>
      <c r="AU81" s="6">
        <v>8.1999999999999993</v>
      </c>
      <c r="AV81" s="6">
        <v>5.6</v>
      </c>
      <c r="AW81" s="6">
        <v>1.8</v>
      </c>
      <c r="AX81" s="16">
        <f t="shared" si="121"/>
        <v>778.66000000000031</v>
      </c>
      <c r="AY81" s="15">
        <f t="shared" si="122"/>
        <v>240.60594000000009</v>
      </c>
      <c r="AZ81" s="14">
        <f t="shared" si="123"/>
        <v>34.200000000000003</v>
      </c>
      <c r="BA81" s="13">
        <f t="shared" si="91"/>
        <v>16.785600000000002</v>
      </c>
      <c r="BB81" s="12">
        <f t="shared" si="124"/>
        <v>291.59154000000007</v>
      </c>
      <c r="BD81" s="18">
        <f t="shared" si="130"/>
        <v>625.21999999999991</v>
      </c>
      <c r="BE81" s="24">
        <f t="shared" si="131"/>
        <v>193.19297999999998</v>
      </c>
      <c r="BF81" s="23">
        <f t="shared" si="125"/>
        <v>132.73999999999998</v>
      </c>
      <c r="BG81" s="23">
        <f t="shared" si="132"/>
        <v>41.016659999999995</v>
      </c>
      <c r="BH81" s="23">
        <f t="shared" si="126"/>
        <v>20.7</v>
      </c>
      <c r="BI81" s="23">
        <f t="shared" si="127"/>
        <v>6.3963000000000001</v>
      </c>
      <c r="BJ81" s="23">
        <f t="shared" si="128"/>
        <v>20.8</v>
      </c>
      <c r="BK81" s="23">
        <f t="shared" si="129"/>
        <v>16.785600000000002</v>
      </c>
      <c r="BU81" s="18"/>
      <c r="BV81" s="17"/>
    </row>
    <row r="82" spans="1:74" x14ac:dyDescent="0.2">
      <c r="A82">
        <v>9.1999999999999993</v>
      </c>
      <c r="B82">
        <v>10.1</v>
      </c>
      <c r="D82" s="26">
        <f t="shared" si="93"/>
        <v>235.2</v>
      </c>
      <c r="E82" s="26">
        <f t="shared" si="94"/>
        <v>4.4799999999999995</v>
      </c>
      <c r="F82" s="26">
        <f t="shared" si="95"/>
        <v>1.288</v>
      </c>
      <c r="G82" s="18">
        <f t="shared" si="96"/>
        <v>10.579999999999998</v>
      </c>
      <c r="H82" s="18">
        <f t="shared" si="97"/>
        <v>10.579999999999998</v>
      </c>
      <c r="I82" s="11">
        <f t="shared" si="98"/>
        <v>11.568</v>
      </c>
      <c r="J82" s="11">
        <v>0</v>
      </c>
      <c r="K82" s="11">
        <f t="shared" si="99"/>
        <v>5.68</v>
      </c>
      <c r="L82" s="11">
        <f t="shared" si="100"/>
        <v>2.6879999999999997</v>
      </c>
      <c r="M82" s="11">
        <f t="shared" si="101"/>
        <v>8.9599999999999991</v>
      </c>
      <c r="N82" s="11">
        <f t="shared" si="102"/>
        <v>1.1199999999999999</v>
      </c>
      <c r="O82" s="11">
        <v>0.35</v>
      </c>
      <c r="P82" s="11">
        <f t="shared" si="103"/>
        <v>2.2399999999999998</v>
      </c>
      <c r="Q82" s="11">
        <f t="shared" si="104"/>
        <v>44.8</v>
      </c>
      <c r="R82" s="11">
        <v>0</v>
      </c>
      <c r="S82" s="11">
        <f t="shared" si="105"/>
        <v>1.68</v>
      </c>
      <c r="T82" s="11">
        <v>3</v>
      </c>
      <c r="U82" s="26">
        <f t="shared" si="133"/>
        <v>216.3</v>
      </c>
      <c r="V82" s="26">
        <f t="shared" si="106"/>
        <v>4.4799999999999995</v>
      </c>
      <c r="W82" s="26">
        <f t="shared" si="107"/>
        <v>1.288</v>
      </c>
      <c r="X82" s="11">
        <v>0</v>
      </c>
      <c r="Y82" s="11">
        <f t="shared" si="108"/>
        <v>1.1199999999999999</v>
      </c>
      <c r="Z82" s="26">
        <f t="shared" si="90"/>
        <v>36.799999999999997</v>
      </c>
      <c r="AA82" s="26">
        <f t="shared" si="109"/>
        <v>13.44</v>
      </c>
      <c r="AB82" s="26">
        <f t="shared" si="110"/>
        <v>22.4</v>
      </c>
      <c r="AC82" s="26">
        <f t="shared" si="111"/>
        <v>44.8</v>
      </c>
      <c r="AD82" s="11">
        <f t="shared" si="88"/>
        <v>9.6000000000000014</v>
      </c>
      <c r="AE82" s="11">
        <f t="shared" si="135"/>
        <v>9.6000000000000014</v>
      </c>
      <c r="AF82" s="11">
        <f t="shared" si="135"/>
        <v>9.6000000000000014</v>
      </c>
      <c r="AG82" s="11">
        <f t="shared" si="112"/>
        <v>10.579999999999998</v>
      </c>
      <c r="AH82" s="11">
        <v>0.75</v>
      </c>
      <c r="AI82" s="11">
        <v>6</v>
      </c>
      <c r="AJ82" s="11">
        <f t="shared" si="113"/>
        <v>1.68</v>
      </c>
      <c r="AK82" s="11">
        <f t="shared" si="114"/>
        <v>1.1199999999999999</v>
      </c>
      <c r="AL82" s="26">
        <f t="shared" si="115"/>
        <v>22.4</v>
      </c>
      <c r="AM82" s="26">
        <f t="shared" si="116"/>
        <v>8.9599999999999991</v>
      </c>
      <c r="AN82" s="11">
        <f t="shared" si="89"/>
        <v>1.1199999999999999</v>
      </c>
      <c r="AO82" s="11">
        <f t="shared" si="134"/>
        <v>1.21</v>
      </c>
      <c r="AP82" s="26">
        <f t="shared" si="117"/>
        <v>13.44</v>
      </c>
      <c r="AQ82" s="26">
        <f t="shared" si="118"/>
        <v>1.1199999999999999</v>
      </c>
      <c r="AR82" s="26">
        <f t="shared" si="119"/>
        <v>44.8</v>
      </c>
      <c r="AS82" s="6">
        <f t="shared" si="120"/>
        <v>174.79999999999998</v>
      </c>
      <c r="AT82" s="6">
        <v>5.5</v>
      </c>
      <c r="AU82" s="6">
        <v>10.1</v>
      </c>
      <c r="AV82" s="6">
        <v>6.2</v>
      </c>
      <c r="AW82" s="6">
        <v>1.9</v>
      </c>
      <c r="AX82" s="16">
        <f t="shared" si="121"/>
        <v>826.82200000000012</v>
      </c>
      <c r="AY82" s="15">
        <f t="shared" si="122"/>
        <v>255.48799800000003</v>
      </c>
      <c r="AZ82" s="14">
        <f t="shared" si="123"/>
        <v>34.96</v>
      </c>
      <c r="BA82" s="13">
        <f t="shared" si="91"/>
        <v>19.125900000000001</v>
      </c>
      <c r="BB82" s="12">
        <f t="shared" si="124"/>
        <v>309.57389800000004</v>
      </c>
      <c r="BD82" s="18">
        <f t="shared" si="130"/>
        <v>671.19600000000003</v>
      </c>
      <c r="BE82" s="24">
        <f t="shared" si="131"/>
        <v>207.399564</v>
      </c>
      <c r="BF82" s="23">
        <f t="shared" si="125"/>
        <v>134.46600000000004</v>
      </c>
      <c r="BG82" s="23">
        <f t="shared" si="132"/>
        <v>41.549994000000012</v>
      </c>
      <c r="BH82" s="23">
        <f t="shared" si="126"/>
        <v>21.159999999999997</v>
      </c>
      <c r="BI82" s="23">
        <f t="shared" si="127"/>
        <v>6.5384399999999987</v>
      </c>
      <c r="BJ82" s="23">
        <f t="shared" si="128"/>
        <v>23.7</v>
      </c>
      <c r="BK82" s="23">
        <f t="shared" si="129"/>
        <v>19.125900000000001</v>
      </c>
      <c r="BU82" s="18"/>
      <c r="BV82" s="17"/>
    </row>
    <row r="83" spans="1:74" x14ac:dyDescent="0.2">
      <c r="A83">
        <v>5</v>
      </c>
      <c r="B83">
        <v>10.199999999999999</v>
      </c>
      <c r="D83" s="26">
        <f t="shared" si="93"/>
        <v>147</v>
      </c>
      <c r="E83" s="26">
        <f t="shared" si="94"/>
        <v>2.8</v>
      </c>
      <c r="F83" s="26">
        <f t="shared" si="95"/>
        <v>0.70000000000000007</v>
      </c>
      <c r="G83" s="18">
        <f t="shared" si="96"/>
        <v>5.75</v>
      </c>
      <c r="H83" s="18">
        <f t="shared" si="97"/>
        <v>5.75</v>
      </c>
      <c r="I83" s="11">
        <f t="shared" si="98"/>
        <v>7.2</v>
      </c>
      <c r="J83" s="11">
        <v>0</v>
      </c>
      <c r="K83" s="11">
        <f t="shared" si="99"/>
        <v>4</v>
      </c>
      <c r="L83" s="11">
        <f t="shared" si="100"/>
        <v>1.68</v>
      </c>
      <c r="M83" s="11">
        <f t="shared" si="101"/>
        <v>5.6</v>
      </c>
      <c r="N83" s="11">
        <f t="shared" si="102"/>
        <v>0.7</v>
      </c>
      <c r="O83" s="11">
        <v>0.35</v>
      </c>
      <c r="P83" s="11">
        <f t="shared" si="103"/>
        <v>1.4</v>
      </c>
      <c r="Q83" s="11">
        <f t="shared" si="104"/>
        <v>28</v>
      </c>
      <c r="R83" s="11">
        <v>0</v>
      </c>
      <c r="S83" s="11">
        <f t="shared" si="105"/>
        <v>1.05</v>
      </c>
      <c r="T83" s="11">
        <v>3</v>
      </c>
      <c r="U83" s="26">
        <f t="shared" si="133"/>
        <v>231</v>
      </c>
      <c r="V83" s="26">
        <f t="shared" si="106"/>
        <v>2.8</v>
      </c>
      <c r="W83" s="26">
        <f t="shared" si="107"/>
        <v>0.70000000000000007</v>
      </c>
      <c r="X83" s="11">
        <v>0</v>
      </c>
      <c r="Y83" s="11">
        <f t="shared" si="108"/>
        <v>0.7</v>
      </c>
      <c r="Z83" s="26">
        <f t="shared" si="90"/>
        <v>37.599999999999994</v>
      </c>
      <c r="AA83" s="26">
        <f t="shared" si="109"/>
        <v>8.4</v>
      </c>
      <c r="AB83" s="26">
        <f t="shared" si="110"/>
        <v>14</v>
      </c>
      <c r="AC83" s="26">
        <f t="shared" si="111"/>
        <v>28</v>
      </c>
      <c r="AD83" s="11">
        <f t="shared" si="88"/>
        <v>9.6000000000000014</v>
      </c>
      <c r="AE83" s="11">
        <f t="shared" si="135"/>
        <v>9.6000000000000014</v>
      </c>
      <c r="AF83" s="11">
        <f t="shared" si="135"/>
        <v>9.6000000000000014</v>
      </c>
      <c r="AG83" s="11">
        <f t="shared" si="112"/>
        <v>5.75</v>
      </c>
      <c r="AH83" s="11">
        <v>0.75</v>
      </c>
      <c r="AI83" s="11">
        <v>6</v>
      </c>
      <c r="AJ83" s="11">
        <f t="shared" si="113"/>
        <v>1.05</v>
      </c>
      <c r="AK83" s="11">
        <f t="shared" si="114"/>
        <v>0.7</v>
      </c>
      <c r="AL83" s="26">
        <f t="shared" si="115"/>
        <v>14</v>
      </c>
      <c r="AM83" s="26">
        <f t="shared" si="116"/>
        <v>5.6</v>
      </c>
      <c r="AN83" s="11">
        <f t="shared" si="89"/>
        <v>0.7</v>
      </c>
      <c r="AO83" s="11">
        <f t="shared" si="134"/>
        <v>1.22</v>
      </c>
      <c r="AP83" s="26">
        <f t="shared" si="117"/>
        <v>8.4</v>
      </c>
      <c r="AQ83" s="26">
        <f t="shared" si="118"/>
        <v>0.7</v>
      </c>
      <c r="AR83" s="26">
        <f t="shared" si="119"/>
        <v>28</v>
      </c>
      <c r="AS83" s="6">
        <f t="shared" si="120"/>
        <v>95</v>
      </c>
      <c r="AT83" s="6">
        <v>5.8</v>
      </c>
      <c r="AU83" s="6">
        <v>9.8000000000000007</v>
      </c>
      <c r="AV83" s="6">
        <v>6.6</v>
      </c>
      <c r="AW83" s="6">
        <v>1.52</v>
      </c>
      <c r="AX83" s="16">
        <f t="shared" si="121"/>
        <v>639.85000000000014</v>
      </c>
      <c r="AY83" s="15">
        <f t="shared" si="122"/>
        <v>197.71365000000003</v>
      </c>
      <c r="AZ83" s="14">
        <f t="shared" si="123"/>
        <v>19</v>
      </c>
      <c r="BA83" s="13">
        <f t="shared" si="91"/>
        <v>19.142040000000001</v>
      </c>
      <c r="BB83" s="12">
        <f t="shared" si="124"/>
        <v>235.85569000000004</v>
      </c>
      <c r="BD83" s="18">
        <f t="shared" si="130"/>
        <v>529.70000000000005</v>
      </c>
      <c r="BE83" s="24">
        <f t="shared" si="131"/>
        <v>163.6773</v>
      </c>
      <c r="BF83" s="23">
        <f t="shared" si="125"/>
        <v>98.649999999999991</v>
      </c>
      <c r="BG83" s="23">
        <f t="shared" si="132"/>
        <v>30.482849999999996</v>
      </c>
      <c r="BH83" s="23">
        <f t="shared" si="126"/>
        <v>11.5</v>
      </c>
      <c r="BI83" s="23">
        <f t="shared" si="127"/>
        <v>3.5535000000000001</v>
      </c>
      <c r="BJ83" s="23">
        <f t="shared" si="128"/>
        <v>23.720000000000002</v>
      </c>
      <c r="BK83" s="23">
        <f t="shared" si="129"/>
        <v>19.142040000000001</v>
      </c>
      <c r="BU83" s="18"/>
      <c r="BV83" s="17"/>
    </row>
    <row r="84" spans="1:74" x14ac:dyDescent="0.2">
      <c r="A84">
        <v>5.2</v>
      </c>
      <c r="B84">
        <v>8.6</v>
      </c>
      <c r="D84" s="26">
        <f t="shared" si="93"/>
        <v>151.19999999999999</v>
      </c>
      <c r="E84" s="26">
        <f t="shared" si="94"/>
        <v>2.88</v>
      </c>
      <c r="F84" s="26">
        <f t="shared" si="95"/>
        <v>0.72800000000000009</v>
      </c>
      <c r="G84" s="18">
        <f t="shared" si="96"/>
        <v>5.9799999999999995</v>
      </c>
      <c r="H84" s="18">
        <f t="shared" si="97"/>
        <v>5.9799999999999995</v>
      </c>
      <c r="I84" s="11">
        <f t="shared" si="98"/>
        <v>7.4080000000000004</v>
      </c>
      <c r="J84" s="11">
        <v>0</v>
      </c>
      <c r="K84" s="11">
        <f t="shared" si="99"/>
        <v>4.08</v>
      </c>
      <c r="L84" s="11">
        <f t="shared" si="100"/>
        <v>1.728</v>
      </c>
      <c r="M84" s="11">
        <f t="shared" si="101"/>
        <v>5.76</v>
      </c>
      <c r="N84" s="11">
        <f t="shared" si="102"/>
        <v>0.72</v>
      </c>
      <c r="O84" s="11">
        <v>0.35</v>
      </c>
      <c r="P84" s="11">
        <f t="shared" si="103"/>
        <v>1.44</v>
      </c>
      <c r="Q84" s="11">
        <f t="shared" si="104"/>
        <v>28.8</v>
      </c>
      <c r="R84" s="11">
        <v>0</v>
      </c>
      <c r="S84" s="11">
        <f t="shared" si="105"/>
        <v>1.08</v>
      </c>
      <c r="T84" s="11">
        <v>3</v>
      </c>
      <c r="U84" s="26">
        <f t="shared" si="133"/>
        <v>235.2</v>
      </c>
      <c r="V84" s="26">
        <f t="shared" si="106"/>
        <v>2.88</v>
      </c>
      <c r="W84" s="26">
        <f t="shared" si="107"/>
        <v>0.72800000000000009</v>
      </c>
      <c r="X84" s="11">
        <v>0</v>
      </c>
      <c r="Y84" s="11">
        <f t="shared" si="108"/>
        <v>0.72</v>
      </c>
      <c r="Z84" s="26">
        <f t="shared" si="90"/>
        <v>20.8</v>
      </c>
      <c r="AA84" s="26">
        <f t="shared" si="109"/>
        <v>8.64</v>
      </c>
      <c r="AB84" s="26">
        <f t="shared" si="110"/>
        <v>14.4</v>
      </c>
      <c r="AC84" s="26">
        <f t="shared" si="111"/>
        <v>28.8</v>
      </c>
      <c r="AD84" s="11">
        <f t="shared" ref="AD84:AD115" si="136">0.4*24</f>
        <v>9.6000000000000014</v>
      </c>
      <c r="AE84" s="11">
        <f t="shared" si="135"/>
        <v>9.6000000000000014</v>
      </c>
      <c r="AF84" s="11">
        <f t="shared" si="135"/>
        <v>9.6000000000000014</v>
      </c>
      <c r="AG84" s="11">
        <f t="shared" si="112"/>
        <v>5.9799999999999995</v>
      </c>
      <c r="AH84" s="11">
        <v>0.75</v>
      </c>
      <c r="AI84" s="11">
        <v>6</v>
      </c>
      <c r="AJ84" s="11">
        <f t="shared" si="113"/>
        <v>1.08</v>
      </c>
      <c r="AK84" s="11">
        <f t="shared" si="114"/>
        <v>0.72</v>
      </c>
      <c r="AL84" s="26">
        <f t="shared" si="115"/>
        <v>14.4</v>
      </c>
      <c r="AM84" s="26">
        <f t="shared" si="116"/>
        <v>5.76</v>
      </c>
      <c r="AN84" s="11">
        <f t="shared" ref="AN84:AN115" si="137">(0.1*A84)+0.2</f>
        <v>0.72</v>
      </c>
      <c r="AO84" s="11">
        <f t="shared" si="134"/>
        <v>1.06</v>
      </c>
      <c r="AP84" s="26">
        <f t="shared" si="117"/>
        <v>8.64</v>
      </c>
      <c r="AQ84" s="26">
        <f t="shared" si="118"/>
        <v>0.72</v>
      </c>
      <c r="AR84" s="26">
        <f t="shared" si="119"/>
        <v>28.8</v>
      </c>
      <c r="AS84" s="6">
        <f t="shared" si="120"/>
        <v>98.8</v>
      </c>
      <c r="AT84" s="6">
        <v>5.5</v>
      </c>
      <c r="AU84" s="6">
        <v>7.3</v>
      </c>
      <c r="AV84" s="6">
        <v>4.5999999999999996</v>
      </c>
      <c r="AW84" s="6">
        <v>1.8</v>
      </c>
      <c r="AX84" s="16">
        <f t="shared" si="121"/>
        <v>636.73199999999997</v>
      </c>
      <c r="AY84" s="15">
        <f t="shared" si="122"/>
        <v>196.75018799999998</v>
      </c>
      <c r="AZ84" s="14">
        <f t="shared" si="123"/>
        <v>19.760000000000002</v>
      </c>
      <c r="BA84" s="13">
        <f t="shared" si="91"/>
        <v>15.494400000000001</v>
      </c>
      <c r="BB84" s="12">
        <f t="shared" si="124"/>
        <v>232.00458799999998</v>
      </c>
      <c r="BD84" s="18">
        <f t="shared" si="130"/>
        <v>524.57599999999991</v>
      </c>
      <c r="BE84" s="24">
        <f t="shared" si="131"/>
        <v>162.09398399999998</v>
      </c>
      <c r="BF84" s="23">
        <f t="shared" si="125"/>
        <v>100.196</v>
      </c>
      <c r="BG84" s="23">
        <f t="shared" si="132"/>
        <v>30.960563999999998</v>
      </c>
      <c r="BH84" s="23">
        <f t="shared" si="126"/>
        <v>11.959999999999999</v>
      </c>
      <c r="BI84" s="23">
        <f t="shared" si="127"/>
        <v>3.6956399999999996</v>
      </c>
      <c r="BJ84" s="23">
        <f t="shared" si="128"/>
        <v>19.2</v>
      </c>
      <c r="BK84" s="23">
        <f t="shared" si="129"/>
        <v>15.494400000000001</v>
      </c>
      <c r="BU84" s="18"/>
      <c r="BV84" s="17"/>
    </row>
    <row r="85" spans="1:74" x14ac:dyDescent="0.2">
      <c r="A85">
        <v>5.5</v>
      </c>
      <c r="B85">
        <v>8.8000000000000007</v>
      </c>
      <c r="D85" s="26">
        <f t="shared" si="93"/>
        <v>157.5</v>
      </c>
      <c r="E85" s="26">
        <f t="shared" si="94"/>
        <v>3</v>
      </c>
      <c r="F85" s="26">
        <f t="shared" si="95"/>
        <v>0.77</v>
      </c>
      <c r="G85" s="18">
        <f t="shared" si="96"/>
        <v>6.3249999999999993</v>
      </c>
      <c r="H85" s="18">
        <f t="shared" si="97"/>
        <v>6.3249999999999993</v>
      </c>
      <c r="I85" s="11">
        <f t="shared" si="98"/>
        <v>7.7200000000000006</v>
      </c>
      <c r="J85" s="11">
        <v>0</v>
      </c>
      <c r="K85" s="11">
        <f t="shared" si="99"/>
        <v>4.2</v>
      </c>
      <c r="L85" s="11">
        <f t="shared" si="100"/>
        <v>1.7999999999999998</v>
      </c>
      <c r="M85" s="11">
        <f t="shared" si="101"/>
        <v>6</v>
      </c>
      <c r="N85" s="11">
        <f t="shared" si="102"/>
        <v>0.75</v>
      </c>
      <c r="O85" s="11">
        <v>0.35</v>
      </c>
      <c r="P85" s="11">
        <f t="shared" si="103"/>
        <v>1.5</v>
      </c>
      <c r="Q85" s="11">
        <f t="shared" si="104"/>
        <v>30</v>
      </c>
      <c r="R85" s="11">
        <v>0</v>
      </c>
      <c r="S85" s="11">
        <f t="shared" si="105"/>
        <v>1.125</v>
      </c>
      <c r="T85" s="11">
        <v>3</v>
      </c>
      <c r="U85" s="26">
        <f t="shared" si="133"/>
        <v>147</v>
      </c>
      <c r="V85" s="26">
        <f t="shared" si="106"/>
        <v>3</v>
      </c>
      <c r="W85" s="26">
        <f t="shared" si="107"/>
        <v>0.77</v>
      </c>
      <c r="X85" s="7">
        <f>0.99*6.1</f>
        <v>6.0389999999999997</v>
      </c>
      <c r="Y85" s="11">
        <f t="shared" si="108"/>
        <v>0.75</v>
      </c>
      <c r="Z85" s="26">
        <f t="shared" ref="Z85:Z116" si="138">(4*A84)+0.8</f>
        <v>21.6</v>
      </c>
      <c r="AA85" s="26">
        <f t="shared" si="109"/>
        <v>9</v>
      </c>
      <c r="AB85" s="26">
        <f t="shared" si="110"/>
        <v>15</v>
      </c>
      <c r="AC85" s="26">
        <f t="shared" si="111"/>
        <v>30</v>
      </c>
      <c r="AD85" s="11">
        <f t="shared" si="136"/>
        <v>9.6000000000000014</v>
      </c>
      <c r="AE85" s="11">
        <f t="shared" si="135"/>
        <v>9.6000000000000014</v>
      </c>
      <c r="AF85" s="11">
        <f t="shared" si="135"/>
        <v>9.6000000000000014</v>
      </c>
      <c r="AG85" s="11">
        <f t="shared" si="112"/>
        <v>6.3249999999999993</v>
      </c>
      <c r="AH85" s="11">
        <v>0.75</v>
      </c>
      <c r="AI85" s="11">
        <v>6</v>
      </c>
      <c r="AJ85" s="11">
        <f t="shared" si="113"/>
        <v>1.125</v>
      </c>
      <c r="AK85" s="11">
        <f t="shared" si="114"/>
        <v>0.75</v>
      </c>
      <c r="AL85" s="26">
        <f t="shared" si="115"/>
        <v>15</v>
      </c>
      <c r="AM85" s="26">
        <f t="shared" si="116"/>
        <v>6</v>
      </c>
      <c r="AN85" s="11">
        <f t="shared" si="137"/>
        <v>0.75</v>
      </c>
      <c r="AO85" s="11">
        <f t="shared" si="134"/>
        <v>1.08</v>
      </c>
      <c r="AP85" s="26">
        <f t="shared" si="117"/>
        <v>9</v>
      </c>
      <c r="AQ85" s="26">
        <f t="shared" si="118"/>
        <v>0.75</v>
      </c>
      <c r="AR85" s="26">
        <f t="shared" si="119"/>
        <v>30</v>
      </c>
      <c r="AS85" s="6">
        <f t="shared" si="120"/>
        <v>104.5</v>
      </c>
      <c r="AT85" s="6">
        <v>6.6</v>
      </c>
      <c r="AU85" s="6">
        <v>8.1999999999999993</v>
      </c>
      <c r="AV85" s="6">
        <v>5.4</v>
      </c>
      <c r="AW85" s="6">
        <v>2.4</v>
      </c>
      <c r="AX85" s="16">
        <f t="shared" si="121"/>
        <v>569.85400000000016</v>
      </c>
      <c r="AY85" s="15">
        <f t="shared" si="122"/>
        <v>176.08488600000004</v>
      </c>
      <c r="AZ85" s="14">
        <f t="shared" si="123"/>
        <v>20.900000000000002</v>
      </c>
      <c r="BA85" s="13">
        <f t="shared" si="91"/>
        <v>18.238199999999999</v>
      </c>
      <c r="BB85" s="12">
        <f t="shared" si="124"/>
        <v>215.22308600000005</v>
      </c>
      <c r="BD85" s="18">
        <f t="shared" si="130"/>
        <v>448.39</v>
      </c>
      <c r="BE85" s="24">
        <f t="shared" si="131"/>
        <v>138.55250999999998</v>
      </c>
      <c r="BF85" s="23">
        <f t="shared" si="125"/>
        <v>108.81399999999999</v>
      </c>
      <c r="BG85" s="23">
        <f t="shared" si="132"/>
        <v>33.623525999999998</v>
      </c>
      <c r="BH85" s="23">
        <f t="shared" si="126"/>
        <v>12.649999999999999</v>
      </c>
      <c r="BI85" s="23">
        <f t="shared" si="127"/>
        <v>3.9088499999999997</v>
      </c>
      <c r="BJ85" s="23">
        <f t="shared" si="128"/>
        <v>22.599999999999998</v>
      </c>
      <c r="BK85" s="23">
        <f t="shared" si="129"/>
        <v>18.238199999999999</v>
      </c>
      <c r="BU85" s="18"/>
      <c r="BV85" s="17"/>
    </row>
    <row r="86" spans="1:74" x14ac:dyDescent="0.2">
      <c r="A86">
        <v>5.8</v>
      </c>
      <c r="B86">
        <v>9.4</v>
      </c>
      <c r="D86" s="26">
        <f t="shared" si="93"/>
        <v>163.80000000000001</v>
      </c>
      <c r="E86" s="26">
        <f t="shared" si="94"/>
        <v>3.12</v>
      </c>
      <c r="F86" s="26">
        <f t="shared" si="95"/>
        <v>0.81200000000000006</v>
      </c>
      <c r="G86" s="18">
        <f t="shared" si="96"/>
        <v>6.669999999999999</v>
      </c>
      <c r="H86" s="18">
        <f t="shared" si="97"/>
        <v>6.669999999999999</v>
      </c>
      <c r="I86" s="11">
        <f t="shared" si="98"/>
        <v>8.032</v>
      </c>
      <c r="J86" s="11">
        <v>0</v>
      </c>
      <c r="K86" s="11">
        <f t="shared" si="99"/>
        <v>4.32</v>
      </c>
      <c r="L86" s="11">
        <f t="shared" si="100"/>
        <v>1.8719999999999999</v>
      </c>
      <c r="M86" s="11">
        <f t="shared" si="101"/>
        <v>6.24</v>
      </c>
      <c r="N86" s="11">
        <f t="shared" si="102"/>
        <v>0.78</v>
      </c>
      <c r="O86" s="11">
        <v>0.35</v>
      </c>
      <c r="P86" s="11">
        <f t="shared" si="103"/>
        <v>1.56</v>
      </c>
      <c r="Q86" s="11">
        <f t="shared" si="104"/>
        <v>31.2</v>
      </c>
      <c r="R86" s="11">
        <v>0</v>
      </c>
      <c r="S86" s="11">
        <f t="shared" si="105"/>
        <v>1.17</v>
      </c>
      <c r="T86" s="11">
        <v>3</v>
      </c>
      <c r="U86" s="26">
        <f t="shared" si="133"/>
        <v>151.19999999999999</v>
      </c>
      <c r="V86" s="26">
        <f t="shared" si="106"/>
        <v>3.12</v>
      </c>
      <c r="W86" s="26">
        <f t="shared" si="107"/>
        <v>0.81200000000000006</v>
      </c>
      <c r="X86" s="11">
        <v>0</v>
      </c>
      <c r="Y86" s="11">
        <f t="shared" si="108"/>
        <v>0.78</v>
      </c>
      <c r="Z86" s="26">
        <f t="shared" si="138"/>
        <v>22.8</v>
      </c>
      <c r="AA86" s="26">
        <f t="shared" si="109"/>
        <v>9.36</v>
      </c>
      <c r="AB86" s="26">
        <f t="shared" si="110"/>
        <v>15.6</v>
      </c>
      <c r="AC86" s="26">
        <f t="shared" si="111"/>
        <v>31.2</v>
      </c>
      <c r="AD86" s="11">
        <f t="shared" si="136"/>
        <v>9.6000000000000014</v>
      </c>
      <c r="AE86" s="11">
        <f t="shared" si="135"/>
        <v>9.6000000000000014</v>
      </c>
      <c r="AF86" s="11">
        <f t="shared" si="135"/>
        <v>9.6000000000000014</v>
      </c>
      <c r="AG86" s="11">
        <f t="shared" si="112"/>
        <v>6.669999999999999</v>
      </c>
      <c r="AH86" s="11">
        <v>0.75</v>
      </c>
      <c r="AI86" s="11">
        <v>6</v>
      </c>
      <c r="AJ86" s="11">
        <f t="shared" si="113"/>
        <v>1.17</v>
      </c>
      <c r="AK86" s="11">
        <f t="shared" si="114"/>
        <v>0.78</v>
      </c>
      <c r="AL86" s="26">
        <f t="shared" si="115"/>
        <v>15.6</v>
      </c>
      <c r="AM86" s="26">
        <f t="shared" si="116"/>
        <v>6.24</v>
      </c>
      <c r="AN86" s="11">
        <f t="shared" si="137"/>
        <v>0.78</v>
      </c>
      <c r="AO86" s="11">
        <f t="shared" si="134"/>
        <v>1.1400000000000001</v>
      </c>
      <c r="AP86" s="26">
        <f t="shared" si="117"/>
        <v>9.36</v>
      </c>
      <c r="AQ86" s="26">
        <f t="shared" si="118"/>
        <v>0.78</v>
      </c>
      <c r="AR86" s="26">
        <f t="shared" si="119"/>
        <v>31.2</v>
      </c>
      <c r="AS86" s="6">
        <f t="shared" si="120"/>
        <v>110.2</v>
      </c>
      <c r="AT86" s="6">
        <v>6.2</v>
      </c>
      <c r="AU86" s="6">
        <v>7.8</v>
      </c>
      <c r="AV86" s="6">
        <v>5.4</v>
      </c>
      <c r="AW86" s="6">
        <v>1.6</v>
      </c>
      <c r="AX86" s="16">
        <f t="shared" si="121"/>
        <v>583.73800000000006</v>
      </c>
      <c r="AY86" s="15">
        <f t="shared" si="122"/>
        <v>180.37504200000001</v>
      </c>
      <c r="AZ86" s="14">
        <f t="shared" si="123"/>
        <v>22.040000000000003</v>
      </c>
      <c r="BA86" s="13">
        <f t="shared" ref="BA86:BA117" si="139">(AT86+AU86+AV86+AW86)*0.807</f>
        <v>16.947000000000003</v>
      </c>
      <c r="BB86" s="12">
        <f t="shared" si="124"/>
        <v>219.362042</v>
      </c>
      <c r="BD86" s="18">
        <f t="shared" si="130"/>
        <v>465.00400000000008</v>
      </c>
      <c r="BE86" s="24">
        <f t="shared" si="131"/>
        <v>143.68623600000001</v>
      </c>
      <c r="BF86" s="23">
        <f t="shared" si="125"/>
        <v>105.39399999999999</v>
      </c>
      <c r="BG86" s="23">
        <f t="shared" si="132"/>
        <v>32.566745999999995</v>
      </c>
      <c r="BH86" s="23">
        <f t="shared" si="126"/>
        <v>13.339999999999998</v>
      </c>
      <c r="BI86" s="23">
        <f t="shared" si="127"/>
        <v>4.1220599999999994</v>
      </c>
      <c r="BJ86" s="23">
        <f t="shared" si="128"/>
        <v>21</v>
      </c>
      <c r="BK86" s="23">
        <f t="shared" si="129"/>
        <v>16.947000000000003</v>
      </c>
      <c r="BU86" s="18"/>
      <c r="BV86" s="17"/>
    </row>
    <row r="87" spans="1:74" x14ac:dyDescent="0.2">
      <c r="A87">
        <v>6.3</v>
      </c>
      <c r="B87">
        <v>9.1999999999999993</v>
      </c>
      <c r="D87" s="26">
        <f t="shared" si="93"/>
        <v>174.29999999999998</v>
      </c>
      <c r="E87" s="26">
        <f t="shared" si="94"/>
        <v>3.3200000000000003</v>
      </c>
      <c r="F87" s="26">
        <f t="shared" si="95"/>
        <v>0.88200000000000001</v>
      </c>
      <c r="G87" s="18">
        <f t="shared" si="96"/>
        <v>7.2449999999999992</v>
      </c>
      <c r="H87" s="18">
        <f t="shared" si="97"/>
        <v>7.2449999999999992</v>
      </c>
      <c r="I87" s="11">
        <f t="shared" si="98"/>
        <v>8.5519999999999996</v>
      </c>
      <c r="J87" s="11">
        <v>0</v>
      </c>
      <c r="K87" s="11">
        <f t="shared" si="99"/>
        <v>4.5199999999999996</v>
      </c>
      <c r="L87" s="11">
        <f t="shared" si="100"/>
        <v>1.992</v>
      </c>
      <c r="M87" s="11">
        <f t="shared" si="101"/>
        <v>6.6400000000000006</v>
      </c>
      <c r="N87" s="11">
        <f t="shared" si="102"/>
        <v>0.83000000000000007</v>
      </c>
      <c r="O87" s="11">
        <v>0.35</v>
      </c>
      <c r="P87" s="11">
        <f t="shared" si="103"/>
        <v>1.6600000000000001</v>
      </c>
      <c r="Q87" s="11">
        <f t="shared" si="104"/>
        <v>33.200000000000003</v>
      </c>
      <c r="R87" s="11">
        <v>0</v>
      </c>
      <c r="S87" s="11">
        <f t="shared" si="105"/>
        <v>1.2449999999999999</v>
      </c>
      <c r="T87" s="11">
        <v>3</v>
      </c>
      <c r="U87" s="26">
        <f t="shared" si="133"/>
        <v>157.5</v>
      </c>
      <c r="V87" s="26">
        <f t="shared" si="106"/>
        <v>3.3200000000000003</v>
      </c>
      <c r="W87" s="26">
        <f t="shared" si="107"/>
        <v>0.88200000000000001</v>
      </c>
      <c r="X87" s="11">
        <v>0</v>
      </c>
      <c r="Y87" s="11">
        <f t="shared" si="108"/>
        <v>0.83000000000000007</v>
      </c>
      <c r="Z87" s="26">
        <f t="shared" si="138"/>
        <v>24</v>
      </c>
      <c r="AA87" s="26">
        <f t="shared" si="109"/>
        <v>9.9599999999999991</v>
      </c>
      <c r="AB87" s="26">
        <f t="shared" si="110"/>
        <v>16.600000000000001</v>
      </c>
      <c r="AC87" s="26">
        <f t="shared" si="111"/>
        <v>33.200000000000003</v>
      </c>
      <c r="AD87" s="11">
        <f t="shared" si="136"/>
        <v>9.6000000000000014</v>
      </c>
      <c r="AE87" s="11">
        <f t="shared" si="135"/>
        <v>9.6000000000000014</v>
      </c>
      <c r="AF87" s="11">
        <f t="shared" si="135"/>
        <v>9.6000000000000014</v>
      </c>
      <c r="AG87" s="11">
        <f t="shared" si="112"/>
        <v>7.2449999999999992</v>
      </c>
      <c r="AH87" s="11">
        <v>0.75</v>
      </c>
      <c r="AI87" s="11">
        <v>6</v>
      </c>
      <c r="AJ87" s="11">
        <f t="shared" si="113"/>
        <v>1.2449999999999999</v>
      </c>
      <c r="AK87" s="11">
        <f t="shared" si="114"/>
        <v>0.83000000000000007</v>
      </c>
      <c r="AL87" s="26">
        <f t="shared" si="115"/>
        <v>16.600000000000001</v>
      </c>
      <c r="AM87" s="26">
        <f t="shared" si="116"/>
        <v>6.6400000000000006</v>
      </c>
      <c r="AN87" s="11">
        <f t="shared" si="137"/>
        <v>0.83000000000000007</v>
      </c>
      <c r="AO87" s="11">
        <f t="shared" si="134"/>
        <v>1.1199999999999999</v>
      </c>
      <c r="AP87" s="26">
        <f t="shared" si="117"/>
        <v>9.9599999999999991</v>
      </c>
      <c r="AQ87" s="26">
        <f t="shared" si="118"/>
        <v>0.83000000000000007</v>
      </c>
      <c r="AR87" s="26">
        <f t="shared" si="119"/>
        <v>33.200000000000003</v>
      </c>
      <c r="AS87" s="6">
        <f t="shared" si="120"/>
        <v>119.7</v>
      </c>
      <c r="AT87" s="6">
        <v>5.3</v>
      </c>
      <c r="AU87" s="6">
        <v>9</v>
      </c>
      <c r="AV87" s="6">
        <v>4.2</v>
      </c>
      <c r="AW87" s="6">
        <v>2.2000000000000002</v>
      </c>
      <c r="AX87" s="16">
        <f t="shared" si="121"/>
        <v>615.32300000000021</v>
      </c>
      <c r="AY87" s="15">
        <f t="shared" si="122"/>
        <v>190.13480700000005</v>
      </c>
      <c r="AZ87" s="14">
        <f t="shared" si="123"/>
        <v>23.94</v>
      </c>
      <c r="BA87" s="13">
        <f t="shared" si="139"/>
        <v>16.704900000000002</v>
      </c>
      <c r="BB87" s="12">
        <f t="shared" si="124"/>
        <v>230.77970700000006</v>
      </c>
      <c r="BD87" s="18">
        <f t="shared" si="130"/>
        <v>491.1939999999999</v>
      </c>
      <c r="BE87" s="24">
        <f t="shared" si="131"/>
        <v>151.77894599999996</v>
      </c>
      <c r="BF87" s="23">
        <f t="shared" si="125"/>
        <v>109.63900000000001</v>
      </c>
      <c r="BG87" s="23">
        <f t="shared" si="132"/>
        <v>33.878451000000005</v>
      </c>
      <c r="BH87" s="23">
        <f t="shared" si="126"/>
        <v>14.489999999999998</v>
      </c>
      <c r="BI87" s="23">
        <f t="shared" si="127"/>
        <v>4.4774099999999999</v>
      </c>
      <c r="BJ87" s="23">
        <f t="shared" si="128"/>
        <v>20.7</v>
      </c>
      <c r="BK87" s="23">
        <f t="shared" si="129"/>
        <v>16.704900000000002</v>
      </c>
      <c r="BU87" s="18"/>
      <c r="BV87" s="17"/>
    </row>
    <row r="88" spans="1:74" x14ac:dyDescent="0.2">
      <c r="A88">
        <v>6.4</v>
      </c>
      <c r="B88">
        <v>9.5</v>
      </c>
      <c r="D88" s="26">
        <f t="shared" si="93"/>
        <v>176.4</v>
      </c>
      <c r="E88" s="26">
        <f t="shared" si="94"/>
        <v>3.3600000000000003</v>
      </c>
      <c r="F88" s="26">
        <f t="shared" si="95"/>
        <v>0.89600000000000013</v>
      </c>
      <c r="G88" s="18">
        <f t="shared" si="96"/>
        <v>7.3599999999999994</v>
      </c>
      <c r="H88" s="18">
        <f t="shared" si="97"/>
        <v>7.3599999999999994</v>
      </c>
      <c r="I88" s="11">
        <f t="shared" si="98"/>
        <v>8.6560000000000006</v>
      </c>
      <c r="J88" s="11">
        <v>0</v>
      </c>
      <c r="K88" s="11">
        <f t="shared" si="99"/>
        <v>4.5600000000000005</v>
      </c>
      <c r="L88" s="11">
        <f t="shared" si="100"/>
        <v>2.016</v>
      </c>
      <c r="M88" s="11">
        <f t="shared" si="101"/>
        <v>6.7200000000000006</v>
      </c>
      <c r="N88" s="11">
        <f t="shared" si="102"/>
        <v>0.84000000000000008</v>
      </c>
      <c r="O88" s="11">
        <v>0.35</v>
      </c>
      <c r="P88" s="11">
        <f t="shared" si="103"/>
        <v>1.6800000000000002</v>
      </c>
      <c r="Q88" s="11">
        <f t="shared" si="104"/>
        <v>33.6</v>
      </c>
      <c r="R88" s="27">
        <f>0.23*A88</f>
        <v>1.4720000000000002</v>
      </c>
      <c r="S88" s="11">
        <f t="shared" si="105"/>
        <v>1.26</v>
      </c>
      <c r="T88" s="11">
        <v>3</v>
      </c>
      <c r="U88" s="26">
        <f t="shared" si="133"/>
        <v>163.80000000000001</v>
      </c>
      <c r="V88" s="26">
        <f t="shared" si="106"/>
        <v>3.3600000000000003</v>
      </c>
      <c r="W88" s="26">
        <f t="shared" si="107"/>
        <v>0.89600000000000013</v>
      </c>
      <c r="X88" s="11">
        <v>0</v>
      </c>
      <c r="Y88" s="11">
        <f t="shared" si="108"/>
        <v>0.84000000000000008</v>
      </c>
      <c r="Z88" s="26">
        <f t="shared" si="138"/>
        <v>26</v>
      </c>
      <c r="AA88" s="26">
        <f t="shared" si="109"/>
        <v>10.08</v>
      </c>
      <c r="AB88" s="26">
        <f t="shared" si="110"/>
        <v>16.8</v>
      </c>
      <c r="AC88" s="26">
        <f t="shared" si="111"/>
        <v>33.6</v>
      </c>
      <c r="AD88" s="11">
        <f t="shared" si="136"/>
        <v>9.6000000000000014</v>
      </c>
      <c r="AE88" s="11">
        <f t="shared" si="135"/>
        <v>9.6000000000000014</v>
      </c>
      <c r="AF88" s="11">
        <f t="shared" si="135"/>
        <v>9.6000000000000014</v>
      </c>
      <c r="AG88" s="11">
        <f t="shared" si="112"/>
        <v>7.3599999999999994</v>
      </c>
      <c r="AH88" s="11">
        <v>0.75</v>
      </c>
      <c r="AI88" s="11">
        <v>6</v>
      </c>
      <c r="AJ88" s="11">
        <f t="shared" si="113"/>
        <v>1.26</v>
      </c>
      <c r="AK88" s="11">
        <f t="shared" si="114"/>
        <v>0.84000000000000008</v>
      </c>
      <c r="AL88" s="26">
        <f t="shared" si="115"/>
        <v>16.8</v>
      </c>
      <c r="AM88" s="26">
        <f t="shared" si="116"/>
        <v>6.7200000000000006</v>
      </c>
      <c r="AN88" s="11">
        <f t="shared" si="137"/>
        <v>0.84000000000000008</v>
      </c>
      <c r="AO88" s="11">
        <f t="shared" si="134"/>
        <v>1.1500000000000001</v>
      </c>
      <c r="AP88" s="26">
        <f t="shared" si="117"/>
        <v>10.08</v>
      </c>
      <c r="AQ88" s="26">
        <f t="shared" si="118"/>
        <v>0.84000000000000008</v>
      </c>
      <c r="AR88" s="26">
        <f t="shared" si="119"/>
        <v>33.6</v>
      </c>
      <c r="AS88" s="6">
        <f t="shared" si="120"/>
        <v>121.60000000000001</v>
      </c>
      <c r="AT88" s="6">
        <v>6.2</v>
      </c>
      <c r="AU88" s="6">
        <v>6.8</v>
      </c>
      <c r="AV88" s="6">
        <v>4.4000000000000004</v>
      </c>
      <c r="AW88" s="6">
        <v>1.8</v>
      </c>
      <c r="AX88" s="16">
        <f t="shared" si="121"/>
        <v>629.94600000000025</v>
      </c>
      <c r="AY88" s="15">
        <f t="shared" si="122"/>
        <v>194.65331400000008</v>
      </c>
      <c r="AZ88" s="14">
        <f t="shared" si="123"/>
        <v>24.320000000000004</v>
      </c>
      <c r="BA88" s="13">
        <f t="shared" si="139"/>
        <v>15.494400000000001</v>
      </c>
      <c r="BB88" s="12">
        <f t="shared" si="124"/>
        <v>234.46771400000009</v>
      </c>
      <c r="BD88" s="18">
        <f t="shared" si="130"/>
        <v>503.23200000000008</v>
      </c>
      <c r="BE88" s="24">
        <f t="shared" si="131"/>
        <v>155.49868800000002</v>
      </c>
      <c r="BF88" s="23">
        <f t="shared" si="125"/>
        <v>111.994</v>
      </c>
      <c r="BG88" s="23">
        <f t="shared" si="132"/>
        <v>34.606146000000003</v>
      </c>
      <c r="BH88" s="23">
        <f t="shared" si="126"/>
        <v>14.719999999999999</v>
      </c>
      <c r="BI88" s="23">
        <f t="shared" si="127"/>
        <v>4.5484799999999996</v>
      </c>
      <c r="BJ88" s="23">
        <f t="shared" si="128"/>
        <v>19.2</v>
      </c>
      <c r="BK88" s="23">
        <f t="shared" si="129"/>
        <v>15.494400000000001</v>
      </c>
      <c r="BU88" s="18"/>
      <c r="BV88" s="17"/>
    </row>
    <row r="89" spans="1:74" x14ac:dyDescent="0.2">
      <c r="A89">
        <v>6.7</v>
      </c>
      <c r="B89">
        <v>7.8</v>
      </c>
      <c r="D89" s="26">
        <f t="shared" si="93"/>
        <v>182.70000000000002</v>
      </c>
      <c r="E89" s="26">
        <f t="shared" si="94"/>
        <v>3.4800000000000004</v>
      </c>
      <c r="F89" s="26">
        <f t="shared" si="95"/>
        <v>0.93800000000000017</v>
      </c>
      <c r="G89" s="18">
        <f t="shared" si="96"/>
        <v>7.7049999999999992</v>
      </c>
      <c r="H89" s="18">
        <f t="shared" si="97"/>
        <v>7.7049999999999992</v>
      </c>
      <c r="I89" s="11">
        <f t="shared" si="98"/>
        <v>8.968</v>
      </c>
      <c r="J89" s="11">
        <v>0</v>
      </c>
      <c r="K89" s="11">
        <f t="shared" si="99"/>
        <v>4.68</v>
      </c>
      <c r="L89" s="11">
        <f t="shared" si="100"/>
        <v>2.0880000000000001</v>
      </c>
      <c r="M89" s="11">
        <f t="shared" si="101"/>
        <v>6.9600000000000009</v>
      </c>
      <c r="N89" s="11">
        <f t="shared" si="102"/>
        <v>0.87000000000000011</v>
      </c>
      <c r="O89" s="11">
        <v>0.35</v>
      </c>
      <c r="P89" s="11">
        <f t="shared" si="103"/>
        <v>1.7400000000000002</v>
      </c>
      <c r="Q89" s="11">
        <f t="shared" si="104"/>
        <v>34.799999999999997</v>
      </c>
      <c r="R89" s="11">
        <v>0</v>
      </c>
      <c r="S89" s="11">
        <f t="shared" si="105"/>
        <v>1.3049999999999999</v>
      </c>
      <c r="T89" s="11">
        <v>3</v>
      </c>
      <c r="U89" s="26">
        <f t="shared" si="133"/>
        <v>174.29999999999998</v>
      </c>
      <c r="V89" s="26">
        <f t="shared" si="106"/>
        <v>3.4800000000000004</v>
      </c>
      <c r="W89" s="26">
        <f t="shared" si="107"/>
        <v>0.93800000000000017</v>
      </c>
      <c r="X89" s="11">
        <v>0</v>
      </c>
      <c r="Y89" s="11">
        <f t="shared" si="108"/>
        <v>0.87000000000000011</v>
      </c>
      <c r="Z89" s="26">
        <f t="shared" si="138"/>
        <v>26.400000000000002</v>
      </c>
      <c r="AA89" s="26">
        <f t="shared" si="109"/>
        <v>10.44</v>
      </c>
      <c r="AB89" s="26">
        <f t="shared" si="110"/>
        <v>17.399999999999999</v>
      </c>
      <c r="AC89" s="26">
        <f t="shared" si="111"/>
        <v>34.799999999999997</v>
      </c>
      <c r="AD89" s="11">
        <f t="shared" si="136"/>
        <v>9.6000000000000014</v>
      </c>
      <c r="AE89" s="11">
        <f t="shared" si="135"/>
        <v>9.6000000000000014</v>
      </c>
      <c r="AF89" s="11">
        <f t="shared" si="135"/>
        <v>9.6000000000000014</v>
      </c>
      <c r="AG89" s="11">
        <f t="shared" si="112"/>
        <v>7.7049999999999992</v>
      </c>
      <c r="AH89" s="11">
        <v>0.75</v>
      </c>
      <c r="AI89" s="11">
        <v>6</v>
      </c>
      <c r="AJ89" s="11">
        <f t="shared" si="113"/>
        <v>1.3049999999999999</v>
      </c>
      <c r="AK89" s="11">
        <f t="shared" si="114"/>
        <v>0.87000000000000011</v>
      </c>
      <c r="AL89" s="26">
        <f t="shared" si="115"/>
        <v>17.399999999999999</v>
      </c>
      <c r="AM89" s="26">
        <f t="shared" si="116"/>
        <v>6.9600000000000009</v>
      </c>
      <c r="AN89" s="11">
        <f t="shared" si="137"/>
        <v>0.87000000000000011</v>
      </c>
      <c r="AO89" s="11">
        <f t="shared" si="134"/>
        <v>0.98</v>
      </c>
      <c r="AP89" s="26">
        <f t="shared" si="117"/>
        <v>10.44</v>
      </c>
      <c r="AQ89" s="26">
        <f t="shared" si="118"/>
        <v>0.87000000000000011</v>
      </c>
      <c r="AR89" s="26">
        <f t="shared" si="119"/>
        <v>34.799999999999997</v>
      </c>
      <c r="AS89" s="6">
        <f t="shared" si="120"/>
        <v>127.3</v>
      </c>
      <c r="AT89" s="6">
        <v>6.5</v>
      </c>
      <c r="AU89" s="6">
        <v>7.1</v>
      </c>
      <c r="AV89" s="6">
        <v>4.8</v>
      </c>
      <c r="AW89" s="6">
        <v>1.9</v>
      </c>
      <c r="AX89" s="16">
        <f t="shared" si="121"/>
        <v>653.66700000000014</v>
      </c>
      <c r="AY89" s="15">
        <f t="shared" si="122"/>
        <v>201.98310300000003</v>
      </c>
      <c r="AZ89" s="14">
        <f t="shared" si="123"/>
        <v>25.46</v>
      </c>
      <c r="BA89" s="13">
        <f t="shared" si="139"/>
        <v>16.382099999999998</v>
      </c>
      <c r="BB89" s="12">
        <f t="shared" si="124"/>
        <v>243.82520300000004</v>
      </c>
      <c r="BD89" s="18">
        <f t="shared" si="130"/>
        <v>525.34599999999989</v>
      </c>
      <c r="BE89" s="24">
        <f t="shared" si="131"/>
        <v>162.33191399999995</v>
      </c>
      <c r="BF89" s="23">
        <f t="shared" si="125"/>
        <v>112.911</v>
      </c>
      <c r="BG89" s="23">
        <f t="shared" si="132"/>
        <v>34.889499000000001</v>
      </c>
      <c r="BH89" s="23">
        <f t="shared" si="126"/>
        <v>15.409999999999998</v>
      </c>
      <c r="BI89" s="23">
        <f t="shared" si="127"/>
        <v>4.7616899999999998</v>
      </c>
      <c r="BJ89" s="23">
        <f t="shared" si="128"/>
        <v>20.299999999999997</v>
      </c>
      <c r="BK89" s="23">
        <f t="shared" si="129"/>
        <v>16.382099999999998</v>
      </c>
      <c r="BU89" s="18"/>
      <c r="BV89" s="17"/>
    </row>
    <row r="90" spans="1:74" x14ac:dyDescent="0.2">
      <c r="A90">
        <v>7</v>
      </c>
      <c r="B90">
        <v>9.5</v>
      </c>
      <c r="D90" s="26">
        <f t="shared" si="93"/>
        <v>189</v>
      </c>
      <c r="E90" s="26">
        <f t="shared" si="94"/>
        <v>3.6000000000000005</v>
      </c>
      <c r="F90" s="26">
        <f t="shared" si="95"/>
        <v>0.98000000000000009</v>
      </c>
      <c r="G90" s="18">
        <f t="shared" si="96"/>
        <v>8.0499999999999989</v>
      </c>
      <c r="H90" s="18">
        <f t="shared" si="97"/>
        <v>8.0499999999999989</v>
      </c>
      <c r="I90" s="11">
        <f t="shared" si="98"/>
        <v>9.2800000000000011</v>
      </c>
      <c r="J90" s="11">
        <v>0</v>
      </c>
      <c r="K90" s="11">
        <f t="shared" si="99"/>
        <v>4.8000000000000007</v>
      </c>
      <c r="L90" s="11">
        <f t="shared" si="100"/>
        <v>2.16</v>
      </c>
      <c r="M90" s="11">
        <f t="shared" si="101"/>
        <v>7.2000000000000011</v>
      </c>
      <c r="N90" s="11">
        <f t="shared" si="102"/>
        <v>0.90000000000000013</v>
      </c>
      <c r="O90" s="11">
        <v>0.35</v>
      </c>
      <c r="P90" s="11">
        <f t="shared" si="103"/>
        <v>1.8000000000000003</v>
      </c>
      <c r="Q90" s="11">
        <f t="shared" si="104"/>
        <v>36</v>
      </c>
      <c r="R90" s="11">
        <v>0</v>
      </c>
      <c r="S90" s="11">
        <f t="shared" si="105"/>
        <v>1.35</v>
      </c>
      <c r="T90" s="11">
        <v>3</v>
      </c>
      <c r="U90" s="26">
        <f t="shared" si="133"/>
        <v>176.4</v>
      </c>
      <c r="V90" s="26">
        <f t="shared" si="106"/>
        <v>3.6000000000000005</v>
      </c>
      <c r="W90" s="26">
        <f t="shared" si="107"/>
        <v>0.98000000000000009</v>
      </c>
      <c r="X90" s="11">
        <v>0</v>
      </c>
      <c r="Y90" s="11">
        <f t="shared" si="108"/>
        <v>0.90000000000000013</v>
      </c>
      <c r="Z90" s="26">
        <f t="shared" si="138"/>
        <v>27.6</v>
      </c>
      <c r="AA90" s="26">
        <f t="shared" si="109"/>
        <v>10.8</v>
      </c>
      <c r="AB90" s="26">
        <f t="shared" si="110"/>
        <v>18</v>
      </c>
      <c r="AC90" s="26">
        <f t="shared" si="111"/>
        <v>36</v>
      </c>
      <c r="AD90" s="11">
        <f t="shared" si="136"/>
        <v>9.6000000000000014</v>
      </c>
      <c r="AE90" s="11">
        <f t="shared" si="135"/>
        <v>9.6000000000000014</v>
      </c>
      <c r="AF90" s="11">
        <f t="shared" si="135"/>
        <v>9.6000000000000014</v>
      </c>
      <c r="AG90" s="11">
        <f t="shared" si="112"/>
        <v>8.0499999999999989</v>
      </c>
      <c r="AH90" s="11">
        <v>0.75</v>
      </c>
      <c r="AI90" s="11">
        <v>6</v>
      </c>
      <c r="AJ90" s="11">
        <f t="shared" si="113"/>
        <v>1.35</v>
      </c>
      <c r="AK90" s="11">
        <f t="shared" si="114"/>
        <v>0.90000000000000013</v>
      </c>
      <c r="AL90" s="26">
        <f t="shared" si="115"/>
        <v>18</v>
      </c>
      <c r="AM90" s="26">
        <f t="shared" si="116"/>
        <v>7.2000000000000011</v>
      </c>
      <c r="AN90" s="11">
        <f t="shared" si="137"/>
        <v>0.90000000000000013</v>
      </c>
      <c r="AO90" s="11">
        <f t="shared" si="134"/>
        <v>1.1500000000000001</v>
      </c>
      <c r="AP90" s="26">
        <f t="shared" si="117"/>
        <v>10.8</v>
      </c>
      <c r="AQ90" s="26">
        <f t="shared" si="118"/>
        <v>0.90000000000000013</v>
      </c>
      <c r="AR90" s="26">
        <f t="shared" si="119"/>
        <v>36</v>
      </c>
      <c r="AS90" s="6">
        <f t="shared" si="120"/>
        <v>133</v>
      </c>
      <c r="AT90" s="6">
        <v>7.2</v>
      </c>
      <c r="AU90" s="6">
        <v>7.2</v>
      </c>
      <c r="AV90" s="6">
        <v>5.2</v>
      </c>
      <c r="AW90" s="6">
        <v>2</v>
      </c>
      <c r="AX90" s="16">
        <f t="shared" si="121"/>
        <v>671.60000000000014</v>
      </c>
      <c r="AY90" s="15">
        <f t="shared" si="122"/>
        <v>207.52440000000004</v>
      </c>
      <c r="AZ90" s="14">
        <f t="shared" si="123"/>
        <v>26.6</v>
      </c>
      <c r="BA90" s="13">
        <f t="shared" si="139"/>
        <v>17.4312</v>
      </c>
      <c r="BB90" s="12">
        <f t="shared" si="124"/>
        <v>251.55560000000003</v>
      </c>
      <c r="BD90" s="18">
        <f t="shared" si="130"/>
        <v>539.86000000000013</v>
      </c>
      <c r="BE90" s="24">
        <f t="shared" si="131"/>
        <v>166.81674000000004</v>
      </c>
      <c r="BF90" s="23">
        <f t="shared" si="125"/>
        <v>115.64</v>
      </c>
      <c r="BG90" s="23">
        <f t="shared" si="132"/>
        <v>35.732759999999999</v>
      </c>
      <c r="BH90" s="23">
        <f t="shared" si="126"/>
        <v>16.099999999999998</v>
      </c>
      <c r="BI90" s="23">
        <f t="shared" si="127"/>
        <v>4.974899999999999</v>
      </c>
      <c r="BJ90" s="23">
        <f t="shared" si="128"/>
        <v>21.6</v>
      </c>
      <c r="BK90" s="23">
        <f t="shared" si="129"/>
        <v>17.4312</v>
      </c>
      <c r="BU90" s="18"/>
      <c r="BV90" s="17"/>
    </row>
    <row r="91" spans="1:74" x14ac:dyDescent="0.2">
      <c r="A91">
        <v>6.7</v>
      </c>
      <c r="B91">
        <v>10.3</v>
      </c>
      <c r="D91" s="26">
        <f t="shared" si="93"/>
        <v>182.70000000000002</v>
      </c>
      <c r="E91" s="26">
        <f t="shared" si="94"/>
        <v>3.4800000000000004</v>
      </c>
      <c r="F91" s="26">
        <f t="shared" si="95"/>
        <v>0.93800000000000017</v>
      </c>
      <c r="G91" s="18">
        <f t="shared" si="96"/>
        <v>7.7049999999999992</v>
      </c>
      <c r="H91" s="18">
        <f t="shared" si="97"/>
        <v>7.7049999999999992</v>
      </c>
      <c r="I91" s="11">
        <f t="shared" si="98"/>
        <v>8.968</v>
      </c>
      <c r="J91" s="11">
        <v>0</v>
      </c>
      <c r="K91" s="11">
        <f t="shared" si="99"/>
        <v>4.68</v>
      </c>
      <c r="L91" s="11">
        <f t="shared" si="100"/>
        <v>2.0880000000000001</v>
      </c>
      <c r="M91" s="11">
        <f t="shared" si="101"/>
        <v>6.9600000000000009</v>
      </c>
      <c r="N91" s="11">
        <f t="shared" si="102"/>
        <v>0.87000000000000011</v>
      </c>
      <c r="O91" s="11">
        <v>0.35</v>
      </c>
      <c r="P91" s="11">
        <f t="shared" si="103"/>
        <v>1.7400000000000002</v>
      </c>
      <c r="Q91" s="11">
        <f t="shared" si="104"/>
        <v>34.799999999999997</v>
      </c>
      <c r="R91" s="11">
        <v>0</v>
      </c>
      <c r="S91" s="11">
        <f t="shared" si="105"/>
        <v>1.3049999999999999</v>
      </c>
      <c r="T91" s="11">
        <v>3</v>
      </c>
      <c r="U91" s="26">
        <f t="shared" si="133"/>
        <v>182.70000000000002</v>
      </c>
      <c r="V91" s="26">
        <f t="shared" si="106"/>
        <v>3.4800000000000004</v>
      </c>
      <c r="W91" s="26">
        <f t="shared" si="107"/>
        <v>0.93800000000000017</v>
      </c>
      <c r="X91" s="11">
        <v>0</v>
      </c>
      <c r="Y91" s="11">
        <f t="shared" si="108"/>
        <v>0.87000000000000011</v>
      </c>
      <c r="Z91" s="26">
        <f t="shared" si="138"/>
        <v>28.8</v>
      </c>
      <c r="AA91" s="26">
        <f t="shared" si="109"/>
        <v>10.44</v>
      </c>
      <c r="AB91" s="26">
        <f t="shared" si="110"/>
        <v>17.399999999999999</v>
      </c>
      <c r="AC91" s="26">
        <f t="shared" si="111"/>
        <v>34.799999999999997</v>
      </c>
      <c r="AD91" s="11">
        <f t="shared" si="136"/>
        <v>9.6000000000000014</v>
      </c>
      <c r="AE91" s="11">
        <f t="shared" si="135"/>
        <v>9.6000000000000014</v>
      </c>
      <c r="AF91" s="11">
        <f t="shared" si="135"/>
        <v>9.6000000000000014</v>
      </c>
      <c r="AG91" s="11">
        <f t="shared" si="112"/>
        <v>7.7049999999999992</v>
      </c>
      <c r="AH91" s="11">
        <v>0.75</v>
      </c>
      <c r="AI91" s="11">
        <v>6</v>
      </c>
      <c r="AJ91" s="11">
        <f t="shared" si="113"/>
        <v>1.3049999999999999</v>
      </c>
      <c r="AK91" s="11">
        <f t="shared" si="114"/>
        <v>0.87000000000000011</v>
      </c>
      <c r="AL91" s="26">
        <f t="shared" si="115"/>
        <v>17.399999999999999</v>
      </c>
      <c r="AM91" s="26">
        <f t="shared" si="116"/>
        <v>6.9600000000000009</v>
      </c>
      <c r="AN91" s="11">
        <f t="shared" si="137"/>
        <v>0.87000000000000011</v>
      </c>
      <c r="AO91" s="11">
        <f t="shared" si="134"/>
        <v>1.23</v>
      </c>
      <c r="AP91" s="26">
        <f t="shared" si="117"/>
        <v>10.44</v>
      </c>
      <c r="AQ91" s="26">
        <f t="shared" si="118"/>
        <v>0.87000000000000011</v>
      </c>
      <c r="AR91" s="26">
        <f t="shared" si="119"/>
        <v>34.799999999999997</v>
      </c>
      <c r="AS91" s="6">
        <f t="shared" si="120"/>
        <v>127.3</v>
      </c>
      <c r="AT91" s="6">
        <v>7.1</v>
      </c>
      <c r="AU91" s="6">
        <v>7.6</v>
      </c>
      <c r="AV91" s="6">
        <v>5</v>
      </c>
      <c r="AW91" s="6">
        <v>1.9</v>
      </c>
      <c r="AX91" s="16">
        <f t="shared" si="121"/>
        <v>664.7170000000001</v>
      </c>
      <c r="AY91" s="15">
        <f t="shared" si="122"/>
        <v>205.39755300000002</v>
      </c>
      <c r="AZ91" s="14">
        <f t="shared" si="123"/>
        <v>25.46</v>
      </c>
      <c r="BA91" s="13">
        <f t="shared" si="139"/>
        <v>17.4312</v>
      </c>
      <c r="BB91" s="12">
        <f t="shared" si="124"/>
        <v>248.28875300000001</v>
      </c>
      <c r="BD91" s="18">
        <f t="shared" si="130"/>
        <v>536.14599999999996</v>
      </c>
      <c r="BE91" s="24">
        <f t="shared" si="131"/>
        <v>165.66911399999998</v>
      </c>
      <c r="BF91" s="23">
        <f t="shared" si="125"/>
        <v>113.161</v>
      </c>
      <c r="BG91" s="23">
        <f t="shared" si="132"/>
        <v>34.966749</v>
      </c>
      <c r="BH91" s="23">
        <f t="shared" si="126"/>
        <v>15.409999999999998</v>
      </c>
      <c r="BI91" s="23">
        <f t="shared" si="127"/>
        <v>4.7616899999999998</v>
      </c>
      <c r="BJ91" s="23">
        <f t="shared" si="128"/>
        <v>21.599999999999998</v>
      </c>
      <c r="BK91" s="23">
        <f t="shared" si="129"/>
        <v>17.4312</v>
      </c>
      <c r="BU91" s="18"/>
      <c r="BV91" s="17"/>
    </row>
    <row r="92" spans="1:74" x14ac:dyDescent="0.2">
      <c r="A92">
        <v>5.4</v>
      </c>
      <c r="B92">
        <v>7.3</v>
      </c>
      <c r="D92" s="26">
        <f t="shared" si="93"/>
        <v>155.4</v>
      </c>
      <c r="E92" s="26">
        <f t="shared" si="94"/>
        <v>2.96</v>
      </c>
      <c r="F92" s="26">
        <f t="shared" si="95"/>
        <v>0.75600000000000012</v>
      </c>
      <c r="G92" s="18">
        <f t="shared" si="96"/>
        <v>6.21</v>
      </c>
      <c r="H92" s="18">
        <f t="shared" si="97"/>
        <v>6.21</v>
      </c>
      <c r="I92" s="11">
        <f t="shared" si="98"/>
        <v>7.6160000000000005</v>
      </c>
      <c r="J92" s="11">
        <v>0</v>
      </c>
      <c r="K92" s="11">
        <f t="shared" si="99"/>
        <v>4.16</v>
      </c>
      <c r="L92" s="11">
        <f t="shared" si="100"/>
        <v>1.776</v>
      </c>
      <c r="M92" s="11">
        <f t="shared" si="101"/>
        <v>5.92</v>
      </c>
      <c r="N92" s="11">
        <f t="shared" si="102"/>
        <v>0.74</v>
      </c>
      <c r="O92" s="11">
        <v>0.35</v>
      </c>
      <c r="P92" s="11">
        <f t="shared" si="103"/>
        <v>1.48</v>
      </c>
      <c r="Q92" s="11">
        <f t="shared" si="104"/>
        <v>29.6</v>
      </c>
      <c r="R92" s="11">
        <v>0</v>
      </c>
      <c r="S92" s="11">
        <f t="shared" si="105"/>
        <v>1.1100000000000001</v>
      </c>
      <c r="T92" s="11">
        <v>3</v>
      </c>
      <c r="U92" s="26">
        <f t="shared" si="133"/>
        <v>189</v>
      </c>
      <c r="V92" s="26">
        <f t="shared" si="106"/>
        <v>2.96</v>
      </c>
      <c r="W92" s="26">
        <f t="shared" si="107"/>
        <v>0.75600000000000012</v>
      </c>
      <c r="X92" s="11">
        <v>0</v>
      </c>
      <c r="Y92" s="11">
        <f t="shared" si="108"/>
        <v>0.74</v>
      </c>
      <c r="Z92" s="26">
        <f t="shared" si="138"/>
        <v>27.6</v>
      </c>
      <c r="AA92" s="26">
        <f t="shared" si="109"/>
        <v>8.8800000000000008</v>
      </c>
      <c r="AB92" s="26">
        <f t="shared" si="110"/>
        <v>14.8</v>
      </c>
      <c r="AC92" s="26">
        <f t="shared" si="111"/>
        <v>29.6</v>
      </c>
      <c r="AD92" s="11">
        <f t="shared" si="136"/>
        <v>9.6000000000000014</v>
      </c>
      <c r="AE92" s="11">
        <f t="shared" si="135"/>
        <v>9.6000000000000014</v>
      </c>
      <c r="AF92" s="11">
        <f t="shared" si="135"/>
        <v>9.6000000000000014</v>
      </c>
      <c r="AG92" s="11">
        <f t="shared" si="112"/>
        <v>6.21</v>
      </c>
      <c r="AH92" s="11">
        <v>0.75</v>
      </c>
      <c r="AI92" s="11">
        <v>6</v>
      </c>
      <c r="AJ92" s="11">
        <f t="shared" si="113"/>
        <v>1.1100000000000001</v>
      </c>
      <c r="AK92" s="11">
        <f t="shared" si="114"/>
        <v>0.74</v>
      </c>
      <c r="AL92" s="26">
        <f t="shared" si="115"/>
        <v>14.8</v>
      </c>
      <c r="AM92" s="26">
        <f t="shared" si="116"/>
        <v>5.92</v>
      </c>
      <c r="AN92" s="11">
        <f t="shared" si="137"/>
        <v>0.74</v>
      </c>
      <c r="AO92" s="11">
        <f t="shared" si="134"/>
        <v>0.92999999999999994</v>
      </c>
      <c r="AP92" s="26">
        <f t="shared" si="117"/>
        <v>8.8800000000000008</v>
      </c>
      <c r="AQ92" s="26">
        <f t="shared" si="118"/>
        <v>0.74</v>
      </c>
      <c r="AR92" s="26">
        <f t="shared" si="119"/>
        <v>29.6</v>
      </c>
      <c r="AS92" s="6">
        <f t="shared" si="120"/>
        <v>102.60000000000001</v>
      </c>
      <c r="AT92" s="6">
        <v>5.6</v>
      </c>
      <c r="AU92" s="6">
        <v>7.7</v>
      </c>
      <c r="AV92" s="6">
        <v>6.1</v>
      </c>
      <c r="AW92" s="6">
        <v>2.1</v>
      </c>
      <c r="AX92" s="16">
        <f t="shared" si="121"/>
        <v>606.84400000000005</v>
      </c>
      <c r="AY92" s="15">
        <f t="shared" si="122"/>
        <v>187.51479600000002</v>
      </c>
      <c r="AZ92" s="14">
        <f t="shared" si="123"/>
        <v>20.520000000000003</v>
      </c>
      <c r="BA92" s="13">
        <f t="shared" si="139"/>
        <v>17.3505</v>
      </c>
      <c r="BB92" s="12">
        <f t="shared" si="124"/>
        <v>225.38529600000004</v>
      </c>
      <c r="BD92" s="18">
        <f t="shared" si="130"/>
        <v>492.65200000000004</v>
      </c>
      <c r="BE92" s="24">
        <f t="shared" si="131"/>
        <v>152.22946800000003</v>
      </c>
      <c r="BF92" s="23">
        <f t="shared" si="125"/>
        <v>101.77199999999999</v>
      </c>
      <c r="BG92" s="23">
        <f t="shared" si="132"/>
        <v>31.447547999999998</v>
      </c>
      <c r="BH92" s="23">
        <f t="shared" si="126"/>
        <v>12.42</v>
      </c>
      <c r="BI92" s="23">
        <f t="shared" si="127"/>
        <v>3.83778</v>
      </c>
      <c r="BJ92" s="23">
        <f t="shared" si="128"/>
        <v>21.5</v>
      </c>
      <c r="BK92" s="23">
        <f t="shared" si="129"/>
        <v>17.3505</v>
      </c>
      <c r="BU92" s="18"/>
      <c r="BV92" s="17"/>
    </row>
    <row r="93" spans="1:74" x14ac:dyDescent="0.2">
      <c r="A93">
        <v>8.3000000000000007</v>
      </c>
      <c r="B93">
        <v>6.8</v>
      </c>
      <c r="D93" s="26">
        <f t="shared" si="93"/>
        <v>216.3</v>
      </c>
      <c r="E93" s="26">
        <f t="shared" si="94"/>
        <v>4.12</v>
      </c>
      <c r="F93" s="26">
        <f t="shared" si="95"/>
        <v>1.1620000000000001</v>
      </c>
      <c r="G93" s="18">
        <f t="shared" si="96"/>
        <v>9.5449999999999999</v>
      </c>
      <c r="H93" s="18">
        <f t="shared" si="97"/>
        <v>9.5449999999999999</v>
      </c>
      <c r="I93" s="11">
        <f t="shared" si="98"/>
        <v>10.632000000000001</v>
      </c>
      <c r="J93" s="11">
        <v>0</v>
      </c>
      <c r="K93" s="11">
        <f t="shared" si="99"/>
        <v>5.32</v>
      </c>
      <c r="L93" s="11">
        <f t="shared" si="100"/>
        <v>2.472</v>
      </c>
      <c r="M93" s="11">
        <f t="shared" si="101"/>
        <v>8.24</v>
      </c>
      <c r="N93" s="11">
        <f t="shared" si="102"/>
        <v>1.03</v>
      </c>
      <c r="O93" s="11">
        <v>0.35</v>
      </c>
      <c r="P93" s="11">
        <f t="shared" si="103"/>
        <v>2.06</v>
      </c>
      <c r="Q93" s="11">
        <f t="shared" si="104"/>
        <v>41.2</v>
      </c>
      <c r="R93" s="11">
        <v>0</v>
      </c>
      <c r="S93" s="11">
        <f t="shared" si="105"/>
        <v>1.5450000000000002</v>
      </c>
      <c r="T93" s="11">
        <v>3</v>
      </c>
      <c r="U93" s="26">
        <f t="shared" si="133"/>
        <v>182.70000000000002</v>
      </c>
      <c r="V93" s="26">
        <f t="shared" si="106"/>
        <v>4.12</v>
      </c>
      <c r="W93" s="26">
        <f t="shared" si="107"/>
        <v>1.1620000000000001</v>
      </c>
      <c r="X93" s="11">
        <v>0</v>
      </c>
      <c r="Y93" s="11">
        <f t="shared" si="108"/>
        <v>1.03</v>
      </c>
      <c r="Z93" s="26">
        <f t="shared" si="138"/>
        <v>22.400000000000002</v>
      </c>
      <c r="AA93" s="26">
        <f t="shared" si="109"/>
        <v>12.360000000000001</v>
      </c>
      <c r="AB93" s="26">
        <f t="shared" si="110"/>
        <v>20.6</v>
      </c>
      <c r="AC93" s="26">
        <f t="shared" si="111"/>
        <v>41.2</v>
      </c>
      <c r="AD93" s="11">
        <f t="shared" si="136"/>
        <v>9.6000000000000014</v>
      </c>
      <c r="AE93" s="11">
        <f t="shared" si="135"/>
        <v>9.6000000000000014</v>
      </c>
      <c r="AF93" s="11">
        <f t="shared" si="135"/>
        <v>9.6000000000000014</v>
      </c>
      <c r="AG93" s="11">
        <f t="shared" si="112"/>
        <v>9.5449999999999999</v>
      </c>
      <c r="AH93" s="11">
        <v>0.75</v>
      </c>
      <c r="AI93" s="11">
        <v>6</v>
      </c>
      <c r="AJ93" s="11">
        <f t="shared" si="113"/>
        <v>1.5450000000000002</v>
      </c>
      <c r="AK93" s="11">
        <f t="shared" si="114"/>
        <v>1.03</v>
      </c>
      <c r="AL93" s="26">
        <f t="shared" si="115"/>
        <v>20.6</v>
      </c>
      <c r="AM93" s="26">
        <f t="shared" si="116"/>
        <v>8.24</v>
      </c>
      <c r="AN93" s="11">
        <f t="shared" si="137"/>
        <v>1.03</v>
      </c>
      <c r="AO93" s="11">
        <f t="shared" si="134"/>
        <v>0.88000000000000012</v>
      </c>
      <c r="AP93" s="26">
        <f t="shared" si="117"/>
        <v>12.360000000000001</v>
      </c>
      <c r="AQ93" s="26">
        <f t="shared" si="118"/>
        <v>1.03</v>
      </c>
      <c r="AR93" s="26">
        <f t="shared" si="119"/>
        <v>41.2</v>
      </c>
      <c r="AS93" s="6">
        <f t="shared" si="120"/>
        <v>157.70000000000002</v>
      </c>
      <c r="AT93" s="6">
        <v>5.4</v>
      </c>
      <c r="AU93" s="6">
        <v>8.4</v>
      </c>
      <c r="AV93" s="6">
        <v>5.8</v>
      </c>
      <c r="AW93" s="6">
        <v>2.2000000000000002</v>
      </c>
      <c r="AX93" s="16">
        <f t="shared" si="121"/>
        <v>735.10300000000007</v>
      </c>
      <c r="AY93" s="15">
        <f t="shared" si="122"/>
        <v>227.14682700000003</v>
      </c>
      <c r="AZ93" s="14">
        <f t="shared" si="123"/>
        <v>31.540000000000006</v>
      </c>
      <c r="BA93" s="13">
        <f t="shared" si="139"/>
        <v>17.592600000000001</v>
      </c>
      <c r="BB93" s="12">
        <f t="shared" si="124"/>
        <v>276.27942700000006</v>
      </c>
      <c r="BD93" s="18">
        <f t="shared" si="130"/>
        <v>589.55400000000009</v>
      </c>
      <c r="BE93" s="24">
        <f t="shared" si="131"/>
        <v>182.17218600000004</v>
      </c>
      <c r="BF93" s="23">
        <f t="shared" si="125"/>
        <v>126.459</v>
      </c>
      <c r="BG93" s="23">
        <f t="shared" si="132"/>
        <v>39.075831000000001</v>
      </c>
      <c r="BH93" s="23">
        <f t="shared" si="126"/>
        <v>19.09</v>
      </c>
      <c r="BI93" s="23">
        <f t="shared" si="127"/>
        <v>5.8988100000000001</v>
      </c>
      <c r="BJ93" s="23">
        <f t="shared" si="128"/>
        <v>21.8</v>
      </c>
      <c r="BK93" s="23">
        <f t="shared" si="129"/>
        <v>17.592600000000001</v>
      </c>
      <c r="BU93" s="18"/>
      <c r="BV93" s="17"/>
    </row>
    <row r="94" spans="1:74" x14ac:dyDescent="0.2">
      <c r="A94">
        <v>5</v>
      </c>
      <c r="B94">
        <v>8.4</v>
      </c>
      <c r="D94" s="26">
        <f t="shared" si="93"/>
        <v>147</v>
      </c>
      <c r="E94" s="26">
        <f t="shared" si="94"/>
        <v>2.8</v>
      </c>
      <c r="F94" s="26">
        <f t="shared" si="95"/>
        <v>0.70000000000000007</v>
      </c>
      <c r="G94" s="18">
        <f t="shared" si="96"/>
        <v>5.75</v>
      </c>
      <c r="H94" s="18">
        <f t="shared" si="97"/>
        <v>5.75</v>
      </c>
      <c r="I94" s="11">
        <f t="shared" si="98"/>
        <v>7.2</v>
      </c>
      <c r="J94" s="11">
        <v>0</v>
      </c>
      <c r="K94" s="11">
        <f t="shared" si="99"/>
        <v>4</v>
      </c>
      <c r="L94" s="11">
        <f t="shared" si="100"/>
        <v>1.68</v>
      </c>
      <c r="M94" s="11">
        <f t="shared" si="101"/>
        <v>5.6</v>
      </c>
      <c r="N94" s="11">
        <f t="shared" si="102"/>
        <v>0.7</v>
      </c>
      <c r="O94" s="11">
        <v>0.35</v>
      </c>
      <c r="P94" s="11">
        <f t="shared" si="103"/>
        <v>1.4</v>
      </c>
      <c r="Q94" s="11">
        <f t="shared" si="104"/>
        <v>28</v>
      </c>
      <c r="R94" s="27">
        <v>1.47</v>
      </c>
      <c r="S94" s="11">
        <f t="shared" si="105"/>
        <v>1.05</v>
      </c>
      <c r="T94" s="11">
        <v>3</v>
      </c>
      <c r="U94" s="26">
        <f t="shared" si="133"/>
        <v>155.4</v>
      </c>
      <c r="V94" s="26">
        <f t="shared" si="106"/>
        <v>2.8</v>
      </c>
      <c r="W94" s="26">
        <f t="shared" si="107"/>
        <v>0.70000000000000007</v>
      </c>
      <c r="X94" s="11">
        <v>0</v>
      </c>
      <c r="Y94" s="11">
        <f t="shared" si="108"/>
        <v>0.7</v>
      </c>
      <c r="Z94" s="26">
        <f t="shared" si="138"/>
        <v>34</v>
      </c>
      <c r="AA94" s="26">
        <f t="shared" si="109"/>
        <v>8.4</v>
      </c>
      <c r="AB94" s="26">
        <f t="shared" si="110"/>
        <v>14</v>
      </c>
      <c r="AC94" s="26">
        <f t="shared" si="111"/>
        <v>28</v>
      </c>
      <c r="AD94" s="11">
        <f t="shared" si="136"/>
        <v>9.6000000000000014</v>
      </c>
      <c r="AE94" s="11">
        <f t="shared" si="135"/>
        <v>9.6000000000000014</v>
      </c>
      <c r="AF94" s="11">
        <f t="shared" si="135"/>
        <v>9.6000000000000014</v>
      </c>
      <c r="AG94" s="11">
        <f t="shared" si="112"/>
        <v>5.75</v>
      </c>
      <c r="AH94" s="11">
        <v>0.75</v>
      </c>
      <c r="AI94" s="11">
        <v>6</v>
      </c>
      <c r="AJ94" s="11">
        <f t="shared" si="113"/>
        <v>1.05</v>
      </c>
      <c r="AK94" s="11">
        <f t="shared" si="114"/>
        <v>0.7</v>
      </c>
      <c r="AL94" s="26">
        <f t="shared" si="115"/>
        <v>14</v>
      </c>
      <c r="AM94" s="26">
        <f t="shared" si="116"/>
        <v>5.6</v>
      </c>
      <c r="AN94" s="11">
        <f t="shared" si="137"/>
        <v>0.7</v>
      </c>
      <c r="AO94" s="11">
        <f t="shared" si="134"/>
        <v>1.04</v>
      </c>
      <c r="AP94" s="26">
        <f t="shared" si="117"/>
        <v>8.4</v>
      </c>
      <c r="AQ94" s="26">
        <f t="shared" si="118"/>
        <v>0.7</v>
      </c>
      <c r="AR94" s="26">
        <f t="shared" si="119"/>
        <v>28</v>
      </c>
      <c r="AS94" s="6">
        <f t="shared" si="120"/>
        <v>95</v>
      </c>
      <c r="AT94" s="6">
        <v>5.8</v>
      </c>
      <c r="AU94" s="6">
        <v>8.1999999999999993</v>
      </c>
      <c r="AV94" s="6">
        <v>4.9000000000000004</v>
      </c>
      <c r="AW94" s="6">
        <v>1.4</v>
      </c>
      <c r="AX94" s="16">
        <f t="shared" si="121"/>
        <v>561.94000000000005</v>
      </c>
      <c r="AY94" s="15">
        <f t="shared" si="122"/>
        <v>173.63946000000001</v>
      </c>
      <c r="AZ94" s="14">
        <f t="shared" si="123"/>
        <v>19</v>
      </c>
      <c r="BA94" s="13">
        <f t="shared" si="139"/>
        <v>16.382099999999998</v>
      </c>
      <c r="BB94" s="12">
        <f t="shared" si="124"/>
        <v>209.02156000000002</v>
      </c>
      <c r="BD94" s="18">
        <f t="shared" si="130"/>
        <v>450.49999999999994</v>
      </c>
      <c r="BE94" s="24">
        <f t="shared" si="131"/>
        <v>139.20449999999997</v>
      </c>
      <c r="BF94" s="23">
        <f t="shared" si="125"/>
        <v>99.94</v>
      </c>
      <c r="BG94" s="23">
        <f t="shared" si="132"/>
        <v>30.881460000000001</v>
      </c>
      <c r="BH94" s="23">
        <f t="shared" si="126"/>
        <v>11.5</v>
      </c>
      <c r="BI94" s="23">
        <f t="shared" si="127"/>
        <v>3.5535000000000001</v>
      </c>
      <c r="BJ94" s="23">
        <f t="shared" si="128"/>
        <v>20.299999999999997</v>
      </c>
      <c r="BK94" s="23">
        <f t="shared" si="129"/>
        <v>16.382099999999998</v>
      </c>
      <c r="BU94" s="18"/>
      <c r="BV94" s="17"/>
    </row>
    <row r="95" spans="1:74" x14ac:dyDescent="0.2">
      <c r="A95">
        <v>5.4</v>
      </c>
      <c r="B95">
        <v>8.5</v>
      </c>
      <c r="D95" s="26">
        <f t="shared" si="93"/>
        <v>155.4</v>
      </c>
      <c r="E95" s="26">
        <f t="shared" si="94"/>
        <v>2.96</v>
      </c>
      <c r="F95" s="26">
        <f t="shared" si="95"/>
        <v>0.75600000000000012</v>
      </c>
      <c r="G95" s="18">
        <f t="shared" si="96"/>
        <v>6.21</v>
      </c>
      <c r="H95" s="18">
        <f t="shared" si="97"/>
        <v>6.21</v>
      </c>
      <c r="I95" s="11">
        <f t="shared" si="98"/>
        <v>7.6160000000000005</v>
      </c>
      <c r="J95" s="11">
        <v>0</v>
      </c>
      <c r="K95" s="11">
        <f t="shared" si="99"/>
        <v>4.16</v>
      </c>
      <c r="L95" s="11">
        <f t="shared" si="100"/>
        <v>1.776</v>
      </c>
      <c r="M95" s="11">
        <f t="shared" si="101"/>
        <v>5.92</v>
      </c>
      <c r="N95" s="11">
        <f t="shared" si="102"/>
        <v>0.74</v>
      </c>
      <c r="O95" s="11">
        <v>0.35</v>
      </c>
      <c r="P95" s="11">
        <f t="shared" si="103"/>
        <v>1.48</v>
      </c>
      <c r="Q95" s="11">
        <f t="shared" si="104"/>
        <v>29.6</v>
      </c>
      <c r="R95" s="27">
        <v>0</v>
      </c>
      <c r="S95" s="11">
        <f t="shared" si="105"/>
        <v>1.1100000000000001</v>
      </c>
      <c r="T95" s="11">
        <v>3</v>
      </c>
      <c r="U95" s="26">
        <f t="shared" si="133"/>
        <v>216.3</v>
      </c>
      <c r="V95" s="26">
        <f t="shared" si="106"/>
        <v>2.96</v>
      </c>
      <c r="W95" s="26">
        <f t="shared" si="107"/>
        <v>0.75600000000000012</v>
      </c>
      <c r="X95" s="11">
        <v>0</v>
      </c>
      <c r="Y95" s="11">
        <f t="shared" si="108"/>
        <v>0.74</v>
      </c>
      <c r="Z95" s="26">
        <f t="shared" si="138"/>
        <v>20.8</v>
      </c>
      <c r="AA95" s="26">
        <f t="shared" si="109"/>
        <v>8.8800000000000008</v>
      </c>
      <c r="AB95" s="26">
        <f t="shared" si="110"/>
        <v>14.8</v>
      </c>
      <c r="AC95" s="26">
        <f t="shared" si="111"/>
        <v>29.6</v>
      </c>
      <c r="AD95" s="11">
        <f t="shared" si="136"/>
        <v>9.6000000000000014</v>
      </c>
      <c r="AE95" s="11">
        <f t="shared" si="135"/>
        <v>9.6000000000000014</v>
      </c>
      <c r="AF95" s="11">
        <f t="shared" si="135"/>
        <v>9.6000000000000014</v>
      </c>
      <c r="AG95" s="11">
        <f t="shared" si="112"/>
        <v>6.21</v>
      </c>
      <c r="AH95" s="11">
        <v>0.75</v>
      </c>
      <c r="AI95" s="11">
        <v>6</v>
      </c>
      <c r="AJ95" s="11">
        <f t="shared" si="113"/>
        <v>1.1100000000000001</v>
      </c>
      <c r="AK95" s="11">
        <f t="shared" si="114"/>
        <v>0.74</v>
      </c>
      <c r="AL95" s="26">
        <f t="shared" si="115"/>
        <v>14.8</v>
      </c>
      <c r="AM95" s="26">
        <f t="shared" si="116"/>
        <v>5.92</v>
      </c>
      <c r="AN95" s="11">
        <f t="shared" si="137"/>
        <v>0.74</v>
      </c>
      <c r="AO95" s="11">
        <f t="shared" si="134"/>
        <v>1.05</v>
      </c>
      <c r="AP95" s="26">
        <f t="shared" si="117"/>
        <v>8.8800000000000008</v>
      </c>
      <c r="AQ95" s="26">
        <f t="shared" si="118"/>
        <v>0.74</v>
      </c>
      <c r="AR95" s="26">
        <f t="shared" si="119"/>
        <v>29.6</v>
      </c>
      <c r="AS95" s="6">
        <f t="shared" si="120"/>
        <v>102.60000000000001</v>
      </c>
      <c r="AT95" s="6">
        <v>6.2</v>
      </c>
      <c r="AU95" s="6">
        <v>7.8</v>
      </c>
      <c r="AV95" s="6">
        <v>5.4</v>
      </c>
      <c r="AW95" s="6">
        <v>1.8</v>
      </c>
      <c r="AX95" s="16">
        <f t="shared" si="121"/>
        <v>627.46400000000006</v>
      </c>
      <c r="AY95" s="15">
        <f t="shared" si="122"/>
        <v>193.88637600000001</v>
      </c>
      <c r="AZ95" s="14">
        <f t="shared" si="123"/>
        <v>20.520000000000003</v>
      </c>
      <c r="BA95" s="13">
        <f t="shared" si="139"/>
        <v>17.1084</v>
      </c>
      <c r="BB95" s="12">
        <f t="shared" si="124"/>
        <v>231.51477600000001</v>
      </c>
      <c r="BD95" s="18">
        <f t="shared" si="130"/>
        <v>513.15200000000004</v>
      </c>
      <c r="BE95" s="24">
        <f t="shared" si="131"/>
        <v>158.56396800000002</v>
      </c>
      <c r="BF95" s="23">
        <f t="shared" si="125"/>
        <v>101.89199999999998</v>
      </c>
      <c r="BG95" s="23">
        <f t="shared" si="132"/>
        <v>31.484627999999994</v>
      </c>
      <c r="BH95" s="23">
        <f t="shared" si="126"/>
        <v>12.42</v>
      </c>
      <c r="BI95" s="23">
        <f t="shared" si="127"/>
        <v>3.83778</v>
      </c>
      <c r="BJ95" s="23">
        <f t="shared" si="128"/>
        <v>21.2</v>
      </c>
      <c r="BK95" s="23">
        <f t="shared" si="129"/>
        <v>17.1084</v>
      </c>
      <c r="BU95" s="18"/>
      <c r="BV95" s="17"/>
    </row>
    <row r="96" spans="1:74" x14ac:dyDescent="0.2">
      <c r="A96">
        <v>6</v>
      </c>
      <c r="B96">
        <v>8.6</v>
      </c>
      <c r="D96" s="26">
        <f t="shared" si="93"/>
        <v>168</v>
      </c>
      <c r="E96" s="26">
        <f t="shared" si="94"/>
        <v>3.2</v>
      </c>
      <c r="F96" s="26">
        <f t="shared" si="95"/>
        <v>0.84000000000000008</v>
      </c>
      <c r="G96" s="18">
        <f t="shared" si="96"/>
        <v>6.8999999999999995</v>
      </c>
      <c r="H96" s="18">
        <f t="shared" si="97"/>
        <v>6.8999999999999995</v>
      </c>
      <c r="I96" s="11">
        <f t="shared" si="98"/>
        <v>8.24</v>
      </c>
      <c r="J96" s="11">
        <v>0</v>
      </c>
      <c r="K96" s="11">
        <f t="shared" si="99"/>
        <v>4.4000000000000004</v>
      </c>
      <c r="L96" s="11">
        <f t="shared" si="100"/>
        <v>1.92</v>
      </c>
      <c r="M96" s="11">
        <f t="shared" si="101"/>
        <v>6.4</v>
      </c>
      <c r="N96" s="11">
        <f t="shared" si="102"/>
        <v>0.8</v>
      </c>
      <c r="O96" s="11">
        <v>0.35</v>
      </c>
      <c r="P96" s="11">
        <f t="shared" si="103"/>
        <v>1.6</v>
      </c>
      <c r="Q96" s="11">
        <f t="shared" si="104"/>
        <v>32</v>
      </c>
      <c r="R96" s="11">
        <v>0</v>
      </c>
      <c r="S96" s="11">
        <f t="shared" si="105"/>
        <v>1.2</v>
      </c>
      <c r="T96" s="11">
        <v>3</v>
      </c>
      <c r="U96" s="26">
        <f t="shared" si="133"/>
        <v>147</v>
      </c>
      <c r="V96" s="26">
        <f t="shared" si="106"/>
        <v>3.2</v>
      </c>
      <c r="W96" s="26">
        <f t="shared" si="107"/>
        <v>0.84000000000000008</v>
      </c>
      <c r="X96" s="11">
        <v>0</v>
      </c>
      <c r="Y96" s="11">
        <f t="shared" si="108"/>
        <v>0.8</v>
      </c>
      <c r="Z96" s="26">
        <f t="shared" si="138"/>
        <v>22.400000000000002</v>
      </c>
      <c r="AA96" s="26">
        <f t="shared" si="109"/>
        <v>9.6</v>
      </c>
      <c r="AB96" s="26">
        <f t="shared" si="110"/>
        <v>16</v>
      </c>
      <c r="AC96" s="26">
        <f t="shared" si="111"/>
        <v>32</v>
      </c>
      <c r="AD96" s="11">
        <f t="shared" si="136"/>
        <v>9.6000000000000014</v>
      </c>
      <c r="AE96" s="11">
        <f t="shared" si="135"/>
        <v>9.6000000000000014</v>
      </c>
      <c r="AF96" s="11">
        <f t="shared" si="135"/>
        <v>9.6000000000000014</v>
      </c>
      <c r="AG96" s="11">
        <f t="shared" si="112"/>
        <v>6.8999999999999995</v>
      </c>
      <c r="AH96" s="11">
        <v>0.75</v>
      </c>
      <c r="AI96" s="11">
        <v>6</v>
      </c>
      <c r="AJ96" s="11">
        <f t="shared" si="113"/>
        <v>1.2</v>
      </c>
      <c r="AK96" s="11">
        <f t="shared" si="114"/>
        <v>0.8</v>
      </c>
      <c r="AL96" s="26">
        <f t="shared" si="115"/>
        <v>16</v>
      </c>
      <c r="AM96" s="26">
        <f t="shared" si="116"/>
        <v>6.4</v>
      </c>
      <c r="AN96" s="11">
        <f t="shared" si="137"/>
        <v>0.8</v>
      </c>
      <c r="AO96" s="11">
        <f t="shared" si="134"/>
        <v>1.06</v>
      </c>
      <c r="AP96" s="26">
        <f t="shared" si="117"/>
        <v>9.6</v>
      </c>
      <c r="AQ96" s="26">
        <f t="shared" si="118"/>
        <v>0.8</v>
      </c>
      <c r="AR96" s="26">
        <f t="shared" si="119"/>
        <v>32</v>
      </c>
      <c r="AS96" s="6">
        <f t="shared" si="120"/>
        <v>114</v>
      </c>
      <c r="AT96" s="6">
        <v>5.2</v>
      </c>
      <c r="AU96" s="6">
        <v>8.4</v>
      </c>
      <c r="AV96" s="6">
        <v>5.6</v>
      </c>
      <c r="AW96" s="6">
        <v>1.9</v>
      </c>
      <c r="AX96" s="16">
        <f t="shared" si="121"/>
        <v>588.69999999999993</v>
      </c>
      <c r="AY96" s="15">
        <f t="shared" si="122"/>
        <v>181.90829999999997</v>
      </c>
      <c r="AZ96" s="14">
        <f t="shared" si="123"/>
        <v>22.8</v>
      </c>
      <c r="BA96" s="13">
        <f t="shared" si="139"/>
        <v>17.027700000000003</v>
      </c>
      <c r="BB96" s="12">
        <f t="shared" si="124"/>
        <v>221.73599999999999</v>
      </c>
      <c r="BD96" s="18">
        <f t="shared" si="130"/>
        <v>467.87999999999994</v>
      </c>
      <c r="BE96" s="24">
        <f t="shared" si="131"/>
        <v>144.57491999999999</v>
      </c>
      <c r="BF96" s="23">
        <f t="shared" si="125"/>
        <v>107.02</v>
      </c>
      <c r="BG96" s="23">
        <f t="shared" si="132"/>
        <v>33.069179999999996</v>
      </c>
      <c r="BH96" s="23">
        <f t="shared" si="126"/>
        <v>13.799999999999999</v>
      </c>
      <c r="BI96" s="23">
        <f t="shared" si="127"/>
        <v>4.2641999999999998</v>
      </c>
      <c r="BJ96" s="23">
        <f t="shared" si="128"/>
        <v>21.1</v>
      </c>
      <c r="BK96" s="23">
        <f t="shared" si="129"/>
        <v>17.027700000000003</v>
      </c>
      <c r="BU96" s="18"/>
      <c r="BV96" s="17"/>
    </row>
    <row r="97" spans="1:74" x14ac:dyDescent="0.2">
      <c r="A97">
        <v>6.2</v>
      </c>
      <c r="B97">
        <v>8.8000000000000007</v>
      </c>
      <c r="D97" s="26">
        <f t="shared" si="93"/>
        <v>172.20000000000002</v>
      </c>
      <c r="E97" s="26">
        <f t="shared" si="94"/>
        <v>3.2800000000000002</v>
      </c>
      <c r="F97" s="26">
        <f t="shared" si="95"/>
        <v>0.8680000000000001</v>
      </c>
      <c r="G97" s="18">
        <f t="shared" si="96"/>
        <v>7.13</v>
      </c>
      <c r="H97" s="18">
        <f t="shared" si="97"/>
        <v>7.13</v>
      </c>
      <c r="I97" s="11">
        <f t="shared" si="98"/>
        <v>8.4480000000000004</v>
      </c>
      <c r="J97" s="11">
        <v>0</v>
      </c>
      <c r="K97" s="11">
        <f t="shared" si="99"/>
        <v>4.4800000000000004</v>
      </c>
      <c r="L97" s="11">
        <f t="shared" si="100"/>
        <v>1.968</v>
      </c>
      <c r="M97" s="11">
        <f t="shared" si="101"/>
        <v>6.5600000000000005</v>
      </c>
      <c r="N97" s="11">
        <f t="shared" si="102"/>
        <v>0.82000000000000006</v>
      </c>
      <c r="O97" s="11">
        <v>0.35</v>
      </c>
      <c r="P97" s="11">
        <f t="shared" si="103"/>
        <v>1.6400000000000001</v>
      </c>
      <c r="Q97" s="11">
        <f t="shared" si="104"/>
        <v>32.799999999999997</v>
      </c>
      <c r="R97" s="11">
        <v>0</v>
      </c>
      <c r="S97" s="11">
        <f t="shared" si="105"/>
        <v>1.23</v>
      </c>
      <c r="T97" s="11">
        <v>3</v>
      </c>
      <c r="U97" s="26">
        <f t="shared" si="133"/>
        <v>155.4</v>
      </c>
      <c r="V97" s="26">
        <f t="shared" si="106"/>
        <v>3.2800000000000002</v>
      </c>
      <c r="W97" s="26">
        <f t="shared" si="107"/>
        <v>0.8680000000000001</v>
      </c>
      <c r="X97" s="7">
        <f>0.99*6.44</f>
        <v>6.3756000000000004</v>
      </c>
      <c r="Y97" s="11">
        <f t="shared" si="108"/>
        <v>0.82000000000000006</v>
      </c>
      <c r="Z97" s="26">
        <f t="shared" si="138"/>
        <v>24.8</v>
      </c>
      <c r="AA97" s="26">
        <f t="shared" si="109"/>
        <v>9.84</v>
      </c>
      <c r="AB97" s="26">
        <f t="shared" si="110"/>
        <v>16.399999999999999</v>
      </c>
      <c r="AC97" s="26">
        <f t="shared" si="111"/>
        <v>32.799999999999997</v>
      </c>
      <c r="AD97" s="11">
        <f t="shared" si="136"/>
        <v>9.6000000000000014</v>
      </c>
      <c r="AE97" s="11">
        <f t="shared" si="135"/>
        <v>9.6000000000000014</v>
      </c>
      <c r="AF97" s="11">
        <f t="shared" si="135"/>
        <v>9.6000000000000014</v>
      </c>
      <c r="AG97" s="11">
        <f t="shared" si="112"/>
        <v>7.13</v>
      </c>
      <c r="AH97" s="11">
        <v>0.75</v>
      </c>
      <c r="AI97" s="11">
        <v>6</v>
      </c>
      <c r="AJ97" s="11">
        <f t="shared" si="113"/>
        <v>1.23</v>
      </c>
      <c r="AK97" s="11">
        <f t="shared" si="114"/>
        <v>0.82000000000000006</v>
      </c>
      <c r="AL97" s="26">
        <f t="shared" si="115"/>
        <v>16.399999999999999</v>
      </c>
      <c r="AM97" s="26">
        <f t="shared" si="116"/>
        <v>6.5600000000000005</v>
      </c>
      <c r="AN97" s="11">
        <f t="shared" si="137"/>
        <v>0.82000000000000006</v>
      </c>
      <c r="AO97" s="11">
        <f t="shared" si="134"/>
        <v>1.08</v>
      </c>
      <c r="AP97" s="26">
        <f t="shared" si="117"/>
        <v>9.84</v>
      </c>
      <c r="AQ97" s="26">
        <f t="shared" si="118"/>
        <v>0.82000000000000006</v>
      </c>
      <c r="AR97" s="26">
        <f t="shared" si="119"/>
        <v>32.799999999999997</v>
      </c>
      <c r="AS97" s="6">
        <f t="shared" si="120"/>
        <v>117.8</v>
      </c>
      <c r="AT97" s="6">
        <v>7.4</v>
      </c>
      <c r="AU97" s="6">
        <v>8.5</v>
      </c>
      <c r="AV97" s="6">
        <v>6.2</v>
      </c>
      <c r="AW97" s="6">
        <v>2.4</v>
      </c>
      <c r="AX97" s="16">
        <f t="shared" si="121"/>
        <v>615.53760000000011</v>
      </c>
      <c r="AY97" s="15">
        <f t="shared" si="122"/>
        <v>190.20111840000004</v>
      </c>
      <c r="AZ97" s="14">
        <f t="shared" si="123"/>
        <v>23.560000000000002</v>
      </c>
      <c r="BA97" s="13">
        <f t="shared" si="139"/>
        <v>19.7715</v>
      </c>
      <c r="BB97" s="12">
        <f t="shared" si="124"/>
        <v>233.53261840000005</v>
      </c>
      <c r="BD97" s="18">
        <f t="shared" si="130"/>
        <v>486.15599999999995</v>
      </c>
      <c r="BE97" s="24">
        <f t="shared" si="131"/>
        <v>150.22220399999998</v>
      </c>
      <c r="BF97" s="23">
        <f t="shared" si="125"/>
        <v>115.12159999999997</v>
      </c>
      <c r="BG97" s="23">
        <f t="shared" si="132"/>
        <v>35.572574399999993</v>
      </c>
      <c r="BH97" s="23">
        <f t="shared" si="126"/>
        <v>14.26</v>
      </c>
      <c r="BI97" s="23">
        <f t="shared" si="127"/>
        <v>4.4063400000000001</v>
      </c>
      <c r="BJ97" s="23">
        <f t="shared" si="128"/>
        <v>24.5</v>
      </c>
      <c r="BK97" s="23">
        <f t="shared" si="129"/>
        <v>19.7715</v>
      </c>
      <c r="BU97" s="18"/>
      <c r="BV97" s="17"/>
    </row>
    <row r="98" spans="1:74" x14ac:dyDescent="0.2">
      <c r="A98">
        <v>5.0999999999999996</v>
      </c>
      <c r="B98">
        <v>9.1999999999999993</v>
      </c>
      <c r="D98" s="26">
        <f t="shared" ref="D98:D129" si="140">(21*A98)+42</f>
        <v>149.1</v>
      </c>
      <c r="E98" s="26">
        <f t="shared" ref="E98:E129" si="141">(0.4*A98)+0.8</f>
        <v>2.84</v>
      </c>
      <c r="F98" s="26">
        <f t="shared" ref="F98:F129" si="142">0.14*A98</f>
        <v>0.71399999999999997</v>
      </c>
      <c r="G98" s="18">
        <f t="shared" ref="G98:G129" si="143">1.15*A98</f>
        <v>5.8649999999999993</v>
      </c>
      <c r="H98" s="18">
        <f t="shared" ref="H98:H129" si="144">1.15*A98</f>
        <v>5.8649999999999993</v>
      </c>
      <c r="I98" s="11">
        <f t="shared" ref="I98:I129" si="145">(1.04*A98)+2</f>
        <v>7.3039999999999994</v>
      </c>
      <c r="J98" s="11">
        <v>0</v>
      </c>
      <c r="K98" s="11">
        <f t="shared" ref="K98:K129" si="146">(0.4*A98)+2</f>
        <v>4.04</v>
      </c>
      <c r="L98" s="11">
        <f t="shared" ref="L98:L129" si="147">(0.24*A98)+0.48</f>
        <v>1.704</v>
      </c>
      <c r="M98" s="11">
        <f t="shared" ref="M98:M129" si="148">(0.8*A98)+1.6</f>
        <v>5.68</v>
      </c>
      <c r="N98" s="11">
        <f t="shared" ref="N98:N129" si="149">(0.1*A98)+0.2</f>
        <v>0.71</v>
      </c>
      <c r="O98" s="11">
        <v>0.35</v>
      </c>
      <c r="P98" s="11">
        <f t="shared" ref="P98:P129" si="150">(0.2*A98)+0.4</f>
        <v>1.42</v>
      </c>
      <c r="Q98" s="11">
        <f t="shared" ref="Q98:Q129" si="151">(4*A98)+8</f>
        <v>28.4</v>
      </c>
      <c r="R98" s="11">
        <v>0</v>
      </c>
      <c r="S98" s="11">
        <f t="shared" ref="S98:S129" si="152">(0.15*A98)+0.3</f>
        <v>1.0649999999999999</v>
      </c>
      <c r="T98" s="11">
        <v>3</v>
      </c>
      <c r="U98" s="26">
        <f t="shared" si="133"/>
        <v>168</v>
      </c>
      <c r="V98" s="26">
        <f t="shared" ref="V98:V129" si="153">(0.4*A98)+0.8</f>
        <v>2.84</v>
      </c>
      <c r="W98" s="26">
        <f t="shared" ref="W98:W129" si="154">0.14*A98</f>
        <v>0.71399999999999997</v>
      </c>
      <c r="X98" s="11">
        <v>0</v>
      </c>
      <c r="Y98" s="11">
        <f t="shared" ref="Y98:Y129" si="155">(0.1*A98)+0.2</f>
        <v>0.71</v>
      </c>
      <c r="Z98" s="26">
        <f t="shared" si="138"/>
        <v>25.6</v>
      </c>
      <c r="AA98" s="26">
        <f t="shared" ref="AA98:AA129" si="156">(1.2*A98)+2.4</f>
        <v>8.52</v>
      </c>
      <c r="AB98" s="26">
        <f t="shared" ref="AB98:AB129" si="157">(2*A98)+4</f>
        <v>14.2</v>
      </c>
      <c r="AC98" s="26">
        <f t="shared" ref="AC98:AC129" si="158">(4*A98)+8</f>
        <v>28.4</v>
      </c>
      <c r="AD98" s="11">
        <f t="shared" si="136"/>
        <v>9.6000000000000014</v>
      </c>
      <c r="AE98" s="11">
        <f t="shared" si="135"/>
        <v>9.6000000000000014</v>
      </c>
      <c r="AF98" s="11">
        <f t="shared" si="135"/>
        <v>9.6000000000000014</v>
      </c>
      <c r="AG98" s="11">
        <f t="shared" ref="AG98:AG129" si="159">1.15*A98</f>
        <v>5.8649999999999993</v>
      </c>
      <c r="AH98" s="11">
        <v>0.75</v>
      </c>
      <c r="AI98" s="11">
        <v>6</v>
      </c>
      <c r="AJ98" s="11">
        <f t="shared" ref="AJ98:AJ129" si="160">(0.15*A98)+0.3</f>
        <v>1.0649999999999999</v>
      </c>
      <c r="AK98" s="11">
        <f t="shared" ref="AK98:AK129" si="161">(0.1*A98)+0.2</f>
        <v>0.71</v>
      </c>
      <c r="AL98" s="26">
        <f t="shared" ref="AL98:AL129" si="162">(2*A98)+4</f>
        <v>14.2</v>
      </c>
      <c r="AM98" s="26">
        <f t="shared" ref="AM98:AM129" si="163">(0.8*A98)+1.6</f>
        <v>5.68</v>
      </c>
      <c r="AN98" s="11">
        <f t="shared" si="137"/>
        <v>0.71</v>
      </c>
      <c r="AO98" s="11">
        <f t="shared" si="134"/>
        <v>1.1199999999999999</v>
      </c>
      <c r="AP98" s="26">
        <f t="shared" ref="AP98:AP129" si="164">(1.2*A98)+2.4</f>
        <v>8.52</v>
      </c>
      <c r="AQ98" s="26">
        <f t="shared" ref="AQ98:AQ129" si="165">(0.1*A98)+0.2</f>
        <v>0.71</v>
      </c>
      <c r="AR98" s="26">
        <f t="shared" ref="AR98:AR129" si="166">(4*A98)+8</f>
        <v>28.4</v>
      </c>
      <c r="AS98" s="6">
        <f t="shared" ref="AS98:AS129" si="167">19*A98</f>
        <v>96.899999999999991</v>
      </c>
      <c r="AT98" s="6">
        <v>7.2</v>
      </c>
      <c r="AU98" s="6">
        <v>7.2</v>
      </c>
      <c r="AV98" s="6">
        <v>5.2</v>
      </c>
      <c r="AW98" s="6">
        <v>1.8</v>
      </c>
      <c r="AX98" s="16">
        <f t="shared" ref="AX98:AX129" si="168">SUM(D98:AR98)</f>
        <v>569.57100000000003</v>
      </c>
      <c r="AY98" s="15">
        <f t="shared" ref="AY98:AY129" si="169">AX98*0.309</f>
        <v>175.99743900000001</v>
      </c>
      <c r="AZ98" s="14">
        <f t="shared" ref="AZ98:AZ129" si="170">AS98*0.2</f>
        <v>19.38</v>
      </c>
      <c r="BA98" s="13">
        <f t="shared" si="139"/>
        <v>17.269800000000004</v>
      </c>
      <c r="BB98" s="12">
        <f t="shared" ref="BB98:BB129" si="171">AY98+AZ98+BA98</f>
        <v>212.64723900000001</v>
      </c>
      <c r="BD98" s="18">
        <f t="shared" si="130"/>
        <v>458.43799999999987</v>
      </c>
      <c r="BE98" s="24">
        <f t="shared" si="131"/>
        <v>141.65734199999997</v>
      </c>
      <c r="BF98" s="23">
        <f t="shared" si="125"/>
        <v>99.402999999999977</v>
      </c>
      <c r="BG98" s="23">
        <f t="shared" si="132"/>
        <v>30.715526999999994</v>
      </c>
      <c r="BH98" s="23">
        <f t="shared" si="126"/>
        <v>11.729999999999999</v>
      </c>
      <c r="BI98" s="23">
        <f t="shared" si="127"/>
        <v>3.6245699999999994</v>
      </c>
      <c r="BJ98" s="23">
        <f t="shared" si="128"/>
        <v>21.400000000000002</v>
      </c>
      <c r="BK98" s="23">
        <f t="shared" si="129"/>
        <v>17.269800000000004</v>
      </c>
      <c r="BU98" s="18"/>
      <c r="BV98" s="17"/>
    </row>
    <row r="99" spans="1:74" x14ac:dyDescent="0.2">
      <c r="A99">
        <v>6.4</v>
      </c>
      <c r="B99">
        <v>9.3000000000000007</v>
      </c>
      <c r="D99" s="26">
        <f t="shared" si="140"/>
        <v>176.4</v>
      </c>
      <c r="E99" s="26">
        <f t="shared" si="141"/>
        <v>3.3600000000000003</v>
      </c>
      <c r="F99" s="26">
        <f t="shared" si="142"/>
        <v>0.89600000000000013</v>
      </c>
      <c r="G99" s="18">
        <f t="shared" si="143"/>
        <v>7.3599999999999994</v>
      </c>
      <c r="H99" s="18">
        <f t="shared" si="144"/>
        <v>7.3599999999999994</v>
      </c>
      <c r="I99" s="11">
        <f t="shared" si="145"/>
        <v>8.6560000000000006</v>
      </c>
      <c r="J99" s="11">
        <v>0</v>
      </c>
      <c r="K99" s="11">
        <f t="shared" si="146"/>
        <v>4.5600000000000005</v>
      </c>
      <c r="L99" s="11">
        <f t="shared" si="147"/>
        <v>2.016</v>
      </c>
      <c r="M99" s="11">
        <f t="shared" si="148"/>
        <v>6.7200000000000006</v>
      </c>
      <c r="N99" s="11">
        <f t="shared" si="149"/>
        <v>0.84000000000000008</v>
      </c>
      <c r="O99" s="11">
        <v>0.35</v>
      </c>
      <c r="P99" s="11">
        <f t="shared" si="150"/>
        <v>1.6800000000000002</v>
      </c>
      <c r="Q99" s="11">
        <f t="shared" si="151"/>
        <v>33.6</v>
      </c>
      <c r="R99" s="11">
        <v>0</v>
      </c>
      <c r="S99" s="11">
        <f t="shared" si="152"/>
        <v>1.26</v>
      </c>
      <c r="T99" s="11">
        <v>3</v>
      </c>
      <c r="U99" s="26">
        <f t="shared" si="133"/>
        <v>172.20000000000002</v>
      </c>
      <c r="V99" s="26">
        <f t="shared" si="153"/>
        <v>3.3600000000000003</v>
      </c>
      <c r="W99" s="26">
        <f t="shared" si="154"/>
        <v>0.89600000000000013</v>
      </c>
      <c r="X99" s="11">
        <v>0</v>
      </c>
      <c r="Y99" s="11">
        <f t="shared" si="155"/>
        <v>0.84000000000000008</v>
      </c>
      <c r="Z99" s="26">
        <f t="shared" si="138"/>
        <v>21.2</v>
      </c>
      <c r="AA99" s="26">
        <f t="shared" si="156"/>
        <v>10.08</v>
      </c>
      <c r="AB99" s="26">
        <f t="shared" si="157"/>
        <v>16.8</v>
      </c>
      <c r="AC99" s="26">
        <f t="shared" si="158"/>
        <v>33.6</v>
      </c>
      <c r="AD99" s="11">
        <f t="shared" si="136"/>
        <v>9.6000000000000014</v>
      </c>
      <c r="AE99" s="11">
        <f t="shared" si="135"/>
        <v>9.6000000000000014</v>
      </c>
      <c r="AF99" s="11">
        <f t="shared" si="135"/>
        <v>9.6000000000000014</v>
      </c>
      <c r="AG99" s="11">
        <f t="shared" si="159"/>
        <v>7.3599999999999994</v>
      </c>
      <c r="AH99" s="11">
        <v>0.75</v>
      </c>
      <c r="AI99" s="11">
        <v>6</v>
      </c>
      <c r="AJ99" s="11">
        <f t="shared" si="160"/>
        <v>1.26</v>
      </c>
      <c r="AK99" s="11">
        <f t="shared" si="161"/>
        <v>0.84000000000000008</v>
      </c>
      <c r="AL99" s="26">
        <f t="shared" si="162"/>
        <v>16.8</v>
      </c>
      <c r="AM99" s="26">
        <f t="shared" si="163"/>
        <v>6.7200000000000006</v>
      </c>
      <c r="AN99" s="11">
        <f t="shared" si="137"/>
        <v>0.84000000000000008</v>
      </c>
      <c r="AO99" s="11">
        <f t="shared" si="134"/>
        <v>1.1300000000000001</v>
      </c>
      <c r="AP99" s="26">
        <f t="shared" si="164"/>
        <v>10.08</v>
      </c>
      <c r="AQ99" s="26">
        <f t="shared" si="165"/>
        <v>0.84000000000000008</v>
      </c>
      <c r="AR99" s="26">
        <f t="shared" si="166"/>
        <v>33.6</v>
      </c>
      <c r="AS99" s="6">
        <f t="shared" si="167"/>
        <v>121.60000000000001</v>
      </c>
      <c r="AT99" s="6">
        <v>6.2</v>
      </c>
      <c r="AU99" s="6">
        <v>8.3000000000000007</v>
      </c>
      <c r="AV99" s="6">
        <v>5.4</v>
      </c>
      <c r="AW99" s="6">
        <v>1.7</v>
      </c>
      <c r="AX99" s="16">
        <f t="shared" si="168"/>
        <v>632.0540000000002</v>
      </c>
      <c r="AY99" s="15">
        <f t="shared" si="169"/>
        <v>195.30468600000006</v>
      </c>
      <c r="AZ99" s="14">
        <f t="shared" si="170"/>
        <v>24.320000000000004</v>
      </c>
      <c r="BA99" s="13">
        <f t="shared" si="139"/>
        <v>17.4312</v>
      </c>
      <c r="BB99" s="12">
        <f t="shared" si="171"/>
        <v>237.05588600000004</v>
      </c>
      <c r="BD99" s="18">
        <f t="shared" si="130"/>
        <v>506.83200000000005</v>
      </c>
      <c r="BE99" s="24">
        <f t="shared" si="131"/>
        <v>156.61108800000002</v>
      </c>
      <c r="BF99" s="23">
        <f t="shared" si="125"/>
        <v>110.50200000000001</v>
      </c>
      <c r="BG99" s="23">
        <f t="shared" si="132"/>
        <v>34.145118000000004</v>
      </c>
      <c r="BH99" s="23">
        <f t="shared" si="126"/>
        <v>14.719999999999999</v>
      </c>
      <c r="BI99" s="23">
        <f t="shared" si="127"/>
        <v>4.5484799999999996</v>
      </c>
      <c r="BJ99" s="23">
        <f t="shared" si="128"/>
        <v>21.599999999999998</v>
      </c>
      <c r="BK99" s="23">
        <f t="shared" si="129"/>
        <v>17.4312</v>
      </c>
      <c r="BU99" s="18"/>
      <c r="BV99" s="17"/>
    </row>
    <row r="100" spans="1:74" x14ac:dyDescent="0.2">
      <c r="A100">
        <v>6.3</v>
      </c>
      <c r="B100">
        <v>9.5</v>
      </c>
      <c r="D100" s="26">
        <f t="shared" si="140"/>
        <v>174.29999999999998</v>
      </c>
      <c r="E100" s="26">
        <f t="shared" si="141"/>
        <v>3.3200000000000003</v>
      </c>
      <c r="F100" s="26">
        <f t="shared" si="142"/>
        <v>0.88200000000000001</v>
      </c>
      <c r="G100" s="18">
        <f t="shared" si="143"/>
        <v>7.2449999999999992</v>
      </c>
      <c r="H100" s="18">
        <f t="shared" si="144"/>
        <v>7.2449999999999992</v>
      </c>
      <c r="I100" s="11">
        <f t="shared" si="145"/>
        <v>8.5519999999999996</v>
      </c>
      <c r="J100" s="11">
        <v>0</v>
      </c>
      <c r="K100" s="11">
        <f t="shared" si="146"/>
        <v>4.5199999999999996</v>
      </c>
      <c r="L100" s="11">
        <f t="shared" si="147"/>
        <v>1.992</v>
      </c>
      <c r="M100" s="11">
        <f t="shared" si="148"/>
        <v>6.6400000000000006</v>
      </c>
      <c r="N100" s="11">
        <f t="shared" si="149"/>
        <v>0.83000000000000007</v>
      </c>
      <c r="O100" s="11">
        <v>0.35</v>
      </c>
      <c r="P100" s="11">
        <f t="shared" si="150"/>
        <v>1.6600000000000001</v>
      </c>
      <c r="Q100" s="11">
        <f t="shared" si="151"/>
        <v>33.200000000000003</v>
      </c>
      <c r="R100" s="11">
        <v>0</v>
      </c>
      <c r="S100" s="11">
        <f t="shared" si="152"/>
        <v>1.2449999999999999</v>
      </c>
      <c r="T100" s="11">
        <v>3</v>
      </c>
      <c r="U100" s="26">
        <f t="shared" si="133"/>
        <v>149.1</v>
      </c>
      <c r="V100" s="26">
        <f t="shared" si="153"/>
        <v>3.3200000000000003</v>
      </c>
      <c r="W100" s="26">
        <f t="shared" si="154"/>
        <v>0.88200000000000001</v>
      </c>
      <c r="X100" s="11">
        <v>0</v>
      </c>
      <c r="Y100" s="11">
        <f t="shared" si="155"/>
        <v>0.83000000000000007</v>
      </c>
      <c r="Z100" s="26">
        <f t="shared" si="138"/>
        <v>26.400000000000002</v>
      </c>
      <c r="AA100" s="26">
        <f t="shared" si="156"/>
        <v>9.9599999999999991</v>
      </c>
      <c r="AB100" s="26">
        <f t="shared" si="157"/>
        <v>16.600000000000001</v>
      </c>
      <c r="AC100" s="26">
        <f t="shared" si="158"/>
        <v>33.200000000000003</v>
      </c>
      <c r="AD100" s="11">
        <f t="shared" si="136"/>
        <v>9.6000000000000014</v>
      </c>
      <c r="AE100" s="11">
        <f t="shared" si="135"/>
        <v>9.6000000000000014</v>
      </c>
      <c r="AF100" s="11">
        <f t="shared" si="135"/>
        <v>9.6000000000000014</v>
      </c>
      <c r="AG100" s="11">
        <f t="shared" si="159"/>
        <v>7.2449999999999992</v>
      </c>
      <c r="AH100" s="11">
        <v>0.75</v>
      </c>
      <c r="AI100" s="11">
        <v>6</v>
      </c>
      <c r="AJ100" s="11">
        <f t="shared" si="160"/>
        <v>1.2449999999999999</v>
      </c>
      <c r="AK100" s="11">
        <f t="shared" si="161"/>
        <v>0.83000000000000007</v>
      </c>
      <c r="AL100" s="26">
        <f t="shared" si="162"/>
        <v>16.600000000000001</v>
      </c>
      <c r="AM100" s="26">
        <f t="shared" si="163"/>
        <v>6.6400000000000006</v>
      </c>
      <c r="AN100" s="11">
        <f t="shared" si="137"/>
        <v>0.83000000000000007</v>
      </c>
      <c r="AO100" s="11">
        <f t="shared" si="134"/>
        <v>1.1500000000000001</v>
      </c>
      <c r="AP100" s="26">
        <f t="shared" si="164"/>
        <v>9.9599999999999991</v>
      </c>
      <c r="AQ100" s="26">
        <f t="shared" si="165"/>
        <v>0.83000000000000007</v>
      </c>
      <c r="AR100" s="26">
        <f t="shared" si="166"/>
        <v>33.200000000000003</v>
      </c>
      <c r="AS100" s="6">
        <f t="shared" si="167"/>
        <v>119.7</v>
      </c>
      <c r="AT100" s="6">
        <v>6.6</v>
      </c>
      <c r="AU100" s="6">
        <v>8.4</v>
      </c>
      <c r="AV100" s="6">
        <v>4.7</v>
      </c>
      <c r="AW100" s="6">
        <v>1.8</v>
      </c>
      <c r="AX100" s="16">
        <f t="shared" si="168"/>
        <v>609.35300000000018</v>
      </c>
      <c r="AY100" s="15">
        <f t="shared" si="169"/>
        <v>188.29007700000005</v>
      </c>
      <c r="AZ100" s="14">
        <f t="shared" si="170"/>
        <v>23.94</v>
      </c>
      <c r="BA100" s="13">
        <f t="shared" si="139"/>
        <v>17.3505</v>
      </c>
      <c r="BB100" s="12">
        <f t="shared" si="171"/>
        <v>229.58057700000006</v>
      </c>
      <c r="BD100" s="18">
        <f t="shared" si="130"/>
        <v>485.1939999999999</v>
      </c>
      <c r="BE100" s="24">
        <f t="shared" si="131"/>
        <v>149.92494599999998</v>
      </c>
      <c r="BF100" s="23">
        <f t="shared" si="125"/>
        <v>109.66900000000001</v>
      </c>
      <c r="BG100" s="23">
        <f t="shared" si="132"/>
        <v>33.887721000000006</v>
      </c>
      <c r="BH100" s="23">
        <f t="shared" si="126"/>
        <v>14.489999999999998</v>
      </c>
      <c r="BI100" s="23">
        <f t="shared" si="127"/>
        <v>4.4774099999999999</v>
      </c>
      <c r="BJ100" s="23">
        <f t="shared" si="128"/>
        <v>21.5</v>
      </c>
      <c r="BK100" s="23">
        <f t="shared" si="129"/>
        <v>17.3505</v>
      </c>
      <c r="BU100" s="18"/>
      <c r="BV100" s="17"/>
    </row>
    <row r="101" spans="1:74" x14ac:dyDescent="0.2">
      <c r="A101">
        <v>6.4</v>
      </c>
      <c r="B101">
        <v>9.6</v>
      </c>
      <c r="D101" s="26">
        <f t="shared" si="140"/>
        <v>176.4</v>
      </c>
      <c r="E101" s="26">
        <f t="shared" si="141"/>
        <v>3.3600000000000003</v>
      </c>
      <c r="F101" s="26">
        <f t="shared" si="142"/>
        <v>0.89600000000000013</v>
      </c>
      <c r="G101" s="18">
        <f t="shared" si="143"/>
        <v>7.3599999999999994</v>
      </c>
      <c r="H101" s="18">
        <f t="shared" si="144"/>
        <v>7.3599999999999994</v>
      </c>
      <c r="I101" s="11">
        <f t="shared" si="145"/>
        <v>8.6560000000000006</v>
      </c>
      <c r="J101" s="11">
        <v>0</v>
      </c>
      <c r="K101" s="11">
        <f t="shared" si="146"/>
        <v>4.5600000000000005</v>
      </c>
      <c r="L101" s="11">
        <f t="shared" si="147"/>
        <v>2.016</v>
      </c>
      <c r="M101" s="11">
        <f t="shared" si="148"/>
        <v>6.7200000000000006</v>
      </c>
      <c r="N101" s="11">
        <f t="shared" si="149"/>
        <v>0.84000000000000008</v>
      </c>
      <c r="O101" s="11">
        <v>0.35</v>
      </c>
      <c r="P101" s="11">
        <f t="shared" si="150"/>
        <v>1.6800000000000002</v>
      </c>
      <c r="Q101" s="11">
        <f t="shared" si="151"/>
        <v>33.6</v>
      </c>
      <c r="R101" s="11">
        <v>0</v>
      </c>
      <c r="S101" s="11">
        <f t="shared" si="152"/>
        <v>1.26</v>
      </c>
      <c r="T101" s="11">
        <v>3</v>
      </c>
      <c r="U101" s="26">
        <f t="shared" ref="U101:U132" si="172">(21*A99)+42</f>
        <v>176.4</v>
      </c>
      <c r="V101" s="26">
        <f t="shared" si="153"/>
        <v>3.3600000000000003</v>
      </c>
      <c r="W101" s="26">
        <f t="shared" si="154"/>
        <v>0.89600000000000013</v>
      </c>
      <c r="X101" s="11">
        <v>0</v>
      </c>
      <c r="Y101" s="11">
        <f t="shared" si="155"/>
        <v>0.84000000000000008</v>
      </c>
      <c r="Z101" s="26">
        <f t="shared" si="138"/>
        <v>26</v>
      </c>
      <c r="AA101" s="26">
        <f t="shared" si="156"/>
        <v>10.08</v>
      </c>
      <c r="AB101" s="26">
        <f t="shared" si="157"/>
        <v>16.8</v>
      </c>
      <c r="AC101" s="26">
        <f t="shared" si="158"/>
        <v>33.6</v>
      </c>
      <c r="AD101" s="11">
        <f t="shared" si="136"/>
        <v>9.6000000000000014</v>
      </c>
      <c r="AE101" s="11">
        <f t="shared" ref="AE101:AF120" si="173">0.4*24</f>
        <v>9.6000000000000014</v>
      </c>
      <c r="AF101" s="11">
        <f t="shared" si="173"/>
        <v>9.6000000000000014</v>
      </c>
      <c r="AG101" s="11">
        <f t="shared" si="159"/>
        <v>7.3599999999999994</v>
      </c>
      <c r="AH101" s="11">
        <v>0.75</v>
      </c>
      <c r="AI101" s="11">
        <v>6</v>
      </c>
      <c r="AJ101" s="11">
        <f t="shared" si="160"/>
        <v>1.26</v>
      </c>
      <c r="AK101" s="11">
        <f t="shared" si="161"/>
        <v>0.84000000000000008</v>
      </c>
      <c r="AL101" s="26">
        <f t="shared" si="162"/>
        <v>16.8</v>
      </c>
      <c r="AM101" s="26">
        <f t="shared" si="163"/>
        <v>6.7200000000000006</v>
      </c>
      <c r="AN101" s="11">
        <f t="shared" si="137"/>
        <v>0.84000000000000008</v>
      </c>
      <c r="AO101" s="11">
        <f t="shared" ref="AO101:AO132" si="174">(0.1*B101)+0.2</f>
        <v>1.1599999999999999</v>
      </c>
      <c r="AP101" s="26">
        <f t="shared" si="164"/>
        <v>10.08</v>
      </c>
      <c r="AQ101" s="26">
        <f t="shared" si="165"/>
        <v>0.84000000000000008</v>
      </c>
      <c r="AR101" s="26">
        <f t="shared" si="166"/>
        <v>33.6</v>
      </c>
      <c r="AS101" s="6">
        <f t="shared" si="167"/>
        <v>121.60000000000001</v>
      </c>
      <c r="AT101" s="6">
        <v>6.8</v>
      </c>
      <c r="AU101" s="6">
        <v>9.1999999999999993</v>
      </c>
      <c r="AV101" s="6">
        <v>4.8</v>
      </c>
      <c r="AW101" s="6">
        <v>1.9</v>
      </c>
      <c r="AX101" s="16">
        <f t="shared" si="168"/>
        <v>641.08400000000017</v>
      </c>
      <c r="AY101" s="15">
        <f t="shared" si="169"/>
        <v>198.09495600000005</v>
      </c>
      <c r="AZ101" s="14">
        <f t="shared" si="170"/>
        <v>24.320000000000004</v>
      </c>
      <c r="BA101" s="13">
        <f t="shared" si="139"/>
        <v>18.318899999999999</v>
      </c>
      <c r="BB101" s="12">
        <f t="shared" si="171"/>
        <v>240.73385600000006</v>
      </c>
      <c r="BD101" s="18">
        <f t="shared" si="130"/>
        <v>515.83200000000011</v>
      </c>
      <c r="BE101" s="24">
        <f t="shared" si="131"/>
        <v>159.39208800000003</v>
      </c>
      <c r="BF101" s="23">
        <f t="shared" si="125"/>
        <v>110.53200000000001</v>
      </c>
      <c r="BG101" s="23">
        <f t="shared" si="132"/>
        <v>34.154388000000004</v>
      </c>
      <c r="BH101" s="23">
        <f t="shared" si="126"/>
        <v>14.719999999999999</v>
      </c>
      <c r="BI101" s="23">
        <f t="shared" si="127"/>
        <v>4.5484799999999996</v>
      </c>
      <c r="BJ101" s="23">
        <f t="shared" si="128"/>
        <v>22.7</v>
      </c>
      <c r="BK101" s="23">
        <f t="shared" si="129"/>
        <v>18.318899999999999</v>
      </c>
      <c r="BU101" s="18"/>
      <c r="BV101" s="17"/>
    </row>
    <row r="102" spans="1:74" x14ac:dyDescent="0.2">
      <c r="A102">
        <v>6.2</v>
      </c>
      <c r="B102">
        <v>10.199999999999999</v>
      </c>
      <c r="D102" s="26">
        <f t="shared" si="140"/>
        <v>172.20000000000002</v>
      </c>
      <c r="E102" s="26">
        <f t="shared" si="141"/>
        <v>3.2800000000000002</v>
      </c>
      <c r="F102" s="26">
        <f t="shared" si="142"/>
        <v>0.8680000000000001</v>
      </c>
      <c r="G102" s="18">
        <f t="shared" si="143"/>
        <v>7.13</v>
      </c>
      <c r="H102" s="18">
        <f t="shared" si="144"/>
        <v>7.13</v>
      </c>
      <c r="I102" s="11">
        <f t="shared" si="145"/>
        <v>8.4480000000000004</v>
      </c>
      <c r="J102" s="11">
        <v>0</v>
      </c>
      <c r="K102" s="11">
        <f t="shared" si="146"/>
        <v>4.4800000000000004</v>
      </c>
      <c r="L102" s="11">
        <f t="shared" si="147"/>
        <v>1.968</v>
      </c>
      <c r="M102" s="11">
        <f t="shared" si="148"/>
        <v>6.5600000000000005</v>
      </c>
      <c r="N102" s="11">
        <f t="shared" si="149"/>
        <v>0.82000000000000006</v>
      </c>
      <c r="O102" s="11">
        <v>0.35</v>
      </c>
      <c r="P102" s="11">
        <f t="shared" si="150"/>
        <v>1.6400000000000001</v>
      </c>
      <c r="Q102" s="11">
        <f t="shared" si="151"/>
        <v>32.799999999999997</v>
      </c>
      <c r="R102" s="11">
        <v>0</v>
      </c>
      <c r="S102" s="11">
        <f t="shared" si="152"/>
        <v>1.23</v>
      </c>
      <c r="T102" s="11">
        <v>3</v>
      </c>
      <c r="U102" s="26">
        <f t="shared" si="172"/>
        <v>174.29999999999998</v>
      </c>
      <c r="V102" s="26">
        <f t="shared" si="153"/>
        <v>3.2800000000000002</v>
      </c>
      <c r="W102" s="26">
        <f t="shared" si="154"/>
        <v>0.8680000000000001</v>
      </c>
      <c r="X102" s="11">
        <v>0</v>
      </c>
      <c r="Y102" s="11">
        <f t="shared" si="155"/>
        <v>0.82000000000000006</v>
      </c>
      <c r="Z102" s="26">
        <f t="shared" si="138"/>
        <v>26.400000000000002</v>
      </c>
      <c r="AA102" s="26">
        <f t="shared" si="156"/>
        <v>9.84</v>
      </c>
      <c r="AB102" s="26">
        <f t="shared" si="157"/>
        <v>16.399999999999999</v>
      </c>
      <c r="AC102" s="26">
        <f t="shared" si="158"/>
        <v>32.799999999999997</v>
      </c>
      <c r="AD102" s="11">
        <f t="shared" si="136"/>
        <v>9.6000000000000014</v>
      </c>
      <c r="AE102" s="11">
        <f t="shared" si="173"/>
        <v>9.6000000000000014</v>
      </c>
      <c r="AF102" s="11">
        <f t="shared" si="173"/>
        <v>9.6000000000000014</v>
      </c>
      <c r="AG102" s="11">
        <f t="shared" si="159"/>
        <v>7.13</v>
      </c>
      <c r="AH102" s="11">
        <v>0.75</v>
      </c>
      <c r="AI102" s="11">
        <v>6</v>
      </c>
      <c r="AJ102" s="11">
        <f t="shared" si="160"/>
        <v>1.23</v>
      </c>
      <c r="AK102" s="11">
        <f t="shared" si="161"/>
        <v>0.82000000000000006</v>
      </c>
      <c r="AL102" s="26">
        <f t="shared" si="162"/>
        <v>16.399999999999999</v>
      </c>
      <c r="AM102" s="26">
        <f t="shared" si="163"/>
        <v>6.5600000000000005</v>
      </c>
      <c r="AN102" s="11">
        <f t="shared" si="137"/>
        <v>0.82000000000000006</v>
      </c>
      <c r="AO102" s="11">
        <f t="shared" si="174"/>
        <v>1.22</v>
      </c>
      <c r="AP102" s="26">
        <f t="shared" si="164"/>
        <v>9.84</v>
      </c>
      <c r="AQ102" s="26">
        <f t="shared" si="165"/>
        <v>0.82000000000000006</v>
      </c>
      <c r="AR102" s="26">
        <f t="shared" si="166"/>
        <v>32.799999999999997</v>
      </c>
      <c r="AS102" s="6">
        <f t="shared" si="167"/>
        <v>117.8</v>
      </c>
      <c r="AT102" s="6">
        <v>5.4</v>
      </c>
      <c r="AU102" s="6">
        <v>8.4</v>
      </c>
      <c r="AV102" s="6">
        <v>5.8</v>
      </c>
      <c r="AW102" s="6">
        <v>1.9</v>
      </c>
      <c r="AX102" s="16">
        <f t="shared" si="168"/>
        <v>629.80200000000002</v>
      </c>
      <c r="AY102" s="15">
        <f t="shared" si="169"/>
        <v>194.60881800000001</v>
      </c>
      <c r="AZ102" s="14">
        <f t="shared" si="170"/>
        <v>23.560000000000002</v>
      </c>
      <c r="BA102" s="13">
        <f t="shared" si="139"/>
        <v>17.3505</v>
      </c>
      <c r="BB102" s="12">
        <f t="shared" si="171"/>
        <v>235.51931800000003</v>
      </c>
      <c r="BD102" s="18">
        <f t="shared" si="130"/>
        <v>506.65599999999989</v>
      </c>
      <c r="BE102" s="24">
        <f t="shared" si="131"/>
        <v>156.55670399999997</v>
      </c>
      <c r="BF102" s="23">
        <f t="shared" si="125"/>
        <v>108.88599999999998</v>
      </c>
      <c r="BG102" s="23">
        <f t="shared" si="132"/>
        <v>33.645773999999996</v>
      </c>
      <c r="BH102" s="23">
        <f t="shared" si="126"/>
        <v>14.26</v>
      </c>
      <c r="BI102" s="23">
        <f t="shared" si="127"/>
        <v>4.4063400000000001</v>
      </c>
      <c r="BJ102" s="23">
        <f t="shared" si="128"/>
        <v>21.5</v>
      </c>
      <c r="BK102" s="23">
        <f t="shared" si="129"/>
        <v>17.3505</v>
      </c>
      <c r="BU102" s="18"/>
      <c r="BV102" s="17"/>
    </row>
    <row r="103" spans="1:74" x14ac:dyDescent="0.2">
      <c r="A103">
        <v>7.2</v>
      </c>
      <c r="B103">
        <v>10.3</v>
      </c>
      <c r="D103" s="26">
        <f t="shared" si="140"/>
        <v>193.20000000000002</v>
      </c>
      <c r="E103" s="26">
        <f t="shared" si="141"/>
        <v>3.6800000000000006</v>
      </c>
      <c r="F103" s="26">
        <f t="shared" si="142"/>
        <v>1.0080000000000002</v>
      </c>
      <c r="G103" s="18">
        <f t="shared" si="143"/>
        <v>8.2799999999999994</v>
      </c>
      <c r="H103" s="18">
        <f t="shared" si="144"/>
        <v>8.2799999999999994</v>
      </c>
      <c r="I103" s="11">
        <f t="shared" si="145"/>
        <v>9.4879999999999995</v>
      </c>
      <c r="J103" s="11">
        <v>0</v>
      </c>
      <c r="K103" s="11">
        <f t="shared" si="146"/>
        <v>4.8800000000000008</v>
      </c>
      <c r="L103" s="11">
        <f t="shared" si="147"/>
        <v>2.2080000000000002</v>
      </c>
      <c r="M103" s="11">
        <f t="shared" si="148"/>
        <v>7.3600000000000012</v>
      </c>
      <c r="N103" s="11">
        <f t="shared" si="149"/>
        <v>0.92000000000000015</v>
      </c>
      <c r="O103" s="11">
        <v>0.35</v>
      </c>
      <c r="P103" s="11">
        <f t="shared" si="150"/>
        <v>1.8400000000000003</v>
      </c>
      <c r="Q103" s="11">
        <f t="shared" si="151"/>
        <v>36.799999999999997</v>
      </c>
      <c r="R103" s="11">
        <v>0</v>
      </c>
      <c r="S103" s="11">
        <f t="shared" si="152"/>
        <v>1.3800000000000001</v>
      </c>
      <c r="T103" s="11">
        <v>3</v>
      </c>
      <c r="U103" s="26">
        <f t="shared" si="172"/>
        <v>176.4</v>
      </c>
      <c r="V103" s="26">
        <f t="shared" si="153"/>
        <v>3.6800000000000006</v>
      </c>
      <c r="W103" s="26">
        <f t="shared" si="154"/>
        <v>1.0080000000000002</v>
      </c>
      <c r="X103" s="11">
        <v>0</v>
      </c>
      <c r="Y103" s="11">
        <f t="shared" si="155"/>
        <v>0.92000000000000015</v>
      </c>
      <c r="Z103" s="26">
        <f t="shared" si="138"/>
        <v>25.6</v>
      </c>
      <c r="AA103" s="26">
        <f t="shared" si="156"/>
        <v>11.040000000000001</v>
      </c>
      <c r="AB103" s="26">
        <f t="shared" si="157"/>
        <v>18.399999999999999</v>
      </c>
      <c r="AC103" s="26">
        <f t="shared" si="158"/>
        <v>36.799999999999997</v>
      </c>
      <c r="AD103" s="11">
        <f t="shared" si="136"/>
        <v>9.6000000000000014</v>
      </c>
      <c r="AE103" s="11">
        <f t="shared" si="173"/>
        <v>9.6000000000000014</v>
      </c>
      <c r="AF103" s="11">
        <f t="shared" si="173"/>
        <v>9.6000000000000014</v>
      </c>
      <c r="AG103" s="11">
        <f t="shared" si="159"/>
        <v>8.2799999999999994</v>
      </c>
      <c r="AH103" s="11">
        <v>0.75</v>
      </c>
      <c r="AI103" s="11">
        <v>6</v>
      </c>
      <c r="AJ103" s="11">
        <f t="shared" si="160"/>
        <v>1.3800000000000001</v>
      </c>
      <c r="AK103" s="11">
        <f t="shared" si="161"/>
        <v>0.92000000000000015</v>
      </c>
      <c r="AL103" s="26">
        <f t="shared" si="162"/>
        <v>18.399999999999999</v>
      </c>
      <c r="AM103" s="26">
        <f t="shared" si="163"/>
        <v>7.3600000000000012</v>
      </c>
      <c r="AN103" s="11">
        <f t="shared" si="137"/>
        <v>0.92000000000000015</v>
      </c>
      <c r="AO103" s="11">
        <f t="shared" si="174"/>
        <v>1.23</v>
      </c>
      <c r="AP103" s="26">
        <f t="shared" si="164"/>
        <v>11.040000000000001</v>
      </c>
      <c r="AQ103" s="26">
        <f t="shared" si="165"/>
        <v>0.92000000000000015</v>
      </c>
      <c r="AR103" s="26">
        <f t="shared" si="166"/>
        <v>36.799999999999997</v>
      </c>
      <c r="AS103" s="6">
        <f t="shared" si="167"/>
        <v>136.80000000000001</v>
      </c>
      <c r="AT103" s="6">
        <v>5.5</v>
      </c>
      <c r="AU103" s="6">
        <v>8.5</v>
      </c>
      <c r="AV103" s="6">
        <v>5.6</v>
      </c>
      <c r="AW103" s="6">
        <v>2.1</v>
      </c>
      <c r="AX103" s="16">
        <f t="shared" si="168"/>
        <v>679.32199999999989</v>
      </c>
      <c r="AY103" s="15">
        <f t="shared" si="169"/>
        <v>209.91049799999996</v>
      </c>
      <c r="AZ103" s="14">
        <f t="shared" si="170"/>
        <v>27.360000000000003</v>
      </c>
      <c r="BA103" s="13">
        <f t="shared" si="139"/>
        <v>17.511900000000004</v>
      </c>
      <c r="BB103" s="12">
        <f t="shared" si="171"/>
        <v>254.78239799999997</v>
      </c>
      <c r="BD103" s="18">
        <f t="shared" si="130"/>
        <v>545.33600000000001</v>
      </c>
      <c r="BE103" s="24">
        <f t="shared" si="131"/>
        <v>168.508824</v>
      </c>
      <c r="BF103" s="23">
        <f t="shared" si="125"/>
        <v>117.426</v>
      </c>
      <c r="BG103" s="23">
        <f t="shared" si="132"/>
        <v>36.284633999999997</v>
      </c>
      <c r="BH103" s="23">
        <f t="shared" si="126"/>
        <v>16.559999999999999</v>
      </c>
      <c r="BI103" s="23">
        <f t="shared" si="127"/>
        <v>5.1170399999999994</v>
      </c>
      <c r="BJ103" s="23">
        <f t="shared" si="128"/>
        <v>21.700000000000003</v>
      </c>
      <c r="BK103" s="23">
        <f t="shared" si="129"/>
        <v>17.511900000000004</v>
      </c>
      <c r="BU103" s="18"/>
      <c r="BV103" s="17"/>
    </row>
    <row r="104" spans="1:74" x14ac:dyDescent="0.2">
      <c r="A104">
        <v>6.8</v>
      </c>
      <c r="B104">
        <v>7.8</v>
      </c>
      <c r="D104" s="26">
        <f t="shared" si="140"/>
        <v>184.79999999999998</v>
      </c>
      <c r="E104" s="26">
        <f t="shared" si="141"/>
        <v>3.5200000000000005</v>
      </c>
      <c r="F104" s="26">
        <f t="shared" si="142"/>
        <v>0.95200000000000007</v>
      </c>
      <c r="G104" s="18">
        <f t="shared" si="143"/>
        <v>7.8199999999999994</v>
      </c>
      <c r="H104" s="18">
        <f t="shared" si="144"/>
        <v>7.8199999999999994</v>
      </c>
      <c r="I104" s="11">
        <f t="shared" si="145"/>
        <v>9.0719999999999992</v>
      </c>
      <c r="J104" s="11">
        <v>0</v>
      </c>
      <c r="K104" s="11">
        <f t="shared" si="146"/>
        <v>4.7200000000000006</v>
      </c>
      <c r="L104" s="11">
        <f t="shared" si="147"/>
        <v>2.1120000000000001</v>
      </c>
      <c r="M104" s="11">
        <f t="shared" si="148"/>
        <v>7.0400000000000009</v>
      </c>
      <c r="N104" s="11">
        <f t="shared" si="149"/>
        <v>0.88000000000000012</v>
      </c>
      <c r="O104" s="11">
        <v>0.35</v>
      </c>
      <c r="P104" s="11">
        <f t="shared" si="150"/>
        <v>1.7600000000000002</v>
      </c>
      <c r="Q104" s="11">
        <f t="shared" si="151"/>
        <v>35.200000000000003</v>
      </c>
      <c r="R104" s="11">
        <v>0</v>
      </c>
      <c r="S104" s="11">
        <f t="shared" si="152"/>
        <v>1.32</v>
      </c>
      <c r="T104" s="11">
        <v>3</v>
      </c>
      <c r="U104" s="26">
        <f t="shared" si="172"/>
        <v>172.20000000000002</v>
      </c>
      <c r="V104" s="26">
        <f t="shared" si="153"/>
        <v>3.5200000000000005</v>
      </c>
      <c r="W104" s="26">
        <f t="shared" si="154"/>
        <v>0.95200000000000007</v>
      </c>
      <c r="X104" s="11">
        <v>0</v>
      </c>
      <c r="Y104" s="11">
        <f t="shared" si="155"/>
        <v>0.88000000000000012</v>
      </c>
      <c r="Z104" s="26">
        <f t="shared" si="138"/>
        <v>29.6</v>
      </c>
      <c r="AA104" s="26">
        <f t="shared" si="156"/>
        <v>10.56</v>
      </c>
      <c r="AB104" s="26">
        <f t="shared" si="157"/>
        <v>17.600000000000001</v>
      </c>
      <c r="AC104" s="26">
        <f t="shared" si="158"/>
        <v>35.200000000000003</v>
      </c>
      <c r="AD104" s="11">
        <f t="shared" si="136"/>
        <v>9.6000000000000014</v>
      </c>
      <c r="AE104" s="11">
        <f t="shared" si="173"/>
        <v>9.6000000000000014</v>
      </c>
      <c r="AF104" s="11">
        <f t="shared" si="173"/>
        <v>9.6000000000000014</v>
      </c>
      <c r="AG104" s="11">
        <f t="shared" si="159"/>
        <v>7.8199999999999994</v>
      </c>
      <c r="AH104" s="11">
        <v>0.75</v>
      </c>
      <c r="AI104" s="11">
        <v>6</v>
      </c>
      <c r="AJ104" s="11">
        <f t="shared" si="160"/>
        <v>1.32</v>
      </c>
      <c r="AK104" s="11">
        <f t="shared" si="161"/>
        <v>0.88000000000000012</v>
      </c>
      <c r="AL104" s="26">
        <f t="shared" si="162"/>
        <v>17.600000000000001</v>
      </c>
      <c r="AM104" s="26">
        <f t="shared" si="163"/>
        <v>7.0400000000000009</v>
      </c>
      <c r="AN104" s="11">
        <f t="shared" si="137"/>
        <v>0.88000000000000012</v>
      </c>
      <c r="AO104" s="11">
        <f t="shared" si="174"/>
        <v>0.98</v>
      </c>
      <c r="AP104" s="26">
        <f t="shared" si="164"/>
        <v>10.56</v>
      </c>
      <c r="AQ104" s="26">
        <f t="shared" si="165"/>
        <v>0.88000000000000012</v>
      </c>
      <c r="AR104" s="26">
        <f t="shared" si="166"/>
        <v>35.200000000000003</v>
      </c>
      <c r="AS104" s="6">
        <f t="shared" si="167"/>
        <v>129.19999999999999</v>
      </c>
      <c r="AT104" s="6">
        <v>5.5</v>
      </c>
      <c r="AU104" s="6">
        <v>7.3</v>
      </c>
      <c r="AV104" s="6">
        <v>4.5999999999999996</v>
      </c>
      <c r="AW104" s="6">
        <v>2.2000000000000002</v>
      </c>
      <c r="AX104" s="16">
        <f t="shared" si="168"/>
        <v>659.58800000000008</v>
      </c>
      <c r="AY104" s="15">
        <f t="shared" si="169"/>
        <v>203.81269200000003</v>
      </c>
      <c r="AZ104" s="14">
        <f t="shared" si="170"/>
        <v>25.84</v>
      </c>
      <c r="BA104" s="13">
        <f t="shared" si="139"/>
        <v>15.8172</v>
      </c>
      <c r="BB104" s="12">
        <f t="shared" si="171"/>
        <v>245.46989200000002</v>
      </c>
      <c r="BD104" s="18">
        <f t="shared" si="130"/>
        <v>530.18400000000008</v>
      </c>
      <c r="BE104" s="24">
        <f t="shared" si="131"/>
        <v>163.82685600000002</v>
      </c>
      <c r="BF104" s="23">
        <f t="shared" si="125"/>
        <v>113.76399999999997</v>
      </c>
      <c r="BG104" s="23">
        <f t="shared" si="132"/>
        <v>35.153075999999992</v>
      </c>
      <c r="BH104" s="23">
        <f t="shared" si="126"/>
        <v>15.639999999999999</v>
      </c>
      <c r="BI104" s="23">
        <f t="shared" si="127"/>
        <v>4.8327599999999995</v>
      </c>
      <c r="BJ104" s="23">
        <f t="shared" si="128"/>
        <v>19.599999999999998</v>
      </c>
      <c r="BK104" s="23">
        <f t="shared" si="129"/>
        <v>15.8172</v>
      </c>
      <c r="BU104" s="18"/>
      <c r="BV104" s="17"/>
    </row>
    <row r="105" spans="1:74" x14ac:dyDescent="0.2">
      <c r="A105">
        <v>7.8</v>
      </c>
      <c r="B105">
        <v>6.8</v>
      </c>
      <c r="D105" s="26">
        <f t="shared" si="140"/>
        <v>205.79999999999998</v>
      </c>
      <c r="E105" s="26">
        <f t="shared" si="141"/>
        <v>3.92</v>
      </c>
      <c r="F105" s="26">
        <f t="shared" si="142"/>
        <v>1.0920000000000001</v>
      </c>
      <c r="G105" s="18">
        <f t="shared" si="143"/>
        <v>8.9699999999999989</v>
      </c>
      <c r="H105" s="18">
        <f t="shared" si="144"/>
        <v>8.9699999999999989</v>
      </c>
      <c r="I105" s="11">
        <f t="shared" si="145"/>
        <v>10.112</v>
      </c>
      <c r="J105" s="11">
        <v>0</v>
      </c>
      <c r="K105" s="11">
        <f t="shared" si="146"/>
        <v>5.12</v>
      </c>
      <c r="L105" s="11">
        <f t="shared" si="147"/>
        <v>2.3519999999999999</v>
      </c>
      <c r="M105" s="11">
        <f t="shared" si="148"/>
        <v>7.84</v>
      </c>
      <c r="N105" s="11">
        <f t="shared" si="149"/>
        <v>0.98</v>
      </c>
      <c r="O105" s="11">
        <v>0.35</v>
      </c>
      <c r="P105" s="11">
        <f t="shared" si="150"/>
        <v>1.96</v>
      </c>
      <c r="Q105" s="11">
        <f t="shared" si="151"/>
        <v>39.200000000000003</v>
      </c>
      <c r="R105" s="11">
        <v>0</v>
      </c>
      <c r="S105" s="11">
        <f t="shared" si="152"/>
        <v>1.47</v>
      </c>
      <c r="T105" s="11">
        <v>3</v>
      </c>
      <c r="U105" s="26">
        <f t="shared" si="172"/>
        <v>193.20000000000002</v>
      </c>
      <c r="V105" s="26">
        <f t="shared" si="153"/>
        <v>3.92</v>
      </c>
      <c r="W105" s="26">
        <f t="shared" si="154"/>
        <v>1.0920000000000001</v>
      </c>
      <c r="X105" s="11">
        <v>0</v>
      </c>
      <c r="Y105" s="11">
        <f t="shared" si="155"/>
        <v>0.98</v>
      </c>
      <c r="Z105" s="26">
        <f t="shared" si="138"/>
        <v>28</v>
      </c>
      <c r="AA105" s="26">
        <f t="shared" si="156"/>
        <v>11.76</v>
      </c>
      <c r="AB105" s="26">
        <f t="shared" si="157"/>
        <v>19.600000000000001</v>
      </c>
      <c r="AC105" s="26">
        <f t="shared" si="158"/>
        <v>39.200000000000003</v>
      </c>
      <c r="AD105" s="11">
        <f t="shared" si="136"/>
        <v>9.6000000000000014</v>
      </c>
      <c r="AE105" s="11">
        <f t="shared" si="173"/>
        <v>9.6000000000000014</v>
      </c>
      <c r="AF105" s="11">
        <f t="shared" si="173"/>
        <v>9.6000000000000014</v>
      </c>
      <c r="AG105" s="11">
        <f t="shared" si="159"/>
        <v>8.9699999999999989</v>
      </c>
      <c r="AH105" s="11">
        <v>0.75</v>
      </c>
      <c r="AI105" s="11">
        <v>6</v>
      </c>
      <c r="AJ105" s="11">
        <f t="shared" si="160"/>
        <v>1.47</v>
      </c>
      <c r="AK105" s="11">
        <f t="shared" si="161"/>
        <v>0.98</v>
      </c>
      <c r="AL105" s="26">
        <f t="shared" si="162"/>
        <v>19.600000000000001</v>
      </c>
      <c r="AM105" s="26">
        <f t="shared" si="163"/>
        <v>7.84</v>
      </c>
      <c r="AN105" s="11">
        <f t="shared" si="137"/>
        <v>0.98</v>
      </c>
      <c r="AO105" s="11">
        <f t="shared" si="174"/>
        <v>0.88000000000000012</v>
      </c>
      <c r="AP105" s="26">
        <f t="shared" si="164"/>
        <v>11.76</v>
      </c>
      <c r="AQ105" s="26">
        <f t="shared" si="165"/>
        <v>0.98</v>
      </c>
      <c r="AR105" s="26">
        <f t="shared" si="166"/>
        <v>39.200000000000003</v>
      </c>
      <c r="AS105" s="6">
        <f t="shared" si="167"/>
        <v>148.19999999999999</v>
      </c>
      <c r="AT105" s="6">
        <v>5.8</v>
      </c>
      <c r="AU105" s="6">
        <v>8.1999999999999993</v>
      </c>
      <c r="AV105" s="6">
        <v>4.9000000000000004</v>
      </c>
      <c r="AW105" s="6">
        <v>1.8</v>
      </c>
      <c r="AX105" s="16">
        <f t="shared" si="168"/>
        <v>727.0980000000003</v>
      </c>
      <c r="AY105" s="15">
        <f t="shared" si="169"/>
        <v>224.67328200000009</v>
      </c>
      <c r="AZ105" s="14">
        <f t="shared" si="170"/>
        <v>29.64</v>
      </c>
      <c r="BA105" s="13">
        <f t="shared" si="139"/>
        <v>16.704900000000002</v>
      </c>
      <c r="BB105" s="12">
        <f t="shared" si="171"/>
        <v>271.01818200000008</v>
      </c>
      <c r="BD105" s="18">
        <f t="shared" si="130"/>
        <v>586.96400000000006</v>
      </c>
      <c r="BE105" s="24">
        <f t="shared" si="131"/>
        <v>181.37187600000001</v>
      </c>
      <c r="BF105" s="23">
        <f t="shared" si="125"/>
        <v>122.19399999999999</v>
      </c>
      <c r="BG105" s="23">
        <f t="shared" si="132"/>
        <v>37.757945999999997</v>
      </c>
      <c r="BH105" s="23">
        <f t="shared" si="126"/>
        <v>17.939999999999998</v>
      </c>
      <c r="BI105" s="23">
        <f t="shared" si="127"/>
        <v>5.5434599999999996</v>
      </c>
      <c r="BJ105" s="23">
        <f t="shared" si="128"/>
        <v>20.7</v>
      </c>
      <c r="BK105" s="23">
        <f t="shared" si="129"/>
        <v>16.704900000000002</v>
      </c>
      <c r="BU105" s="18"/>
      <c r="BV105" s="17"/>
    </row>
    <row r="106" spans="1:74" x14ac:dyDescent="0.2">
      <c r="A106">
        <v>9.1999999999999993</v>
      </c>
      <c r="B106">
        <v>8.4</v>
      </c>
      <c r="D106" s="26">
        <f t="shared" si="140"/>
        <v>235.2</v>
      </c>
      <c r="E106" s="26">
        <f t="shared" si="141"/>
        <v>4.4799999999999995</v>
      </c>
      <c r="F106" s="26">
        <f t="shared" si="142"/>
        <v>1.288</v>
      </c>
      <c r="G106" s="18">
        <f t="shared" si="143"/>
        <v>10.579999999999998</v>
      </c>
      <c r="H106" s="18">
        <f t="shared" si="144"/>
        <v>10.579999999999998</v>
      </c>
      <c r="I106" s="11">
        <f t="shared" si="145"/>
        <v>11.568</v>
      </c>
      <c r="J106" s="27">
        <v>0</v>
      </c>
      <c r="K106" s="11">
        <f t="shared" si="146"/>
        <v>5.68</v>
      </c>
      <c r="L106" s="11">
        <f t="shared" si="147"/>
        <v>2.6879999999999997</v>
      </c>
      <c r="M106" s="11">
        <f t="shared" si="148"/>
        <v>8.9599999999999991</v>
      </c>
      <c r="N106" s="11">
        <f t="shared" si="149"/>
        <v>1.1199999999999999</v>
      </c>
      <c r="O106" s="11">
        <v>0.35</v>
      </c>
      <c r="P106" s="11">
        <f t="shared" si="150"/>
        <v>2.2399999999999998</v>
      </c>
      <c r="Q106" s="11">
        <f t="shared" si="151"/>
        <v>44.8</v>
      </c>
      <c r="R106" s="11">
        <v>0</v>
      </c>
      <c r="S106" s="11">
        <f t="shared" si="152"/>
        <v>1.68</v>
      </c>
      <c r="T106" s="11">
        <v>3</v>
      </c>
      <c r="U106" s="26">
        <f t="shared" si="172"/>
        <v>184.79999999999998</v>
      </c>
      <c r="V106" s="26">
        <f t="shared" si="153"/>
        <v>4.4799999999999995</v>
      </c>
      <c r="W106" s="26">
        <f t="shared" si="154"/>
        <v>1.288</v>
      </c>
      <c r="X106" s="11">
        <v>0</v>
      </c>
      <c r="Y106" s="11">
        <f t="shared" si="155"/>
        <v>1.1199999999999999</v>
      </c>
      <c r="Z106" s="26">
        <f t="shared" si="138"/>
        <v>32</v>
      </c>
      <c r="AA106" s="26">
        <f t="shared" si="156"/>
        <v>13.44</v>
      </c>
      <c r="AB106" s="26">
        <f t="shared" si="157"/>
        <v>22.4</v>
      </c>
      <c r="AC106" s="26">
        <f t="shared" si="158"/>
        <v>44.8</v>
      </c>
      <c r="AD106" s="11">
        <f t="shared" si="136"/>
        <v>9.6000000000000014</v>
      </c>
      <c r="AE106" s="11">
        <f t="shared" si="173"/>
        <v>9.6000000000000014</v>
      </c>
      <c r="AF106" s="11">
        <f t="shared" si="173"/>
        <v>9.6000000000000014</v>
      </c>
      <c r="AG106" s="11">
        <f t="shared" si="159"/>
        <v>10.579999999999998</v>
      </c>
      <c r="AH106" s="11">
        <v>0.75</v>
      </c>
      <c r="AI106" s="11">
        <v>6</v>
      </c>
      <c r="AJ106" s="11">
        <f t="shared" si="160"/>
        <v>1.68</v>
      </c>
      <c r="AK106" s="11">
        <f t="shared" si="161"/>
        <v>1.1199999999999999</v>
      </c>
      <c r="AL106" s="26">
        <f t="shared" si="162"/>
        <v>22.4</v>
      </c>
      <c r="AM106" s="26">
        <f t="shared" si="163"/>
        <v>8.9599999999999991</v>
      </c>
      <c r="AN106" s="11">
        <f t="shared" si="137"/>
        <v>1.1199999999999999</v>
      </c>
      <c r="AO106" s="11">
        <f t="shared" si="174"/>
        <v>1.04</v>
      </c>
      <c r="AP106" s="26">
        <f t="shared" si="164"/>
        <v>13.44</v>
      </c>
      <c r="AQ106" s="26">
        <f t="shared" si="165"/>
        <v>1.1199999999999999</v>
      </c>
      <c r="AR106" s="26">
        <f t="shared" si="166"/>
        <v>44.8</v>
      </c>
      <c r="AS106" s="6">
        <f t="shared" si="167"/>
        <v>174.79999999999998</v>
      </c>
      <c r="AT106" s="6">
        <v>4.9000000000000004</v>
      </c>
      <c r="AU106" s="6">
        <v>7.4</v>
      </c>
      <c r="AV106" s="6">
        <v>5.5</v>
      </c>
      <c r="AW106" s="6">
        <v>2.2000000000000002</v>
      </c>
      <c r="AX106" s="16">
        <f t="shared" si="168"/>
        <v>790.35200000000009</v>
      </c>
      <c r="AY106" s="15">
        <f t="shared" si="169"/>
        <v>244.21876800000001</v>
      </c>
      <c r="AZ106" s="14">
        <f t="shared" si="170"/>
        <v>34.96</v>
      </c>
      <c r="BA106" s="13">
        <f t="shared" si="139"/>
        <v>16.14</v>
      </c>
      <c r="BB106" s="12">
        <f t="shared" si="171"/>
        <v>295.31876799999998</v>
      </c>
      <c r="BD106" s="18">
        <f t="shared" si="130"/>
        <v>634.89599999999996</v>
      </c>
      <c r="BE106" s="24">
        <f t="shared" si="131"/>
        <v>196.182864</v>
      </c>
      <c r="BF106" s="23">
        <f t="shared" si="125"/>
        <v>134.29600000000002</v>
      </c>
      <c r="BG106" s="23">
        <f t="shared" si="132"/>
        <v>41.497464000000008</v>
      </c>
      <c r="BH106" s="23">
        <f t="shared" si="126"/>
        <v>21.159999999999997</v>
      </c>
      <c r="BI106" s="23">
        <f t="shared" si="127"/>
        <v>6.5384399999999987</v>
      </c>
      <c r="BJ106" s="23">
        <f t="shared" si="128"/>
        <v>20</v>
      </c>
      <c r="BK106" s="23">
        <f t="shared" si="129"/>
        <v>16.14</v>
      </c>
      <c r="BU106" s="18"/>
      <c r="BV106" s="17"/>
    </row>
    <row r="107" spans="1:74" x14ac:dyDescent="0.2">
      <c r="A107">
        <v>5</v>
      </c>
      <c r="B107">
        <v>9</v>
      </c>
      <c r="D107" s="26">
        <f t="shared" si="140"/>
        <v>147</v>
      </c>
      <c r="E107" s="26">
        <f t="shared" si="141"/>
        <v>2.8</v>
      </c>
      <c r="F107" s="26">
        <f t="shared" si="142"/>
        <v>0.70000000000000007</v>
      </c>
      <c r="G107" s="18">
        <f t="shared" si="143"/>
        <v>5.75</v>
      </c>
      <c r="H107" s="18">
        <f t="shared" si="144"/>
        <v>5.75</v>
      </c>
      <c r="I107" s="11">
        <f t="shared" si="145"/>
        <v>7.2</v>
      </c>
      <c r="J107" s="27">
        <v>0</v>
      </c>
      <c r="K107" s="11">
        <f t="shared" si="146"/>
        <v>4</v>
      </c>
      <c r="L107" s="11">
        <f t="shared" si="147"/>
        <v>1.68</v>
      </c>
      <c r="M107" s="11">
        <f t="shared" si="148"/>
        <v>5.6</v>
      </c>
      <c r="N107" s="11">
        <f t="shared" si="149"/>
        <v>0.7</v>
      </c>
      <c r="O107" s="11">
        <v>0.35</v>
      </c>
      <c r="P107" s="11">
        <f t="shared" si="150"/>
        <v>1.4</v>
      </c>
      <c r="Q107" s="11">
        <f t="shared" si="151"/>
        <v>28</v>
      </c>
      <c r="R107" s="11">
        <v>0</v>
      </c>
      <c r="S107" s="11">
        <f t="shared" si="152"/>
        <v>1.05</v>
      </c>
      <c r="T107" s="11">
        <v>3</v>
      </c>
      <c r="U107" s="26">
        <f t="shared" si="172"/>
        <v>205.79999999999998</v>
      </c>
      <c r="V107" s="26">
        <f t="shared" si="153"/>
        <v>2.8</v>
      </c>
      <c r="W107" s="26">
        <f t="shared" si="154"/>
        <v>0.70000000000000007</v>
      </c>
      <c r="X107" s="11">
        <v>0</v>
      </c>
      <c r="Y107" s="11">
        <f t="shared" si="155"/>
        <v>0.7</v>
      </c>
      <c r="Z107" s="26">
        <f t="shared" si="138"/>
        <v>37.599999999999994</v>
      </c>
      <c r="AA107" s="26">
        <f t="shared" si="156"/>
        <v>8.4</v>
      </c>
      <c r="AB107" s="26">
        <f t="shared" si="157"/>
        <v>14</v>
      </c>
      <c r="AC107" s="26">
        <f t="shared" si="158"/>
        <v>28</v>
      </c>
      <c r="AD107" s="11">
        <f t="shared" si="136"/>
        <v>9.6000000000000014</v>
      </c>
      <c r="AE107" s="11">
        <f t="shared" si="173"/>
        <v>9.6000000000000014</v>
      </c>
      <c r="AF107" s="11">
        <f t="shared" si="173"/>
        <v>9.6000000000000014</v>
      </c>
      <c r="AG107" s="11">
        <f t="shared" si="159"/>
        <v>5.75</v>
      </c>
      <c r="AH107" s="11">
        <v>0.75</v>
      </c>
      <c r="AI107" s="11">
        <v>6</v>
      </c>
      <c r="AJ107" s="11">
        <f t="shared" si="160"/>
        <v>1.05</v>
      </c>
      <c r="AK107" s="11">
        <f t="shared" si="161"/>
        <v>0.7</v>
      </c>
      <c r="AL107" s="26">
        <f t="shared" si="162"/>
        <v>14</v>
      </c>
      <c r="AM107" s="26">
        <f t="shared" si="163"/>
        <v>5.6</v>
      </c>
      <c r="AN107" s="11">
        <f t="shared" si="137"/>
        <v>0.7</v>
      </c>
      <c r="AO107" s="11">
        <f t="shared" si="174"/>
        <v>1.1000000000000001</v>
      </c>
      <c r="AP107" s="26">
        <f t="shared" si="164"/>
        <v>8.4</v>
      </c>
      <c r="AQ107" s="26">
        <f t="shared" si="165"/>
        <v>0.7</v>
      </c>
      <c r="AR107" s="26">
        <f t="shared" si="166"/>
        <v>28</v>
      </c>
      <c r="AS107" s="6">
        <f t="shared" si="167"/>
        <v>95</v>
      </c>
      <c r="AT107" s="6">
        <v>5.2</v>
      </c>
      <c r="AU107" s="6">
        <v>8.1999999999999993</v>
      </c>
      <c r="AV107" s="6">
        <v>5.6</v>
      </c>
      <c r="AW107" s="6">
        <v>1.8</v>
      </c>
      <c r="AX107" s="16">
        <f t="shared" si="168"/>
        <v>614.53000000000009</v>
      </c>
      <c r="AY107" s="15">
        <f t="shared" si="169"/>
        <v>189.88977000000003</v>
      </c>
      <c r="AZ107" s="14">
        <f t="shared" si="170"/>
        <v>19</v>
      </c>
      <c r="BA107" s="13">
        <f t="shared" si="139"/>
        <v>16.785600000000002</v>
      </c>
      <c r="BB107" s="12">
        <f t="shared" si="171"/>
        <v>225.67537000000004</v>
      </c>
      <c r="BD107" s="18">
        <f t="shared" si="130"/>
        <v>504.49999999999994</v>
      </c>
      <c r="BE107" s="24">
        <f t="shared" si="131"/>
        <v>155.89049999999997</v>
      </c>
      <c r="BF107" s="23">
        <f t="shared" si="125"/>
        <v>98.529999999999987</v>
      </c>
      <c r="BG107" s="23">
        <f t="shared" si="132"/>
        <v>30.445769999999996</v>
      </c>
      <c r="BH107" s="23">
        <f t="shared" si="126"/>
        <v>11.5</v>
      </c>
      <c r="BI107" s="23">
        <f t="shared" si="127"/>
        <v>3.5535000000000001</v>
      </c>
      <c r="BJ107" s="23">
        <f t="shared" si="128"/>
        <v>20.8</v>
      </c>
      <c r="BK107" s="23">
        <f t="shared" si="129"/>
        <v>16.785600000000002</v>
      </c>
      <c r="BU107" s="18"/>
      <c r="BV107" s="17"/>
    </row>
    <row r="108" spans="1:74" x14ac:dyDescent="0.2">
      <c r="A108">
        <v>5.4</v>
      </c>
      <c r="B108">
        <v>9.1999999999999993</v>
      </c>
      <c r="D108" s="26">
        <f t="shared" si="140"/>
        <v>155.4</v>
      </c>
      <c r="E108" s="26">
        <f t="shared" si="141"/>
        <v>2.96</v>
      </c>
      <c r="F108" s="26">
        <f t="shared" si="142"/>
        <v>0.75600000000000012</v>
      </c>
      <c r="G108" s="18">
        <f t="shared" si="143"/>
        <v>6.21</v>
      </c>
      <c r="H108" s="18">
        <f t="shared" si="144"/>
        <v>6.21</v>
      </c>
      <c r="I108" s="11">
        <f t="shared" si="145"/>
        <v>7.6160000000000005</v>
      </c>
      <c r="J108" s="27">
        <v>0</v>
      </c>
      <c r="K108" s="11">
        <f t="shared" si="146"/>
        <v>4.16</v>
      </c>
      <c r="L108" s="11">
        <f t="shared" si="147"/>
        <v>1.776</v>
      </c>
      <c r="M108" s="11">
        <f t="shared" si="148"/>
        <v>5.92</v>
      </c>
      <c r="N108" s="11">
        <f t="shared" si="149"/>
        <v>0.74</v>
      </c>
      <c r="O108" s="11">
        <v>0.35</v>
      </c>
      <c r="P108" s="11">
        <f t="shared" si="150"/>
        <v>1.48</v>
      </c>
      <c r="Q108" s="11">
        <f t="shared" si="151"/>
        <v>29.6</v>
      </c>
      <c r="R108" s="11">
        <v>0</v>
      </c>
      <c r="S108" s="11">
        <f t="shared" si="152"/>
        <v>1.1100000000000001</v>
      </c>
      <c r="T108" s="11">
        <v>3</v>
      </c>
      <c r="U108" s="26">
        <f t="shared" si="172"/>
        <v>235.2</v>
      </c>
      <c r="V108" s="26">
        <f t="shared" si="153"/>
        <v>2.96</v>
      </c>
      <c r="W108" s="26">
        <f t="shared" si="154"/>
        <v>0.75600000000000012</v>
      </c>
      <c r="X108" s="11">
        <v>0</v>
      </c>
      <c r="Y108" s="11">
        <f t="shared" si="155"/>
        <v>0.74</v>
      </c>
      <c r="Z108" s="26">
        <f t="shared" si="138"/>
        <v>20.8</v>
      </c>
      <c r="AA108" s="26">
        <f t="shared" si="156"/>
        <v>8.8800000000000008</v>
      </c>
      <c r="AB108" s="26">
        <f t="shared" si="157"/>
        <v>14.8</v>
      </c>
      <c r="AC108" s="26">
        <f t="shared" si="158"/>
        <v>29.6</v>
      </c>
      <c r="AD108" s="11">
        <f t="shared" si="136"/>
        <v>9.6000000000000014</v>
      </c>
      <c r="AE108" s="11">
        <f t="shared" si="173"/>
        <v>9.6000000000000014</v>
      </c>
      <c r="AF108" s="11">
        <f t="shared" si="173"/>
        <v>9.6000000000000014</v>
      </c>
      <c r="AG108" s="11">
        <f t="shared" si="159"/>
        <v>6.21</v>
      </c>
      <c r="AH108" s="11">
        <v>0.75</v>
      </c>
      <c r="AI108" s="11">
        <v>6</v>
      </c>
      <c r="AJ108" s="11">
        <f t="shared" si="160"/>
        <v>1.1100000000000001</v>
      </c>
      <c r="AK108" s="11">
        <f t="shared" si="161"/>
        <v>0.74</v>
      </c>
      <c r="AL108" s="26">
        <f t="shared" si="162"/>
        <v>14.8</v>
      </c>
      <c r="AM108" s="26">
        <f t="shared" si="163"/>
        <v>5.92</v>
      </c>
      <c r="AN108" s="11">
        <f t="shared" si="137"/>
        <v>0.74</v>
      </c>
      <c r="AO108" s="11">
        <f t="shared" si="174"/>
        <v>1.1199999999999999</v>
      </c>
      <c r="AP108" s="26">
        <f t="shared" si="164"/>
        <v>8.8800000000000008</v>
      </c>
      <c r="AQ108" s="26">
        <f t="shared" si="165"/>
        <v>0.74</v>
      </c>
      <c r="AR108" s="26">
        <f t="shared" si="166"/>
        <v>29.6</v>
      </c>
      <c r="AS108" s="6">
        <f t="shared" si="167"/>
        <v>102.60000000000001</v>
      </c>
      <c r="AT108" s="6">
        <v>5.5</v>
      </c>
      <c r="AU108" s="6">
        <v>10.1</v>
      </c>
      <c r="AV108" s="6">
        <v>6.2</v>
      </c>
      <c r="AW108" s="6">
        <v>1.9</v>
      </c>
      <c r="AX108" s="16">
        <f t="shared" si="168"/>
        <v>646.43400000000008</v>
      </c>
      <c r="AY108" s="15">
        <f t="shared" si="169"/>
        <v>199.74810600000004</v>
      </c>
      <c r="AZ108" s="14">
        <f t="shared" si="170"/>
        <v>20.520000000000003</v>
      </c>
      <c r="BA108" s="13">
        <f t="shared" si="139"/>
        <v>19.125900000000001</v>
      </c>
      <c r="BB108" s="12">
        <f t="shared" si="171"/>
        <v>239.39400600000005</v>
      </c>
      <c r="BD108" s="18">
        <f t="shared" si="130"/>
        <v>532.05200000000002</v>
      </c>
      <c r="BE108" s="24">
        <f t="shared" si="131"/>
        <v>164.404068</v>
      </c>
      <c r="BF108" s="23">
        <f t="shared" si="125"/>
        <v>101.96199999999999</v>
      </c>
      <c r="BG108" s="23">
        <f t="shared" si="132"/>
        <v>31.506257999999995</v>
      </c>
      <c r="BH108" s="23">
        <f t="shared" si="126"/>
        <v>12.42</v>
      </c>
      <c r="BI108" s="23">
        <f t="shared" si="127"/>
        <v>3.83778</v>
      </c>
      <c r="BJ108" s="23">
        <f t="shared" si="128"/>
        <v>23.7</v>
      </c>
      <c r="BK108" s="23">
        <f t="shared" si="129"/>
        <v>19.125900000000001</v>
      </c>
      <c r="BU108" s="18"/>
      <c r="BV108" s="17"/>
    </row>
    <row r="109" spans="1:74" x14ac:dyDescent="0.2">
      <c r="A109">
        <v>10.199999999999999</v>
      </c>
      <c r="B109">
        <v>9.1</v>
      </c>
      <c r="D109" s="26">
        <f t="shared" si="140"/>
        <v>256.2</v>
      </c>
      <c r="E109" s="26">
        <f t="shared" si="141"/>
        <v>4.88</v>
      </c>
      <c r="F109" s="26">
        <f t="shared" si="142"/>
        <v>1.4279999999999999</v>
      </c>
      <c r="G109" s="18">
        <f t="shared" si="143"/>
        <v>11.729999999999999</v>
      </c>
      <c r="H109" s="18">
        <f t="shared" si="144"/>
        <v>11.729999999999999</v>
      </c>
      <c r="I109" s="11">
        <f t="shared" si="145"/>
        <v>12.607999999999999</v>
      </c>
      <c r="J109" s="27">
        <v>0</v>
      </c>
      <c r="K109" s="11">
        <f t="shared" si="146"/>
        <v>6.08</v>
      </c>
      <c r="L109" s="11">
        <f t="shared" si="147"/>
        <v>2.9279999999999999</v>
      </c>
      <c r="M109" s="11">
        <f t="shared" si="148"/>
        <v>9.76</v>
      </c>
      <c r="N109" s="11">
        <f t="shared" si="149"/>
        <v>1.22</v>
      </c>
      <c r="O109" s="11">
        <v>0.35</v>
      </c>
      <c r="P109" s="11">
        <f t="shared" si="150"/>
        <v>2.44</v>
      </c>
      <c r="Q109" s="11">
        <f t="shared" si="151"/>
        <v>48.8</v>
      </c>
      <c r="R109" s="11">
        <v>0</v>
      </c>
      <c r="S109" s="11">
        <f t="shared" si="152"/>
        <v>1.8299999999999998</v>
      </c>
      <c r="T109" s="11">
        <v>3</v>
      </c>
      <c r="U109" s="26">
        <f t="shared" si="172"/>
        <v>147</v>
      </c>
      <c r="V109" s="26">
        <f t="shared" si="153"/>
        <v>4.88</v>
      </c>
      <c r="W109" s="26">
        <f t="shared" si="154"/>
        <v>1.4279999999999999</v>
      </c>
      <c r="X109" s="11">
        <v>0</v>
      </c>
      <c r="Y109" s="11">
        <f t="shared" si="155"/>
        <v>1.22</v>
      </c>
      <c r="Z109" s="26">
        <f t="shared" si="138"/>
        <v>22.400000000000002</v>
      </c>
      <c r="AA109" s="26">
        <f t="shared" si="156"/>
        <v>14.639999999999999</v>
      </c>
      <c r="AB109" s="26">
        <f t="shared" si="157"/>
        <v>24.4</v>
      </c>
      <c r="AC109" s="26">
        <f t="shared" si="158"/>
        <v>48.8</v>
      </c>
      <c r="AD109" s="11">
        <f t="shared" si="136"/>
        <v>9.6000000000000014</v>
      </c>
      <c r="AE109" s="11">
        <f t="shared" si="173"/>
        <v>9.6000000000000014</v>
      </c>
      <c r="AF109" s="11">
        <f t="shared" si="173"/>
        <v>9.6000000000000014</v>
      </c>
      <c r="AG109" s="11">
        <f t="shared" si="159"/>
        <v>11.729999999999999</v>
      </c>
      <c r="AH109" s="11">
        <v>0.75</v>
      </c>
      <c r="AI109" s="11">
        <v>6</v>
      </c>
      <c r="AJ109" s="11">
        <f t="shared" si="160"/>
        <v>1.8299999999999998</v>
      </c>
      <c r="AK109" s="11">
        <f t="shared" si="161"/>
        <v>1.22</v>
      </c>
      <c r="AL109" s="26">
        <f t="shared" si="162"/>
        <v>24.4</v>
      </c>
      <c r="AM109" s="26">
        <f t="shared" si="163"/>
        <v>9.76</v>
      </c>
      <c r="AN109" s="11">
        <f t="shared" si="137"/>
        <v>1.22</v>
      </c>
      <c r="AO109" s="11">
        <f t="shared" si="174"/>
        <v>1.1100000000000001</v>
      </c>
      <c r="AP109" s="26">
        <f t="shared" si="164"/>
        <v>14.639999999999999</v>
      </c>
      <c r="AQ109" s="26">
        <f t="shared" si="165"/>
        <v>1.22</v>
      </c>
      <c r="AR109" s="26">
        <f t="shared" si="166"/>
        <v>48.8</v>
      </c>
      <c r="AS109" s="6">
        <f t="shared" si="167"/>
        <v>193.79999999999998</v>
      </c>
      <c r="AT109" s="6">
        <v>6.6</v>
      </c>
      <c r="AU109" s="6">
        <v>8.4</v>
      </c>
      <c r="AV109" s="6">
        <v>4.7</v>
      </c>
      <c r="AW109" s="6">
        <v>1.5</v>
      </c>
      <c r="AX109" s="16">
        <f t="shared" si="168"/>
        <v>791.23200000000008</v>
      </c>
      <c r="AY109" s="15">
        <f t="shared" si="169"/>
        <v>244.49068800000003</v>
      </c>
      <c r="AZ109" s="14">
        <f t="shared" si="170"/>
        <v>38.76</v>
      </c>
      <c r="BA109" s="13">
        <f t="shared" si="139"/>
        <v>17.1084</v>
      </c>
      <c r="BB109" s="12">
        <f t="shared" si="171"/>
        <v>300.35908800000004</v>
      </c>
      <c r="BD109" s="18">
        <f t="shared" si="130"/>
        <v>624.87599999999986</v>
      </c>
      <c r="BE109" s="24">
        <f t="shared" si="131"/>
        <v>193.08668399999996</v>
      </c>
      <c r="BF109" s="23">
        <f t="shared" si="125"/>
        <v>142.89599999999999</v>
      </c>
      <c r="BG109" s="23">
        <f t="shared" si="132"/>
        <v>44.154863999999996</v>
      </c>
      <c r="BH109" s="23">
        <f t="shared" si="126"/>
        <v>23.459999999999997</v>
      </c>
      <c r="BI109" s="23">
        <f t="shared" si="127"/>
        <v>7.2491399999999988</v>
      </c>
      <c r="BJ109" s="23">
        <f t="shared" si="128"/>
        <v>21.2</v>
      </c>
      <c r="BK109" s="23">
        <f t="shared" si="129"/>
        <v>17.1084</v>
      </c>
      <c r="BU109" s="18"/>
      <c r="BV109" s="17"/>
    </row>
    <row r="110" spans="1:74" x14ac:dyDescent="0.2">
      <c r="A110">
        <v>4.5</v>
      </c>
      <c r="B110">
        <v>9.1999999999999993</v>
      </c>
      <c r="D110" s="26">
        <f t="shared" si="140"/>
        <v>136.5</v>
      </c>
      <c r="E110" s="26">
        <f t="shared" si="141"/>
        <v>2.6</v>
      </c>
      <c r="F110" s="26">
        <f t="shared" si="142"/>
        <v>0.63000000000000012</v>
      </c>
      <c r="G110" s="18">
        <f t="shared" si="143"/>
        <v>5.1749999999999998</v>
      </c>
      <c r="H110" s="18">
        <f t="shared" si="144"/>
        <v>5.1749999999999998</v>
      </c>
      <c r="I110" s="11">
        <f t="shared" si="145"/>
        <v>6.68</v>
      </c>
      <c r="J110" s="27">
        <v>0</v>
      </c>
      <c r="K110" s="11">
        <f t="shared" si="146"/>
        <v>3.8</v>
      </c>
      <c r="L110" s="11">
        <f t="shared" si="147"/>
        <v>1.56</v>
      </c>
      <c r="M110" s="11">
        <f t="shared" si="148"/>
        <v>5.2</v>
      </c>
      <c r="N110" s="11">
        <f t="shared" si="149"/>
        <v>0.65</v>
      </c>
      <c r="O110" s="11">
        <v>0.35</v>
      </c>
      <c r="P110" s="11">
        <f t="shared" si="150"/>
        <v>1.3</v>
      </c>
      <c r="Q110" s="11">
        <f t="shared" si="151"/>
        <v>26</v>
      </c>
      <c r="R110" s="11">
        <v>0</v>
      </c>
      <c r="S110" s="11">
        <f t="shared" si="152"/>
        <v>0.97499999999999987</v>
      </c>
      <c r="T110" s="11">
        <v>3</v>
      </c>
      <c r="U110" s="26">
        <f t="shared" si="172"/>
        <v>155.4</v>
      </c>
      <c r="V110" s="26">
        <f t="shared" si="153"/>
        <v>2.6</v>
      </c>
      <c r="W110" s="26">
        <f t="shared" si="154"/>
        <v>0.63000000000000012</v>
      </c>
      <c r="X110" s="11">
        <v>0</v>
      </c>
      <c r="Y110" s="11">
        <f t="shared" si="155"/>
        <v>0.65</v>
      </c>
      <c r="Z110" s="26">
        <f t="shared" si="138"/>
        <v>41.599999999999994</v>
      </c>
      <c r="AA110" s="26">
        <f t="shared" si="156"/>
        <v>7.7999999999999989</v>
      </c>
      <c r="AB110" s="26">
        <f t="shared" si="157"/>
        <v>13</v>
      </c>
      <c r="AC110" s="26">
        <f t="shared" si="158"/>
        <v>26</v>
      </c>
      <c r="AD110" s="11">
        <f t="shared" si="136"/>
        <v>9.6000000000000014</v>
      </c>
      <c r="AE110" s="11">
        <f t="shared" si="173"/>
        <v>9.6000000000000014</v>
      </c>
      <c r="AF110" s="11">
        <f t="shared" si="173"/>
        <v>9.6000000000000014</v>
      </c>
      <c r="AG110" s="11">
        <f t="shared" si="159"/>
        <v>5.1749999999999998</v>
      </c>
      <c r="AH110" s="11">
        <v>0.75</v>
      </c>
      <c r="AI110" s="11">
        <v>6</v>
      </c>
      <c r="AJ110" s="11">
        <f t="shared" si="160"/>
        <v>0.97499999999999987</v>
      </c>
      <c r="AK110" s="11">
        <f t="shared" si="161"/>
        <v>0.65</v>
      </c>
      <c r="AL110" s="26">
        <f t="shared" si="162"/>
        <v>13</v>
      </c>
      <c r="AM110" s="26">
        <f t="shared" si="163"/>
        <v>5.2</v>
      </c>
      <c r="AN110" s="11">
        <f t="shared" si="137"/>
        <v>0.65</v>
      </c>
      <c r="AO110" s="11">
        <f t="shared" si="174"/>
        <v>1.1199999999999999</v>
      </c>
      <c r="AP110" s="26">
        <f t="shared" si="164"/>
        <v>7.7999999999999989</v>
      </c>
      <c r="AQ110" s="26">
        <f t="shared" si="165"/>
        <v>0.65</v>
      </c>
      <c r="AR110" s="26">
        <f t="shared" si="166"/>
        <v>26</v>
      </c>
      <c r="AS110" s="6">
        <f t="shared" si="167"/>
        <v>85.5</v>
      </c>
      <c r="AT110" s="6">
        <v>6.8</v>
      </c>
      <c r="AU110" s="6">
        <v>9.1999999999999993</v>
      </c>
      <c r="AV110" s="6">
        <v>4.8</v>
      </c>
      <c r="AW110" s="6">
        <v>1.7</v>
      </c>
      <c r="AX110" s="16">
        <f t="shared" si="168"/>
        <v>544.04500000000007</v>
      </c>
      <c r="AY110" s="15">
        <f t="shared" si="169"/>
        <v>168.10990500000003</v>
      </c>
      <c r="AZ110" s="14">
        <f t="shared" si="170"/>
        <v>17.100000000000001</v>
      </c>
      <c r="BA110" s="13">
        <f t="shared" si="139"/>
        <v>18.157500000000002</v>
      </c>
      <c r="BB110" s="12">
        <f t="shared" si="171"/>
        <v>203.36740500000002</v>
      </c>
      <c r="BD110" s="18">
        <f t="shared" si="130"/>
        <v>439.41</v>
      </c>
      <c r="BE110" s="24">
        <f t="shared" si="131"/>
        <v>135.77769000000001</v>
      </c>
      <c r="BF110" s="23">
        <f t="shared" si="125"/>
        <v>94.285000000000011</v>
      </c>
      <c r="BG110" s="23">
        <f t="shared" si="132"/>
        <v>29.134065000000003</v>
      </c>
      <c r="BH110" s="23">
        <f t="shared" si="126"/>
        <v>10.35</v>
      </c>
      <c r="BI110" s="23">
        <f t="shared" si="127"/>
        <v>3.19815</v>
      </c>
      <c r="BJ110" s="23">
        <f t="shared" si="128"/>
        <v>22.5</v>
      </c>
      <c r="BK110" s="23">
        <f t="shared" si="129"/>
        <v>18.157500000000002</v>
      </c>
      <c r="BU110" s="18"/>
      <c r="BV110" s="17"/>
    </row>
    <row r="111" spans="1:74" x14ac:dyDescent="0.2">
      <c r="A111">
        <v>4.8</v>
      </c>
      <c r="B111">
        <v>9.3000000000000007</v>
      </c>
      <c r="D111" s="26">
        <f t="shared" si="140"/>
        <v>142.80000000000001</v>
      </c>
      <c r="E111" s="26">
        <f t="shared" si="141"/>
        <v>2.7199999999999998</v>
      </c>
      <c r="F111" s="26">
        <f t="shared" si="142"/>
        <v>0.67200000000000004</v>
      </c>
      <c r="G111" s="18">
        <f t="shared" si="143"/>
        <v>5.52</v>
      </c>
      <c r="H111" s="18">
        <f t="shared" si="144"/>
        <v>5.52</v>
      </c>
      <c r="I111" s="11">
        <f t="shared" si="145"/>
        <v>6.992</v>
      </c>
      <c r="J111" s="27">
        <v>0</v>
      </c>
      <c r="K111" s="11">
        <f t="shared" si="146"/>
        <v>3.92</v>
      </c>
      <c r="L111" s="11">
        <f t="shared" si="147"/>
        <v>1.6319999999999999</v>
      </c>
      <c r="M111" s="11">
        <f t="shared" si="148"/>
        <v>5.4399999999999995</v>
      </c>
      <c r="N111" s="11">
        <f t="shared" si="149"/>
        <v>0.67999999999999994</v>
      </c>
      <c r="O111" s="11">
        <v>0.35</v>
      </c>
      <c r="P111" s="11">
        <f t="shared" si="150"/>
        <v>1.3599999999999999</v>
      </c>
      <c r="Q111" s="11">
        <f t="shared" si="151"/>
        <v>27.2</v>
      </c>
      <c r="R111" s="11">
        <f>0.23*A111</f>
        <v>1.1040000000000001</v>
      </c>
      <c r="S111" s="11">
        <f t="shared" si="152"/>
        <v>1.02</v>
      </c>
      <c r="T111" s="11">
        <v>3</v>
      </c>
      <c r="U111" s="26">
        <f t="shared" si="172"/>
        <v>256.2</v>
      </c>
      <c r="V111" s="26">
        <f t="shared" si="153"/>
        <v>2.7199999999999998</v>
      </c>
      <c r="W111" s="26">
        <f t="shared" si="154"/>
        <v>0.67200000000000004</v>
      </c>
      <c r="X111" s="11">
        <v>0</v>
      </c>
      <c r="Y111" s="11">
        <f t="shared" si="155"/>
        <v>0.67999999999999994</v>
      </c>
      <c r="Z111" s="26">
        <f t="shared" si="138"/>
        <v>18.8</v>
      </c>
      <c r="AA111" s="26">
        <f t="shared" si="156"/>
        <v>8.16</v>
      </c>
      <c r="AB111" s="26">
        <f t="shared" si="157"/>
        <v>13.6</v>
      </c>
      <c r="AC111" s="26">
        <f t="shared" si="158"/>
        <v>27.2</v>
      </c>
      <c r="AD111" s="11">
        <f t="shared" si="136"/>
        <v>9.6000000000000014</v>
      </c>
      <c r="AE111" s="11">
        <f t="shared" si="173"/>
        <v>9.6000000000000014</v>
      </c>
      <c r="AF111" s="11">
        <f t="shared" si="173"/>
        <v>9.6000000000000014</v>
      </c>
      <c r="AG111" s="11">
        <f t="shared" si="159"/>
        <v>5.52</v>
      </c>
      <c r="AH111" s="11">
        <v>0.75</v>
      </c>
      <c r="AI111" s="11">
        <v>6</v>
      </c>
      <c r="AJ111" s="11">
        <f t="shared" si="160"/>
        <v>1.02</v>
      </c>
      <c r="AK111" s="11">
        <f t="shared" si="161"/>
        <v>0.67999999999999994</v>
      </c>
      <c r="AL111" s="26">
        <f t="shared" si="162"/>
        <v>13.6</v>
      </c>
      <c r="AM111" s="26">
        <f t="shared" si="163"/>
        <v>5.4399999999999995</v>
      </c>
      <c r="AN111" s="11">
        <f t="shared" si="137"/>
        <v>0.67999999999999994</v>
      </c>
      <c r="AO111" s="11">
        <f t="shared" si="174"/>
        <v>1.1300000000000001</v>
      </c>
      <c r="AP111" s="26">
        <f t="shared" si="164"/>
        <v>8.16</v>
      </c>
      <c r="AQ111" s="26">
        <f t="shared" si="165"/>
        <v>0.67999999999999994</v>
      </c>
      <c r="AR111" s="26">
        <f t="shared" si="166"/>
        <v>27.2</v>
      </c>
      <c r="AS111" s="6">
        <f t="shared" si="167"/>
        <v>91.2</v>
      </c>
      <c r="AT111" s="6">
        <v>7.1</v>
      </c>
      <c r="AU111" s="6">
        <v>7.6</v>
      </c>
      <c r="AV111" s="6">
        <v>5</v>
      </c>
      <c r="AW111" s="6">
        <v>1.8</v>
      </c>
      <c r="AX111" s="16">
        <f t="shared" si="168"/>
        <v>637.62200000000007</v>
      </c>
      <c r="AY111" s="15">
        <f t="shared" si="169"/>
        <v>197.02519800000002</v>
      </c>
      <c r="AZ111" s="14">
        <f t="shared" si="170"/>
        <v>18.240000000000002</v>
      </c>
      <c r="BA111" s="13">
        <f t="shared" si="139"/>
        <v>17.3505</v>
      </c>
      <c r="BB111" s="12">
        <f t="shared" si="171"/>
        <v>232.61569800000004</v>
      </c>
      <c r="BD111" s="18">
        <f t="shared" si="130"/>
        <v>528.62400000000014</v>
      </c>
      <c r="BE111" s="24">
        <f t="shared" si="131"/>
        <v>163.34481600000004</v>
      </c>
      <c r="BF111" s="23">
        <f t="shared" si="125"/>
        <v>97.957999999999998</v>
      </c>
      <c r="BG111" s="23">
        <f t="shared" si="132"/>
        <v>30.269022</v>
      </c>
      <c r="BH111" s="23">
        <f t="shared" si="126"/>
        <v>11.04</v>
      </c>
      <c r="BI111" s="23">
        <f t="shared" si="127"/>
        <v>3.4113599999999997</v>
      </c>
      <c r="BJ111" s="23">
        <f t="shared" si="128"/>
        <v>21.5</v>
      </c>
      <c r="BK111" s="23">
        <f t="shared" si="129"/>
        <v>17.3505</v>
      </c>
      <c r="BU111" s="18"/>
      <c r="BV111" s="17"/>
    </row>
    <row r="112" spans="1:74" x14ac:dyDescent="0.2">
      <c r="A112">
        <v>5.0999999999999996</v>
      </c>
      <c r="B112">
        <v>9.5</v>
      </c>
      <c r="D112" s="26">
        <f t="shared" si="140"/>
        <v>149.1</v>
      </c>
      <c r="E112" s="26">
        <f t="shared" si="141"/>
        <v>2.84</v>
      </c>
      <c r="F112" s="26">
        <f t="shared" si="142"/>
        <v>0.71399999999999997</v>
      </c>
      <c r="G112" s="18">
        <f t="shared" si="143"/>
        <v>5.8649999999999993</v>
      </c>
      <c r="H112" s="18">
        <f t="shared" si="144"/>
        <v>5.8649999999999993</v>
      </c>
      <c r="I112" s="11">
        <f t="shared" si="145"/>
        <v>7.3039999999999994</v>
      </c>
      <c r="J112" s="27">
        <v>0</v>
      </c>
      <c r="K112" s="11">
        <f t="shared" si="146"/>
        <v>4.04</v>
      </c>
      <c r="L112" s="11">
        <f t="shared" si="147"/>
        <v>1.704</v>
      </c>
      <c r="M112" s="11">
        <f t="shared" si="148"/>
        <v>5.68</v>
      </c>
      <c r="N112" s="11">
        <f t="shared" si="149"/>
        <v>0.71</v>
      </c>
      <c r="O112" s="11">
        <v>0.35</v>
      </c>
      <c r="P112" s="11">
        <f t="shared" si="150"/>
        <v>1.42</v>
      </c>
      <c r="Q112" s="11">
        <f t="shared" si="151"/>
        <v>28.4</v>
      </c>
      <c r="R112" s="11">
        <v>0</v>
      </c>
      <c r="S112" s="11">
        <f t="shared" si="152"/>
        <v>1.0649999999999999</v>
      </c>
      <c r="T112" s="11">
        <v>3</v>
      </c>
      <c r="U112" s="26">
        <f t="shared" si="172"/>
        <v>136.5</v>
      </c>
      <c r="V112" s="26">
        <f t="shared" si="153"/>
        <v>2.84</v>
      </c>
      <c r="W112" s="26">
        <f t="shared" si="154"/>
        <v>0.71399999999999997</v>
      </c>
      <c r="X112" s="11">
        <v>0</v>
      </c>
      <c r="Y112" s="11">
        <f t="shared" si="155"/>
        <v>0.71</v>
      </c>
      <c r="Z112" s="26">
        <f t="shared" si="138"/>
        <v>20</v>
      </c>
      <c r="AA112" s="26">
        <f t="shared" si="156"/>
        <v>8.52</v>
      </c>
      <c r="AB112" s="26">
        <f t="shared" si="157"/>
        <v>14.2</v>
      </c>
      <c r="AC112" s="26">
        <f t="shared" si="158"/>
        <v>28.4</v>
      </c>
      <c r="AD112" s="11">
        <f t="shared" si="136"/>
        <v>9.6000000000000014</v>
      </c>
      <c r="AE112" s="11">
        <f t="shared" si="173"/>
        <v>9.6000000000000014</v>
      </c>
      <c r="AF112" s="11">
        <f t="shared" si="173"/>
        <v>9.6000000000000014</v>
      </c>
      <c r="AG112" s="11">
        <f t="shared" si="159"/>
        <v>5.8649999999999993</v>
      </c>
      <c r="AH112" s="11">
        <v>0.75</v>
      </c>
      <c r="AI112" s="11">
        <v>6</v>
      </c>
      <c r="AJ112" s="11">
        <f t="shared" si="160"/>
        <v>1.0649999999999999</v>
      </c>
      <c r="AK112" s="11">
        <f t="shared" si="161"/>
        <v>0.71</v>
      </c>
      <c r="AL112" s="26">
        <f t="shared" si="162"/>
        <v>14.2</v>
      </c>
      <c r="AM112" s="26">
        <f t="shared" si="163"/>
        <v>5.68</v>
      </c>
      <c r="AN112" s="11">
        <f t="shared" si="137"/>
        <v>0.71</v>
      </c>
      <c r="AO112" s="11">
        <f t="shared" si="174"/>
        <v>1.1500000000000001</v>
      </c>
      <c r="AP112" s="26">
        <f t="shared" si="164"/>
        <v>8.52</v>
      </c>
      <c r="AQ112" s="26">
        <f t="shared" si="165"/>
        <v>0.71</v>
      </c>
      <c r="AR112" s="26">
        <f t="shared" si="166"/>
        <v>28.4</v>
      </c>
      <c r="AS112" s="6">
        <f t="shared" si="167"/>
        <v>96.899999999999991</v>
      </c>
      <c r="AT112" s="6">
        <v>5.6</v>
      </c>
      <c r="AU112" s="6">
        <v>7.7</v>
      </c>
      <c r="AV112" s="6">
        <v>6.1</v>
      </c>
      <c r="AW112" s="6">
        <v>1.9</v>
      </c>
      <c r="AX112" s="16">
        <f t="shared" si="168"/>
        <v>532.50099999999986</v>
      </c>
      <c r="AY112" s="15">
        <f t="shared" si="169"/>
        <v>164.54280899999995</v>
      </c>
      <c r="AZ112" s="14">
        <f t="shared" si="170"/>
        <v>19.38</v>
      </c>
      <c r="BA112" s="13">
        <f t="shared" si="139"/>
        <v>17.1891</v>
      </c>
      <c r="BB112" s="12">
        <f t="shared" si="171"/>
        <v>201.11190899999994</v>
      </c>
      <c r="BD112" s="18">
        <f t="shared" si="130"/>
        <v>421.33799999999985</v>
      </c>
      <c r="BE112" s="24">
        <f t="shared" si="131"/>
        <v>130.19344199999995</v>
      </c>
      <c r="BF112" s="23">
        <f t="shared" si="125"/>
        <v>99.432999999999979</v>
      </c>
      <c r="BG112" s="23">
        <f t="shared" si="132"/>
        <v>30.724796999999992</v>
      </c>
      <c r="BH112" s="23">
        <f t="shared" si="126"/>
        <v>11.729999999999999</v>
      </c>
      <c r="BI112" s="23">
        <f t="shared" si="127"/>
        <v>3.6245699999999994</v>
      </c>
      <c r="BJ112" s="23">
        <f t="shared" si="128"/>
        <v>21.299999999999997</v>
      </c>
      <c r="BK112" s="23">
        <f t="shared" si="129"/>
        <v>17.1891</v>
      </c>
      <c r="BU112" s="18"/>
      <c r="BV112" s="17"/>
    </row>
    <row r="113" spans="1:74" x14ac:dyDescent="0.2">
      <c r="A113">
        <v>6.7</v>
      </c>
      <c r="B113">
        <v>8.1999999999999993</v>
      </c>
      <c r="D113" s="26">
        <f t="shared" si="140"/>
        <v>182.70000000000002</v>
      </c>
      <c r="E113" s="26">
        <f t="shared" si="141"/>
        <v>3.4800000000000004</v>
      </c>
      <c r="F113" s="26">
        <f t="shared" si="142"/>
        <v>0.93800000000000017</v>
      </c>
      <c r="G113" s="18">
        <f t="shared" si="143"/>
        <v>7.7049999999999992</v>
      </c>
      <c r="H113" s="18">
        <f t="shared" si="144"/>
        <v>7.7049999999999992</v>
      </c>
      <c r="I113" s="11">
        <f t="shared" si="145"/>
        <v>8.968</v>
      </c>
      <c r="J113" s="27">
        <v>0</v>
      </c>
      <c r="K113" s="11">
        <f t="shared" si="146"/>
        <v>4.68</v>
      </c>
      <c r="L113" s="11">
        <f t="shared" si="147"/>
        <v>2.0880000000000001</v>
      </c>
      <c r="M113" s="11">
        <f t="shared" si="148"/>
        <v>6.9600000000000009</v>
      </c>
      <c r="N113" s="11">
        <f t="shared" si="149"/>
        <v>0.87000000000000011</v>
      </c>
      <c r="O113" s="11">
        <v>0.35</v>
      </c>
      <c r="P113" s="11">
        <f t="shared" si="150"/>
        <v>1.7400000000000002</v>
      </c>
      <c r="Q113" s="11">
        <f t="shared" si="151"/>
        <v>34.799999999999997</v>
      </c>
      <c r="R113" s="11">
        <v>0</v>
      </c>
      <c r="S113" s="11">
        <f t="shared" si="152"/>
        <v>1.3049999999999999</v>
      </c>
      <c r="T113" s="11">
        <v>3</v>
      </c>
      <c r="U113" s="26">
        <f t="shared" si="172"/>
        <v>142.80000000000001</v>
      </c>
      <c r="V113" s="26">
        <f t="shared" si="153"/>
        <v>3.4800000000000004</v>
      </c>
      <c r="W113" s="26">
        <f t="shared" si="154"/>
        <v>0.93800000000000017</v>
      </c>
      <c r="X113" s="11">
        <v>0</v>
      </c>
      <c r="Y113" s="11">
        <f t="shared" si="155"/>
        <v>0.87000000000000011</v>
      </c>
      <c r="Z113" s="26">
        <f t="shared" si="138"/>
        <v>21.2</v>
      </c>
      <c r="AA113" s="26">
        <f t="shared" si="156"/>
        <v>10.44</v>
      </c>
      <c r="AB113" s="26">
        <f t="shared" si="157"/>
        <v>17.399999999999999</v>
      </c>
      <c r="AC113" s="26">
        <f t="shared" si="158"/>
        <v>34.799999999999997</v>
      </c>
      <c r="AD113" s="11">
        <f t="shared" si="136"/>
        <v>9.6000000000000014</v>
      </c>
      <c r="AE113" s="11">
        <f t="shared" si="173"/>
        <v>9.6000000000000014</v>
      </c>
      <c r="AF113" s="11">
        <f t="shared" si="173"/>
        <v>9.6000000000000014</v>
      </c>
      <c r="AG113" s="11">
        <f t="shared" si="159"/>
        <v>7.7049999999999992</v>
      </c>
      <c r="AH113" s="11">
        <v>0.75</v>
      </c>
      <c r="AI113" s="11">
        <v>6</v>
      </c>
      <c r="AJ113" s="11">
        <f t="shared" si="160"/>
        <v>1.3049999999999999</v>
      </c>
      <c r="AK113" s="11">
        <f t="shared" si="161"/>
        <v>0.87000000000000011</v>
      </c>
      <c r="AL113" s="26">
        <f t="shared" si="162"/>
        <v>17.399999999999999</v>
      </c>
      <c r="AM113" s="26">
        <f t="shared" si="163"/>
        <v>6.9600000000000009</v>
      </c>
      <c r="AN113" s="11">
        <f t="shared" si="137"/>
        <v>0.87000000000000011</v>
      </c>
      <c r="AO113" s="11">
        <f t="shared" si="174"/>
        <v>1.02</v>
      </c>
      <c r="AP113" s="26">
        <f t="shared" si="164"/>
        <v>10.44</v>
      </c>
      <c r="AQ113" s="26">
        <f t="shared" si="165"/>
        <v>0.87000000000000011</v>
      </c>
      <c r="AR113" s="26">
        <f t="shared" si="166"/>
        <v>34.799999999999997</v>
      </c>
      <c r="AS113" s="6">
        <f t="shared" si="167"/>
        <v>127.3</v>
      </c>
      <c r="AT113" s="6">
        <v>5.3</v>
      </c>
      <c r="AU113" s="6">
        <v>9</v>
      </c>
      <c r="AV113" s="6">
        <v>4.2</v>
      </c>
      <c r="AW113" s="6">
        <v>1.4</v>
      </c>
      <c r="AX113" s="16">
        <f t="shared" si="168"/>
        <v>617.00700000000006</v>
      </c>
      <c r="AY113" s="15">
        <f t="shared" si="169"/>
        <v>190.65516300000002</v>
      </c>
      <c r="AZ113" s="14">
        <f t="shared" si="170"/>
        <v>25.46</v>
      </c>
      <c r="BA113" s="13">
        <f t="shared" si="139"/>
        <v>16.0593</v>
      </c>
      <c r="BB113" s="12">
        <f t="shared" si="171"/>
        <v>232.17446300000003</v>
      </c>
      <c r="BD113" s="18">
        <f t="shared" si="130"/>
        <v>488.64599999999996</v>
      </c>
      <c r="BE113" s="24">
        <f t="shared" si="131"/>
        <v>150.991614</v>
      </c>
      <c r="BF113" s="23">
        <f t="shared" si="125"/>
        <v>112.95099999999999</v>
      </c>
      <c r="BG113" s="23">
        <f t="shared" si="132"/>
        <v>34.901858999999995</v>
      </c>
      <c r="BH113" s="23">
        <f t="shared" si="126"/>
        <v>15.409999999999998</v>
      </c>
      <c r="BI113" s="23">
        <f t="shared" si="127"/>
        <v>4.7616899999999998</v>
      </c>
      <c r="BJ113" s="23">
        <f t="shared" si="128"/>
        <v>19.899999999999999</v>
      </c>
      <c r="BK113" s="23">
        <f t="shared" si="129"/>
        <v>16.0593</v>
      </c>
      <c r="BU113" s="18"/>
      <c r="BV113" s="17"/>
    </row>
    <row r="114" spans="1:74" x14ac:dyDescent="0.2">
      <c r="A114">
        <v>7</v>
      </c>
      <c r="B114">
        <v>8.3000000000000007</v>
      </c>
      <c r="D114" s="26">
        <f t="shared" si="140"/>
        <v>189</v>
      </c>
      <c r="E114" s="26">
        <f t="shared" si="141"/>
        <v>3.6000000000000005</v>
      </c>
      <c r="F114" s="26">
        <f t="shared" si="142"/>
        <v>0.98000000000000009</v>
      </c>
      <c r="G114" s="18">
        <f t="shared" si="143"/>
        <v>8.0499999999999989</v>
      </c>
      <c r="H114" s="18">
        <f t="shared" si="144"/>
        <v>8.0499999999999989</v>
      </c>
      <c r="I114" s="11">
        <f t="shared" si="145"/>
        <v>9.2800000000000011</v>
      </c>
      <c r="J114" s="27">
        <v>0</v>
      </c>
      <c r="K114" s="11">
        <f t="shared" si="146"/>
        <v>4.8000000000000007</v>
      </c>
      <c r="L114" s="11">
        <f t="shared" si="147"/>
        <v>2.16</v>
      </c>
      <c r="M114" s="11">
        <f t="shared" si="148"/>
        <v>7.2000000000000011</v>
      </c>
      <c r="N114" s="11">
        <f t="shared" si="149"/>
        <v>0.90000000000000013</v>
      </c>
      <c r="O114" s="11">
        <v>0.35</v>
      </c>
      <c r="P114" s="11">
        <f t="shared" si="150"/>
        <v>1.8000000000000003</v>
      </c>
      <c r="Q114" s="11">
        <f t="shared" si="151"/>
        <v>36</v>
      </c>
      <c r="R114" s="11">
        <v>0</v>
      </c>
      <c r="S114" s="11">
        <f t="shared" si="152"/>
        <v>1.35</v>
      </c>
      <c r="T114" s="11">
        <v>3</v>
      </c>
      <c r="U114" s="26">
        <f t="shared" si="172"/>
        <v>149.1</v>
      </c>
      <c r="V114" s="26">
        <f t="shared" si="153"/>
        <v>3.6000000000000005</v>
      </c>
      <c r="W114" s="26">
        <f t="shared" si="154"/>
        <v>0.98000000000000009</v>
      </c>
      <c r="X114" s="11">
        <v>0</v>
      </c>
      <c r="Y114" s="11">
        <f t="shared" si="155"/>
        <v>0.90000000000000013</v>
      </c>
      <c r="Z114" s="26">
        <f t="shared" si="138"/>
        <v>27.6</v>
      </c>
      <c r="AA114" s="26">
        <f t="shared" si="156"/>
        <v>10.8</v>
      </c>
      <c r="AB114" s="26">
        <f t="shared" si="157"/>
        <v>18</v>
      </c>
      <c r="AC114" s="26">
        <f t="shared" si="158"/>
        <v>36</v>
      </c>
      <c r="AD114" s="11">
        <f t="shared" si="136"/>
        <v>9.6000000000000014</v>
      </c>
      <c r="AE114" s="11">
        <f t="shared" si="173"/>
        <v>9.6000000000000014</v>
      </c>
      <c r="AF114" s="11">
        <f t="shared" si="173"/>
        <v>9.6000000000000014</v>
      </c>
      <c r="AG114" s="11">
        <f t="shared" si="159"/>
        <v>8.0499999999999989</v>
      </c>
      <c r="AH114" s="11">
        <v>0.75</v>
      </c>
      <c r="AI114" s="11">
        <v>6</v>
      </c>
      <c r="AJ114" s="11">
        <f t="shared" si="160"/>
        <v>1.35</v>
      </c>
      <c r="AK114" s="11">
        <f t="shared" si="161"/>
        <v>0.90000000000000013</v>
      </c>
      <c r="AL114" s="26">
        <f t="shared" si="162"/>
        <v>18</v>
      </c>
      <c r="AM114" s="26">
        <f t="shared" si="163"/>
        <v>7.2000000000000011</v>
      </c>
      <c r="AN114" s="11">
        <f t="shared" si="137"/>
        <v>0.90000000000000013</v>
      </c>
      <c r="AO114" s="11">
        <f t="shared" si="174"/>
        <v>1.03</v>
      </c>
      <c r="AP114" s="26">
        <f t="shared" si="164"/>
        <v>10.8</v>
      </c>
      <c r="AQ114" s="26">
        <f t="shared" si="165"/>
        <v>0.90000000000000013</v>
      </c>
      <c r="AR114" s="26">
        <f t="shared" si="166"/>
        <v>36</v>
      </c>
      <c r="AS114" s="6">
        <f t="shared" si="167"/>
        <v>133</v>
      </c>
      <c r="AT114" s="6">
        <v>6.2</v>
      </c>
      <c r="AU114" s="6">
        <v>6.8</v>
      </c>
      <c r="AV114" s="6">
        <v>4.4000000000000004</v>
      </c>
      <c r="AW114" s="6">
        <v>1.8</v>
      </c>
      <c r="AX114" s="16">
        <f t="shared" si="168"/>
        <v>644.17999999999995</v>
      </c>
      <c r="AY114" s="15">
        <f t="shared" si="169"/>
        <v>199.05161999999999</v>
      </c>
      <c r="AZ114" s="14">
        <f t="shared" si="170"/>
        <v>26.6</v>
      </c>
      <c r="BA114" s="13">
        <f t="shared" si="139"/>
        <v>15.494400000000001</v>
      </c>
      <c r="BB114" s="12">
        <f t="shared" si="171"/>
        <v>241.14601999999999</v>
      </c>
      <c r="BD114" s="18">
        <f t="shared" si="130"/>
        <v>512.55999999999995</v>
      </c>
      <c r="BE114" s="24">
        <f t="shared" si="131"/>
        <v>158.38103999999998</v>
      </c>
      <c r="BF114" s="23">
        <f t="shared" si="125"/>
        <v>115.52</v>
      </c>
      <c r="BG114" s="23">
        <f t="shared" si="132"/>
        <v>35.695679999999996</v>
      </c>
      <c r="BH114" s="23">
        <f t="shared" si="126"/>
        <v>16.099999999999998</v>
      </c>
      <c r="BI114" s="23">
        <f t="shared" si="127"/>
        <v>4.974899999999999</v>
      </c>
      <c r="BJ114" s="23">
        <f t="shared" si="128"/>
        <v>19.2</v>
      </c>
      <c r="BK114" s="23">
        <f t="shared" si="129"/>
        <v>15.494400000000001</v>
      </c>
      <c r="BU114" s="18"/>
      <c r="BV114" s="17"/>
    </row>
    <row r="115" spans="1:74" x14ac:dyDescent="0.2">
      <c r="A115">
        <v>6.2</v>
      </c>
      <c r="B115">
        <v>8.4</v>
      </c>
      <c r="D115" s="26">
        <f t="shared" si="140"/>
        <v>172.20000000000002</v>
      </c>
      <c r="E115" s="26">
        <f t="shared" si="141"/>
        <v>3.2800000000000002</v>
      </c>
      <c r="F115" s="26">
        <f t="shared" si="142"/>
        <v>0.8680000000000001</v>
      </c>
      <c r="G115" s="18">
        <f t="shared" si="143"/>
        <v>7.13</v>
      </c>
      <c r="H115" s="18">
        <f t="shared" si="144"/>
        <v>7.13</v>
      </c>
      <c r="I115" s="11">
        <f t="shared" si="145"/>
        <v>8.4480000000000004</v>
      </c>
      <c r="J115" s="27">
        <v>0</v>
      </c>
      <c r="K115" s="11">
        <f t="shared" si="146"/>
        <v>4.4800000000000004</v>
      </c>
      <c r="L115" s="11">
        <f t="shared" si="147"/>
        <v>1.968</v>
      </c>
      <c r="M115" s="11">
        <f t="shared" si="148"/>
        <v>6.5600000000000005</v>
      </c>
      <c r="N115" s="11">
        <f t="shared" si="149"/>
        <v>0.82000000000000006</v>
      </c>
      <c r="O115" s="11">
        <v>0.35</v>
      </c>
      <c r="P115" s="11">
        <f t="shared" si="150"/>
        <v>1.6400000000000001</v>
      </c>
      <c r="Q115" s="11">
        <f t="shared" si="151"/>
        <v>32.799999999999997</v>
      </c>
      <c r="R115" s="11">
        <v>0</v>
      </c>
      <c r="S115" s="11">
        <f t="shared" si="152"/>
        <v>1.23</v>
      </c>
      <c r="T115" s="11">
        <v>3</v>
      </c>
      <c r="U115" s="26">
        <f t="shared" si="172"/>
        <v>182.70000000000002</v>
      </c>
      <c r="V115" s="26">
        <f t="shared" si="153"/>
        <v>3.2800000000000002</v>
      </c>
      <c r="W115" s="26">
        <f t="shared" si="154"/>
        <v>0.8680000000000001</v>
      </c>
      <c r="X115" s="11">
        <v>0</v>
      </c>
      <c r="Y115" s="11">
        <f t="shared" si="155"/>
        <v>0.82000000000000006</v>
      </c>
      <c r="Z115" s="26">
        <f t="shared" si="138"/>
        <v>28.8</v>
      </c>
      <c r="AA115" s="26">
        <f t="shared" si="156"/>
        <v>9.84</v>
      </c>
      <c r="AB115" s="26">
        <f t="shared" si="157"/>
        <v>16.399999999999999</v>
      </c>
      <c r="AC115" s="26">
        <f t="shared" si="158"/>
        <v>32.799999999999997</v>
      </c>
      <c r="AD115" s="11">
        <f t="shared" si="136"/>
        <v>9.6000000000000014</v>
      </c>
      <c r="AE115" s="11">
        <f t="shared" si="173"/>
        <v>9.6000000000000014</v>
      </c>
      <c r="AF115" s="11">
        <f t="shared" si="173"/>
        <v>9.6000000000000014</v>
      </c>
      <c r="AG115" s="11">
        <f t="shared" si="159"/>
        <v>7.13</v>
      </c>
      <c r="AH115" s="11">
        <v>0.75</v>
      </c>
      <c r="AI115" s="11">
        <v>6</v>
      </c>
      <c r="AJ115" s="11">
        <f t="shared" si="160"/>
        <v>1.23</v>
      </c>
      <c r="AK115" s="11">
        <f t="shared" si="161"/>
        <v>0.82000000000000006</v>
      </c>
      <c r="AL115" s="26">
        <f t="shared" si="162"/>
        <v>16.399999999999999</v>
      </c>
      <c r="AM115" s="26">
        <f t="shared" si="163"/>
        <v>6.5600000000000005</v>
      </c>
      <c r="AN115" s="11">
        <f t="shared" si="137"/>
        <v>0.82000000000000006</v>
      </c>
      <c r="AO115" s="11">
        <f t="shared" si="174"/>
        <v>1.04</v>
      </c>
      <c r="AP115" s="26">
        <f t="shared" si="164"/>
        <v>9.84</v>
      </c>
      <c r="AQ115" s="26">
        <f t="shared" si="165"/>
        <v>0.82000000000000006</v>
      </c>
      <c r="AR115" s="26">
        <f t="shared" si="166"/>
        <v>32.799999999999997</v>
      </c>
      <c r="AS115" s="6">
        <f t="shared" si="167"/>
        <v>117.8</v>
      </c>
      <c r="AT115" s="6">
        <v>6.5</v>
      </c>
      <c r="AU115" s="6">
        <v>7.1</v>
      </c>
      <c r="AV115" s="6">
        <v>4.8</v>
      </c>
      <c r="AW115" s="6">
        <v>1.9</v>
      </c>
      <c r="AX115" s="16">
        <f t="shared" si="168"/>
        <v>640.42200000000003</v>
      </c>
      <c r="AY115" s="15">
        <f t="shared" si="169"/>
        <v>197.890398</v>
      </c>
      <c r="AZ115" s="14">
        <f t="shared" si="170"/>
        <v>23.560000000000002</v>
      </c>
      <c r="BA115" s="13">
        <f t="shared" si="139"/>
        <v>16.382099999999998</v>
      </c>
      <c r="BB115" s="12">
        <f t="shared" si="171"/>
        <v>237.83249800000002</v>
      </c>
      <c r="BD115" s="18">
        <f t="shared" si="130"/>
        <v>517.4559999999999</v>
      </c>
      <c r="BE115" s="24">
        <f t="shared" si="131"/>
        <v>159.89390399999996</v>
      </c>
      <c r="BF115" s="23">
        <f t="shared" si="125"/>
        <v>108.70599999999999</v>
      </c>
      <c r="BG115" s="23">
        <f t="shared" si="132"/>
        <v>33.590153999999998</v>
      </c>
      <c r="BH115" s="23">
        <f t="shared" si="126"/>
        <v>14.26</v>
      </c>
      <c r="BI115" s="23">
        <f t="shared" si="127"/>
        <v>4.4063400000000001</v>
      </c>
      <c r="BJ115" s="23">
        <f t="shared" si="128"/>
        <v>20.299999999999997</v>
      </c>
      <c r="BK115" s="23">
        <f t="shared" si="129"/>
        <v>16.382099999999998</v>
      </c>
      <c r="BU115" s="18"/>
      <c r="BV115" s="17"/>
    </row>
    <row r="116" spans="1:74" x14ac:dyDescent="0.2">
      <c r="A116">
        <v>7.8</v>
      </c>
      <c r="B116">
        <v>8.8000000000000007</v>
      </c>
      <c r="D116" s="26">
        <f t="shared" si="140"/>
        <v>205.79999999999998</v>
      </c>
      <c r="E116" s="26">
        <f t="shared" si="141"/>
        <v>3.92</v>
      </c>
      <c r="F116" s="26">
        <f t="shared" si="142"/>
        <v>1.0920000000000001</v>
      </c>
      <c r="G116" s="18">
        <f t="shared" si="143"/>
        <v>8.9699999999999989</v>
      </c>
      <c r="H116" s="18">
        <f t="shared" si="144"/>
        <v>8.9699999999999989</v>
      </c>
      <c r="I116" s="11">
        <f t="shared" si="145"/>
        <v>10.112</v>
      </c>
      <c r="J116" s="27">
        <v>0</v>
      </c>
      <c r="K116" s="11">
        <f t="shared" si="146"/>
        <v>5.12</v>
      </c>
      <c r="L116" s="11">
        <f t="shared" si="147"/>
        <v>2.3519999999999999</v>
      </c>
      <c r="M116" s="11">
        <f t="shared" si="148"/>
        <v>7.84</v>
      </c>
      <c r="N116" s="11">
        <f t="shared" si="149"/>
        <v>0.98</v>
      </c>
      <c r="O116" s="11">
        <v>0.35</v>
      </c>
      <c r="P116" s="11">
        <f t="shared" si="150"/>
        <v>1.96</v>
      </c>
      <c r="Q116" s="11">
        <f t="shared" si="151"/>
        <v>39.200000000000003</v>
      </c>
      <c r="R116" s="11">
        <v>0</v>
      </c>
      <c r="S116" s="11">
        <f t="shared" si="152"/>
        <v>1.47</v>
      </c>
      <c r="T116" s="11">
        <v>3</v>
      </c>
      <c r="U116" s="26">
        <f t="shared" si="172"/>
        <v>189</v>
      </c>
      <c r="V116" s="26">
        <f t="shared" si="153"/>
        <v>3.92</v>
      </c>
      <c r="W116" s="26">
        <f t="shared" si="154"/>
        <v>1.0920000000000001</v>
      </c>
      <c r="X116" s="11">
        <v>0</v>
      </c>
      <c r="Y116" s="11">
        <f t="shared" si="155"/>
        <v>0.98</v>
      </c>
      <c r="Z116" s="26">
        <f t="shared" si="138"/>
        <v>25.6</v>
      </c>
      <c r="AA116" s="26">
        <f t="shared" si="156"/>
        <v>11.76</v>
      </c>
      <c r="AB116" s="26">
        <f t="shared" si="157"/>
        <v>19.600000000000001</v>
      </c>
      <c r="AC116" s="26">
        <f t="shared" si="158"/>
        <v>39.200000000000003</v>
      </c>
      <c r="AD116" s="11">
        <f t="shared" ref="AD116:AD148" si="175">0.4*24</f>
        <v>9.6000000000000014</v>
      </c>
      <c r="AE116" s="11">
        <f t="shared" si="173"/>
        <v>9.6000000000000014</v>
      </c>
      <c r="AF116" s="11">
        <f t="shared" si="173"/>
        <v>9.6000000000000014</v>
      </c>
      <c r="AG116" s="11">
        <f t="shared" si="159"/>
        <v>8.9699999999999989</v>
      </c>
      <c r="AH116" s="11">
        <v>0.75</v>
      </c>
      <c r="AI116" s="11">
        <v>6</v>
      </c>
      <c r="AJ116" s="11">
        <f t="shared" si="160"/>
        <v>1.47</v>
      </c>
      <c r="AK116" s="11">
        <f t="shared" si="161"/>
        <v>0.98</v>
      </c>
      <c r="AL116" s="26">
        <f t="shared" si="162"/>
        <v>19.600000000000001</v>
      </c>
      <c r="AM116" s="26">
        <f t="shared" si="163"/>
        <v>7.84</v>
      </c>
      <c r="AN116" s="11">
        <f t="shared" ref="AN116:AN148" si="176">(0.1*A116)+0.2</f>
        <v>0.98</v>
      </c>
      <c r="AO116" s="11">
        <f t="shared" si="174"/>
        <v>1.08</v>
      </c>
      <c r="AP116" s="26">
        <f t="shared" si="164"/>
        <v>11.76</v>
      </c>
      <c r="AQ116" s="26">
        <f t="shared" si="165"/>
        <v>0.98</v>
      </c>
      <c r="AR116" s="26">
        <f t="shared" si="166"/>
        <v>39.200000000000003</v>
      </c>
      <c r="AS116" s="6">
        <f t="shared" si="167"/>
        <v>148.19999999999999</v>
      </c>
      <c r="AT116" s="6">
        <v>5.2</v>
      </c>
      <c r="AU116" s="6">
        <v>8.1999999999999993</v>
      </c>
      <c r="AV116" s="6">
        <v>5.6</v>
      </c>
      <c r="AW116" s="6">
        <v>2.1</v>
      </c>
      <c r="AX116" s="16">
        <f t="shared" si="168"/>
        <v>720.69800000000032</v>
      </c>
      <c r="AY116" s="15">
        <f t="shared" si="169"/>
        <v>222.69568200000009</v>
      </c>
      <c r="AZ116" s="14">
        <f t="shared" si="170"/>
        <v>29.64</v>
      </c>
      <c r="BA116" s="13">
        <f t="shared" si="139"/>
        <v>17.027700000000003</v>
      </c>
      <c r="BB116" s="12">
        <f t="shared" si="171"/>
        <v>269.36338200000006</v>
      </c>
      <c r="BD116" s="18">
        <f t="shared" si="130"/>
        <v>580.36400000000015</v>
      </c>
      <c r="BE116" s="24">
        <f t="shared" si="131"/>
        <v>179.33247600000004</v>
      </c>
      <c r="BF116" s="23">
        <f t="shared" si="125"/>
        <v>122.39399999999999</v>
      </c>
      <c r="BG116" s="23">
        <f t="shared" si="132"/>
        <v>37.819745999999995</v>
      </c>
      <c r="BH116" s="23">
        <f t="shared" si="126"/>
        <v>17.939999999999998</v>
      </c>
      <c r="BI116" s="23">
        <f t="shared" si="127"/>
        <v>5.5434599999999996</v>
      </c>
      <c r="BJ116" s="23">
        <f t="shared" si="128"/>
        <v>21.1</v>
      </c>
      <c r="BK116" s="23">
        <f t="shared" si="129"/>
        <v>17.027700000000003</v>
      </c>
      <c r="BU116" s="18"/>
      <c r="BV116" s="17"/>
    </row>
    <row r="117" spans="1:74" x14ac:dyDescent="0.2">
      <c r="A117">
        <v>8.1</v>
      </c>
      <c r="B117">
        <v>9.4</v>
      </c>
      <c r="D117" s="26">
        <f t="shared" si="140"/>
        <v>212.1</v>
      </c>
      <c r="E117" s="26">
        <f t="shared" si="141"/>
        <v>4.04</v>
      </c>
      <c r="F117" s="26">
        <f t="shared" si="142"/>
        <v>1.1340000000000001</v>
      </c>
      <c r="G117" s="18">
        <f t="shared" si="143"/>
        <v>9.3149999999999995</v>
      </c>
      <c r="H117" s="18">
        <f t="shared" si="144"/>
        <v>9.3149999999999995</v>
      </c>
      <c r="I117" s="11">
        <f t="shared" si="145"/>
        <v>10.423999999999999</v>
      </c>
      <c r="J117" s="27">
        <v>0</v>
      </c>
      <c r="K117" s="11">
        <f t="shared" si="146"/>
        <v>5.24</v>
      </c>
      <c r="L117" s="11">
        <f t="shared" si="147"/>
        <v>2.4239999999999999</v>
      </c>
      <c r="M117" s="11">
        <f t="shared" si="148"/>
        <v>8.08</v>
      </c>
      <c r="N117" s="11">
        <f t="shared" si="149"/>
        <v>1.01</v>
      </c>
      <c r="O117" s="11">
        <v>0.35</v>
      </c>
      <c r="P117" s="11">
        <f t="shared" si="150"/>
        <v>2.02</v>
      </c>
      <c r="Q117" s="11">
        <f t="shared" si="151"/>
        <v>40.4</v>
      </c>
      <c r="R117" s="11">
        <v>0</v>
      </c>
      <c r="S117" s="11">
        <f t="shared" si="152"/>
        <v>1.5149999999999999</v>
      </c>
      <c r="T117" s="11">
        <v>3</v>
      </c>
      <c r="U117" s="26">
        <f t="shared" si="172"/>
        <v>172.20000000000002</v>
      </c>
      <c r="V117" s="26">
        <f t="shared" si="153"/>
        <v>4.04</v>
      </c>
      <c r="W117" s="26">
        <f t="shared" si="154"/>
        <v>1.1340000000000001</v>
      </c>
      <c r="X117" s="11">
        <v>0</v>
      </c>
      <c r="Y117" s="11">
        <f t="shared" si="155"/>
        <v>1.01</v>
      </c>
      <c r="Z117" s="26">
        <f t="shared" ref="Z117:Z148" si="177">(4*A116)+0.8</f>
        <v>32</v>
      </c>
      <c r="AA117" s="26">
        <f t="shared" si="156"/>
        <v>12.12</v>
      </c>
      <c r="AB117" s="26">
        <f t="shared" si="157"/>
        <v>20.2</v>
      </c>
      <c r="AC117" s="26">
        <f t="shared" si="158"/>
        <v>40.4</v>
      </c>
      <c r="AD117" s="11">
        <f t="shared" si="175"/>
        <v>9.6000000000000014</v>
      </c>
      <c r="AE117" s="11">
        <f t="shared" si="173"/>
        <v>9.6000000000000014</v>
      </c>
      <c r="AF117" s="11">
        <f t="shared" si="173"/>
        <v>9.6000000000000014</v>
      </c>
      <c r="AG117" s="11">
        <f t="shared" si="159"/>
        <v>9.3149999999999995</v>
      </c>
      <c r="AH117" s="11">
        <v>0.75</v>
      </c>
      <c r="AI117" s="11">
        <v>6</v>
      </c>
      <c r="AJ117" s="11">
        <f t="shared" si="160"/>
        <v>1.5149999999999999</v>
      </c>
      <c r="AK117" s="11">
        <f t="shared" si="161"/>
        <v>1.01</v>
      </c>
      <c r="AL117" s="26">
        <f t="shared" si="162"/>
        <v>20.2</v>
      </c>
      <c r="AM117" s="26">
        <f t="shared" si="163"/>
        <v>8.08</v>
      </c>
      <c r="AN117" s="11">
        <f t="shared" si="176"/>
        <v>1.01</v>
      </c>
      <c r="AO117" s="11">
        <f t="shared" si="174"/>
        <v>1.1400000000000001</v>
      </c>
      <c r="AP117" s="26">
        <f t="shared" si="164"/>
        <v>12.12</v>
      </c>
      <c r="AQ117" s="26">
        <f t="shared" si="165"/>
        <v>1.01</v>
      </c>
      <c r="AR117" s="26">
        <f t="shared" si="166"/>
        <v>40.4</v>
      </c>
      <c r="AS117" s="6">
        <f t="shared" si="167"/>
        <v>153.9</v>
      </c>
      <c r="AT117" s="6">
        <v>5.5</v>
      </c>
      <c r="AU117" s="6">
        <v>10.1</v>
      </c>
      <c r="AV117" s="6">
        <v>6.2</v>
      </c>
      <c r="AW117" s="6">
        <v>2.2000000000000002</v>
      </c>
      <c r="AX117" s="16">
        <f t="shared" si="168"/>
        <v>724.82100000000014</v>
      </c>
      <c r="AY117" s="15">
        <f t="shared" si="169"/>
        <v>223.96968900000005</v>
      </c>
      <c r="AZ117" s="14">
        <f t="shared" si="170"/>
        <v>30.78</v>
      </c>
      <c r="BA117" s="13">
        <f t="shared" si="139"/>
        <v>19.368000000000002</v>
      </c>
      <c r="BB117" s="12">
        <f t="shared" si="171"/>
        <v>274.11768900000004</v>
      </c>
      <c r="BD117" s="18">
        <f t="shared" si="130"/>
        <v>581.178</v>
      </c>
      <c r="BE117" s="24">
        <f t="shared" si="131"/>
        <v>179.584002</v>
      </c>
      <c r="BF117" s="23">
        <f t="shared" si="125"/>
        <v>125.01300000000001</v>
      </c>
      <c r="BG117" s="23">
        <f t="shared" si="132"/>
        <v>38.629017000000005</v>
      </c>
      <c r="BH117" s="23">
        <f t="shared" si="126"/>
        <v>18.63</v>
      </c>
      <c r="BI117" s="23">
        <f t="shared" si="127"/>
        <v>5.7566699999999997</v>
      </c>
      <c r="BJ117" s="23">
        <f t="shared" si="128"/>
        <v>24</v>
      </c>
      <c r="BK117" s="23">
        <f t="shared" si="129"/>
        <v>19.368000000000002</v>
      </c>
      <c r="BU117" s="18"/>
      <c r="BV117" s="17"/>
    </row>
    <row r="118" spans="1:74" x14ac:dyDescent="0.2">
      <c r="A118">
        <v>5.4</v>
      </c>
      <c r="B118">
        <v>8.4</v>
      </c>
      <c r="D118" s="26">
        <f t="shared" si="140"/>
        <v>155.4</v>
      </c>
      <c r="E118" s="26">
        <f t="shared" si="141"/>
        <v>2.96</v>
      </c>
      <c r="F118" s="26">
        <f t="shared" si="142"/>
        <v>0.75600000000000012</v>
      </c>
      <c r="G118" s="18">
        <f t="shared" si="143"/>
        <v>6.21</v>
      </c>
      <c r="H118" s="18">
        <f t="shared" si="144"/>
        <v>6.21</v>
      </c>
      <c r="I118" s="11">
        <f t="shared" si="145"/>
        <v>7.6160000000000005</v>
      </c>
      <c r="J118" s="27">
        <v>0</v>
      </c>
      <c r="K118" s="11">
        <f t="shared" si="146"/>
        <v>4.16</v>
      </c>
      <c r="L118" s="11">
        <f t="shared" si="147"/>
        <v>1.776</v>
      </c>
      <c r="M118" s="11">
        <f t="shared" si="148"/>
        <v>5.92</v>
      </c>
      <c r="N118" s="11">
        <f t="shared" si="149"/>
        <v>0.74</v>
      </c>
      <c r="O118" s="11">
        <v>0.35</v>
      </c>
      <c r="P118" s="11">
        <f t="shared" si="150"/>
        <v>1.48</v>
      </c>
      <c r="Q118" s="11">
        <f t="shared" si="151"/>
        <v>29.6</v>
      </c>
      <c r="R118" s="11">
        <v>0</v>
      </c>
      <c r="S118" s="11">
        <f t="shared" si="152"/>
        <v>1.1100000000000001</v>
      </c>
      <c r="T118" s="11">
        <v>3</v>
      </c>
      <c r="U118" s="26">
        <f t="shared" si="172"/>
        <v>205.79999999999998</v>
      </c>
      <c r="V118" s="26">
        <f t="shared" si="153"/>
        <v>2.96</v>
      </c>
      <c r="W118" s="26">
        <f t="shared" si="154"/>
        <v>0.75600000000000012</v>
      </c>
      <c r="X118" s="11">
        <v>0</v>
      </c>
      <c r="Y118" s="11">
        <f t="shared" si="155"/>
        <v>0.74</v>
      </c>
      <c r="Z118" s="26">
        <f t="shared" si="177"/>
        <v>33.199999999999996</v>
      </c>
      <c r="AA118" s="26">
        <f t="shared" si="156"/>
        <v>8.8800000000000008</v>
      </c>
      <c r="AB118" s="26">
        <f t="shared" si="157"/>
        <v>14.8</v>
      </c>
      <c r="AC118" s="26">
        <f t="shared" si="158"/>
        <v>29.6</v>
      </c>
      <c r="AD118" s="11">
        <f t="shared" si="175"/>
        <v>9.6000000000000014</v>
      </c>
      <c r="AE118" s="11">
        <f t="shared" si="173"/>
        <v>9.6000000000000014</v>
      </c>
      <c r="AF118" s="11">
        <f t="shared" si="173"/>
        <v>9.6000000000000014</v>
      </c>
      <c r="AG118" s="11">
        <f t="shared" si="159"/>
        <v>6.21</v>
      </c>
      <c r="AH118" s="11">
        <v>0.75</v>
      </c>
      <c r="AI118" s="11">
        <v>6</v>
      </c>
      <c r="AJ118" s="11">
        <f t="shared" si="160"/>
        <v>1.1100000000000001</v>
      </c>
      <c r="AK118" s="11">
        <f t="shared" si="161"/>
        <v>0.74</v>
      </c>
      <c r="AL118" s="26">
        <f t="shared" si="162"/>
        <v>14.8</v>
      </c>
      <c r="AM118" s="26">
        <f t="shared" si="163"/>
        <v>5.92</v>
      </c>
      <c r="AN118" s="11">
        <f t="shared" si="176"/>
        <v>0.74</v>
      </c>
      <c r="AO118" s="11">
        <f t="shared" si="174"/>
        <v>1.04</v>
      </c>
      <c r="AP118" s="26">
        <f t="shared" si="164"/>
        <v>8.8800000000000008</v>
      </c>
      <c r="AQ118" s="26">
        <f t="shared" si="165"/>
        <v>0.74</v>
      </c>
      <c r="AR118" s="26">
        <f t="shared" si="166"/>
        <v>29.6</v>
      </c>
      <c r="AS118" s="6">
        <f t="shared" si="167"/>
        <v>102.60000000000001</v>
      </c>
      <c r="AT118" s="6">
        <v>5.8</v>
      </c>
      <c r="AU118" s="6">
        <v>9.8000000000000007</v>
      </c>
      <c r="AV118" s="6">
        <v>6.6</v>
      </c>
      <c r="AW118" s="6">
        <v>1.8</v>
      </c>
      <c r="AX118" s="16">
        <f t="shared" si="168"/>
        <v>629.35400000000004</v>
      </c>
      <c r="AY118" s="15">
        <f t="shared" si="169"/>
        <v>194.47038600000002</v>
      </c>
      <c r="AZ118" s="14">
        <f t="shared" si="170"/>
        <v>20.520000000000003</v>
      </c>
      <c r="BA118" s="13">
        <f t="shared" ref="BA118:BA148" si="178">(AT118+AU118+AV118+AW118)*0.807</f>
        <v>19.368000000000006</v>
      </c>
      <c r="BB118" s="12">
        <f t="shared" si="171"/>
        <v>234.35838600000002</v>
      </c>
      <c r="BD118" s="18">
        <f t="shared" si="130"/>
        <v>515.05200000000002</v>
      </c>
      <c r="BE118" s="24">
        <f t="shared" si="131"/>
        <v>159.15106800000001</v>
      </c>
      <c r="BF118" s="23">
        <f t="shared" si="125"/>
        <v>101.88199999999999</v>
      </c>
      <c r="BG118" s="23">
        <f t="shared" si="132"/>
        <v>31.481537999999997</v>
      </c>
      <c r="BH118" s="23">
        <f t="shared" si="126"/>
        <v>12.42</v>
      </c>
      <c r="BI118" s="23">
        <f t="shared" si="127"/>
        <v>3.83778</v>
      </c>
      <c r="BJ118" s="23">
        <f t="shared" si="128"/>
        <v>24.000000000000004</v>
      </c>
      <c r="BK118" s="23">
        <f t="shared" si="129"/>
        <v>19.368000000000006</v>
      </c>
      <c r="BU118" s="18"/>
      <c r="BV118" s="17"/>
    </row>
    <row r="119" spans="1:74" x14ac:dyDescent="0.2">
      <c r="A119">
        <v>6.6</v>
      </c>
      <c r="B119">
        <v>9</v>
      </c>
      <c r="D119" s="26">
        <f t="shared" si="140"/>
        <v>180.6</v>
      </c>
      <c r="E119" s="26">
        <f t="shared" si="141"/>
        <v>3.4400000000000004</v>
      </c>
      <c r="F119" s="26">
        <f t="shared" si="142"/>
        <v>0.92400000000000004</v>
      </c>
      <c r="G119" s="18">
        <f t="shared" si="143"/>
        <v>7.589999999999999</v>
      </c>
      <c r="H119" s="18">
        <f t="shared" si="144"/>
        <v>7.589999999999999</v>
      </c>
      <c r="I119" s="11">
        <f t="shared" si="145"/>
        <v>8.8640000000000008</v>
      </c>
      <c r="J119" s="27">
        <v>0</v>
      </c>
      <c r="K119" s="11">
        <f t="shared" si="146"/>
        <v>4.6400000000000006</v>
      </c>
      <c r="L119" s="11">
        <f t="shared" si="147"/>
        <v>2.0640000000000001</v>
      </c>
      <c r="M119" s="11">
        <f t="shared" si="148"/>
        <v>6.8800000000000008</v>
      </c>
      <c r="N119" s="11">
        <f t="shared" si="149"/>
        <v>0.8600000000000001</v>
      </c>
      <c r="O119" s="11">
        <v>0.35</v>
      </c>
      <c r="P119" s="11">
        <f t="shared" si="150"/>
        <v>1.7200000000000002</v>
      </c>
      <c r="Q119" s="11">
        <f t="shared" si="151"/>
        <v>34.4</v>
      </c>
      <c r="R119" s="11">
        <v>0</v>
      </c>
      <c r="S119" s="11">
        <f t="shared" si="152"/>
        <v>1.2899999999999998</v>
      </c>
      <c r="T119" s="11">
        <v>3</v>
      </c>
      <c r="U119" s="26">
        <f t="shared" si="172"/>
        <v>212.1</v>
      </c>
      <c r="V119" s="26">
        <f t="shared" si="153"/>
        <v>3.4400000000000004</v>
      </c>
      <c r="W119" s="26">
        <f t="shared" si="154"/>
        <v>0.92400000000000004</v>
      </c>
      <c r="X119" s="11">
        <v>0</v>
      </c>
      <c r="Y119" s="11">
        <f t="shared" si="155"/>
        <v>0.8600000000000001</v>
      </c>
      <c r="Z119" s="26">
        <f t="shared" si="177"/>
        <v>22.400000000000002</v>
      </c>
      <c r="AA119" s="26">
        <f t="shared" si="156"/>
        <v>10.319999999999999</v>
      </c>
      <c r="AB119" s="26">
        <f t="shared" si="157"/>
        <v>17.2</v>
      </c>
      <c r="AC119" s="26">
        <f t="shared" si="158"/>
        <v>34.4</v>
      </c>
      <c r="AD119" s="11">
        <f t="shared" si="175"/>
        <v>9.6000000000000014</v>
      </c>
      <c r="AE119" s="11">
        <f t="shared" si="173"/>
        <v>9.6000000000000014</v>
      </c>
      <c r="AF119" s="11">
        <f t="shared" si="173"/>
        <v>9.6000000000000014</v>
      </c>
      <c r="AG119" s="11">
        <f t="shared" si="159"/>
        <v>7.589999999999999</v>
      </c>
      <c r="AH119" s="11">
        <v>0.75</v>
      </c>
      <c r="AI119" s="11">
        <v>6</v>
      </c>
      <c r="AJ119" s="11">
        <f t="shared" si="160"/>
        <v>1.2899999999999998</v>
      </c>
      <c r="AK119" s="11">
        <f t="shared" si="161"/>
        <v>0.8600000000000001</v>
      </c>
      <c r="AL119" s="26">
        <f t="shared" si="162"/>
        <v>17.2</v>
      </c>
      <c r="AM119" s="26">
        <f t="shared" si="163"/>
        <v>6.8800000000000008</v>
      </c>
      <c r="AN119" s="11">
        <f t="shared" si="176"/>
        <v>0.8600000000000001</v>
      </c>
      <c r="AO119" s="11">
        <f t="shared" si="174"/>
        <v>1.1000000000000001</v>
      </c>
      <c r="AP119" s="26">
        <f t="shared" si="164"/>
        <v>10.319999999999999</v>
      </c>
      <c r="AQ119" s="26">
        <f t="shared" si="165"/>
        <v>0.8600000000000001</v>
      </c>
      <c r="AR119" s="26">
        <f t="shared" si="166"/>
        <v>34.4</v>
      </c>
      <c r="AS119" s="6">
        <f t="shared" si="167"/>
        <v>125.39999999999999</v>
      </c>
      <c r="AT119" s="6">
        <v>6.2</v>
      </c>
      <c r="AU119" s="6">
        <v>8.3000000000000007</v>
      </c>
      <c r="AV119" s="6">
        <v>5.4</v>
      </c>
      <c r="AW119" s="6">
        <v>1.9</v>
      </c>
      <c r="AX119" s="16">
        <f t="shared" si="168"/>
        <v>682.76600000000019</v>
      </c>
      <c r="AY119" s="15">
        <f t="shared" si="169"/>
        <v>210.97469400000006</v>
      </c>
      <c r="AZ119" s="14">
        <f t="shared" si="170"/>
        <v>25.08</v>
      </c>
      <c r="BA119" s="13">
        <f t="shared" si="178"/>
        <v>17.592599999999997</v>
      </c>
      <c r="BB119" s="12">
        <f t="shared" si="171"/>
        <v>253.64729400000004</v>
      </c>
      <c r="BD119" s="18">
        <f t="shared" si="130"/>
        <v>555.4079999999999</v>
      </c>
      <c r="BE119" s="24">
        <f t="shared" si="131"/>
        <v>171.62107199999997</v>
      </c>
      <c r="BF119" s="23">
        <f t="shared" si="125"/>
        <v>112.17799999999998</v>
      </c>
      <c r="BG119" s="23">
        <f t="shared" si="132"/>
        <v>34.663001999999992</v>
      </c>
      <c r="BH119" s="23">
        <f t="shared" si="126"/>
        <v>15.179999999999998</v>
      </c>
      <c r="BI119" s="23">
        <f t="shared" si="127"/>
        <v>4.6906199999999991</v>
      </c>
      <c r="BJ119" s="23">
        <f t="shared" si="128"/>
        <v>21.799999999999997</v>
      </c>
      <c r="BK119" s="23">
        <f t="shared" si="129"/>
        <v>17.592599999999997</v>
      </c>
      <c r="BU119" s="18"/>
      <c r="BV119" s="17"/>
    </row>
    <row r="120" spans="1:74" x14ac:dyDescent="0.2">
      <c r="A120">
        <v>6</v>
      </c>
      <c r="B120">
        <v>9.6</v>
      </c>
      <c r="D120" s="26">
        <f t="shared" si="140"/>
        <v>168</v>
      </c>
      <c r="E120" s="26">
        <f t="shared" si="141"/>
        <v>3.2</v>
      </c>
      <c r="F120" s="26">
        <f t="shared" si="142"/>
        <v>0.84000000000000008</v>
      </c>
      <c r="G120" s="18">
        <f t="shared" si="143"/>
        <v>6.8999999999999995</v>
      </c>
      <c r="H120" s="18">
        <f t="shared" si="144"/>
        <v>6.8999999999999995</v>
      </c>
      <c r="I120" s="11">
        <f t="shared" si="145"/>
        <v>8.24</v>
      </c>
      <c r="J120" s="27">
        <v>0</v>
      </c>
      <c r="K120" s="11">
        <f t="shared" si="146"/>
        <v>4.4000000000000004</v>
      </c>
      <c r="L120" s="11">
        <f t="shared" si="147"/>
        <v>1.92</v>
      </c>
      <c r="M120" s="11">
        <f t="shared" si="148"/>
        <v>6.4</v>
      </c>
      <c r="N120" s="11">
        <f t="shared" si="149"/>
        <v>0.8</v>
      </c>
      <c r="O120" s="11">
        <v>0.35</v>
      </c>
      <c r="P120" s="11">
        <f t="shared" si="150"/>
        <v>1.6</v>
      </c>
      <c r="Q120" s="11">
        <f t="shared" si="151"/>
        <v>32</v>
      </c>
      <c r="R120" s="11">
        <v>0</v>
      </c>
      <c r="S120" s="11">
        <f t="shared" si="152"/>
        <v>1.2</v>
      </c>
      <c r="T120" s="11">
        <v>3</v>
      </c>
      <c r="U120" s="26">
        <f t="shared" si="172"/>
        <v>155.4</v>
      </c>
      <c r="V120" s="26">
        <f t="shared" si="153"/>
        <v>3.2</v>
      </c>
      <c r="W120" s="26">
        <f t="shared" si="154"/>
        <v>0.84000000000000008</v>
      </c>
      <c r="X120" s="11">
        <v>0</v>
      </c>
      <c r="Y120" s="11">
        <f t="shared" si="155"/>
        <v>0.8</v>
      </c>
      <c r="Z120" s="26">
        <f t="shared" si="177"/>
        <v>27.2</v>
      </c>
      <c r="AA120" s="26">
        <f t="shared" si="156"/>
        <v>9.6</v>
      </c>
      <c r="AB120" s="26">
        <f t="shared" si="157"/>
        <v>16</v>
      </c>
      <c r="AC120" s="26">
        <f t="shared" si="158"/>
        <v>32</v>
      </c>
      <c r="AD120" s="11">
        <f t="shared" si="175"/>
        <v>9.6000000000000014</v>
      </c>
      <c r="AE120" s="11">
        <f t="shared" si="173"/>
        <v>9.6000000000000014</v>
      </c>
      <c r="AF120" s="11">
        <f t="shared" si="173"/>
        <v>9.6000000000000014</v>
      </c>
      <c r="AG120" s="11">
        <f t="shared" si="159"/>
        <v>6.8999999999999995</v>
      </c>
      <c r="AH120" s="11">
        <v>0.75</v>
      </c>
      <c r="AI120" s="11">
        <v>6</v>
      </c>
      <c r="AJ120" s="11">
        <f t="shared" si="160"/>
        <v>1.2</v>
      </c>
      <c r="AK120" s="11">
        <f t="shared" si="161"/>
        <v>0.8</v>
      </c>
      <c r="AL120" s="26">
        <f t="shared" si="162"/>
        <v>16</v>
      </c>
      <c r="AM120" s="26">
        <f t="shared" si="163"/>
        <v>6.4</v>
      </c>
      <c r="AN120" s="11">
        <f t="shared" si="176"/>
        <v>0.8</v>
      </c>
      <c r="AO120" s="11">
        <f t="shared" si="174"/>
        <v>1.1599999999999999</v>
      </c>
      <c r="AP120" s="26">
        <f t="shared" si="164"/>
        <v>9.6</v>
      </c>
      <c r="AQ120" s="26">
        <f t="shared" si="165"/>
        <v>0.8</v>
      </c>
      <c r="AR120" s="26">
        <f t="shared" si="166"/>
        <v>32</v>
      </c>
      <c r="AS120" s="6">
        <f t="shared" si="167"/>
        <v>114</v>
      </c>
      <c r="AT120" s="6">
        <v>5.8</v>
      </c>
      <c r="AU120" s="6">
        <v>8.1999999999999993</v>
      </c>
      <c r="AV120" s="6">
        <v>4.9000000000000004</v>
      </c>
      <c r="AW120" s="6">
        <v>1.6</v>
      </c>
      <c r="AX120" s="16">
        <f t="shared" si="168"/>
        <v>601.99999999999989</v>
      </c>
      <c r="AY120" s="15">
        <f t="shared" si="169"/>
        <v>186.01799999999997</v>
      </c>
      <c r="AZ120" s="14">
        <f t="shared" si="170"/>
        <v>22.8</v>
      </c>
      <c r="BA120" s="13">
        <f t="shared" si="178"/>
        <v>16.543500000000002</v>
      </c>
      <c r="BB120" s="12">
        <f t="shared" si="171"/>
        <v>225.36149999999998</v>
      </c>
      <c r="BD120" s="18">
        <f t="shared" si="130"/>
        <v>481.08</v>
      </c>
      <c r="BE120" s="24">
        <f t="shared" si="131"/>
        <v>148.65371999999999</v>
      </c>
      <c r="BF120" s="23">
        <f t="shared" si="125"/>
        <v>107.11999999999999</v>
      </c>
      <c r="BG120" s="23">
        <f t="shared" si="132"/>
        <v>33.100079999999998</v>
      </c>
      <c r="BH120" s="23">
        <f t="shared" si="126"/>
        <v>13.799999999999999</v>
      </c>
      <c r="BI120" s="23">
        <f t="shared" si="127"/>
        <v>4.2641999999999998</v>
      </c>
      <c r="BJ120" s="23">
        <f t="shared" si="128"/>
        <v>20.5</v>
      </c>
      <c r="BK120" s="23">
        <f t="shared" si="129"/>
        <v>16.543500000000002</v>
      </c>
      <c r="BU120" s="18"/>
      <c r="BV120" s="17"/>
    </row>
    <row r="121" spans="1:74" x14ac:dyDescent="0.2">
      <c r="A121">
        <v>6.2</v>
      </c>
      <c r="B121">
        <v>9.9</v>
      </c>
      <c r="D121" s="26">
        <f t="shared" si="140"/>
        <v>172.20000000000002</v>
      </c>
      <c r="E121" s="26">
        <f t="shared" si="141"/>
        <v>3.2800000000000002</v>
      </c>
      <c r="F121" s="26">
        <f t="shared" si="142"/>
        <v>0.8680000000000001</v>
      </c>
      <c r="G121" s="18">
        <f t="shared" si="143"/>
        <v>7.13</v>
      </c>
      <c r="H121" s="18">
        <f t="shared" si="144"/>
        <v>7.13</v>
      </c>
      <c r="I121" s="11">
        <f t="shared" si="145"/>
        <v>8.4480000000000004</v>
      </c>
      <c r="J121" s="27">
        <v>0</v>
      </c>
      <c r="K121" s="11">
        <f t="shared" si="146"/>
        <v>4.4800000000000004</v>
      </c>
      <c r="L121" s="11">
        <f t="shared" si="147"/>
        <v>1.968</v>
      </c>
      <c r="M121" s="11">
        <f t="shared" si="148"/>
        <v>6.5600000000000005</v>
      </c>
      <c r="N121" s="11">
        <f t="shared" si="149"/>
        <v>0.82000000000000006</v>
      </c>
      <c r="O121" s="11">
        <v>0.35</v>
      </c>
      <c r="P121" s="11">
        <f t="shared" si="150"/>
        <v>1.6400000000000001</v>
      </c>
      <c r="Q121" s="11">
        <f t="shared" si="151"/>
        <v>32.799999999999997</v>
      </c>
      <c r="R121" s="11">
        <v>0</v>
      </c>
      <c r="S121" s="11">
        <f t="shared" si="152"/>
        <v>1.23</v>
      </c>
      <c r="T121" s="11">
        <v>3</v>
      </c>
      <c r="U121" s="26">
        <f t="shared" si="172"/>
        <v>180.6</v>
      </c>
      <c r="V121" s="26">
        <f t="shared" si="153"/>
        <v>3.2800000000000002</v>
      </c>
      <c r="W121" s="26">
        <f t="shared" si="154"/>
        <v>0.8680000000000001</v>
      </c>
      <c r="X121" s="11">
        <v>0</v>
      </c>
      <c r="Y121" s="11">
        <f t="shared" si="155"/>
        <v>0.82000000000000006</v>
      </c>
      <c r="Z121" s="26">
        <f t="shared" si="177"/>
        <v>24.8</v>
      </c>
      <c r="AA121" s="26">
        <f t="shared" si="156"/>
        <v>9.84</v>
      </c>
      <c r="AB121" s="26">
        <f t="shared" si="157"/>
        <v>16.399999999999999</v>
      </c>
      <c r="AC121" s="26">
        <f t="shared" si="158"/>
        <v>32.799999999999997</v>
      </c>
      <c r="AD121" s="11">
        <f t="shared" si="175"/>
        <v>9.6000000000000014</v>
      </c>
      <c r="AE121" s="11">
        <f t="shared" ref="AE121:AF140" si="179">0.4*24</f>
        <v>9.6000000000000014</v>
      </c>
      <c r="AF121" s="11">
        <f t="shared" si="179"/>
        <v>9.6000000000000014</v>
      </c>
      <c r="AG121" s="11">
        <f t="shared" si="159"/>
        <v>7.13</v>
      </c>
      <c r="AH121" s="11">
        <v>0.75</v>
      </c>
      <c r="AI121" s="11">
        <v>6</v>
      </c>
      <c r="AJ121" s="11">
        <f t="shared" si="160"/>
        <v>1.23</v>
      </c>
      <c r="AK121" s="11">
        <f t="shared" si="161"/>
        <v>0.82000000000000006</v>
      </c>
      <c r="AL121" s="26">
        <f t="shared" si="162"/>
        <v>16.399999999999999</v>
      </c>
      <c r="AM121" s="26">
        <f t="shared" si="163"/>
        <v>6.5600000000000005</v>
      </c>
      <c r="AN121" s="11">
        <f t="shared" si="176"/>
        <v>0.82000000000000006</v>
      </c>
      <c r="AO121" s="11">
        <f t="shared" si="174"/>
        <v>1.1900000000000002</v>
      </c>
      <c r="AP121" s="26">
        <f t="shared" si="164"/>
        <v>9.84</v>
      </c>
      <c r="AQ121" s="26">
        <f t="shared" si="165"/>
        <v>0.82000000000000006</v>
      </c>
      <c r="AR121" s="26">
        <f t="shared" si="166"/>
        <v>32.799999999999997</v>
      </c>
      <c r="AS121" s="6">
        <f t="shared" si="167"/>
        <v>117.8</v>
      </c>
      <c r="AT121" s="6">
        <v>6.2</v>
      </c>
      <c r="AU121" s="6">
        <v>7.8</v>
      </c>
      <c r="AV121" s="6">
        <v>5.4</v>
      </c>
      <c r="AW121" s="6">
        <v>1.9</v>
      </c>
      <c r="AX121" s="16">
        <f t="shared" si="168"/>
        <v>634.47200000000009</v>
      </c>
      <c r="AY121" s="15">
        <f t="shared" si="169"/>
        <v>196.05184800000004</v>
      </c>
      <c r="AZ121" s="14">
        <f t="shared" si="170"/>
        <v>23.560000000000002</v>
      </c>
      <c r="BA121" s="13">
        <f t="shared" si="178"/>
        <v>17.1891</v>
      </c>
      <c r="BB121" s="12">
        <f t="shared" si="171"/>
        <v>236.80094800000003</v>
      </c>
      <c r="BD121" s="18">
        <f t="shared" si="130"/>
        <v>511.35599999999988</v>
      </c>
      <c r="BE121" s="24">
        <f t="shared" si="131"/>
        <v>158.00900399999995</v>
      </c>
      <c r="BF121" s="23">
        <f t="shared" si="125"/>
        <v>108.85599999999998</v>
      </c>
      <c r="BG121" s="23">
        <f t="shared" si="132"/>
        <v>33.636503999999995</v>
      </c>
      <c r="BH121" s="23">
        <f t="shared" si="126"/>
        <v>14.26</v>
      </c>
      <c r="BI121" s="23">
        <f t="shared" si="127"/>
        <v>4.4063400000000001</v>
      </c>
      <c r="BJ121" s="23">
        <f t="shared" si="128"/>
        <v>21.299999999999997</v>
      </c>
      <c r="BK121" s="23">
        <f t="shared" si="129"/>
        <v>17.1891</v>
      </c>
      <c r="BU121" s="18"/>
      <c r="BV121" s="17"/>
    </row>
    <row r="122" spans="1:74" x14ac:dyDescent="0.2">
      <c r="A122">
        <v>10.199999999999999</v>
      </c>
      <c r="B122">
        <v>10.1</v>
      </c>
      <c r="D122" s="26">
        <f t="shared" si="140"/>
        <v>256.2</v>
      </c>
      <c r="E122" s="26">
        <f t="shared" si="141"/>
        <v>4.88</v>
      </c>
      <c r="F122" s="26">
        <f t="shared" si="142"/>
        <v>1.4279999999999999</v>
      </c>
      <c r="G122" s="18">
        <f t="shared" si="143"/>
        <v>11.729999999999999</v>
      </c>
      <c r="H122" s="18">
        <f t="shared" si="144"/>
        <v>11.729999999999999</v>
      </c>
      <c r="I122" s="11">
        <f t="shared" si="145"/>
        <v>12.607999999999999</v>
      </c>
      <c r="J122" s="27">
        <v>0</v>
      </c>
      <c r="K122" s="11">
        <f t="shared" si="146"/>
        <v>6.08</v>
      </c>
      <c r="L122" s="11">
        <f t="shared" si="147"/>
        <v>2.9279999999999999</v>
      </c>
      <c r="M122" s="11">
        <f t="shared" si="148"/>
        <v>9.76</v>
      </c>
      <c r="N122" s="11">
        <f t="shared" si="149"/>
        <v>1.22</v>
      </c>
      <c r="O122" s="11">
        <v>0.35</v>
      </c>
      <c r="P122" s="11">
        <f t="shared" si="150"/>
        <v>2.44</v>
      </c>
      <c r="Q122" s="11">
        <f t="shared" si="151"/>
        <v>48.8</v>
      </c>
      <c r="R122" s="11">
        <v>0</v>
      </c>
      <c r="S122" s="11">
        <f t="shared" si="152"/>
        <v>1.8299999999999998</v>
      </c>
      <c r="T122" s="11">
        <v>3</v>
      </c>
      <c r="U122" s="26">
        <f t="shared" si="172"/>
        <v>168</v>
      </c>
      <c r="V122" s="26">
        <f t="shared" si="153"/>
        <v>4.88</v>
      </c>
      <c r="W122" s="26">
        <f t="shared" si="154"/>
        <v>1.4279999999999999</v>
      </c>
      <c r="X122" s="11">
        <v>0</v>
      </c>
      <c r="Y122" s="11">
        <f t="shared" si="155"/>
        <v>1.22</v>
      </c>
      <c r="Z122" s="26">
        <f t="shared" si="177"/>
        <v>25.6</v>
      </c>
      <c r="AA122" s="26">
        <f t="shared" si="156"/>
        <v>14.639999999999999</v>
      </c>
      <c r="AB122" s="26">
        <f t="shared" si="157"/>
        <v>24.4</v>
      </c>
      <c r="AC122" s="26">
        <f t="shared" si="158"/>
        <v>48.8</v>
      </c>
      <c r="AD122" s="11">
        <f t="shared" si="175"/>
        <v>9.6000000000000014</v>
      </c>
      <c r="AE122" s="11">
        <f t="shared" si="179"/>
        <v>9.6000000000000014</v>
      </c>
      <c r="AF122" s="11">
        <f t="shared" si="179"/>
        <v>9.6000000000000014</v>
      </c>
      <c r="AG122" s="11">
        <f t="shared" si="159"/>
        <v>11.729999999999999</v>
      </c>
      <c r="AH122" s="11">
        <v>0.75</v>
      </c>
      <c r="AI122" s="11">
        <v>6</v>
      </c>
      <c r="AJ122" s="11">
        <f t="shared" si="160"/>
        <v>1.8299999999999998</v>
      </c>
      <c r="AK122" s="11">
        <f t="shared" si="161"/>
        <v>1.22</v>
      </c>
      <c r="AL122" s="26">
        <f t="shared" si="162"/>
        <v>24.4</v>
      </c>
      <c r="AM122" s="26">
        <f t="shared" si="163"/>
        <v>9.76</v>
      </c>
      <c r="AN122" s="11">
        <f t="shared" si="176"/>
        <v>1.22</v>
      </c>
      <c r="AO122" s="11">
        <f t="shared" si="174"/>
        <v>1.21</v>
      </c>
      <c r="AP122" s="26">
        <f t="shared" si="164"/>
        <v>14.639999999999999</v>
      </c>
      <c r="AQ122" s="26">
        <f t="shared" si="165"/>
        <v>1.22</v>
      </c>
      <c r="AR122" s="26">
        <f t="shared" si="166"/>
        <v>48.8</v>
      </c>
      <c r="AS122" s="6">
        <f t="shared" si="167"/>
        <v>193.79999999999998</v>
      </c>
      <c r="AT122" s="6">
        <v>5.2</v>
      </c>
      <c r="AU122" s="6">
        <v>8.4</v>
      </c>
      <c r="AV122" s="6">
        <v>5.6</v>
      </c>
      <c r="AW122" s="6">
        <v>2.1</v>
      </c>
      <c r="AX122" s="16">
        <f t="shared" si="168"/>
        <v>815.53200000000015</v>
      </c>
      <c r="AY122" s="15">
        <f t="shared" si="169"/>
        <v>251.99938800000004</v>
      </c>
      <c r="AZ122" s="14">
        <f t="shared" si="170"/>
        <v>38.76</v>
      </c>
      <c r="BA122" s="13">
        <f t="shared" si="178"/>
        <v>17.189100000000003</v>
      </c>
      <c r="BB122" s="12">
        <f t="shared" si="171"/>
        <v>307.94848800000005</v>
      </c>
      <c r="BD122" s="18">
        <f t="shared" si="130"/>
        <v>649.07599999999991</v>
      </c>
      <c r="BE122" s="24">
        <f t="shared" si="131"/>
        <v>200.56448399999996</v>
      </c>
      <c r="BF122" s="23">
        <f t="shared" si="125"/>
        <v>142.99599999999998</v>
      </c>
      <c r="BG122" s="23">
        <f t="shared" si="132"/>
        <v>44.185763999999992</v>
      </c>
      <c r="BH122" s="23">
        <f t="shared" si="126"/>
        <v>23.459999999999997</v>
      </c>
      <c r="BI122" s="23">
        <f t="shared" si="127"/>
        <v>7.2491399999999988</v>
      </c>
      <c r="BJ122" s="23">
        <f t="shared" si="128"/>
        <v>21.300000000000004</v>
      </c>
      <c r="BK122" s="23">
        <f t="shared" si="129"/>
        <v>17.189100000000003</v>
      </c>
      <c r="BU122" s="18"/>
      <c r="BV122" s="17"/>
    </row>
    <row r="123" spans="1:74" x14ac:dyDescent="0.2">
      <c r="A123">
        <v>5.0999999999999996</v>
      </c>
      <c r="B123">
        <v>7</v>
      </c>
      <c r="D123" s="26">
        <f t="shared" si="140"/>
        <v>149.1</v>
      </c>
      <c r="E123" s="26">
        <f t="shared" si="141"/>
        <v>2.84</v>
      </c>
      <c r="F123" s="26">
        <f t="shared" si="142"/>
        <v>0.71399999999999997</v>
      </c>
      <c r="G123" s="18">
        <f t="shared" si="143"/>
        <v>5.8649999999999993</v>
      </c>
      <c r="H123" s="18">
        <f t="shared" si="144"/>
        <v>5.8649999999999993</v>
      </c>
      <c r="I123" s="11">
        <f t="shared" si="145"/>
        <v>7.3039999999999994</v>
      </c>
      <c r="J123" s="27">
        <v>0</v>
      </c>
      <c r="K123" s="11">
        <f t="shared" si="146"/>
        <v>4.04</v>
      </c>
      <c r="L123" s="11">
        <f t="shared" si="147"/>
        <v>1.704</v>
      </c>
      <c r="M123" s="11">
        <f t="shared" si="148"/>
        <v>5.68</v>
      </c>
      <c r="N123" s="11">
        <f t="shared" si="149"/>
        <v>0.71</v>
      </c>
      <c r="O123" s="11">
        <v>0.35</v>
      </c>
      <c r="P123" s="11">
        <f t="shared" si="150"/>
        <v>1.42</v>
      </c>
      <c r="Q123" s="11">
        <f t="shared" si="151"/>
        <v>28.4</v>
      </c>
      <c r="R123" s="11">
        <v>0</v>
      </c>
      <c r="S123" s="11">
        <f t="shared" si="152"/>
        <v>1.0649999999999999</v>
      </c>
      <c r="T123" s="11">
        <v>3</v>
      </c>
      <c r="U123" s="26">
        <f t="shared" si="172"/>
        <v>172.20000000000002</v>
      </c>
      <c r="V123" s="26">
        <f t="shared" si="153"/>
        <v>2.84</v>
      </c>
      <c r="W123" s="26">
        <f t="shared" si="154"/>
        <v>0.71399999999999997</v>
      </c>
      <c r="X123" s="11">
        <v>0</v>
      </c>
      <c r="Y123" s="11">
        <f t="shared" si="155"/>
        <v>0.71</v>
      </c>
      <c r="Z123" s="26">
        <f t="shared" si="177"/>
        <v>41.599999999999994</v>
      </c>
      <c r="AA123" s="26">
        <f t="shared" si="156"/>
        <v>8.52</v>
      </c>
      <c r="AB123" s="26">
        <f t="shared" si="157"/>
        <v>14.2</v>
      </c>
      <c r="AC123" s="26">
        <f t="shared" si="158"/>
        <v>28.4</v>
      </c>
      <c r="AD123" s="11">
        <f t="shared" si="175"/>
        <v>9.6000000000000014</v>
      </c>
      <c r="AE123" s="11">
        <f t="shared" si="179"/>
        <v>9.6000000000000014</v>
      </c>
      <c r="AF123" s="11">
        <f t="shared" si="179"/>
        <v>9.6000000000000014</v>
      </c>
      <c r="AG123" s="11">
        <f t="shared" si="159"/>
        <v>5.8649999999999993</v>
      </c>
      <c r="AH123" s="11">
        <v>0.75</v>
      </c>
      <c r="AI123" s="11">
        <v>6</v>
      </c>
      <c r="AJ123" s="11">
        <f t="shared" si="160"/>
        <v>1.0649999999999999</v>
      </c>
      <c r="AK123" s="11">
        <f t="shared" si="161"/>
        <v>0.71</v>
      </c>
      <c r="AL123" s="26">
        <f t="shared" si="162"/>
        <v>14.2</v>
      </c>
      <c r="AM123" s="26">
        <f t="shared" si="163"/>
        <v>5.68</v>
      </c>
      <c r="AN123" s="11">
        <f t="shared" si="176"/>
        <v>0.71</v>
      </c>
      <c r="AO123" s="11">
        <f t="shared" si="174"/>
        <v>0.90000000000000013</v>
      </c>
      <c r="AP123" s="26">
        <f t="shared" si="164"/>
        <v>8.52</v>
      </c>
      <c r="AQ123" s="26">
        <f t="shared" si="165"/>
        <v>0.71</v>
      </c>
      <c r="AR123" s="26">
        <f t="shared" si="166"/>
        <v>28.4</v>
      </c>
      <c r="AS123" s="6">
        <f t="shared" si="167"/>
        <v>96.899999999999991</v>
      </c>
      <c r="AT123" s="6">
        <v>6.2</v>
      </c>
      <c r="AU123" s="6">
        <v>6.8</v>
      </c>
      <c r="AV123" s="6">
        <v>4.4000000000000004</v>
      </c>
      <c r="AW123" s="6">
        <v>1.9</v>
      </c>
      <c r="AX123" s="16">
        <f t="shared" si="168"/>
        <v>589.55100000000004</v>
      </c>
      <c r="AY123" s="15">
        <f t="shared" si="169"/>
        <v>182.17125900000002</v>
      </c>
      <c r="AZ123" s="14">
        <f t="shared" si="170"/>
        <v>19.38</v>
      </c>
      <c r="BA123" s="13">
        <f t="shared" si="178"/>
        <v>15.575099999999999</v>
      </c>
      <c r="BB123" s="12">
        <f t="shared" si="171"/>
        <v>217.12635900000001</v>
      </c>
      <c r="BD123" s="18">
        <f t="shared" si="130"/>
        <v>478.63799999999992</v>
      </c>
      <c r="BE123" s="24">
        <f t="shared" si="131"/>
        <v>147.89914199999998</v>
      </c>
      <c r="BF123" s="23">
        <f t="shared" si="125"/>
        <v>99.182999999999979</v>
      </c>
      <c r="BG123" s="23">
        <f t="shared" si="132"/>
        <v>30.647546999999992</v>
      </c>
      <c r="BH123" s="23">
        <f t="shared" si="126"/>
        <v>11.729999999999999</v>
      </c>
      <c r="BI123" s="23">
        <f t="shared" si="127"/>
        <v>3.6245699999999994</v>
      </c>
      <c r="BJ123" s="23">
        <f t="shared" si="128"/>
        <v>19.299999999999997</v>
      </c>
      <c r="BK123" s="23">
        <f t="shared" si="129"/>
        <v>15.575099999999999</v>
      </c>
      <c r="BU123" s="18"/>
      <c r="BV123" s="17"/>
    </row>
    <row r="124" spans="1:74" x14ac:dyDescent="0.2">
      <c r="A124">
        <v>5.2</v>
      </c>
      <c r="B124">
        <v>6.8</v>
      </c>
      <c r="D124" s="26">
        <f t="shared" si="140"/>
        <v>151.19999999999999</v>
      </c>
      <c r="E124" s="26">
        <f t="shared" si="141"/>
        <v>2.88</v>
      </c>
      <c r="F124" s="26">
        <f t="shared" si="142"/>
        <v>0.72800000000000009</v>
      </c>
      <c r="G124" s="18">
        <f t="shared" si="143"/>
        <v>5.9799999999999995</v>
      </c>
      <c r="H124" s="18">
        <f t="shared" si="144"/>
        <v>5.9799999999999995</v>
      </c>
      <c r="I124" s="11">
        <f t="shared" si="145"/>
        <v>7.4080000000000004</v>
      </c>
      <c r="J124" s="27">
        <v>0</v>
      </c>
      <c r="K124" s="11">
        <f t="shared" si="146"/>
        <v>4.08</v>
      </c>
      <c r="L124" s="11">
        <f t="shared" si="147"/>
        <v>1.728</v>
      </c>
      <c r="M124" s="11">
        <f t="shared" si="148"/>
        <v>5.76</v>
      </c>
      <c r="N124" s="11">
        <f t="shared" si="149"/>
        <v>0.72</v>
      </c>
      <c r="O124" s="11">
        <v>0.35</v>
      </c>
      <c r="P124" s="11">
        <f t="shared" si="150"/>
        <v>1.44</v>
      </c>
      <c r="Q124" s="11">
        <f t="shared" si="151"/>
        <v>28.8</v>
      </c>
      <c r="R124" s="11">
        <v>0</v>
      </c>
      <c r="S124" s="11">
        <f t="shared" si="152"/>
        <v>1.08</v>
      </c>
      <c r="T124" s="11">
        <v>3</v>
      </c>
      <c r="U124" s="26">
        <f t="shared" si="172"/>
        <v>256.2</v>
      </c>
      <c r="V124" s="26">
        <f t="shared" si="153"/>
        <v>2.88</v>
      </c>
      <c r="W124" s="26">
        <f t="shared" si="154"/>
        <v>0.72800000000000009</v>
      </c>
      <c r="X124" s="11">
        <v>0</v>
      </c>
      <c r="Y124" s="11">
        <f t="shared" si="155"/>
        <v>0.72</v>
      </c>
      <c r="Z124" s="26">
        <f t="shared" si="177"/>
        <v>21.2</v>
      </c>
      <c r="AA124" s="26">
        <f t="shared" si="156"/>
        <v>8.64</v>
      </c>
      <c r="AB124" s="26">
        <f t="shared" si="157"/>
        <v>14.4</v>
      </c>
      <c r="AC124" s="26">
        <f t="shared" si="158"/>
        <v>28.8</v>
      </c>
      <c r="AD124" s="11">
        <f t="shared" si="175"/>
        <v>9.6000000000000014</v>
      </c>
      <c r="AE124" s="11">
        <f t="shared" si="179"/>
        <v>9.6000000000000014</v>
      </c>
      <c r="AF124" s="11">
        <f t="shared" si="179"/>
        <v>9.6000000000000014</v>
      </c>
      <c r="AG124" s="11">
        <f t="shared" si="159"/>
        <v>5.9799999999999995</v>
      </c>
      <c r="AH124" s="11">
        <v>0.75</v>
      </c>
      <c r="AI124" s="11">
        <v>6</v>
      </c>
      <c r="AJ124" s="11">
        <f t="shared" si="160"/>
        <v>1.08</v>
      </c>
      <c r="AK124" s="11">
        <f t="shared" si="161"/>
        <v>0.72</v>
      </c>
      <c r="AL124" s="26">
        <f t="shared" si="162"/>
        <v>14.4</v>
      </c>
      <c r="AM124" s="26">
        <f t="shared" si="163"/>
        <v>5.76</v>
      </c>
      <c r="AN124" s="11">
        <f t="shared" si="176"/>
        <v>0.72</v>
      </c>
      <c r="AO124" s="11">
        <f t="shared" si="174"/>
        <v>0.88000000000000012</v>
      </c>
      <c r="AP124" s="26">
        <f t="shared" si="164"/>
        <v>8.64</v>
      </c>
      <c r="AQ124" s="26">
        <f t="shared" si="165"/>
        <v>0.72</v>
      </c>
      <c r="AR124" s="26">
        <f t="shared" si="166"/>
        <v>28.8</v>
      </c>
      <c r="AS124" s="6">
        <f t="shared" si="167"/>
        <v>98.8</v>
      </c>
      <c r="AT124" s="6">
        <v>6.5</v>
      </c>
      <c r="AU124" s="6">
        <v>7.1</v>
      </c>
      <c r="AV124" s="6">
        <v>4.8</v>
      </c>
      <c r="AW124" s="6">
        <v>1.4</v>
      </c>
      <c r="AX124" s="16">
        <f t="shared" si="168"/>
        <v>657.952</v>
      </c>
      <c r="AY124" s="15">
        <f t="shared" si="169"/>
        <v>203.30716799999999</v>
      </c>
      <c r="AZ124" s="14">
        <f t="shared" si="170"/>
        <v>19.760000000000002</v>
      </c>
      <c r="BA124" s="13">
        <f t="shared" si="178"/>
        <v>15.978599999999998</v>
      </c>
      <c r="BB124" s="12">
        <f t="shared" si="171"/>
        <v>239.04576799999998</v>
      </c>
      <c r="BD124" s="18">
        <f t="shared" si="130"/>
        <v>545.97599999999989</v>
      </c>
      <c r="BE124" s="24">
        <f t="shared" si="131"/>
        <v>168.70658399999996</v>
      </c>
      <c r="BF124" s="23">
        <f t="shared" si="125"/>
        <v>100.01599999999999</v>
      </c>
      <c r="BG124" s="23">
        <f t="shared" si="132"/>
        <v>30.904943999999997</v>
      </c>
      <c r="BH124" s="23">
        <f t="shared" si="126"/>
        <v>11.959999999999999</v>
      </c>
      <c r="BI124" s="23">
        <f t="shared" si="127"/>
        <v>3.6956399999999996</v>
      </c>
      <c r="BJ124" s="23">
        <f t="shared" si="128"/>
        <v>19.799999999999997</v>
      </c>
      <c r="BK124" s="23">
        <f t="shared" si="129"/>
        <v>15.978599999999998</v>
      </c>
      <c r="BU124" s="18"/>
      <c r="BV124" s="17"/>
    </row>
    <row r="125" spans="1:74" x14ac:dyDescent="0.2">
      <c r="A125">
        <v>5.5</v>
      </c>
      <c r="B125">
        <v>8.1999999999999993</v>
      </c>
      <c r="D125" s="26">
        <f t="shared" si="140"/>
        <v>157.5</v>
      </c>
      <c r="E125" s="26">
        <f t="shared" si="141"/>
        <v>3</v>
      </c>
      <c r="F125" s="26">
        <f t="shared" si="142"/>
        <v>0.77</v>
      </c>
      <c r="G125" s="18">
        <f t="shared" si="143"/>
        <v>6.3249999999999993</v>
      </c>
      <c r="H125" s="18">
        <f t="shared" si="144"/>
        <v>6.3249999999999993</v>
      </c>
      <c r="I125" s="11">
        <f t="shared" si="145"/>
        <v>7.7200000000000006</v>
      </c>
      <c r="J125" s="27">
        <v>0</v>
      </c>
      <c r="K125" s="11">
        <f t="shared" si="146"/>
        <v>4.2</v>
      </c>
      <c r="L125" s="11">
        <f t="shared" si="147"/>
        <v>1.7999999999999998</v>
      </c>
      <c r="M125" s="11">
        <f t="shared" si="148"/>
        <v>6</v>
      </c>
      <c r="N125" s="11">
        <f t="shared" si="149"/>
        <v>0.75</v>
      </c>
      <c r="O125" s="11">
        <v>0.35</v>
      </c>
      <c r="P125" s="11">
        <f t="shared" si="150"/>
        <v>1.5</v>
      </c>
      <c r="Q125" s="11">
        <f t="shared" si="151"/>
        <v>30</v>
      </c>
      <c r="R125" s="11">
        <v>0</v>
      </c>
      <c r="S125" s="11">
        <f t="shared" si="152"/>
        <v>1.125</v>
      </c>
      <c r="T125" s="11">
        <v>3</v>
      </c>
      <c r="U125" s="26">
        <f t="shared" si="172"/>
        <v>149.1</v>
      </c>
      <c r="V125" s="26">
        <f t="shared" si="153"/>
        <v>3</v>
      </c>
      <c r="W125" s="26">
        <f t="shared" si="154"/>
        <v>0.77</v>
      </c>
      <c r="X125" s="11">
        <v>0</v>
      </c>
      <c r="Y125" s="11">
        <f t="shared" si="155"/>
        <v>0.75</v>
      </c>
      <c r="Z125" s="26">
        <f t="shared" si="177"/>
        <v>21.6</v>
      </c>
      <c r="AA125" s="26">
        <f t="shared" si="156"/>
        <v>9</v>
      </c>
      <c r="AB125" s="26">
        <f t="shared" si="157"/>
        <v>15</v>
      </c>
      <c r="AC125" s="26">
        <f t="shared" si="158"/>
        <v>30</v>
      </c>
      <c r="AD125" s="11">
        <f t="shared" si="175"/>
        <v>9.6000000000000014</v>
      </c>
      <c r="AE125" s="11">
        <f t="shared" si="179"/>
        <v>9.6000000000000014</v>
      </c>
      <c r="AF125" s="11">
        <f t="shared" si="179"/>
        <v>9.6000000000000014</v>
      </c>
      <c r="AG125" s="11">
        <f t="shared" si="159"/>
        <v>6.3249999999999993</v>
      </c>
      <c r="AH125" s="11">
        <v>0.75</v>
      </c>
      <c r="AI125" s="11">
        <v>6</v>
      </c>
      <c r="AJ125" s="11">
        <f t="shared" si="160"/>
        <v>1.125</v>
      </c>
      <c r="AK125" s="11">
        <f t="shared" si="161"/>
        <v>0.75</v>
      </c>
      <c r="AL125" s="26">
        <f t="shared" si="162"/>
        <v>15</v>
      </c>
      <c r="AM125" s="26">
        <f t="shared" si="163"/>
        <v>6</v>
      </c>
      <c r="AN125" s="11">
        <f t="shared" si="176"/>
        <v>0.75</v>
      </c>
      <c r="AO125" s="11">
        <f t="shared" si="174"/>
        <v>1.02</v>
      </c>
      <c r="AP125" s="26">
        <f t="shared" si="164"/>
        <v>9</v>
      </c>
      <c r="AQ125" s="26">
        <f t="shared" si="165"/>
        <v>0.75</v>
      </c>
      <c r="AR125" s="26">
        <f t="shared" si="166"/>
        <v>30</v>
      </c>
      <c r="AS125" s="6">
        <f t="shared" si="167"/>
        <v>104.5</v>
      </c>
      <c r="AT125" s="6">
        <v>7.2</v>
      </c>
      <c r="AU125" s="6">
        <v>7.2</v>
      </c>
      <c r="AV125" s="6">
        <v>5.2</v>
      </c>
      <c r="AW125" s="6">
        <v>1.8</v>
      </c>
      <c r="AX125" s="16">
        <f t="shared" si="168"/>
        <v>565.85500000000002</v>
      </c>
      <c r="AY125" s="15">
        <f t="shared" si="169"/>
        <v>174.84919500000001</v>
      </c>
      <c r="AZ125" s="14">
        <f t="shared" si="170"/>
        <v>20.900000000000002</v>
      </c>
      <c r="BA125" s="13">
        <f t="shared" si="178"/>
        <v>17.269800000000004</v>
      </c>
      <c r="BB125" s="12">
        <f t="shared" si="171"/>
        <v>213.01899500000002</v>
      </c>
      <c r="BD125" s="18">
        <f t="shared" si="130"/>
        <v>450.49</v>
      </c>
      <c r="BE125" s="24">
        <f t="shared" si="131"/>
        <v>139.20141000000001</v>
      </c>
      <c r="BF125" s="23">
        <f t="shared" si="125"/>
        <v>102.715</v>
      </c>
      <c r="BG125" s="23">
        <f t="shared" si="132"/>
        <v>31.738935000000001</v>
      </c>
      <c r="BH125" s="23">
        <f t="shared" si="126"/>
        <v>12.649999999999999</v>
      </c>
      <c r="BI125" s="23">
        <f t="shared" si="127"/>
        <v>3.9088499999999997</v>
      </c>
      <c r="BJ125" s="23">
        <f t="shared" si="128"/>
        <v>21.400000000000002</v>
      </c>
      <c r="BK125" s="23">
        <f t="shared" si="129"/>
        <v>17.269800000000004</v>
      </c>
      <c r="BU125" s="18"/>
      <c r="BV125" s="17"/>
    </row>
    <row r="126" spans="1:74" x14ac:dyDescent="0.2">
      <c r="A126">
        <v>5.8</v>
      </c>
      <c r="B126">
        <v>8.3000000000000007</v>
      </c>
      <c r="D126" s="26">
        <f t="shared" si="140"/>
        <v>163.80000000000001</v>
      </c>
      <c r="E126" s="26">
        <f t="shared" si="141"/>
        <v>3.12</v>
      </c>
      <c r="F126" s="26">
        <f t="shared" si="142"/>
        <v>0.81200000000000006</v>
      </c>
      <c r="G126" s="18">
        <f t="shared" si="143"/>
        <v>6.669999999999999</v>
      </c>
      <c r="H126" s="18">
        <f t="shared" si="144"/>
        <v>6.669999999999999</v>
      </c>
      <c r="I126" s="11">
        <f t="shared" si="145"/>
        <v>8.032</v>
      </c>
      <c r="J126" s="27">
        <v>0</v>
      </c>
      <c r="K126" s="11">
        <f t="shared" si="146"/>
        <v>4.32</v>
      </c>
      <c r="L126" s="11">
        <f t="shared" si="147"/>
        <v>1.8719999999999999</v>
      </c>
      <c r="M126" s="11">
        <f t="shared" si="148"/>
        <v>6.24</v>
      </c>
      <c r="N126" s="11">
        <f t="shared" si="149"/>
        <v>0.78</v>
      </c>
      <c r="O126" s="11">
        <v>0.35</v>
      </c>
      <c r="P126" s="11">
        <f t="shared" si="150"/>
        <v>1.56</v>
      </c>
      <c r="Q126" s="11">
        <f t="shared" si="151"/>
        <v>31.2</v>
      </c>
      <c r="R126" s="11">
        <v>0</v>
      </c>
      <c r="S126" s="11">
        <f t="shared" si="152"/>
        <v>1.17</v>
      </c>
      <c r="T126" s="11">
        <v>3</v>
      </c>
      <c r="U126" s="26">
        <f t="shared" si="172"/>
        <v>151.19999999999999</v>
      </c>
      <c r="V126" s="26">
        <f t="shared" si="153"/>
        <v>3.12</v>
      </c>
      <c r="W126" s="26">
        <f t="shared" si="154"/>
        <v>0.81200000000000006</v>
      </c>
      <c r="X126" s="11">
        <v>0</v>
      </c>
      <c r="Y126" s="11">
        <f t="shared" si="155"/>
        <v>0.78</v>
      </c>
      <c r="Z126" s="26">
        <f t="shared" si="177"/>
        <v>22.8</v>
      </c>
      <c r="AA126" s="26">
        <f t="shared" si="156"/>
        <v>9.36</v>
      </c>
      <c r="AB126" s="26">
        <f t="shared" si="157"/>
        <v>15.6</v>
      </c>
      <c r="AC126" s="26">
        <f t="shared" si="158"/>
        <v>31.2</v>
      </c>
      <c r="AD126" s="11">
        <f t="shared" si="175"/>
        <v>9.6000000000000014</v>
      </c>
      <c r="AE126" s="11">
        <f t="shared" si="179"/>
        <v>9.6000000000000014</v>
      </c>
      <c r="AF126" s="11">
        <f t="shared" si="179"/>
        <v>9.6000000000000014</v>
      </c>
      <c r="AG126" s="11">
        <f t="shared" si="159"/>
        <v>6.669999999999999</v>
      </c>
      <c r="AH126" s="11">
        <v>0.75</v>
      </c>
      <c r="AI126" s="11">
        <v>6</v>
      </c>
      <c r="AJ126" s="11">
        <f t="shared" si="160"/>
        <v>1.17</v>
      </c>
      <c r="AK126" s="11">
        <f t="shared" si="161"/>
        <v>0.78</v>
      </c>
      <c r="AL126" s="26">
        <f t="shared" si="162"/>
        <v>15.6</v>
      </c>
      <c r="AM126" s="26">
        <f t="shared" si="163"/>
        <v>6.24</v>
      </c>
      <c r="AN126" s="11">
        <f t="shared" si="176"/>
        <v>0.78</v>
      </c>
      <c r="AO126" s="11">
        <f t="shared" si="174"/>
        <v>1.03</v>
      </c>
      <c r="AP126" s="26">
        <f t="shared" si="164"/>
        <v>9.36</v>
      </c>
      <c r="AQ126" s="26">
        <f t="shared" si="165"/>
        <v>0.78</v>
      </c>
      <c r="AR126" s="26">
        <f t="shared" si="166"/>
        <v>31.2</v>
      </c>
      <c r="AS126" s="6">
        <f t="shared" si="167"/>
        <v>110.2</v>
      </c>
      <c r="AT126" s="6">
        <v>4.9000000000000004</v>
      </c>
      <c r="AU126" s="6">
        <v>7.4</v>
      </c>
      <c r="AV126" s="6">
        <v>5.5</v>
      </c>
      <c r="AW126" s="6">
        <v>1.9</v>
      </c>
      <c r="AX126" s="16">
        <f t="shared" si="168"/>
        <v>583.62800000000004</v>
      </c>
      <c r="AY126" s="15">
        <f t="shared" si="169"/>
        <v>180.34105200000002</v>
      </c>
      <c r="AZ126" s="14">
        <f t="shared" si="170"/>
        <v>22.040000000000003</v>
      </c>
      <c r="BA126" s="13">
        <f t="shared" si="178"/>
        <v>15.8979</v>
      </c>
      <c r="BB126" s="12">
        <f t="shared" si="171"/>
        <v>218.278952</v>
      </c>
      <c r="BD126" s="18">
        <f t="shared" si="130"/>
        <v>465.00400000000008</v>
      </c>
      <c r="BE126" s="24">
        <f t="shared" si="131"/>
        <v>143.68623600000001</v>
      </c>
      <c r="BF126" s="23">
        <f t="shared" si="125"/>
        <v>105.28399999999999</v>
      </c>
      <c r="BG126" s="23">
        <f t="shared" si="132"/>
        <v>32.532755999999999</v>
      </c>
      <c r="BH126" s="23">
        <f t="shared" si="126"/>
        <v>13.339999999999998</v>
      </c>
      <c r="BI126" s="23">
        <f t="shared" si="127"/>
        <v>4.1220599999999994</v>
      </c>
      <c r="BJ126" s="23">
        <f t="shared" si="128"/>
        <v>19.7</v>
      </c>
      <c r="BK126" s="23">
        <f t="shared" si="129"/>
        <v>15.8979</v>
      </c>
      <c r="BU126" s="18"/>
      <c r="BV126" s="17"/>
    </row>
    <row r="127" spans="1:74" x14ac:dyDescent="0.2">
      <c r="A127">
        <v>7.2</v>
      </c>
      <c r="B127">
        <v>9.1999999999999993</v>
      </c>
      <c r="D127" s="26">
        <f t="shared" si="140"/>
        <v>193.20000000000002</v>
      </c>
      <c r="E127" s="26">
        <f t="shared" si="141"/>
        <v>3.6800000000000006</v>
      </c>
      <c r="F127" s="26">
        <f t="shared" si="142"/>
        <v>1.0080000000000002</v>
      </c>
      <c r="G127" s="18">
        <f t="shared" si="143"/>
        <v>8.2799999999999994</v>
      </c>
      <c r="H127" s="18">
        <f t="shared" si="144"/>
        <v>8.2799999999999994</v>
      </c>
      <c r="I127" s="11">
        <f t="shared" si="145"/>
        <v>9.4879999999999995</v>
      </c>
      <c r="J127" s="27">
        <v>0</v>
      </c>
      <c r="K127" s="11">
        <f t="shared" si="146"/>
        <v>4.8800000000000008</v>
      </c>
      <c r="L127" s="11">
        <f t="shared" si="147"/>
        <v>2.2080000000000002</v>
      </c>
      <c r="M127" s="11">
        <f t="shared" si="148"/>
        <v>7.3600000000000012</v>
      </c>
      <c r="N127" s="11">
        <f t="shared" si="149"/>
        <v>0.92000000000000015</v>
      </c>
      <c r="O127" s="11">
        <v>0.35</v>
      </c>
      <c r="P127" s="11">
        <f t="shared" si="150"/>
        <v>1.8400000000000003</v>
      </c>
      <c r="Q127" s="11">
        <f t="shared" si="151"/>
        <v>36.799999999999997</v>
      </c>
      <c r="R127" s="11">
        <v>0</v>
      </c>
      <c r="S127" s="11">
        <f t="shared" si="152"/>
        <v>1.3800000000000001</v>
      </c>
      <c r="T127" s="11">
        <v>3</v>
      </c>
      <c r="U127" s="26">
        <f t="shared" si="172"/>
        <v>157.5</v>
      </c>
      <c r="V127" s="26">
        <f t="shared" si="153"/>
        <v>3.6800000000000006</v>
      </c>
      <c r="W127" s="26">
        <f t="shared" si="154"/>
        <v>1.0080000000000002</v>
      </c>
      <c r="X127" s="11">
        <v>0</v>
      </c>
      <c r="Y127" s="11">
        <f t="shared" si="155"/>
        <v>0.92000000000000015</v>
      </c>
      <c r="Z127" s="26">
        <f t="shared" si="177"/>
        <v>24</v>
      </c>
      <c r="AA127" s="26">
        <f t="shared" si="156"/>
        <v>11.040000000000001</v>
      </c>
      <c r="AB127" s="26">
        <f t="shared" si="157"/>
        <v>18.399999999999999</v>
      </c>
      <c r="AC127" s="26">
        <f t="shared" si="158"/>
        <v>36.799999999999997</v>
      </c>
      <c r="AD127" s="11">
        <f t="shared" si="175"/>
        <v>9.6000000000000014</v>
      </c>
      <c r="AE127" s="11">
        <f t="shared" si="179"/>
        <v>9.6000000000000014</v>
      </c>
      <c r="AF127" s="11">
        <f t="shared" si="179"/>
        <v>9.6000000000000014</v>
      </c>
      <c r="AG127" s="11">
        <f t="shared" si="159"/>
        <v>8.2799999999999994</v>
      </c>
      <c r="AH127" s="11">
        <v>0.75</v>
      </c>
      <c r="AI127" s="11">
        <v>6</v>
      </c>
      <c r="AJ127" s="11">
        <f t="shared" si="160"/>
        <v>1.3800000000000001</v>
      </c>
      <c r="AK127" s="11">
        <f t="shared" si="161"/>
        <v>0.92000000000000015</v>
      </c>
      <c r="AL127" s="26">
        <f t="shared" si="162"/>
        <v>18.399999999999999</v>
      </c>
      <c r="AM127" s="26">
        <f t="shared" si="163"/>
        <v>7.3600000000000012</v>
      </c>
      <c r="AN127" s="11">
        <f t="shared" si="176"/>
        <v>0.92000000000000015</v>
      </c>
      <c r="AO127" s="11">
        <f t="shared" si="174"/>
        <v>1.1199999999999999</v>
      </c>
      <c r="AP127" s="26">
        <f t="shared" si="164"/>
        <v>11.040000000000001</v>
      </c>
      <c r="AQ127" s="26">
        <f t="shared" si="165"/>
        <v>0.92000000000000015</v>
      </c>
      <c r="AR127" s="26">
        <f t="shared" si="166"/>
        <v>36.799999999999997</v>
      </c>
      <c r="AS127" s="6">
        <f t="shared" si="167"/>
        <v>136.80000000000001</v>
      </c>
      <c r="AT127" s="6">
        <v>5.6</v>
      </c>
      <c r="AU127" s="6">
        <v>7.7</v>
      </c>
      <c r="AV127" s="6">
        <v>6.1</v>
      </c>
      <c r="AW127" s="6">
        <v>2.1</v>
      </c>
      <c r="AX127" s="16">
        <f t="shared" si="168"/>
        <v>658.71199999999988</v>
      </c>
      <c r="AY127" s="15">
        <f t="shared" si="169"/>
        <v>203.54200799999995</v>
      </c>
      <c r="AZ127" s="14">
        <f t="shared" si="170"/>
        <v>27.360000000000003</v>
      </c>
      <c r="BA127" s="13">
        <f t="shared" si="178"/>
        <v>17.3505</v>
      </c>
      <c r="BB127" s="12">
        <f t="shared" si="171"/>
        <v>248.25250799999998</v>
      </c>
      <c r="BD127" s="18">
        <f t="shared" si="130"/>
        <v>524.83600000000001</v>
      </c>
      <c r="BE127" s="24">
        <f t="shared" si="131"/>
        <v>162.17432400000001</v>
      </c>
      <c r="BF127" s="23">
        <f t="shared" si="125"/>
        <v>117.316</v>
      </c>
      <c r="BG127" s="23">
        <f t="shared" si="132"/>
        <v>36.250644000000001</v>
      </c>
      <c r="BH127" s="23">
        <f t="shared" si="126"/>
        <v>16.559999999999999</v>
      </c>
      <c r="BI127" s="23">
        <f t="shared" si="127"/>
        <v>5.1170399999999994</v>
      </c>
      <c r="BJ127" s="23">
        <f t="shared" si="128"/>
        <v>21.5</v>
      </c>
      <c r="BK127" s="23">
        <f t="shared" si="129"/>
        <v>17.3505</v>
      </c>
      <c r="BU127" s="18"/>
      <c r="BV127" s="17"/>
    </row>
    <row r="128" spans="1:74" x14ac:dyDescent="0.2">
      <c r="A128">
        <v>6.8</v>
      </c>
      <c r="B128">
        <v>9.5</v>
      </c>
      <c r="D128" s="26">
        <f t="shared" si="140"/>
        <v>184.79999999999998</v>
      </c>
      <c r="E128" s="26">
        <f t="shared" si="141"/>
        <v>3.5200000000000005</v>
      </c>
      <c r="F128" s="26">
        <f t="shared" si="142"/>
        <v>0.95200000000000007</v>
      </c>
      <c r="G128" s="18">
        <f t="shared" si="143"/>
        <v>7.8199999999999994</v>
      </c>
      <c r="H128" s="18">
        <f t="shared" si="144"/>
        <v>7.8199999999999994</v>
      </c>
      <c r="I128" s="11">
        <f t="shared" si="145"/>
        <v>9.0719999999999992</v>
      </c>
      <c r="J128" s="27">
        <v>0</v>
      </c>
      <c r="K128" s="11">
        <f t="shared" si="146"/>
        <v>4.7200000000000006</v>
      </c>
      <c r="L128" s="11">
        <f t="shared" si="147"/>
        <v>2.1120000000000001</v>
      </c>
      <c r="M128" s="11">
        <f t="shared" si="148"/>
        <v>7.0400000000000009</v>
      </c>
      <c r="N128" s="11">
        <f t="shared" si="149"/>
        <v>0.88000000000000012</v>
      </c>
      <c r="O128" s="11">
        <v>0.35</v>
      </c>
      <c r="P128" s="11">
        <f t="shared" si="150"/>
        <v>1.7600000000000002</v>
      </c>
      <c r="Q128" s="11">
        <f t="shared" si="151"/>
        <v>35.200000000000003</v>
      </c>
      <c r="R128" s="11">
        <v>0</v>
      </c>
      <c r="S128" s="11">
        <f t="shared" si="152"/>
        <v>1.32</v>
      </c>
      <c r="T128" s="11">
        <v>3</v>
      </c>
      <c r="U128" s="26">
        <f t="shared" si="172"/>
        <v>163.80000000000001</v>
      </c>
      <c r="V128" s="26">
        <f t="shared" si="153"/>
        <v>3.5200000000000005</v>
      </c>
      <c r="W128" s="26">
        <f t="shared" si="154"/>
        <v>0.95200000000000007</v>
      </c>
      <c r="X128" s="11">
        <v>0</v>
      </c>
      <c r="Y128" s="11">
        <f t="shared" si="155"/>
        <v>0.88000000000000012</v>
      </c>
      <c r="Z128" s="26">
        <f t="shared" si="177"/>
        <v>29.6</v>
      </c>
      <c r="AA128" s="26">
        <f t="shared" si="156"/>
        <v>10.56</v>
      </c>
      <c r="AB128" s="26">
        <f t="shared" si="157"/>
        <v>17.600000000000001</v>
      </c>
      <c r="AC128" s="26">
        <f t="shared" si="158"/>
        <v>35.200000000000003</v>
      </c>
      <c r="AD128" s="11">
        <f t="shared" si="175"/>
        <v>9.6000000000000014</v>
      </c>
      <c r="AE128" s="11">
        <f t="shared" si="179"/>
        <v>9.6000000000000014</v>
      </c>
      <c r="AF128" s="11">
        <f t="shared" si="179"/>
        <v>9.6000000000000014</v>
      </c>
      <c r="AG128" s="11">
        <f t="shared" si="159"/>
        <v>7.8199999999999994</v>
      </c>
      <c r="AH128" s="11">
        <v>0.75</v>
      </c>
      <c r="AI128" s="11">
        <v>6</v>
      </c>
      <c r="AJ128" s="11">
        <f t="shared" si="160"/>
        <v>1.32</v>
      </c>
      <c r="AK128" s="11">
        <f t="shared" si="161"/>
        <v>0.88000000000000012</v>
      </c>
      <c r="AL128" s="26">
        <f t="shared" si="162"/>
        <v>17.600000000000001</v>
      </c>
      <c r="AM128" s="26">
        <f t="shared" si="163"/>
        <v>7.0400000000000009</v>
      </c>
      <c r="AN128" s="11">
        <f t="shared" si="176"/>
        <v>0.88000000000000012</v>
      </c>
      <c r="AO128" s="11">
        <f t="shared" si="174"/>
        <v>1.1500000000000001</v>
      </c>
      <c r="AP128" s="26">
        <f t="shared" si="164"/>
        <v>10.56</v>
      </c>
      <c r="AQ128" s="26">
        <f t="shared" si="165"/>
        <v>0.88000000000000012</v>
      </c>
      <c r="AR128" s="26">
        <f t="shared" si="166"/>
        <v>35.200000000000003</v>
      </c>
      <c r="AS128" s="6">
        <f t="shared" si="167"/>
        <v>129.19999999999999</v>
      </c>
      <c r="AT128" s="6">
        <v>5.4</v>
      </c>
      <c r="AU128" s="6">
        <v>8.4</v>
      </c>
      <c r="AV128" s="6">
        <v>5.8</v>
      </c>
      <c r="AW128" s="6">
        <v>1.5</v>
      </c>
      <c r="AX128" s="16">
        <f t="shared" si="168"/>
        <v>651.35800000000006</v>
      </c>
      <c r="AY128" s="15">
        <f t="shared" si="169"/>
        <v>201.26962200000003</v>
      </c>
      <c r="AZ128" s="14">
        <f t="shared" si="170"/>
        <v>25.84</v>
      </c>
      <c r="BA128" s="13">
        <f t="shared" si="178"/>
        <v>17.027700000000003</v>
      </c>
      <c r="BB128" s="12">
        <f t="shared" si="171"/>
        <v>244.13732200000004</v>
      </c>
      <c r="BD128" s="18">
        <f t="shared" si="130"/>
        <v>521.78400000000011</v>
      </c>
      <c r="BE128" s="24">
        <f t="shared" si="131"/>
        <v>161.23125600000003</v>
      </c>
      <c r="BF128" s="23">
        <f t="shared" si="125"/>
        <v>113.93399999999997</v>
      </c>
      <c r="BG128" s="23">
        <f t="shared" si="132"/>
        <v>35.205605999999989</v>
      </c>
      <c r="BH128" s="23">
        <f t="shared" si="126"/>
        <v>15.639999999999999</v>
      </c>
      <c r="BI128" s="23">
        <f t="shared" si="127"/>
        <v>4.8327599999999995</v>
      </c>
      <c r="BJ128" s="23">
        <f t="shared" si="128"/>
        <v>21.1</v>
      </c>
      <c r="BK128" s="23">
        <f t="shared" si="129"/>
        <v>17.027700000000003</v>
      </c>
      <c r="BU128" s="18"/>
      <c r="BV128" s="17"/>
    </row>
    <row r="129" spans="1:74" x14ac:dyDescent="0.2">
      <c r="A129">
        <v>7.8</v>
      </c>
      <c r="B129">
        <v>7.8</v>
      </c>
      <c r="D129" s="26">
        <f t="shared" si="140"/>
        <v>205.79999999999998</v>
      </c>
      <c r="E129" s="26">
        <f t="shared" si="141"/>
        <v>3.92</v>
      </c>
      <c r="F129" s="26">
        <f t="shared" si="142"/>
        <v>1.0920000000000001</v>
      </c>
      <c r="G129" s="18">
        <f t="shared" si="143"/>
        <v>8.9699999999999989</v>
      </c>
      <c r="H129" s="18">
        <f t="shared" si="144"/>
        <v>8.9699999999999989</v>
      </c>
      <c r="I129" s="11">
        <f t="shared" si="145"/>
        <v>10.112</v>
      </c>
      <c r="J129" s="27">
        <v>0</v>
      </c>
      <c r="K129" s="11">
        <f t="shared" si="146"/>
        <v>5.12</v>
      </c>
      <c r="L129" s="11">
        <f t="shared" si="147"/>
        <v>2.3519999999999999</v>
      </c>
      <c r="M129" s="11">
        <f t="shared" si="148"/>
        <v>7.84</v>
      </c>
      <c r="N129" s="11">
        <f t="shared" si="149"/>
        <v>0.98</v>
      </c>
      <c r="O129" s="11">
        <v>0.35</v>
      </c>
      <c r="P129" s="11">
        <f t="shared" si="150"/>
        <v>1.96</v>
      </c>
      <c r="Q129" s="11">
        <f t="shared" si="151"/>
        <v>39.200000000000003</v>
      </c>
      <c r="R129" s="11">
        <v>0</v>
      </c>
      <c r="S129" s="11">
        <f t="shared" si="152"/>
        <v>1.47</v>
      </c>
      <c r="T129" s="11">
        <v>3</v>
      </c>
      <c r="U129" s="26">
        <f t="shared" si="172"/>
        <v>193.20000000000002</v>
      </c>
      <c r="V129" s="26">
        <f t="shared" si="153"/>
        <v>3.92</v>
      </c>
      <c r="W129" s="26">
        <f t="shared" si="154"/>
        <v>1.0920000000000001</v>
      </c>
      <c r="X129" s="11">
        <v>0</v>
      </c>
      <c r="Y129" s="11">
        <f t="shared" si="155"/>
        <v>0.98</v>
      </c>
      <c r="Z129" s="26">
        <f t="shared" si="177"/>
        <v>28</v>
      </c>
      <c r="AA129" s="26">
        <f t="shared" si="156"/>
        <v>11.76</v>
      </c>
      <c r="AB129" s="26">
        <f t="shared" si="157"/>
        <v>19.600000000000001</v>
      </c>
      <c r="AC129" s="26">
        <f t="shared" si="158"/>
        <v>39.200000000000003</v>
      </c>
      <c r="AD129" s="11">
        <f t="shared" si="175"/>
        <v>9.6000000000000014</v>
      </c>
      <c r="AE129" s="11">
        <f t="shared" si="179"/>
        <v>9.6000000000000014</v>
      </c>
      <c r="AF129" s="11">
        <f t="shared" si="179"/>
        <v>9.6000000000000014</v>
      </c>
      <c r="AG129" s="11">
        <f t="shared" si="159"/>
        <v>8.9699999999999989</v>
      </c>
      <c r="AH129" s="11">
        <v>0.75</v>
      </c>
      <c r="AI129" s="11">
        <v>6</v>
      </c>
      <c r="AJ129" s="11">
        <f t="shared" si="160"/>
        <v>1.47</v>
      </c>
      <c r="AK129" s="11">
        <f t="shared" si="161"/>
        <v>0.98</v>
      </c>
      <c r="AL129" s="26">
        <f t="shared" si="162"/>
        <v>19.600000000000001</v>
      </c>
      <c r="AM129" s="26">
        <f t="shared" si="163"/>
        <v>7.84</v>
      </c>
      <c r="AN129" s="11">
        <f t="shared" si="176"/>
        <v>0.98</v>
      </c>
      <c r="AO129" s="11">
        <f t="shared" si="174"/>
        <v>0.98</v>
      </c>
      <c r="AP129" s="26">
        <f t="shared" si="164"/>
        <v>11.76</v>
      </c>
      <c r="AQ129" s="26">
        <f t="shared" si="165"/>
        <v>0.98</v>
      </c>
      <c r="AR129" s="26">
        <f t="shared" si="166"/>
        <v>39.200000000000003</v>
      </c>
      <c r="AS129" s="6">
        <f t="shared" si="167"/>
        <v>148.19999999999999</v>
      </c>
      <c r="AT129" s="6">
        <v>5.5</v>
      </c>
      <c r="AU129" s="6">
        <v>8.5</v>
      </c>
      <c r="AV129" s="6">
        <v>5.6</v>
      </c>
      <c r="AW129" s="6">
        <v>1.7</v>
      </c>
      <c r="AX129" s="16">
        <f t="shared" si="168"/>
        <v>727.19800000000032</v>
      </c>
      <c r="AY129" s="15">
        <f t="shared" si="169"/>
        <v>224.70418200000009</v>
      </c>
      <c r="AZ129" s="14">
        <f t="shared" si="170"/>
        <v>29.64</v>
      </c>
      <c r="BA129" s="13">
        <f t="shared" si="178"/>
        <v>17.189100000000003</v>
      </c>
      <c r="BB129" s="12">
        <f t="shared" si="171"/>
        <v>271.5332820000001</v>
      </c>
      <c r="BD129" s="18">
        <f t="shared" si="130"/>
        <v>586.96400000000006</v>
      </c>
      <c r="BE129" s="24">
        <f t="shared" si="131"/>
        <v>181.37187600000001</v>
      </c>
      <c r="BF129" s="23">
        <f t="shared" si="125"/>
        <v>122.294</v>
      </c>
      <c r="BG129" s="23">
        <f t="shared" si="132"/>
        <v>37.788845999999999</v>
      </c>
      <c r="BH129" s="23">
        <f t="shared" si="126"/>
        <v>17.939999999999998</v>
      </c>
      <c r="BI129" s="23">
        <f t="shared" si="127"/>
        <v>5.5434599999999996</v>
      </c>
      <c r="BJ129" s="23">
        <f t="shared" si="128"/>
        <v>21.3</v>
      </c>
      <c r="BK129" s="23">
        <f t="shared" si="129"/>
        <v>17.189100000000003</v>
      </c>
      <c r="BU129" s="18"/>
      <c r="BV129" s="17"/>
    </row>
    <row r="130" spans="1:74" x14ac:dyDescent="0.2">
      <c r="A130">
        <v>6.6</v>
      </c>
      <c r="B130">
        <v>9.3000000000000007</v>
      </c>
      <c r="D130" s="26">
        <f t="shared" ref="D130:D148" si="180">(21*A130)+42</f>
        <v>180.6</v>
      </c>
      <c r="E130" s="26">
        <f t="shared" ref="E130:E148" si="181">(0.4*A130)+0.8</f>
        <v>3.4400000000000004</v>
      </c>
      <c r="F130" s="26">
        <f t="shared" ref="F130:F148" si="182">0.14*A130</f>
        <v>0.92400000000000004</v>
      </c>
      <c r="G130" s="18">
        <f t="shared" ref="G130:G148" si="183">1.15*A130</f>
        <v>7.589999999999999</v>
      </c>
      <c r="H130" s="18">
        <f t="shared" ref="H130:H148" si="184">1.15*A130</f>
        <v>7.589999999999999</v>
      </c>
      <c r="I130" s="11">
        <f t="shared" ref="I130:I148" si="185">(1.04*A130)+2</f>
        <v>8.8640000000000008</v>
      </c>
      <c r="J130" s="27">
        <v>0</v>
      </c>
      <c r="K130" s="11">
        <f t="shared" ref="K130:K148" si="186">(0.4*A130)+2</f>
        <v>4.6400000000000006</v>
      </c>
      <c r="L130" s="11">
        <f t="shared" ref="L130:L148" si="187">(0.24*A130)+0.48</f>
        <v>2.0640000000000001</v>
      </c>
      <c r="M130" s="11">
        <f t="shared" ref="M130:M148" si="188">(0.8*A130)+1.6</f>
        <v>6.8800000000000008</v>
      </c>
      <c r="N130" s="11">
        <f t="shared" ref="N130:N148" si="189">(0.1*A130)+0.2</f>
        <v>0.8600000000000001</v>
      </c>
      <c r="O130" s="11">
        <v>0.35</v>
      </c>
      <c r="P130" s="11">
        <f t="shared" ref="P130:P148" si="190">(0.2*A130)+0.4</f>
        <v>1.7200000000000002</v>
      </c>
      <c r="Q130" s="11">
        <f t="shared" ref="Q130:Q148" si="191">(4*A130)+8</f>
        <v>34.4</v>
      </c>
      <c r="R130" s="11">
        <v>0</v>
      </c>
      <c r="S130" s="11">
        <f t="shared" ref="S130:S148" si="192">(0.15*A130)+0.3</f>
        <v>1.2899999999999998</v>
      </c>
      <c r="T130" s="11">
        <v>3</v>
      </c>
      <c r="U130" s="26">
        <f t="shared" si="172"/>
        <v>184.79999999999998</v>
      </c>
      <c r="V130" s="26">
        <f t="shared" ref="V130:V148" si="193">(0.4*A130)+0.8</f>
        <v>3.4400000000000004</v>
      </c>
      <c r="W130" s="26">
        <f t="shared" ref="W130:W148" si="194">0.14*A130</f>
        <v>0.92400000000000004</v>
      </c>
      <c r="X130" s="11">
        <v>0</v>
      </c>
      <c r="Y130" s="11">
        <f t="shared" ref="Y130:Y148" si="195">(0.1*A130)+0.2</f>
        <v>0.8600000000000001</v>
      </c>
      <c r="Z130" s="26">
        <f t="shared" si="177"/>
        <v>32</v>
      </c>
      <c r="AA130" s="26">
        <f t="shared" ref="AA130:AA148" si="196">(1.2*A130)+2.4</f>
        <v>10.319999999999999</v>
      </c>
      <c r="AB130" s="26">
        <f t="shared" ref="AB130:AB148" si="197">(2*A130)+4</f>
        <v>17.2</v>
      </c>
      <c r="AC130" s="26">
        <f t="shared" ref="AC130:AC148" si="198">(4*A130)+8</f>
        <v>34.4</v>
      </c>
      <c r="AD130" s="11">
        <f t="shared" si="175"/>
        <v>9.6000000000000014</v>
      </c>
      <c r="AE130" s="11">
        <f t="shared" si="179"/>
        <v>9.6000000000000014</v>
      </c>
      <c r="AF130" s="11">
        <f t="shared" si="179"/>
        <v>9.6000000000000014</v>
      </c>
      <c r="AG130" s="11">
        <f t="shared" ref="AG130:AG148" si="199">1.15*A130</f>
        <v>7.589999999999999</v>
      </c>
      <c r="AH130" s="11">
        <v>0.75</v>
      </c>
      <c r="AI130" s="11">
        <v>6</v>
      </c>
      <c r="AJ130" s="11">
        <f t="shared" ref="AJ130:AJ148" si="200">(0.15*A130)+0.3</f>
        <v>1.2899999999999998</v>
      </c>
      <c r="AK130" s="11">
        <f t="shared" ref="AK130:AK148" si="201">(0.1*A130)+0.2</f>
        <v>0.8600000000000001</v>
      </c>
      <c r="AL130" s="26">
        <f t="shared" ref="AL130:AL148" si="202">(2*A130)+4</f>
        <v>17.2</v>
      </c>
      <c r="AM130" s="26">
        <f t="shared" ref="AM130:AM148" si="203">(0.8*A130)+1.6</f>
        <v>6.8800000000000008</v>
      </c>
      <c r="AN130" s="11">
        <f t="shared" si="176"/>
        <v>0.8600000000000001</v>
      </c>
      <c r="AO130" s="11">
        <f t="shared" si="174"/>
        <v>1.1300000000000001</v>
      </c>
      <c r="AP130" s="26">
        <f t="shared" ref="AP130:AP148" si="204">(1.2*A130)+2.4</f>
        <v>10.319999999999999</v>
      </c>
      <c r="AQ130" s="26">
        <f t="shared" ref="AQ130:AQ148" si="205">(0.1*A130)+0.2</f>
        <v>0.8600000000000001</v>
      </c>
      <c r="AR130" s="26">
        <f t="shared" ref="AR130:AR148" si="206">(4*A130)+8</f>
        <v>34.4</v>
      </c>
      <c r="AS130" s="6">
        <f t="shared" ref="AS130:AS148" si="207">19*A130</f>
        <v>125.39999999999999</v>
      </c>
      <c r="AT130" s="6">
        <v>6.2</v>
      </c>
      <c r="AU130" s="6">
        <v>7.8</v>
      </c>
      <c r="AV130" s="6">
        <v>5.4</v>
      </c>
      <c r="AW130" s="6">
        <v>1.52</v>
      </c>
      <c r="AX130" s="16">
        <f t="shared" ref="AX130:AX148" si="208">SUM(D130:AR130)</f>
        <v>665.09600000000023</v>
      </c>
      <c r="AY130" s="15">
        <f t="shared" ref="AY130:AY148" si="209">AX130*0.309</f>
        <v>205.51466400000007</v>
      </c>
      <c r="AZ130" s="14">
        <f t="shared" ref="AZ130:AZ148" si="210">AS130*0.2</f>
        <v>25.08</v>
      </c>
      <c r="BA130" s="13">
        <f t="shared" si="178"/>
        <v>16.882439999999999</v>
      </c>
      <c r="BB130" s="12">
        <f t="shared" ref="BB130:BB148" si="211">AY130+AZ130+BA130</f>
        <v>247.47710400000008</v>
      </c>
      <c r="BD130" s="18">
        <f t="shared" si="130"/>
        <v>537.70799999999997</v>
      </c>
      <c r="BE130" s="24">
        <f t="shared" si="131"/>
        <v>166.15177199999999</v>
      </c>
      <c r="BF130" s="23">
        <f t="shared" si="125"/>
        <v>112.20799999999998</v>
      </c>
      <c r="BG130" s="23">
        <f t="shared" si="132"/>
        <v>34.672271999999992</v>
      </c>
      <c r="BH130" s="23">
        <f t="shared" si="126"/>
        <v>15.179999999999998</v>
      </c>
      <c r="BI130" s="23">
        <f t="shared" si="127"/>
        <v>4.6906199999999991</v>
      </c>
      <c r="BJ130" s="23">
        <f t="shared" si="128"/>
        <v>20.919999999999998</v>
      </c>
      <c r="BK130" s="23">
        <f t="shared" si="129"/>
        <v>16.882439999999999</v>
      </c>
      <c r="BU130" s="18"/>
      <c r="BV130" s="17"/>
    </row>
    <row r="131" spans="1:74" x14ac:dyDescent="0.2">
      <c r="A131">
        <v>6.7</v>
      </c>
      <c r="B131">
        <v>9.5</v>
      </c>
      <c r="D131" s="26">
        <f t="shared" si="180"/>
        <v>182.70000000000002</v>
      </c>
      <c r="E131" s="26">
        <f t="shared" si="181"/>
        <v>3.4800000000000004</v>
      </c>
      <c r="F131" s="26">
        <f t="shared" si="182"/>
        <v>0.93800000000000017</v>
      </c>
      <c r="G131" s="18">
        <f t="shared" si="183"/>
        <v>7.7049999999999992</v>
      </c>
      <c r="H131" s="18">
        <f t="shared" si="184"/>
        <v>7.7049999999999992</v>
      </c>
      <c r="I131" s="11">
        <f t="shared" si="185"/>
        <v>8.968</v>
      </c>
      <c r="J131" s="27">
        <v>0</v>
      </c>
      <c r="K131" s="11">
        <f t="shared" si="186"/>
        <v>4.68</v>
      </c>
      <c r="L131" s="11">
        <f t="shared" si="187"/>
        <v>2.0880000000000001</v>
      </c>
      <c r="M131" s="11">
        <f t="shared" si="188"/>
        <v>6.9600000000000009</v>
      </c>
      <c r="N131" s="11">
        <f t="shared" si="189"/>
        <v>0.87000000000000011</v>
      </c>
      <c r="O131" s="11">
        <v>0.35</v>
      </c>
      <c r="P131" s="11">
        <f t="shared" si="190"/>
        <v>1.7400000000000002</v>
      </c>
      <c r="Q131" s="11">
        <f t="shared" si="191"/>
        <v>34.799999999999997</v>
      </c>
      <c r="R131" s="11">
        <v>0</v>
      </c>
      <c r="S131" s="11">
        <f t="shared" si="192"/>
        <v>1.3049999999999999</v>
      </c>
      <c r="T131" s="11">
        <v>3</v>
      </c>
      <c r="U131" s="26">
        <f t="shared" si="172"/>
        <v>205.79999999999998</v>
      </c>
      <c r="V131" s="26">
        <f t="shared" si="193"/>
        <v>3.4800000000000004</v>
      </c>
      <c r="W131" s="26">
        <f t="shared" si="194"/>
        <v>0.93800000000000017</v>
      </c>
      <c r="X131" s="11">
        <v>0</v>
      </c>
      <c r="Y131" s="11">
        <f t="shared" si="195"/>
        <v>0.87000000000000011</v>
      </c>
      <c r="Z131" s="26">
        <f t="shared" si="177"/>
        <v>27.2</v>
      </c>
      <c r="AA131" s="26">
        <f t="shared" si="196"/>
        <v>10.44</v>
      </c>
      <c r="AB131" s="26">
        <f t="shared" si="197"/>
        <v>17.399999999999999</v>
      </c>
      <c r="AC131" s="26">
        <f t="shared" si="198"/>
        <v>34.799999999999997</v>
      </c>
      <c r="AD131" s="11">
        <f t="shared" si="175"/>
        <v>9.6000000000000014</v>
      </c>
      <c r="AE131" s="11">
        <f t="shared" si="179"/>
        <v>9.6000000000000014</v>
      </c>
      <c r="AF131" s="11">
        <f t="shared" si="179"/>
        <v>9.6000000000000014</v>
      </c>
      <c r="AG131" s="11">
        <f t="shared" si="199"/>
        <v>7.7049999999999992</v>
      </c>
      <c r="AH131" s="11">
        <v>0.75</v>
      </c>
      <c r="AI131" s="11">
        <v>6</v>
      </c>
      <c r="AJ131" s="11">
        <f t="shared" si="200"/>
        <v>1.3049999999999999</v>
      </c>
      <c r="AK131" s="11">
        <f t="shared" si="201"/>
        <v>0.87000000000000011</v>
      </c>
      <c r="AL131" s="26">
        <f t="shared" si="202"/>
        <v>17.399999999999999</v>
      </c>
      <c r="AM131" s="26">
        <f t="shared" si="203"/>
        <v>6.9600000000000009</v>
      </c>
      <c r="AN131" s="11">
        <f t="shared" si="176"/>
        <v>0.87000000000000011</v>
      </c>
      <c r="AO131" s="11">
        <f t="shared" si="174"/>
        <v>1.1500000000000001</v>
      </c>
      <c r="AP131" s="26">
        <f t="shared" si="204"/>
        <v>10.44</v>
      </c>
      <c r="AQ131" s="26">
        <f t="shared" si="205"/>
        <v>0.87000000000000011</v>
      </c>
      <c r="AR131" s="26">
        <f t="shared" si="206"/>
        <v>34.799999999999997</v>
      </c>
      <c r="AS131" s="6">
        <f t="shared" si="207"/>
        <v>127.3</v>
      </c>
      <c r="AT131" s="6">
        <v>5.2</v>
      </c>
      <c r="AU131" s="6">
        <v>8.4</v>
      </c>
      <c r="AV131" s="6">
        <v>5.6</v>
      </c>
      <c r="AW131" s="6">
        <v>1.6</v>
      </c>
      <c r="AX131" s="16">
        <f t="shared" si="208"/>
        <v>686.13700000000006</v>
      </c>
      <c r="AY131" s="15">
        <f t="shared" si="209"/>
        <v>212.016333</v>
      </c>
      <c r="AZ131" s="14">
        <f t="shared" si="210"/>
        <v>25.46</v>
      </c>
      <c r="BA131" s="13">
        <f t="shared" si="178"/>
        <v>16.785600000000006</v>
      </c>
      <c r="BB131" s="12">
        <f t="shared" si="211"/>
        <v>254.26193300000003</v>
      </c>
      <c r="BD131" s="18">
        <f t="shared" si="130"/>
        <v>557.64599999999996</v>
      </c>
      <c r="BE131" s="24">
        <f t="shared" si="131"/>
        <v>172.312614</v>
      </c>
      <c r="BF131" s="23">
        <f t="shared" ref="BF131:BF148" si="212">SUM(I131+J131+K131+L131+M131+N131+O131+P131+Q131+R131+S131+T131+X131+Y131+AD131+AE131+AF131+AG131+AH131+AI131+AJ131+AK131+AN131+AO131)</f>
        <v>113.081</v>
      </c>
      <c r="BG131" s="23">
        <f t="shared" si="132"/>
        <v>34.942028999999998</v>
      </c>
      <c r="BH131" s="23">
        <f t="shared" ref="BH131:BH148" si="213">SUM(G131+H131)</f>
        <v>15.409999999999998</v>
      </c>
      <c r="BI131" s="23">
        <f t="shared" ref="BI131:BI148" si="214">BH131*0.309</f>
        <v>4.7616899999999998</v>
      </c>
      <c r="BJ131" s="23">
        <f t="shared" ref="BJ131:BJ148" si="215">SUM(AT131+AU131+AV131+AW131)</f>
        <v>20.800000000000004</v>
      </c>
      <c r="BK131" s="23">
        <f t="shared" ref="BK131:BK148" si="216">BJ131*0.807</f>
        <v>16.785600000000006</v>
      </c>
      <c r="BU131" s="18"/>
      <c r="BV131" s="17"/>
    </row>
    <row r="132" spans="1:74" x14ac:dyDescent="0.2">
      <c r="A132">
        <v>5.4</v>
      </c>
      <c r="B132">
        <v>9.6</v>
      </c>
      <c r="D132" s="26">
        <f t="shared" si="180"/>
        <v>155.4</v>
      </c>
      <c r="E132" s="26">
        <f t="shared" si="181"/>
        <v>2.96</v>
      </c>
      <c r="F132" s="26">
        <f t="shared" si="182"/>
        <v>0.75600000000000012</v>
      </c>
      <c r="G132" s="18">
        <f t="shared" si="183"/>
        <v>6.21</v>
      </c>
      <c r="H132" s="18">
        <f t="shared" si="184"/>
        <v>6.21</v>
      </c>
      <c r="I132" s="11">
        <f t="shared" si="185"/>
        <v>7.6160000000000005</v>
      </c>
      <c r="J132" s="27">
        <v>0</v>
      </c>
      <c r="K132" s="11">
        <f t="shared" si="186"/>
        <v>4.16</v>
      </c>
      <c r="L132" s="11">
        <f t="shared" si="187"/>
        <v>1.776</v>
      </c>
      <c r="M132" s="11">
        <f t="shared" si="188"/>
        <v>5.92</v>
      </c>
      <c r="N132" s="11">
        <f t="shared" si="189"/>
        <v>0.74</v>
      </c>
      <c r="O132" s="11">
        <v>0.35</v>
      </c>
      <c r="P132" s="11">
        <f t="shared" si="190"/>
        <v>1.48</v>
      </c>
      <c r="Q132" s="11">
        <f t="shared" si="191"/>
        <v>29.6</v>
      </c>
      <c r="R132" s="11">
        <v>0</v>
      </c>
      <c r="S132" s="11">
        <f t="shared" si="192"/>
        <v>1.1100000000000001</v>
      </c>
      <c r="T132" s="11">
        <v>3</v>
      </c>
      <c r="U132" s="26">
        <f t="shared" si="172"/>
        <v>180.6</v>
      </c>
      <c r="V132" s="26">
        <f t="shared" si="193"/>
        <v>2.96</v>
      </c>
      <c r="W132" s="26">
        <f t="shared" si="194"/>
        <v>0.75600000000000012</v>
      </c>
      <c r="X132" s="11">
        <v>0</v>
      </c>
      <c r="Y132" s="11">
        <f t="shared" si="195"/>
        <v>0.74</v>
      </c>
      <c r="Z132" s="26">
        <f t="shared" si="177"/>
        <v>27.6</v>
      </c>
      <c r="AA132" s="26">
        <f t="shared" si="196"/>
        <v>8.8800000000000008</v>
      </c>
      <c r="AB132" s="26">
        <f t="shared" si="197"/>
        <v>14.8</v>
      </c>
      <c r="AC132" s="26">
        <f t="shared" si="198"/>
        <v>29.6</v>
      </c>
      <c r="AD132" s="11">
        <f t="shared" si="175"/>
        <v>9.6000000000000014</v>
      </c>
      <c r="AE132" s="11">
        <f t="shared" si="179"/>
        <v>9.6000000000000014</v>
      </c>
      <c r="AF132" s="11">
        <f t="shared" si="179"/>
        <v>9.6000000000000014</v>
      </c>
      <c r="AG132" s="11">
        <f t="shared" si="199"/>
        <v>6.21</v>
      </c>
      <c r="AH132" s="11">
        <v>0.75</v>
      </c>
      <c r="AI132" s="11">
        <v>6</v>
      </c>
      <c r="AJ132" s="11">
        <f t="shared" si="200"/>
        <v>1.1100000000000001</v>
      </c>
      <c r="AK132" s="11">
        <f t="shared" si="201"/>
        <v>0.74</v>
      </c>
      <c r="AL132" s="26">
        <f t="shared" si="202"/>
        <v>14.8</v>
      </c>
      <c r="AM132" s="26">
        <f t="shared" si="203"/>
        <v>5.92</v>
      </c>
      <c r="AN132" s="11">
        <f t="shared" si="176"/>
        <v>0.74</v>
      </c>
      <c r="AO132" s="11">
        <f t="shared" si="174"/>
        <v>1.1599999999999999</v>
      </c>
      <c r="AP132" s="26">
        <f t="shared" si="204"/>
        <v>8.8800000000000008</v>
      </c>
      <c r="AQ132" s="26">
        <f t="shared" si="205"/>
        <v>0.74</v>
      </c>
      <c r="AR132" s="26">
        <f t="shared" si="206"/>
        <v>29.6</v>
      </c>
      <c r="AS132" s="6">
        <f t="shared" si="207"/>
        <v>102.60000000000001</v>
      </c>
      <c r="AT132" s="6">
        <v>6.4</v>
      </c>
      <c r="AU132" s="6">
        <v>8.5</v>
      </c>
      <c r="AV132" s="6">
        <v>5.8</v>
      </c>
      <c r="AW132" s="6">
        <v>1.9</v>
      </c>
      <c r="AX132" s="16">
        <f t="shared" si="208"/>
        <v>598.67400000000009</v>
      </c>
      <c r="AY132" s="15">
        <f t="shared" si="209"/>
        <v>184.99026600000002</v>
      </c>
      <c r="AZ132" s="14">
        <f t="shared" si="210"/>
        <v>20.520000000000003</v>
      </c>
      <c r="BA132" s="13">
        <f t="shared" si="178"/>
        <v>18.238199999999999</v>
      </c>
      <c r="BB132" s="12">
        <f t="shared" si="211"/>
        <v>223.74846600000004</v>
      </c>
      <c r="BD132" s="18">
        <f t="shared" ref="BD132:BD148" si="217">SUM(D132+E132+F132+U132+V132+W132+Z132+AA132+AB132+AC132+AL132+AM132+AP132+AQ132+AR132)</f>
        <v>484.25200000000007</v>
      </c>
      <c r="BE132" s="24">
        <f t="shared" ref="BE132:BE148" si="218">BD132*0.309</f>
        <v>149.63386800000001</v>
      </c>
      <c r="BF132" s="23">
        <f t="shared" si="212"/>
        <v>102.00199999999998</v>
      </c>
      <c r="BG132" s="23">
        <f t="shared" ref="BG132:BG148" si="219">BF132*0.309</f>
        <v>31.518617999999993</v>
      </c>
      <c r="BH132" s="23">
        <f t="shared" si="213"/>
        <v>12.42</v>
      </c>
      <c r="BI132" s="23">
        <f t="shared" si="214"/>
        <v>3.83778</v>
      </c>
      <c r="BJ132" s="23">
        <f t="shared" si="215"/>
        <v>22.599999999999998</v>
      </c>
      <c r="BK132" s="23">
        <f t="shared" si="216"/>
        <v>18.238199999999999</v>
      </c>
      <c r="BU132" s="18"/>
      <c r="BV132" s="17"/>
    </row>
    <row r="133" spans="1:74" x14ac:dyDescent="0.2">
      <c r="A133">
        <v>8.3000000000000007</v>
      </c>
      <c r="B133">
        <v>9.9</v>
      </c>
      <c r="D133" s="26">
        <f t="shared" si="180"/>
        <v>216.3</v>
      </c>
      <c r="E133" s="26">
        <f t="shared" si="181"/>
        <v>4.12</v>
      </c>
      <c r="F133" s="26">
        <f t="shared" si="182"/>
        <v>1.1620000000000001</v>
      </c>
      <c r="G133" s="18">
        <f t="shared" si="183"/>
        <v>9.5449999999999999</v>
      </c>
      <c r="H133" s="18">
        <f t="shared" si="184"/>
        <v>9.5449999999999999</v>
      </c>
      <c r="I133" s="11">
        <f t="shared" si="185"/>
        <v>10.632000000000001</v>
      </c>
      <c r="J133" s="27">
        <v>0</v>
      </c>
      <c r="K133" s="11">
        <f t="shared" si="186"/>
        <v>5.32</v>
      </c>
      <c r="L133" s="11">
        <f t="shared" si="187"/>
        <v>2.472</v>
      </c>
      <c r="M133" s="11">
        <f t="shared" si="188"/>
        <v>8.24</v>
      </c>
      <c r="N133" s="11">
        <f t="shared" si="189"/>
        <v>1.03</v>
      </c>
      <c r="O133" s="11">
        <v>0.35</v>
      </c>
      <c r="P133" s="11">
        <f t="shared" si="190"/>
        <v>2.06</v>
      </c>
      <c r="Q133" s="11">
        <f t="shared" si="191"/>
        <v>41.2</v>
      </c>
      <c r="R133" s="11">
        <v>0</v>
      </c>
      <c r="S133" s="11">
        <f t="shared" si="192"/>
        <v>1.5450000000000002</v>
      </c>
      <c r="T133" s="11">
        <v>3</v>
      </c>
      <c r="U133" s="26">
        <f t="shared" ref="U133:U148" si="220">(21*A131)+42</f>
        <v>182.70000000000002</v>
      </c>
      <c r="V133" s="26">
        <f t="shared" si="193"/>
        <v>4.12</v>
      </c>
      <c r="W133" s="26">
        <f t="shared" si="194"/>
        <v>1.1620000000000001</v>
      </c>
      <c r="X133" s="11">
        <v>0</v>
      </c>
      <c r="Y133" s="11">
        <f t="shared" si="195"/>
        <v>1.03</v>
      </c>
      <c r="Z133" s="26">
        <f t="shared" si="177"/>
        <v>22.400000000000002</v>
      </c>
      <c r="AA133" s="26">
        <f t="shared" si="196"/>
        <v>12.360000000000001</v>
      </c>
      <c r="AB133" s="26">
        <f t="shared" si="197"/>
        <v>20.6</v>
      </c>
      <c r="AC133" s="26">
        <f t="shared" si="198"/>
        <v>41.2</v>
      </c>
      <c r="AD133" s="11">
        <f t="shared" si="175"/>
        <v>9.6000000000000014</v>
      </c>
      <c r="AE133" s="11">
        <f t="shared" si="179"/>
        <v>9.6000000000000014</v>
      </c>
      <c r="AF133" s="11">
        <f t="shared" si="179"/>
        <v>9.6000000000000014</v>
      </c>
      <c r="AG133" s="11">
        <f t="shared" si="199"/>
        <v>9.5449999999999999</v>
      </c>
      <c r="AH133" s="11">
        <v>0.75</v>
      </c>
      <c r="AI133" s="11">
        <v>6</v>
      </c>
      <c r="AJ133" s="11">
        <f t="shared" si="200"/>
        <v>1.5450000000000002</v>
      </c>
      <c r="AK133" s="11">
        <f t="shared" si="201"/>
        <v>1.03</v>
      </c>
      <c r="AL133" s="26">
        <f t="shared" si="202"/>
        <v>20.6</v>
      </c>
      <c r="AM133" s="26">
        <f t="shared" si="203"/>
        <v>8.24</v>
      </c>
      <c r="AN133" s="11">
        <f t="shared" si="176"/>
        <v>1.03</v>
      </c>
      <c r="AO133" s="11">
        <f t="shared" ref="AO133:AO148" si="221">(0.1*B133)+0.2</f>
        <v>1.1900000000000002</v>
      </c>
      <c r="AP133" s="26">
        <f t="shared" si="204"/>
        <v>12.360000000000001</v>
      </c>
      <c r="AQ133" s="26">
        <f t="shared" si="205"/>
        <v>1.03</v>
      </c>
      <c r="AR133" s="26">
        <f t="shared" si="206"/>
        <v>41.2</v>
      </c>
      <c r="AS133" s="6">
        <f t="shared" si="207"/>
        <v>157.70000000000002</v>
      </c>
      <c r="AT133" s="6">
        <v>5.3</v>
      </c>
      <c r="AU133" s="6">
        <v>9</v>
      </c>
      <c r="AV133" s="6">
        <v>4.2</v>
      </c>
      <c r="AW133" s="6">
        <v>2.1</v>
      </c>
      <c r="AX133" s="16">
        <f t="shared" si="208"/>
        <v>735.41300000000012</v>
      </c>
      <c r="AY133" s="15">
        <f t="shared" si="209"/>
        <v>227.24261700000002</v>
      </c>
      <c r="AZ133" s="14">
        <f t="shared" si="210"/>
        <v>31.540000000000006</v>
      </c>
      <c r="BA133" s="13">
        <f t="shared" si="178"/>
        <v>16.624200000000002</v>
      </c>
      <c r="BB133" s="12">
        <f t="shared" si="211"/>
        <v>275.40681700000005</v>
      </c>
      <c r="BD133" s="18">
        <f t="shared" si="217"/>
        <v>589.55400000000009</v>
      </c>
      <c r="BE133" s="24">
        <f t="shared" si="218"/>
        <v>182.17218600000004</v>
      </c>
      <c r="BF133" s="23">
        <f t="shared" si="212"/>
        <v>126.76900000000001</v>
      </c>
      <c r="BG133" s="23">
        <f t="shared" si="219"/>
        <v>39.171621000000002</v>
      </c>
      <c r="BH133" s="23">
        <f t="shared" si="213"/>
        <v>19.09</v>
      </c>
      <c r="BI133" s="23">
        <f t="shared" si="214"/>
        <v>5.8988100000000001</v>
      </c>
      <c r="BJ133" s="23">
        <f t="shared" si="215"/>
        <v>20.6</v>
      </c>
      <c r="BK133" s="23">
        <f t="shared" si="216"/>
        <v>16.624200000000002</v>
      </c>
      <c r="BU133" s="18"/>
      <c r="BV133" s="17"/>
    </row>
    <row r="134" spans="1:74" x14ac:dyDescent="0.2">
      <c r="A134">
        <v>5.4</v>
      </c>
      <c r="B134">
        <v>7.4</v>
      </c>
      <c r="D134" s="26">
        <f t="shared" si="180"/>
        <v>155.4</v>
      </c>
      <c r="E134" s="26">
        <f t="shared" si="181"/>
        <v>2.96</v>
      </c>
      <c r="F134" s="26">
        <f t="shared" si="182"/>
        <v>0.75600000000000012</v>
      </c>
      <c r="G134" s="18">
        <f t="shared" si="183"/>
        <v>6.21</v>
      </c>
      <c r="H134" s="18">
        <f t="shared" si="184"/>
        <v>6.21</v>
      </c>
      <c r="I134" s="11">
        <f t="shared" si="185"/>
        <v>7.6160000000000005</v>
      </c>
      <c r="J134" s="11">
        <v>0</v>
      </c>
      <c r="K134" s="11">
        <f t="shared" si="186"/>
        <v>4.16</v>
      </c>
      <c r="L134" s="11">
        <f t="shared" si="187"/>
        <v>1.776</v>
      </c>
      <c r="M134" s="11">
        <f t="shared" si="188"/>
        <v>5.92</v>
      </c>
      <c r="N134" s="11">
        <f t="shared" si="189"/>
        <v>0.74</v>
      </c>
      <c r="O134" s="11">
        <v>0.35</v>
      </c>
      <c r="P134" s="11">
        <f t="shared" si="190"/>
        <v>1.48</v>
      </c>
      <c r="Q134" s="11">
        <f t="shared" si="191"/>
        <v>29.6</v>
      </c>
      <c r="R134" s="11">
        <v>0</v>
      </c>
      <c r="S134" s="11">
        <f t="shared" si="192"/>
        <v>1.1100000000000001</v>
      </c>
      <c r="T134" s="11">
        <v>3</v>
      </c>
      <c r="U134" s="26">
        <f t="shared" si="220"/>
        <v>155.4</v>
      </c>
      <c r="V134" s="26">
        <f t="shared" si="193"/>
        <v>2.96</v>
      </c>
      <c r="W134" s="26">
        <f t="shared" si="194"/>
        <v>0.75600000000000012</v>
      </c>
      <c r="X134" s="11">
        <v>0</v>
      </c>
      <c r="Y134" s="11">
        <f t="shared" si="195"/>
        <v>0.74</v>
      </c>
      <c r="Z134" s="26">
        <f t="shared" si="177"/>
        <v>34</v>
      </c>
      <c r="AA134" s="26">
        <f t="shared" si="196"/>
        <v>8.8800000000000008</v>
      </c>
      <c r="AB134" s="26">
        <f t="shared" si="197"/>
        <v>14.8</v>
      </c>
      <c r="AC134" s="26">
        <f t="shared" si="198"/>
        <v>29.6</v>
      </c>
      <c r="AD134" s="11">
        <f t="shared" si="175"/>
        <v>9.6000000000000014</v>
      </c>
      <c r="AE134" s="11">
        <f t="shared" si="179"/>
        <v>9.6000000000000014</v>
      </c>
      <c r="AF134" s="11">
        <f t="shared" si="179"/>
        <v>9.6000000000000014</v>
      </c>
      <c r="AG134" s="11">
        <f t="shared" si="199"/>
        <v>6.21</v>
      </c>
      <c r="AH134" s="11">
        <v>0.75</v>
      </c>
      <c r="AI134" s="11">
        <v>6</v>
      </c>
      <c r="AJ134" s="11">
        <f t="shared" si="200"/>
        <v>1.1100000000000001</v>
      </c>
      <c r="AK134" s="11">
        <f t="shared" si="201"/>
        <v>0.74</v>
      </c>
      <c r="AL134" s="26">
        <f t="shared" si="202"/>
        <v>14.8</v>
      </c>
      <c r="AM134" s="26">
        <f t="shared" si="203"/>
        <v>5.92</v>
      </c>
      <c r="AN134" s="11">
        <f t="shared" si="176"/>
        <v>0.74</v>
      </c>
      <c r="AO134" s="11">
        <f t="shared" si="221"/>
        <v>0.94000000000000017</v>
      </c>
      <c r="AP134" s="26">
        <f t="shared" si="204"/>
        <v>8.8800000000000008</v>
      </c>
      <c r="AQ134" s="26">
        <f t="shared" si="205"/>
        <v>0.74</v>
      </c>
      <c r="AR134" s="26">
        <f t="shared" si="206"/>
        <v>29.6</v>
      </c>
      <c r="AS134" s="6">
        <f t="shared" si="207"/>
        <v>102.60000000000001</v>
      </c>
      <c r="AT134" s="6">
        <v>4.9000000000000004</v>
      </c>
      <c r="AU134" s="6">
        <v>7.4</v>
      </c>
      <c r="AV134" s="6">
        <v>5.5</v>
      </c>
      <c r="AW134" s="6">
        <v>1.4</v>
      </c>
      <c r="AX134" s="16">
        <f t="shared" si="208"/>
        <v>579.65400000000011</v>
      </c>
      <c r="AY134" s="15">
        <f t="shared" si="209"/>
        <v>179.11308600000004</v>
      </c>
      <c r="AZ134" s="14">
        <f t="shared" si="210"/>
        <v>20.520000000000003</v>
      </c>
      <c r="BA134" s="13">
        <f t="shared" si="178"/>
        <v>15.494400000000001</v>
      </c>
      <c r="BB134" s="12">
        <f t="shared" si="211"/>
        <v>215.12748600000006</v>
      </c>
      <c r="BD134" s="18">
        <f t="shared" si="217"/>
        <v>465.45200000000006</v>
      </c>
      <c r="BE134" s="24">
        <f t="shared" si="218"/>
        <v>143.824668</v>
      </c>
      <c r="BF134" s="23">
        <f t="shared" si="212"/>
        <v>101.78199999999998</v>
      </c>
      <c r="BG134" s="23">
        <f t="shared" si="219"/>
        <v>31.450637999999994</v>
      </c>
      <c r="BH134" s="23">
        <f t="shared" si="213"/>
        <v>12.42</v>
      </c>
      <c r="BI134" s="23">
        <f t="shared" si="214"/>
        <v>3.83778</v>
      </c>
      <c r="BJ134" s="23">
        <f t="shared" si="215"/>
        <v>19.2</v>
      </c>
      <c r="BK134" s="23">
        <f t="shared" si="216"/>
        <v>15.494400000000001</v>
      </c>
      <c r="BU134" s="18"/>
      <c r="BV134" s="17"/>
    </row>
    <row r="135" spans="1:74" x14ac:dyDescent="0.2">
      <c r="A135">
        <v>6</v>
      </c>
      <c r="B135">
        <v>6.8</v>
      </c>
      <c r="D135" s="26">
        <f t="shared" si="180"/>
        <v>168</v>
      </c>
      <c r="E135" s="26">
        <f t="shared" si="181"/>
        <v>3.2</v>
      </c>
      <c r="F135" s="26">
        <f t="shared" si="182"/>
        <v>0.84000000000000008</v>
      </c>
      <c r="G135" s="18">
        <f t="shared" si="183"/>
        <v>6.8999999999999995</v>
      </c>
      <c r="H135" s="18">
        <f t="shared" si="184"/>
        <v>6.8999999999999995</v>
      </c>
      <c r="I135" s="11">
        <f t="shared" si="185"/>
        <v>8.24</v>
      </c>
      <c r="J135" s="11">
        <v>0</v>
      </c>
      <c r="K135" s="11">
        <f t="shared" si="186"/>
        <v>4.4000000000000004</v>
      </c>
      <c r="L135" s="11">
        <f t="shared" si="187"/>
        <v>1.92</v>
      </c>
      <c r="M135" s="11">
        <f t="shared" si="188"/>
        <v>6.4</v>
      </c>
      <c r="N135" s="11">
        <f t="shared" si="189"/>
        <v>0.8</v>
      </c>
      <c r="O135" s="11">
        <v>0.35</v>
      </c>
      <c r="P135" s="11">
        <f t="shared" si="190"/>
        <v>1.6</v>
      </c>
      <c r="Q135" s="11">
        <f t="shared" si="191"/>
        <v>32</v>
      </c>
      <c r="R135" s="11">
        <f>0.23*A135</f>
        <v>1.3800000000000001</v>
      </c>
      <c r="S135" s="11">
        <f t="shared" si="192"/>
        <v>1.2</v>
      </c>
      <c r="T135" s="11">
        <v>3</v>
      </c>
      <c r="U135" s="26">
        <f t="shared" si="220"/>
        <v>216.3</v>
      </c>
      <c r="V135" s="26">
        <f t="shared" si="193"/>
        <v>3.2</v>
      </c>
      <c r="W135" s="26">
        <f t="shared" si="194"/>
        <v>0.84000000000000008</v>
      </c>
      <c r="X135" s="11">
        <v>0</v>
      </c>
      <c r="Y135" s="11">
        <f t="shared" si="195"/>
        <v>0.8</v>
      </c>
      <c r="Z135" s="26">
        <f t="shared" si="177"/>
        <v>22.400000000000002</v>
      </c>
      <c r="AA135" s="26">
        <f t="shared" si="196"/>
        <v>9.6</v>
      </c>
      <c r="AB135" s="26">
        <f t="shared" si="197"/>
        <v>16</v>
      </c>
      <c r="AC135" s="26">
        <f t="shared" si="198"/>
        <v>32</v>
      </c>
      <c r="AD135" s="11">
        <f t="shared" si="175"/>
        <v>9.6000000000000014</v>
      </c>
      <c r="AE135" s="11">
        <f t="shared" si="179"/>
        <v>9.6000000000000014</v>
      </c>
      <c r="AF135" s="11">
        <f t="shared" si="179"/>
        <v>9.6000000000000014</v>
      </c>
      <c r="AG135" s="11">
        <f t="shared" si="199"/>
        <v>6.8999999999999995</v>
      </c>
      <c r="AH135" s="11">
        <v>0.75</v>
      </c>
      <c r="AI135" s="11">
        <v>6</v>
      </c>
      <c r="AJ135" s="11">
        <f t="shared" si="200"/>
        <v>1.2</v>
      </c>
      <c r="AK135" s="11">
        <f t="shared" si="201"/>
        <v>0.8</v>
      </c>
      <c r="AL135" s="26">
        <f t="shared" si="202"/>
        <v>16</v>
      </c>
      <c r="AM135" s="26">
        <f t="shared" si="203"/>
        <v>6.4</v>
      </c>
      <c r="AN135" s="11">
        <f t="shared" si="176"/>
        <v>0.8</v>
      </c>
      <c r="AO135" s="11">
        <f t="shared" si="221"/>
        <v>0.88000000000000012</v>
      </c>
      <c r="AP135" s="26">
        <f t="shared" si="204"/>
        <v>9.6</v>
      </c>
      <c r="AQ135" s="26">
        <f t="shared" si="205"/>
        <v>0.8</v>
      </c>
      <c r="AR135" s="26">
        <f t="shared" si="206"/>
        <v>32</v>
      </c>
      <c r="AS135" s="6">
        <f t="shared" si="207"/>
        <v>114</v>
      </c>
      <c r="AT135" s="6">
        <v>5.2</v>
      </c>
      <c r="AU135" s="6">
        <v>8.1999999999999993</v>
      </c>
      <c r="AV135" s="6">
        <v>5.6</v>
      </c>
      <c r="AW135" s="6">
        <v>1.8</v>
      </c>
      <c r="AX135" s="16">
        <f t="shared" si="208"/>
        <v>659.19999999999993</v>
      </c>
      <c r="AY135" s="15">
        <f t="shared" si="209"/>
        <v>203.69279999999998</v>
      </c>
      <c r="AZ135" s="14">
        <f t="shared" si="210"/>
        <v>22.8</v>
      </c>
      <c r="BA135" s="13">
        <f t="shared" si="178"/>
        <v>16.785600000000002</v>
      </c>
      <c r="BB135" s="12">
        <f t="shared" si="211"/>
        <v>243.27839999999998</v>
      </c>
      <c r="BD135" s="18">
        <f t="shared" si="217"/>
        <v>537.18000000000006</v>
      </c>
      <c r="BE135" s="24">
        <f t="shared" si="218"/>
        <v>165.98862000000003</v>
      </c>
      <c r="BF135" s="23">
        <f t="shared" si="212"/>
        <v>108.22000000000001</v>
      </c>
      <c r="BG135" s="23">
        <f t="shared" si="219"/>
        <v>33.439980000000006</v>
      </c>
      <c r="BH135" s="23">
        <f t="shared" si="213"/>
        <v>13.799999999999999</v>
      </c>
      <c r="BI135" s="23">
        <f t="shared" si="214"/>
        <v>4.2641999999999998</v>
      </c>
      <c r="BJ135" s="23">
        <f t="shared" si="215"/>
        <v>20.8</v>
      </c>
      <c r="BK135" s="23">
        <f t="shared" si="216"/>
        <v>16.785600000000002</v>
      </c>
      <c r="BU135" s="18"/>
      <c r="BV135" s="17"/>
    </row>
    <row r="136" spans="1:74" x14ac:dyDescent="0.2">
      <c r="A136">
        <v>6.2</v>
      </c>
      <c r="B136">
        <v>8.1999999999999993</v>
      </c>
      <c r="D136" s="26">
        <f t="shared" si="180"/>
        <v>172.20000000000002</v>
      </c>
      <c r="E136" s="26">
        <f t="shared" si="181"/>
        <v>3.2800000000000002</v>
      </c>
      <c r="F136" s="26">
        <f t="shared" si="182"/>
        <v>0.8680000000000001</v>
      </c>
      <c r="G136" s="18">
        <f t="shared" si="183"/>
        <v>7.13</v>
      </c>
      <c r="H136" s="18">
        <f t="shared" si="184"/>
        <v>7.13</v>
      </c>
      <c r="I136" s="11">
        <f t="shared" si="185"/>
        <v>8.4480000000000004</v>
      </c>
      <c r="J136" s="11">
        <v>0</v>
      </c>
      <c r="K136" s="11">
        <f t="shared" si="186"/>
        <v>4.4800000000000004</v>
      </c>
      <c r="L136" s="11">
        <f t="shared" si="187"/>
        <v>1.968</v>
      </c>
      <c r="M136" s="11">
        <f t="shared" si="188"/>
        <v>6.5600000000000005</v>
      </c>
      <c r="N136" s="11">
        <f t="shared" si="189"/>
        <v>0.82000000000000006</v>
      </c>
      <c r="O136" s="11">
        <v>0.35</v>
      </c>
      <c r="P136" s="11">
        <f t="shared" si="190"/>
        <v>1.6400000000000001</v>
      </c>
      <c r="Q136" s="11">
        <f t="shared" si="191"/>
        <v>32.799999999999997</v>
      </c>
      <c r="R136" s="11">
        <v>0</v>
      </c>
      <c r="S136" s="11">
        <f t="shared" si="192"/>
        <v>1.23</v>
      </c>
      <c r="T136" s="11">
        <v>3</v>
      </c>
      <c r="U136" s="26">
        <f t="shared" si="220"/>
        <v>155.4</v>
      </c>
      <c r="V136" s="26">
        <f t="shared" si="193"/>
        <v>3.2800000000000002</v>
      </c>
      <c r="W136" s="26">
        <f t="shared" si="194"/>
        <v>0.8680000000000001</v>
      </c>
      <c r="X136" s="11">
        <v>0</v>
      </c>
      <c r="Y136" s="11">
        <f t="shared" si="195"/>
        <v>0.82000000000000006</v>
      </c>
      <c r="Z136" s="26">
        <f t="shared" si="177"/>
        <v>24.8</v>
      </c>
      <c r="AA136" s="26">
        <f t="shared" si="196"/>
        <v>9.84</v>
      </c>
      <c r="AB136" s="26">
        <f t="shared" si="197"/>
        <v>16.399999999999999</v>
      </c>
      <c r="AC136" s="26">
        <f t="shared" si="198"/>
        <v>32.799999999999997</v>
      </c>
      <c r="AD136" s="11">
        <f t="shared" si="175"/>
        <v>9.6000000000000014</v>
      </c>
      <c r="AE136" s="11">
        <f t="shared" si="179"/>
        <v>9.6000000000000014</v>
      </c>
      <c r="AF136" s="11">
        <f t="shared" si="179"/>
        <v>9.6000000000000014</v>
      </c>
      <c r="AG136" s="11">
        <f t="shared" si="199"/>
        <v>7.13</v>
      </c>
      <c r="AH136" s="11">
        <v>0.75</v>
      </c>
      <c r="AI136" s="11">
        <v>6</v>
      </c>
      <c r="AJ136" s="11">
        <f t="shared" si="200"/>
        <v>1.23</v>
      </c>
      <c r="AK136" s="11">
        <f t="shared" si="201"/>
        <v>0.82000000000000006</v>
      </c>
      <c r="AL136" s="26">
        <f t="shared" si="202"/>
        <v>16.399999999999999</v>
      </c>
      <c r="AM136" s="26">
        <f t="shared" si="203"/>
        <v>6.5600000000000005</v>
      </c>
      <c r="AN136" s="11">
        <f t="shared" si="176"/>
        <v>0.82000000000000006</v>
      </c>
      <c r="AO136" s="11">
        <f t="shared" si="221"/>
        <v>1.02</v>
      </c>
      <c r="AP136" s="26">
        <f t="shared" si="204"/>
        <v>9.84</v>
      </c>
      <c r="AQ136" s="26">
        <f t="shared" si="205"/>
        <v>0.82000000000000006</v>
      </c>
      <c r="AR136" s="26">
        <f t="shared" si="206"/>
        <v>32.799999999999997</v>
      </c>
      <c r="AS136" s="6">
        <f t="shared" si="207"/>
        <v>117.8</v>
      </c>
      <c r="AT136" s="6">
        <v>5.5</v>
      </c>
      <c r="AU136" s="6">
        <v>10.1</v>
      </c>
      <c r="AV136" s="6">
        <v>6.2</v>
      </c>
      <c r="AW136" s="6">
        <v>1.9</v>
      </c>
      <c r="AX136" s="16">
        <f t="shared" si="208"/>
        <v>609.10199999999998</v>
      </c>
      <c r="AY136" s="15">
        <f t="shared" si="209"/>
        <v>188.21251799999999</v>
      </c>
      <c r="AZ136" s="14">
        <f t="shared" si="210"/>
        <v>23.560000000000002</v>
      </c>
      <c r="BA136" s="13">
        <f t="shared" si="178"/>
        <v>19.125900000000001</v>
      </c>
      <c r="BB136" s="12">
        <f t="shared" si="211"/>
        <v>230.89841799999999</v>
      </c>
      <c r="BD136" s="18">
        <f t="shared" si="217"/>
        <v>486.15599999999995</v>
      </c>
      <c r="BE136" s="24">
        <f t="shared" si="218"/>
        <v>150.22220399999998</v>
      </c>
      <c r="BF136" s="23">
        <f t="shared" si="212"/>
        <v>108.68599999999998</v>
      </c>
      <c r="BG136" s="23">
        <f t="shared" si="219"/>
        <v>33.583973999999991</v>
      </c>
      <c r="BH136" s="23">
        <f t="shared" si="213"/>
        <v>14.26</v>
      </c>
      <c r="BI136" s="23">
        <f t="shared" si="214"/>
        <v>4.4063400000000001</v>
      </c>
      <c r="BJ136" s="23">
        <f t="shared" si="215"/>
        <v>23.7</v>
      </c>
      <c r="BK136" s="23">
        <f t="shared" si="216"/>
        <v>19.125900000000001</v>
      </c>
      <c r="BU136" s="18"/>
      <c r="BV136" s="17"/>
    </row>
    <row r="137" spans="1:74" x14ac:dyDescent="0.2">
      <c r="A137">
        <v>10.199999999999999</v>
      </c>
      <c r="B137">
        <v>8.3000000000000007</v>
      </c>
      <c r="D137" s="26">
        <f t="shared" si="180"/>
        <v>256.2</v>
      </c>
      <c r="E137" s="26">
        <f t="shared" si="181"/>
        <v>4.88</v>
      </c>
      <c r="F137" s="26">
        <f t="shared" si="182"/>
        <v>1.4279999999999999</v>
      </c>
      <c r="G137" s="18">
        <f t="shared" si="183"/>
        <v>11.729999999999999</v>
      </c>
      <c r="H137" s="18">
        <f t="shared" si="184"/>
        <v>11.729999999999999</v>
      </c>
      <c r="I137" s="11">
        <f t="shared" si="185"/>
        <v>12.607999999999999</v>
      </c>
      <c r="J137" s="11">
        <v>0</v>
      </c>
      <c r="K137" s="11">
        <f t="shared" si="186"/>
        <v>6.08</v>
      </c>
      <c r="L137" s="11">
        <f t="shared" si="187"/>
        <v>2.9279999999999999</v>
      </c>
      <c r="M137" s="11">
        <f t="shared" si="188"/>
        <v>9.76</v>
      </c>
      <c r="N137" s="11">
        <f t="shared" si="189"/>
        <v>1.22</v>
      </c>
      <c r="O137" s="11">
        <v>0.35</v>
      </c>
      <c r="P137" s="11">
        <f t="shared" si="190"/>
        <v>2.44</v>
      </c>
      <c r="Q137" s="11">
        <f t="shared" si="191"/>
        <v>48.8</v>
      </c>
      <c r="R137" s="11">
        <v>0</v>
      </c>
      <c r="S137" s="11">
        <f t="shared" si="192"/>
        <v>1.8299999999999998</v>
      </c>
      <c r="T137" s="11">
        <v>3</v>
      </c>
      <c r="U137" s="26">
        <f t="shared" si="220"/>
        <v>168</v>
      </c>
      <c r="V137" s="26">
        <f t="shared" si="193"/>
        <v>4.88</v>
      </c>
      <c r="W137" s="26">
        <f t="shared" si="194"/>
        <v>1.4279999999999999</v>
      </c>
      <c r="X137" s="11">
        <v>0</v>
      </c>
      <c r="Y137" s="11">
        <f t="shared" si="195"/>
        <v>1.22</v>
      </c>
      <c r="Z137" s="26">
        <f t="shared" si="177"/>
        <v>25.6</v>
      </c>
      <c r="AA137" s="26">
        <f t="shared" si="196"/>
        <v>14.639999999999999</v>
      </c>
      <c r="AB137" s="26">
        <f t="shared" si="197"/>
        <v>24.4</v>
      </c>
      <c r="AC137" s="26">
        <f t="shared" si="198"/>
        <v>48.8</v>
      </c>
      <c r="AD137" s="11">
        <f t="shared" si="175"/>
        <v>9.6000000000000014</v>
      </c>
      <c r="AE137" s="11">
        <f t="shared" si="179"/>
        <v>9.6000000000000014</v>
      </c>
      <c r="AF137" s="11">
        <f t="shared" si="179"/>
        <v>9.6000000000000014</v>
      </c>
      <c r="AG137" s="11">
        <f t="shared" si="199"/>
        <v>11.729999999999999</v>
      </c>
      <c r="AH137" s="11">
        <v>0.75</v>
      </c>
      <c r="AI137" s="11">
        <v>6</v>
      </c>
      <c r="AJ137" s="11">
        <f t="shared" si="200"/>
        <v>1.8299999999999998</v>
      </c>
      <c r="AK137" s="11">
        <f t="shared" si="201"/>
        <v>1.22</v>
      </c>
      <c r="AL137" s="26">
        <f t="shared" si="202"/>
        <v>24.4</v>
      </c>
      <c r="AM137" s="26">
        <f t="shared" si="203"/>
        <v>9.76</v>
      </c>
      <c r="AN137" s="11">
        <f t="shared" si="176"/>
        <v>1.22</v>
      </c>
      <c r="AO137" s="11">
        <f t="shared" si="221"/>
        <v>1.03</v>
      </c>
      <c r="AP137" s="26">
        <f t="shared" si="204"/>
        <v>14.639999999999999</v>
      </c>
      <c r="AQ137" s="26">
        <f t="shared" si="205"/>
        <v>1.22</v>
      </c>
      <c r="AR137" s="26">
        <f t="shared" si="206"/>
        <v>48.8</v>
      </c>
      <c r="AS137" s="6">
        <f t="shared" si="207"/>
        <v>193.79999999999998</v>
      </c>
      <c r="AT137" s="6">
        <v>5.8</v>
      </c>
      <c r="AU137" s="6">
        <v>9.8000000000000007</v>
      </c>
      <c r="AV137" s="6">
        <v>6.6</v>
      </c>
      <c r="AW137" s="6">
        <v>1.6</v>
      </c>
      <c r="AX137" s="16">
        <f t="shared" si="208"/>
        <v>815.35200000000009</v>
      </c>
      <c r="AY137" s="15">
        <f t="shared" si="209"/>
        <v>251.94376800000003</v>
      </c>
      <c r="AZ137" s="14">
        <f t="shared" si="210"/>
        <v>38.76</v>
      </c>
      <c r="BA137" s="13">
        <f t="shared" si="178"/>
        <v>19.206600000000005</v>
      </c>
      <c r="BB137" s="12">
        <f t="shared" si="211"/>
        <v>309.91036800000001</v>
      </c>
      <c r="BD137" s="18">
        <f t="shared" si="217"/>
        <v>649.07599999999991</v>
      </c>
      <c r="BE137" s="24">
        <f t="shared" si="218"/>
        <v>200.56448399999996</v>
      </c>
      <c r="BF137" s="23">
        <f t="shared" si="212"/>
        <v>142.81599999999997</v>
      </c>
      <c r="BG137" s="23">
        <f t="shared" si="219"/>
        <v>44.130143999999994</v>
      </c>
      <c r="BH137" s="23">
        <f t="shared" si="213"/>
        <v>23.459999999999997</v>
      </c>
      <c r="BI137" s="23">
        <f t="shared" si="214"/>
        <v>7.2491399999999988</v>
      </c>
      <c r="BJ137" s="23">
        <f t="shared" si="215"/>
        <v>23.800000000000004</v>
      </c>
      <c r="BK137" s="23">
        <f t="shared" si="216"/>
        <v>19.206600000000005</v>
      </c>
      <c r="BU137" s="18"/>
      <c r="BV137" s="17"/>
    </row>
    <row r="138" spans="1:74" x14ac:dyDescent="0.2">
      <c r="A138">
        <v>4.8</v>
      </c>
      <c r="B138">
        <v>8.5</v>
      </c>
      <c r="D138" s="26">
        <f t="shared" si="180"/>
        <v>142.80000000000001</v>
      </c>
      <c r="E138" s="26">
        <f t="shared" si="181"/>
        <v>2.7199999999999998</v>
      </c>
      <c r="F138" s="26">
        <f t="shared" si="182"/>
        <v>0.67200000000000004</v>
      </c>
      <c r="G138" s="18">
        <f t="shared" si="183"/>
        <v>5.52</v>
      </c>
      <c r="H138" s="18">
        <f t="shared" si="184"/>
        <v>5.52</v>
      </c>
      <c r="I138" s="11">
        <f t="shared" si="185"/>
        <v>6.992</v>
      </c>
      <c r="J138" s="11">
        <v>0</v>
      </c>
      <c r="K138" s="11">
        <f t="shared" si="186"/>
        <v>3.92</v>
      </c>
      <c r="L138" s="11">
        <f t="shared" si="187"/>
        <v>1.6319999999999999</v>
      </c>
      <c r="M138" s="11">
        <f t="shared" si="188"/>
        <v>5.4399999999999995</v>
      </c>
      <c r="N138" s="11">
        <f t="shared" si="189"/>
        <v>0.67999999999999994</v>
      </c>
      <c r="O138" s="11">
        <v>0.35</v>
      </c>
      <c r="P138" s="11">
        <f t="shared" si="190"/>
        <v>1.3599999999999999</v>
      </c>
      <c r="Q138" s="11">
        <f t="shared" si="191"/>
        <v>27.2</v>
      </c>
      <c r="R138" s="11">
        <v>0</v>
      </c>
      <c r="S138" s="11">
        <f t="shared" si="192"/>
        <v>1.02</v>
      </c>
      <c r="T138" s="11">
        <v>3</v>
      </c>
      <c r="U138" s="26">
        <f t="shared" si="220"/>
        <v>172.20000000000002</v>
      </c>
      <c r="V138" s="26">
        <f t="shared" si="193"/>
        <v>2.7199999999999998</v>
      </c>
      <c r="W138" s="26">
        <f t="shared" si="194"/>
        <v>0.67200000000000004</v>
      </c>
      <c r="X138" s="11">
        <v>0</v>
      </c>
      <c r="Y138" s="11">
        <f t="shared" si="195"/>
        <v>0.67999999999999994</v>
      </c>
      <c r="Z138" s="26">
        <f t="shared" si="177"/>
        <v>41.599999999999994</v>
      </c>
      <c r="AA138" s="26">
        <f t="shared" si="196"/>
        <v>8.16</v>
      </c>
      <c r="AB138" s="26">
        <f t="shared" si="197"/>
        <v>13.6</v>
      </c>
      <c r="AC138" s="26">
        <f t="shared" si="198"/>
        <v>27.2</v>
      </c>
      <c r="AD138" s="11">
        <f t="shared" si="175"/>
        <v>9.6000000000000014</v>
      </c>
      <c r="AE138" s="11">
        <f t="shared" si="179"/>
        <v>9.6000000000000014</v>
      </c>
      <c r="AF138" s="11">
        <f t="shared" si="179"/>
        <v>9.6000000000000014</v>
      </c>
      <c r="AG138" s="11">
        <f t="shared" si="199"/>
        <v>5.52</v>
      </c>
      <c r="AH138" s="11">
        <v>0.75</v>
      </c>
      <c r="AI138" s="11">
        <v>6</v>
      </c>
      <c r="AJ138" s="11">
        <f t="shared" si="200"/>
        <v>1.02</v>
      </c>
      <c r="AK138" s="11">
        <f t="shared" si="201"/>
        <v>0.67999999999999994</v>
      </c>
      <c r="AL138" s="26">
        <f t="shared" si="202"/>
        <v>13.6</v>
      </c>
      <c r="AM138" s="26">
        <f t="shared" si="203"/>
        <v>5.4399999999999995</v>
      </c>
      <c r="AN138" s="11">
        <f t="shared" si="176"/>
        <v>0.67999999999999994</v>
      </c>
      <c r="AO138" s="11">
        <f t="shared" si="221"/>
        <v>1.05</v>
      </c>
      <c r="AP138" s="26">
        <f t="shared" si="204"/>
        <v>8.16</v>
      </c>
      <c r="AQ138" s="26">
        <f t="shared" si="205"/>
        <v>0.67999999999999994</v>
      </c>
      <c r="AR138" s="26">
        <f t="shared" si="206"/>
        <v>27.2</v>
      </c>
      <c r="AS138" s="6">
        <f t="shared" si="207"/>
        <v>91.2</v>
      </c>
      <c r="AT138" s="6">
        <v>6.6</v>
      </c>
      <c r="AU138" s="6">
        <v>8.4</v>
      </c>
      <c r="AV138" s="6">
        <v>4.7</v>
      </c>
      <c r="AW138" s="6">
        <v>2.1</v>
      </c>
      <c r="AX138" s="16">
        <f t="shared" si="208"/>
        <v>575.23800000000006</v>
      </c>
      <c r="AY138" s="15">
        <f t="shared" si="209"/>
        <v>177.74854200000001</v>
      </c>
      <c r="AZ138" s="14">
        <f t="shared" si="210"/>
        <v>18.240000000000002</v>
      </c>
      <c r="BA138" s="13">
        <f t="shared" si="178"/>
        <v>17.592600000000001</v>
      </c>
      <c r="BB138" s="12">
        <f t="shared" si="211"/>
        <v>213.58114200000003</v>
      </c>
      <c r="BD138" s="18">
        <f t="shared" si="217"/>
        <v>467.42400000000021</v>
      </c>
      <c r="BE138" s="24">
        <f t="shared" si="218"/>
        <v>144.43401600000007</v>
      </c>
      <c r="BF138" s="23">
        <f t="shared" si="212"/>
        <v>96.774000000000015</v>
      </c>
      <c r="BG138" s="23">
        <f t="shared" si="219"/>
        <v>29.903166000000006</v>
      </c>
      <c r="BH138" s="23">
        <f t="shared" si="213"/>
        <v>11.04</v>
      </c>
      <c r="BI138" s="23">
        <f t="shared" si="214"/>
        <v>3.4113599999999997</v>
      </c>
      <c r="BJ138" s="23">
        <f t="shared" si="215"/>
        <v>21.8</v>
      </c>
      <c r="BK138" s="23">
        <f t="shared" si="216"/>
        <v>17.592600000000001</v>
      </c>
      <c r="BU138" s="18"/>
      <c r="BV138" s="17"/>
    </row>
    <row r="139" spans="1:74" x14ac:dyDescent="0.2">
      <c r="A139">
        <v>5.2</v>
      </c>
      <c r="B139">
        <v>8.8000000000000007</v>
      </c>
      <c r="D139" s="26">
        <f t="shared" si="180"/>
        <v>151.19999999999999</v>
      </c>
      <c r="E139" s="26">
        <f t="shared" si="181"/>
        <v>2.88</v>
      </c>
      <c r="F139" s="26">
        <f t="shared" si="182"/>
        <v>0.72800000000000009</v>
      </c>
      <c r="G139" s="18">
        <f t="shared" si="183"/>
        <v>5.9799999999999995</v>
      </c>
      <c r="H139" s="18">
        <f t="shared" si="184"/>
        <v>5.9799999999999995</v>
      </c>
      <c r="I139" s="11">
        <f t="shared" si="185"/>
        <v>7.4080000000000004</v>
      </c>
      <c r="J139" s="11">
        <v>0</v>
      </c>
      <c r="K139" s="11">
        <f t="shared" si="186"/>
        <v>4.08</v>
      </c>
      <c r="L139" s="11">
        <f t="shared" si="187"/>
        <v>1.728</v>
      </c>
      <c r="M139" s="11">
        <f t="shared" si="188"/>
        <v>5.76</v>
      </c>
      <c r="N139" s="11">
        <f t="shared" si="189"/>
        <v>0.72</v>
      </c>
      <c r="O139" s="11">
        <v>0.35</v>
      </c>
      <c r="P139" s="11">
        <f t="shared" si="190"/>
        <v>1.44</v>
      </c>
      <c r="Q139" s="11">
        <f t="shared" si="191"/>
        <v>28.8</v>
      </c>
      <c r="R139" s="11">
        <v>0</v>
      </c>
      <c r="S139" s="11">
        <f t="shared" si="192"/>
        <v>1.08</v>
      </c>
      <c r="T139" s="11">
        <v>3</v>
      </c>
      <c r="U139" s="26">
        <f t="shared" si="220"/>
        <v>256.2</v>
      </c>
      <c r="V139" s="26">
        <f t="shared" si="193"/>
        <v>2.88</v>
      </c>
      <c r="W139" s="26">
        <f t="shared" si="194"/>
        <v>0.72800000000000009</v>
      </c>
      <c r="X139" s="11">
        <v>0</v>
      </c>
      <c r="Y139" s="11">
        <f t="shared" si="195"/>
        <v>0.72</v>
      </c>
      <c r="Z139" s="26">
        <f t="shared" si="177"/>
        <v>20</v>
      </c>
      <c r="AA139" s="26">
        <f t="shared" si="196"/>
        <v>8.64</v>
      </c>
      <c r="AB139" s="26">
        <f t="shared" si="197"/>
        <v>14.4</v>
      </c>
      <c r="AC139" s="26">
        <f t="shared" si="198"/>
        <v>28.8</v>
      </c>
      <c r="AD139" s="11">
        <f t="shared" si="175"/>
        <v>9.6000000000000014</v>
      </c>
      <c r="AE139" s="11">
        <f t="shared" si="179"/>
        <v>9.6000000000000014</v>
      </c>
      <c r="AF139" s="11">
        <f t="shared" si="179"/>
        <v>9.6000000000000014</v>
      </c>
      <c r="AG139" s="11">
        <f t="shared" si="199"/>
        <v>5.9799999999999995</v>
      </c>
      <c r="AH139" s="11">
        <v>0.75</v>
      </c>
      <c r="AI139" s="11">
        <v>6</v>
      </c>
      <c r="AJ139" s="11">
        <f t="shared" si="200"/>
        <v>1.08</v>
      </c>
      <c r="AK139" s="11">
        <f t="shared" si="201"/>
        <v>0.72</v>
      </c>
      <c r="AL139" s="26">
        <f t="shared" si="202"/>
        <v>14.4</v>
      </c>
      <c r="AM139" s="26">
        <f t="shared" si="203"/>
        <v>5.76</v>
      </c>
      <c r="AN139" s="11">
        <f t="shared" si="176"/>
        <v>0.72</v>
      </c>
      <c r="AO139" s="11">
        <f t="shared" si="221"/>
        <v>1.08</v>
      </c>
      <c r="AP139" s="26">
        <f t="shared" si="204"/>
        <v>8.64</v>
      </c>
      <c r="AQ139" s="26">
        <f t="shared" si="205"/>
        <v>0.72</v>
      </c>
      <c r="AR139" s="26">
        <f t="shared" si="206"/>
        <v>28.8</v>
      </c>
      <c r="AS139" s="6">
        <f t="shared" si="207"/>
        <v>98.8</v>
      </c>
      <c r="AT139" s="6">
        <v>7.1</v>
      </c>
      <c r="AU139" s="6">
        <v>7.6</v>
      </c>
      <c r="AV139" s="6">
        <v>5</v>
      </c>
      <c r="AW139" s="6">
        <v>1.8</v>
      </c>
      <c r="AX139" s="16">
        <f t="shared" si="208"/>
        <v>656.95200000000011</v>
      </c>
      <c r="AY139" s="15">
        <f t="shared" si="209"/>
        <v>202.99816800000002</v>
      </c>
      <c r="AZ139" s="14">
        <f t="shared" si="210"/>
        <v>19.760000000000002</v>
      </c>
      <c r="BA139" s="13">
        <f t="shared" si="178"/>
        <v>17.3505</v>
      </c>
      <c r="BB139" s="12">
        <f t="shared" si="211"/>
        <v>240.10866800000002</v>
      </c>
      <c r="BD139" s="18">
        <f t="shared" si="217"/>
        <v>544.77599999999995</v>
      </c>
      <c r="BE139" s="24">
        <f t="shared" si="218"/>
        <v>168.33578399999999</v>
      </c>
      <c r="BF139" s="23">
        <f t="shared" si="212"/>
        <v>100.21599999999999</v>
      </c>
      <c r="BG139" s="23">
        <f t="shared" si="219"/>
        <v>30.966743999999998</v>
      </c>
      <c r="BH139" s="23">
        <f t="shared" si="213"/>
        <v>11.959999999999999</v>
      </c>
      <c r="BI139" s="23">
        <f t="shared" si="214"/>
        <v>3.6956399999999996</v>
      </c>
      <c r="BJ139" s="23">
        <f t="shared" si="215"/>
        <v>21.5</v>
      </c>
      <c r="BK139" s="23">
        <f t="shared" si="216"/>
        <v>17.3505</v>
      </c>
      <c r="BU139" s="18"/>
      <c r="BV139" s="17"/>
    </row>
    <row r="140" spans="1:74" x14ac:dyDescent="0.2">
      <c r="A140">
        <v>5.5</v>
      </c>
      <c r="B140">
        <v>9.1999999999999993</v>
      </c>
      <c r="D140" s="26">
        <f t="shared" si="180"/>
        <v>157.5</v>
      </c>
      <c r="E140" s="26">
        <f t="shared" si="181"/>
        <v>3</v>
      </c>
      <c r="F140" s="26">
        <f t="shared" si="182"/>
        <v>0.77</v>
      </c>
      <c r="G140" s="18">
        <f t="shared" si="183"/>
        <v>6.3249999999999993</v>
      </c>
      <c r="H140" s="18">
        <f t="shared" si="184"/>
        <v>6.3249999999999993</v>
      </c>
      <c r="I140" s="11">
        <f t="shared" si="185"/>
        <v>7.7200000000000006</v>
      </c>
      <c r="J140" s="11">
        <v>0</v>
      </c>
      <c r="K140" s="11">
        <f t="shared" si="186"/>
        <v>4.2</v>
      </c>
      <c r="L140" s="11">
        <f t="shared" si="187"/>
        <v>1.7999999999999998</v>
      </c>
      <c r="M140" s="11">
        <f t="shared" si="188"/>
        <v>6</v>
      </c>
      <c r="N140" s="11">
        <f t="shared" si="189"/>
        <v>0.75</v>
      </c>
      <c r="O140" s="11">
        <v>0.35</v>
      </c>
      <c r="P140" s="11">
        <f t="shared" si="190"/>
        <v>1.5</v>
      </c>
      <c r="Q140" s="11">
        <f t="shared" si="191"/>
        <v>30</v>
      </c>
      <c r="R140" s="11">
        <v>0</v>
      </c>
      <c r="S140" s="11">
        <f t="shared" si="192"/>
        <v>1.125</v>
      </c>
      <c r="T140" s="11">
        <v>3</v>
      </c>
      <c r="U140" s="26">
        <f t="shared" si="220"/>
        <v>142.80000000000001</v>
      </c>
      <c r="V140" s="26">
        <f t="shared" si="193"/>
        <v>3</v>
      </c>
      <c r="W140" s="26">
        <f t="shared" si="194"/>
        <v>0.77</v>
      </c>
      <c r="X140" s="11">
        <v>0</v>
      </c>
      <c r="Y140" s="11">
        <f t="shared" si="195"/>
        <v>0.75</v>
      </c>
      <c r="Z140" s="26">
        <f t="shared" si="177"/>
        <v>21.6</v>
      </c>
      <c r="AA140" s="26">
        <f t="shared" si="196"/>
        <v>9</v>
      </c>
      <c r="AB140" s="26">
        <f t="shared" si="197"/>
        <v>15</v>
      </c>
      <c r="AC140" s="26">
        <f t="shared" si="198"/>
        <v>30</v>
      </c>
      <c r="AD140" s="11">
        <f t="shared" si="175"/>
        <v>9.6000000000000014</v>
      </c>
      <c r="AE140" s="11">
        <f t="shared" si="179"/>
        <v>9.6000000000000014</v>
      </c>
      <c r="AF140" s="11">
        <f t="shared" si="179"/>
        <v>9.6000000000000014</v>
      </c>
      <c r="AG140" s="11">
        <f t="shared" si="199"/>
        <v>6.3249999999999993</v>
      </c>
      <c r="AH140" s="11">
        <v>0.75</v>
      </c>
      <c r="AI140" s="11">
        <v>6</v>
      </c>
      <c r="AJ140" s="11">
        <f t="shared" si="200"/>
        <v>1.125</v>
      </c>
      <c r="AK140" s="11">
        <f t="shared" si="201"/>
        <v>0.75</v>
      </c>
      <c r="AL140" s="26">
        <f t="shared" si="202"/>
        <v>15</v>
      </c>
      <c r="AM140" s="26">
        <f t="shared" si="203"/>
        <v>6</v>
      </c>
      <c r="AN140" s="11">
        <f t="shared" si="176"/>
        <v>0.75</v>
      </c>
      <c r="AO140" s="11">
        <f t="shared" si="221"/>
        <v>1.1199999999999999</v>
      </c>
      <c r="AP140" s="26">
        <f t="shared" si="204"/>
        <v>9</v>
      </c>
      <c r="AQ140" s="26">
        <f t="shared" si="205"/>
        <v>0.75</v>
      </c>
      <c r="AR140" s="26">
        <f t="shared" si="206"/>
        <v>30</v>
      </c>
      <c r="AS140" s="6">
        <f t="shared" si="207"/>
        <v>104.5</v>
      </c>
      <c r="AT140" s="6">
        <v>5.6</v>
      </c>
      <c r="AU140" s="6">
        <v>7.7</v>
      </c>
      <c r="AV140" s="6">
        <v>6.1</v>
      </c>
      <c r="AW140" s="6">
        <v>1.9</v>
      </c>
      <c r="AX140" s="16">
        <f t="shared" si="208"/>
        <v>559.65500000000009</v>
      </c>
      <c r="AY140" s="15">
        <f t="shared" si="209"/>
        <v>172.93339500000002</v>
      </c>
      <c r="AZ140" s="14">
        <f t="shared" si="210"/>
        <v>20.900000000000002</v>
      </c>
      <c r="BA140" s="13">
        <f t="shared" si="178"/>
        <v>17.1891</v>
      </c>
      <c r="BB140" s="12">
        <f t="shared" si="211"/>
        <v>211.02249500000002</v>
      </c>
      <c r="BD140" s="18">
        <f t="shared" si="217"/>
        <v>444.19000000000005</v>
      </c>
      <c r="BE140" s="24">
        <f t="shared" si="218"/>
        <v>137.25471000000002</v>
      </c>
      <c r="BF140" s="23">
        <f t="shared" si="212"/>
        <v>102.81500000000001</v>
      </c>
      <c r="BG140" s="23">
        <f t="shared" si="219"/>
        <v>31.769835000000004</v>
      </c>
      <c r="BH140" s="23">
        <f t="shared" si="213"/>
        <v>12.649999999999999</v>
      </c>
      <c r="BI140" s="23">
        <f t="shared" si="214"/>
        <v>3.9088499999999997</v>
      </c>
      <c r="BJ140" s="23">
        <f t="shared" si="215"/>
        <v>21.299999999999997</v>
      </c>
      <c r="BK140" s="23">
        <f t="shared" si="216"/>
        <v>17.1891</v>
      </c>
      <c r="BU140" s="18"/>
      <c r="BV140" s="17"/>
    </row>
    <row r="141" spans="1:74" x14ac:dyDescent="0.2">
      <c r="A141">
        <v>5.8</v>
      </c>
      <c r="B141">
        <v>8.4</v>
      </c>
      <c r="D141" s="26">
        <f t="shared" si="180"/>
        <v>163.80000000000001</v>
      </c>
      <c r="E141" s="26">
        <f t="shared" si="181"/>
        <v>3.12</v>
      </c>
      <c r="F141" s="26">
        <f t="shared" si="182"/>
        <v>0.81200000000000006</v>
      </c>
      <c r="G141" s="18">
        <f t="shared" si="183"/>
        <v>6.669999999999999</v>
      </c>
      <c r="H141" s="18">
        <f t="shared" si="184"/>
        <v>6.669999999999999</v>
      </c>
      <c r="I141" s="11">
        <f t="shared" si="185"/>
        <v>8.032</v>
      </c>
      <c r="J141" s="11">
        <v>0</v>
      </c>
      <c r="K141" s="11">
        <f t="shared" si="186"/>
        <v>4.32</v>
      </c>
      <c r="L141" s="11">
        <f t="shared" si="187"/>
        <v>1.8719999999999999</v>
      </c>
      <c r="M141" s="11">
        <f t="shared" si="188"/>
        <v>6.24</v>
      </c>
      <c r="N141" s="11">
        <f t="shared" si="189"/>
        <v>0.78</v>
      </c>
      <c r="O141" s="11">
        <v>0.35</v>
      </c>
      <c r="P141" s="11">
        <f t="shared" si="190"/>
        <v>1.56</v>
      </c>
      <c r="Q141" s="11">
        <f t="shared" si="191"/>
        <v>31.2</v>
      </c>
      <c r="R141" s="11">
        <v>0</v>
      </c>
      <c r="S141" s="11">
        <f t="shared" si="192"/>
        <v>1.17</v>
      </c>
      <c r="T141" s="11">
        <v>3</v>
      </c>
      <c r="U141" s="26">
        <f t="shared" si="220"/>
        <v>151.19999999999999</v>
      </c>
      <c r="V141" s="26">
        <f t="shared" si="193"/>
        <v>3.12</v>
      </c>
      <c r="W141" s="26">
        <f t="shared" si="194"/>
        <v>0.81200000000000006</v>
      </c>
      <c r="X141" s="11">
        <v>0</v>
      </c>
      <c r="Y141" s="11">
        <f t="shared" si="195"/>
        <v>0.78</v>
      </c>
      <c r="Z141" s="26">
        <f t="shared" si="177"/>
        <v>22.8</v>
      </c>
      <c r="AA141" s="26">
        <f t="shared" si="196"/>
        <v>9.36</v>
      </c>
      <c r="AB141" s="26">
        <f t="shared" si="197"/>
        <v>15.6</v>
      </c>
      <c r="AC141" s="26">
        <f t="shared" si="198"/>
        <v>31.2</v>
      </c>
      <c r="AD141" s="11">
        <f t="shared" si="175"/>
        <v>9.6000000000000014</v>
      </c>
      <c r="AE141" s="11">
        <f t="shared" ref="AE141:AF148" si="222">0.4*24</f>
        <v>9.6000000000000014</v>
      </c>
      <c r="AF141" s="11">
        <f t="shared" si="222"/>
        <v>9.6000000000000014</v>
      </c>
      <c r="AG141" s="11">
        <f t="shared" si="199"/>
        <v>6.669999999999999</v>
      </c>
      <c r="AH141" s="11">
        <v>0.75</v>
      </c>
      <c r="AI141" s="11">
        <v>6</v>
      </c>
      <c r="AJ141" s="11">
        <f t="shared" si="200"/>
        <v>1.17</v>
      </c>
      <c r="AK141" s="11">
        <f t="shared" si="201"/>
        <v>0.78</v>
      </c>
      <c r="AL141" s="26">
        <f t="shared" si="202"/>
        <v>15.6</v>
      </c>
      <c r="AM141" s="26">
        <f t="shared" si="203"/>
        <v>6.24</v>
      </c>
      <c r="AN141" s="11">
        <f t="shared" si="176"/>
        <v>0.78</v>
      </c>
      <c r="AO141" s="11">
        <f t="shared" si="221"/>
        <v>1.04</v>
      </c>
      <c r="AP141" s="26">
        <f t="shared" si="204"/>
        <v>9.36</v>
      </c>
      <c r="AQ141" s="26">
        <f t="shared" si="205"/>
        <v>0.78</v>
      </c>
      <c r="AR141" s="26">
        <f t="shared" si="206"/>
        <v>31.2</v>
      </c>
      <c r="AS141" s="6">
        <f t="shared" si="207"/>
        <v>110.2</v>
      </c>
      <c r="AT141" s="6">
        <v>5.4</v>
      </c>
      <c r="AU141" s="6">
        <v>8.4</v>
      </c>
      <c r="AV141" s="6">
        <v>5.8</v>
      </c>
      <c r="AW141" s="6">
        <v>2</v>
      </c>
      <c r="AX141" s="16">
        <f t="shared" si="208"/>
        <v>583.63800000000003</v>
      </c>
      <c r="AY141" s="15">
        <f t="shared" si="209"/>
        <v>180.34414200000001</v>
      </c>
      <c r="AZ141" s="14">
        <f t="shared" si="210"/>
        <v>22.040000000000003</v>
      </c>
      <c r="BA141" s="13">
        <f t="shared" si="178"/>
        <v>17.4312</v>
      </c>
      <c r="BB141" s="12">
        <f t="shared" si="211"/>
        <v>219.81534199999999</v>
      </c>
      <c r="BD141" s="18">
        <f t="shared" si="217"/>
        <v>465.00400000000008</v>
      </c>
      <c r="BE141" s="24">
        <f t="shared" si="218"/>
        <v>143.68623600000001</v>
      </c>
      <c r="BF141" s="23">
        <f t="shared" si="212"/>
        <v>105.294</v>
      </c>
      <c r="BG141" s="23">
        <f t="shared" si="219"/>
        <v>32.535845999999999</v>
      </c>
      <c r="BH141" s="23">
        <f t="shared" si="213"/>
        <v>13.339999999999998</v>
      </c>
      <c r="BI141" s="23">
        <f t="shared" si="214"/>
        <v>4.1220599999999994</v>
      </c>
      <c r="BJ141" s="23">
        <f t="shared" si="215"/>
        <v>21.6</v>
      </c>
      <c r="BK141" s="23">
        <f t="shared" si="216"/>
        <v>17.4312</v>
      </c>
      <c r="BU141" s="18"/>
      <c r="BV141" s="17"/>
    </row>
    <row r="142" spans="1:74" x14ac:dyDescent="0.2">
      <c r="A142">
        <v>6.1</v>
      </c>
      <c r="B142">
        <v>8.1999999999999993</v>
      </c>
      <c r="D142" s="26">
        <f t="shared" si="180"/>
        <v>170.1</v>
      </c>
      <c r="E142" s="26">
        <f t="shared" si="181"/>
        <v>3.24</v>
      </c>
      <c r="F142" s="26">
        <f t="shared" si="182"/>
        <v>0.85399999999999998</v>
      </c>
      <c r="G142" s="18">
        <f t="shared" si="183"/>
        <v>7.0149999999999988</v>
      </c>
      <c r="H142" s="18">
        <f t="shared" si="184"/>
        <v>7.0149999999999988</v>
      </c>
      <c r="I142" s="11">
        <f t="shared" si="185"/>
        <v>8.3439999999999994</v>
      </c>
      <c r="J142" s="11">
        <v>0</v>
      </c>
      <c r="K142" s="11">
        <f t="shared" si="186"/>
        <v>4.4399999999999995</v>
      </c>
      <c r="L142" s="11">
        <f t="shared" si="187"/>
        <v>1.944</v>
      </c>
      <c r="M142" s="11">
        <f t="shared" si="188"/>
        <v>6.48</v>
      </c>
      <c r="N142" s="11">
        <f t="shared" si="189"/>
        <v>0.81</v>
      </c>
      <c r="O142" s="11">
        <v>0.35</v>
      </c>
      <c r="P142" s="11">
        <f t="shared" si="190"/>
        <v>1.62</v>
      </c>
      <c r="Q142" s="11">
        <f t="shared" si="191"/>
        <v>32.4</v>
      </c>
      <c r="R142" s="11">
        <v>0</v>
      </c>
      <c r="S142" s="11">
        <f t="shared" si="192"/>
        <v>1.2149999999999999</v>
      </c>
      <c r="T142" s="11">
        <v>3</v>
      </c>
      <c r="U142" s="26">
        <f t="shared" si="220"/>
        <v>157.5</v>
      </c>
      <c r="V142" s="26">
        <f t="shared" si="193"/>
        <v>3.24</v>
      </c>
      <c r="W142" s="26">
        <f t="shared" si="194"/>
        <v>0.85399999999999998</v>
      </c>
      <c r="X142" s="11">
        <v>0</v>
      </c>
      <c r="Y142" s="11">
        <f t="shared" si="195"/>
        <v>0.81</v>
      </c>
      <c r="Z142" s="26">
        <f t="shared" si="177"/>
        <v>24</v>
      </c>
      <c r="AA142" s="26">
        <f t="shared" si="196"/>
        <v>9.7199999999999989</v>
      </c>
      <c r="AB142" s="26">
        <f t="shared" si="197"/>
        <v>16.2</v>
      </c>
      <c r="AC142" s="26">
        <f t="shared" si="198"/>
        <v>32.4</v>
      </c>
      <c r="AD142" s="11">
        <f t="shared" si="175"/>
        <v>9.6000000000000014</v>
      </c>
      <c r="AE142" s="11">
        <f t="shared" si="222"/>
        <v>9.6000000000000014</v>
      </c>
      <c r="AF142" s="11">
        <f t="shared" si="222"/>
        <v>9.6000000000000014</v>
      </c>
      <c r="AG142" s="11">
        <f t="shared" si="199"/>
        <v>7.0149999999999988</v>
      </c>
      <c r="AH142" s="11">
        <v>0.75</v>
      </c>
      <c r="AI142" s="11">
        <v>6</v>
      </c>
      <c r="AJ142" s="11">
        <f t="shared" si="200"/>
        <v>1.2149999999999999</v>
      </c>
      <c r="AK142" s="11">
        <f t="shared" si="201"/>
        <v>0.81</v>
      </c>
      <c r="AL142" s="26">
        <f t="shared" si="202"/>
        <v>16.2</v>
      </c>
      <c r="AM142" s="26">
        <f t="shared" si="203"/>
        <v>6.48</v>
      </c>
      <c r="AN142" s="11">
        <f t="shared" si="176"/>
        <v>0.81</v>
      </c>
      <c r="AO142" s="11">
        <f t="shared" si="221"/>
        <v>1.02</v>
      </c>
      <c r="AP142" s="26">
        <f t="shared" si="204"/>
        <v>9.7199999999999989</v>
      </c>
      <c r="AQ142" s="26">
        <f t="shared" si="205"/>
        <v>0.81</v>
      </c>
      <c r="AR142" s="26">
        <f t="shared" si="206"/>
        <v>32.4</v>
      </c>
      <c r="AS142" s="6">
        <f t="shared" si="207"/>
        <v>115.89999999999999</v>
      </c>
      <c r="AT142" s="6">
        <v>5.5</v>
      </c>
      <c r="AU142" s="6">
        <v>8.5</v>
      </c>
      <c r="AV142" s="6">
        <v>5.6</v>
      </c>
      <c r="AW142" s="6">
        <v>2.1</v>
      </c>
      <c r="AX142" s="16">
        <f t="shared" si="208"/>
        <v>605.5809999999999</v>
      </c>
      <c r="AY142" s="15">
        <f t="shared" si="209"/>
        <v>187.12452899999997</v>
      </c>
      <c r="AZ142" s="14">
        <f t="shared" si="210"/>
        <v>23.18</v>
      </c>
      <c r="BA142" s="13">
        <f t="shared" si="178"/>
        <v>17.511900000000004</v>
      </c>
      <c r="BB142" s="12">
        <f t="shared" si="211"/>
        <v>227.81642899999997</v>
      </c>
      <c r="BD142" s="18">
        <f t="shared" si="217"/>
        <v>483.71800000000002</v>
      </c>
      <c r="BE142" s="24">
        <f t="shared" si="218"/>
        <v>149.468862</v>
      </c>
      <c r="BF142" s="23">
        <f t="shared" si="212"/>
        <v>107.833</v>
      </c>
      <c r="BG142" s="23">
        <f t="shared" si="219"/>
        <v>33.320397</v>
      </c>
      <c r="BH142" s="23">
        <f t="shared" si="213"/>
        <v>14.029999999999998</v>
      </c>
      <c r="BI142" s="23">
        <f t="shared" si="214"/>
        <v>4.3352699999999995</v>
      </c>
      <c r="BJ142" s="23">
        <f t="shared" si="215"/>
        <v>21.700000000000003</v>
      </c>
      <c r="BK142" s="23">
        <f t="shared" si="216"/>
        <v>17.511900000000004</v>
      </c>
      <c r="BU142" s="18"/>
      <c r="BV142" s="17"/>
    </row>
    <row r="143" spans="1:74" x14ac:dyDescent="0.2">
      <c r="A143">
        <v>6.4</v>
      </c>
      <c r="B143">
        <v>8.8000000000000007</v>
      </c>
      <c r="D143" s="26">
        <f t="shared" si="180"/>
        <v>176.4</v>
      </c>
      <c r="E143" s="26">
        <f t="shared" si="181"/>
        <v>3.3600000000000003</v>
      </c>
      <c r="F143" s="26">
        <f t="shared" si="182"/>
        <v>0.89600000000000013</v>
      </c>
      <c r="G143" s="18">
        <f t="shared" si="183"/>
        <v>7.3599999999999994</v>
      </c>
      <c r="H143" s="18">
        <f t="shared" si="184"/>
        <v>7.3599999999999994</v>
      </c>
      <c r="I143" s="11">
        <f t="shared" si="185"/>
        <v>8.6560000000000006</v>
      </c>
      <c r="J143" s="11">
        <v>0</v>
      </c>
      <c r="K143" s="11">
        <f t="shared" si="186"/>
        <v>4.5600000000000005</v>
      </c>
      <c r="L143" s="11">
        <f t="shared" si="187"/>
        <v>2.016</v>
      </c>
      <c r="M143" s="11">
        <f t="shared" si="188"/>
        <v>6.7200000000000006</v>
      </c>
      <c r="N143" s="11">
        <f t="shared" si="189"/>
        <v>0.84000000000000008</v>
      </c>
      <c r="O143" s="11">
        <v>0.35</v>
      </c>
      <c r="P143" s="11">
        <f t="shared" si="190"/>
        <v>1.6800000000000002</v>
      </c>
      <c r="Q143" s="11">
        <f t="shared" si="191"/>
        <v>33.6</v>
      </c>
      <c r="R143" s="11">
        <v>0</v>
      </c>
      <c r="S143" s="11">
        <f t="shared" si="192"/>
        <v>1.26</v>
      </c>
      <c r="T143" s="11">
        <v>3</v>
      </c>
      <c r="U143" s="26">
        <f t="shared" si="220"/>
        <v>163.80000000000001</v>
      </c>
      <c r="V143" s="26">
        <f t="shared" si="193"/>
        <v>3.3600000000000003</v>
      </c>
      <c r="W143" s="26">
        <f t="shared" si="194"/>
        <v>0.89600000000000013</v>
      </c>
      <c r="X143" s="11">
        <v>0</v>
      </c>
      <c r="Y143" s="11">
        <f t="shared" si="195"/>
        <v>0.84000000000000008</v>
      </c>
      <c r="Z143" s="26">
        <f t="shared" si="177"/>
        <v>25.2</v>
      </c>
      <c r="AA143" s="26">
        <f t="shared" si="196"/>
        <v>10.08</v>
      </c>
      <c r="AB143" s="26">
        <f t="shared" si="197"/>
        <v>16.8</v>
      </c>
      <c r="AC143" s="26">
        <f t="shared" si="198"/>
        <v>33.6</v>
      </c>
      <c r="AD143" s="11">
        <f t="shared" si="175"/>
        <v>9.6000000000000014</v>
      </c>
      <c r="AE143" s="11">
        <f t="shared" si="222"/>
        <v>9.6000000000000014</v>
      </c>
      <c r="AF143" s="11">
        <f t="shared" si="222"/>
        <v>9.6000000000000014</v>
      </c>
      <c r="AG143" s="11">
        <f t="shared" si="199"/>
        <v>7.3599999999999994</v>
      </c>
      <c r="AH143" s="11">
        <v>0.75</v>
      </c>
      <c r="AI143" s="11">
        <v>6</v>
      </c>
      <c r="AJ143" s="11">
        <f t="shared" si="200"/>
        <v>1.26</v>
      </c>
      <c r="AK143" s="11">
        <f t="shared" si="201"/>
        <v>0.84000000000000008</v>
      </c>
      <c r="AL143" s="26">
        <f t="shared" si="202"/>
        <v>16.8</v>
      </c>
      <c r="AM143" s="26">
        <f t="shared" si="203"/>
        <v>6.7200000000000006</v>
      </c>
      <c r="AN143" s="11">
        <f t="shared" si="176"/>
        <v>0.84000000000000008</v>
      </c>
      <c r="AO143" s="11">
        <f t="shared" si="221"/>
        <v>1.08</v>
      </c>
      <c r="AP143" s="26">
        <f t="shared" si="204"/>
        <v>10.08</v>
      </c>
      <c r="AQ143" s="26">
        <f t="shared" si="205"/>
        <v>0.84000000000000008</v>
      </c>
      <c r="AR143" s="26">
        <f t="shared" si="206"/>
        <v>33.6</v>
      </c>
      <c r="AS143" s="6">
        <f t="shared" si="207"/>
        <v>121.60000000000001</v>
      </c>
      <c r="AT143" s="6">
        <v>6.4</v>
      </c>
      <c r="AU143" s="6">
        <v>6.8</v>
      </c>
      <c r="AV143" s="6">
        <v>4.9000000000000004</v>
      </c>
      <c r="AW143" s="6">
        <v>1.5</v>
      </c>
      <c r="AX143" s="16">
        <f t="shared" si="208"/>
        <v>627.60400000000027</v>
      </c>
      <c r="AY143" s="15">
        <f t="shared" si="209"/>
        <v>193.92963600000007</v>
      </c>
      <c r="AZ143" s="14">
        <f t="shared" si="210"/>
        <v>24.320000000000004</v>
      </c>
      <c r="BA143" s="13">
        <f t="shared" si="178"/>
        <v>15.817200000000001</v>
      </c>
      <c r="BB143" s="12">
        <f t="shared" si="211"/>
        <v>234.06683600000008</v>
      </c>
      <c r="BD143" s="18">
        <f t="shared" si="217"/>
        <v>502.43200000000007</v>
      </c>
      <c r="BE143" s="24">
        <f t="shared" si="218"/>
        <v>155.25148800000002</v>
      </c>
      <c r="BF143" s="23">
        <f t="shared" si="212"/>
        <v>110.45200000000001</v>
      </c>
      <c r="BG143" s="23">
        <f t="shared" si="219"/>
        <v>34.129668000000002</v>
      </c>
      <c r="BH143" s="23">
        <f t="shared" si="213"/>
        <v>14.719999999999999</v>
      </c>
      <c r="BI143" s="23">
        <f t="shared" si="214"/>
        <v>4.5484799999999996</v>
      </c>
      <c r="BJ143" s="23">
        <f t="shared" si="215"/>
        <v>19.600000000000001</v>
      </c>
      <c r="BK143" s="23">
        <f t="shared" si="216"/>
        <v>15.817200000000001</v>
      </c>
      <c r="BU143" s="18"/>
      <c r="BV143" s="17"/>
    </row>
    <row r="144" spans="1:74" x14ac:dyDescent="0.2">
      <c r="A144">
        <v>6.3</v>
      </c>
      <c r="B144">
        <v>9.4</v>
      </c>
      <c r="D144" s="26">
        <f t="shared" si="180"/>
        <v>174.29999999999998</v>
      </c>
      <c r="E144" s="26">
        <f t="shared" si="181"/>
        <v>3.3200000000000003</v>
      </c>
      <c r="F144" s="26">
        <f t="shared" si="182"/>
        <v>0.88200000000000001</v>
      </c>
      <c r="G144" s="18">
        <f t="shared" si="183"/>
        <v>7.2449999999999992</v>
      </c>
      <c r="H144" s="18">
        <f t="shared" si="184"/>
        <v>7.2449999999999992</v>
      </c>
      <c r="I144" s="11">
        <f t="shared" si="185"/>
        <v>8.5519999999999996</v>
      </c>
      <c r="J144" s="11">
        <v>0</v>
      </c>
      <c r="K144" s="11">
        <f t="shared" si="186"/>
        <v>4.5199999999999996</v>
      </c>
      <c r="L144" s="11">
        <f t="shared" si="187"/>
        <v>1.992</v>
      </c>
      <c r="M144" s="11">
        <f t="shared" si="188"/>
        <v>6.6400000000000006</v>
      </c>
      <c r="N144" s="11">
        <f t="shared" si="189"/>
        <v>0.83000000000000007</v>
      </c>
      <c r="O144" s="11">
        <v>0.35</v>
      </c>
      <c r="P144" s="11">
        <f t="shared" si="190"/>
        <v>1.6600000000000001</v>
      </c>
      <c r="Q144" s="11">
        <f t="shared" si="191"/>
        <v>33.200000000000003</v>
      </c>
      <c r="R144" s="11">
        <v>0</v>
      </c>
      <c r="S144" s="11">
        <f t="shared" si="192"/>
        <v>1.2449999999999999</v>
      </c>
      <c r="T144" s="11">
        <v>3</v>
      </c>
      <c r="U144" s="26">
        <f t="shared" si="220"/>
        <v>170.1</v>
      </c>
      <c r="V144" s="26">
        <f t="shared" si="193"/>
        <v>3.3200000000000003</v>
      </c>
      <c r="W144" s="26">
        <f t="shared" si="194"/>
        <v>0.88200000000000001</v>
      </c>
      <c r="X144" s="11">
        <v>0</v>
      </c>
      <c r="Y144" s="11">
        <f t="shared" si="195"/>
        <v>0.83000000000000007</v>
      </c>
      <c r="Z144" s="26">
        <f t="shared" si="177"/>
        <v>26.400000000000002</v>
      </c>
      <c r="AA144" s="26">
        <f t="shared" si="196"/>
        <v>9.9599999999999991</v>
      </c>
      <c r="AB144" s="26">
        <f t="shared" si="197"/>
        <v>16.600000000000001</v>
      </c>
      <c r="AC144" s="26">
        <f t="shared" si="198"/>
        <v>33.200000000000003</v>
      </c>
      <c r="AD144" s="11">
        <f t="shared" si="175"/>
        <v>9.6000000000000014</v>
      </c>
      <c r="AE144" s="11">
        <f t="shared" si="222"/>
        <v>9.6000000000000014</v>
      </c>
      <c r="AF144" s="11">
        <f t="shared" si="222"/>
        <v>9.6000000000000014</v>
      </c>
      <c r="AG144" s="11">
        <f t="shared" si="199"/>
        <v>7.2449999999999992</v>
      </c>
      <c r="AH144" s="11">
        <v>0.75</v>
      </c>
      <c r="AI144" s="11">
        <v>6</v>
      </c>
      <c r="AJ144" s="11">
        <f t="shared" si="200"/>
        <v>1.2449999999999999</v>
      </c>
      <c r="AK144" s="11">
        <f t="shared" si="201"/>
        <v>0.83000000000000007</v>
      </c>
      <c r="AL144" s="26">
        <f t="shared" si="202"/>
        <v>16.600000000000001</v>
      </c>
      <c r="AM144" s="26">
        <f t="shared" si="203"/>
        <v>6.6400000000000006</v>
      </c>
      <c r="AN144" s="11">
        <f t="shared" si="176"/>
        <v>0.83000000000000007</v>
      </c>
      <c r="AO144" s="11">
        <f t="shared" si="221"/>
        <v>1.1400000000000001</v>
      </c>
      <c r="AP144" s="26">
        <f t="shared" si="204"/>
        <v>9.9599999999999991</v>
      </c>
      <c r="AQ144" s="26">
        <f t="shared" si="205"/>
        <v>0.83000000000000007</v>
      </c>
      <c r="AR144" s="26">
        <f t="shared" si="206"/>
        <v>33.200000000000003</v>
      </c>
      <c r="AS144" s="6">
        <f t="shared" si="207"/>
        <v>119.7</v>
      </c>
      <c r="AT144" s="6">
        <v>5.8</v>
      </c>
      <c r="AU144" s="6">
        <v>7.1</v>
      </c>
      <c r="AV144" s="6">
        <v>5.5</v>
      </c>
      <c r="AW144" s="6">
        <v>1.7</v>
      </c>
      <c r="AX144" s="16">
        <f t="shared" si="208"/>
        <v>630.3430000000003</v>
      </c>
      <c r="AY144" s="15">
        <f t="shared" si="209"/>
        <v>194.7759870000001</v>
      </c>
      <c r="AZ144" s="14">
        <f t="shared" si="210"/>
        <v>23.94</v>
      </c>
      <c r="BA144" s="13">
        <f t="shared" si="178"/>
        <v>16.220700000000001</v>
      </c>
      <c r="BB144" s="12">
        <f t="shared" si="211"/>
        <v>234.93668700000009</v>
      </c>
      <c r="BD144" s="18">
        <f t="shared" si="217"/>
        <v>506.1939999999999</v>
      </c>
      <c r="BE144" s="24">
        <f t="shared" si="218"/>
        <v>156.41394599999998</v>
      </c>
      <c r="BF144" s="23">
        <f t="shared" si="212"/>
        <v>109.65900000000001</v>
      </c>
      <c r="BG144" s="23">
        <f t="shared" si="219"/>
        <v>33.884630999999999</v>
      </c>
      <c r="BH144" s="23">
        <f t="shared" si="213"/>
        <v>14.489999999999998</v>
      </c>
      <c r="BI144" s="23">
        <f t="shared" si="214"/>
        <v>4.4774099999999999</v>
      </c>
      <c r="BJ144" s="23">
        <f t="shared" si="215"/>
        <v>20.099999999999998</v>
      </c>
      <c r="BK144" s="23">
        <f t="shared" si="216"/>
        <v>16.220700000000001</v>
      </c>
      <c r="BU144" s="18"/>
      <c r="BV144" s="17"/>
    </row>
    <row r="145" spans="1:74" x14ac:dyDescent="0.2">
      <c r="A145">
        <v>6.4</v>
      </c>
      <c r="B145">
        <v>9.5</v>
      </c>
      <c r="D145" s="26">
        <f t="shared" si="180"/>
        <v>176.4</v>
      </c>
      <c r="E145" s="26">
        <f t="shared" si="181"/>
        <v>3.3600000000000003</v>
      </c>
      <c r="F145" s="26">
        <f t="shared" si="182"/>
        <v>0.89600000000000013</v>
      </c>
      <c r="G145" s="18">
        <f t="shared" si="183"/>
        <v>7.3599999999999994</v>
      </c>
      <c r="H145" s="18">
        <f t="shared" si="184"/>
        <v>7.3599999999999994</v>
      </c>
      <c r="I145" s="11">
        <f t="shared" si="185"/>
        <v>8.6560000000000006</v>
      </c>
      <c r="J145" s="11">
        <v>0</v>
      </c>
      <c r="K145" s="11">
        <f t="shared" si="186"/>
        <v>4.5600000000000005</v>
      </c>
      <c r="L145" s="11">
        <f t="shared" si="187"/>
        <v>2.016</v>
      </c>
      <c r="M145" s="11">
        <f t="shared" si="188"/>
        <v>6.7200000000000006</v>
      </c>
      <c r="N145" s="11">
        <f t="shared" si="189"/>
        <v>0.84000000000000008</v>
      </c>
      <c r="O145" s="11">
        <v>0.35</v>
      </c>
      <c r="P145" s="11">
        <f t="shared" si="190"/>
        <v>1.6800000000000002</v>
      </c>
      <c r="Q145" s="11">
        <f t="shared" si="191"/>
        <v>33.6</v>
      </c>
      <c r="R145" s="11">
        <v>0</v>
      </c>
      <c r="S145" s="11">
        <f t="shared" si="192"/>
        <v>1.26</v>
      </c>
      <c r="T145" s="11">
        <v>3</v>
      </c>
      <c r="U145" s="26">
        <f t="shared" si="220"/>
        <v>176.4</v>
      </c>
      <c r="V145" s="26">
        <f t="shared" si="193"/>
        <v>3.3600000000000003</v>
      </c>
      <c r="W145" s="26">
        <f t="shared" si="194"/>
        <v>0.89600000000000013</v>
      </c>
      <c r="X145" s="11">
        <v>0</v>
      </c>
      <c r="Y145" s="11">
        <f t="shared" si="195"/>
        <v>0.84000000000000008</v>
      </c>
      <c r="Z145" s="26">
        <f t="shared" si="177"/>
        <v>26</v>
      </c>
      <c r="AA145" s="26">
        <f t="shared" si="196"/>
        <v>10.08</v>
      </c>
      <c r="AB145" s="26">
        <f t="shared" si="197"/>
        <v>16.8</v>
      </c>
      <c r="AC145" s="26">
        <f t="shared" si="198"/>
        <v>33.6</v>
      </c>
      <c r="AD145" s="11">
        <f t="shared" si="175"/>
        <v>9.6000000000000014</v>
      </c>
      <c r="AE145" s="11">
        <f t="shared" si="222"/>
        <v>9.6000000000000014</v>
      </c>
      <c r="AF145" s="11">
        <f t="shared" si="222"/>
        <v>9.6000000000000014</v>
      </c>
      <c r="AG145" s="11">
        <f t="shared" si="199"/>
        <v>7.3599999999999994</v>
      </c>
      <c r="AH145" s="11">
        <v>0.75</v>
      </c>
      <c r="AI145" s="11">
        <v>6</v>
      </c>
      <c r="AJ145" s="11">
        <f t="shared" si="200"/>
        <v>1.26</v>
      </c>
      <c r="AK145" s="11">
        <f t="shared" si="201"/>
        <v>0.84000000000000008</v>
      </c>
      <c r="AL145" s="26">
        <f t="shared" si="202"/>
        <v>16.8</v>
      </c>
      <c r="AM145" s="26">
        <f t="shared" si="203"/>
        <v>6.7200000000000006</v>
      </c>
      <c r="AN145" s="11">
        <f t="shared" si="176"/>
        <v>0.84000000000000008</v>
      </c>
      <c r="AO145" s="11">
        <f t="shared" si="221"/>
        <v>1.1500000000000001</v>
      </c>
      <c r="AP145" s="26">
        <f t="shared" si="204"/>
        <v>10.08</v>
      </c>
      <c r="AQ145" s="26">
        <f t="shared" si="205"/>
        <v>0.84000000000000008</v>
      </c>
      <c r="AR145" s="26">
        <f t="shared" si="206"/>
        <v>33.6</v>
      </c>
      <c r="AS145" s="6">
        <f t="shared" si="207"/>
        <v>121.60000000000001</v>
      </c>
      <c r="AT145" s="6">
        <v>5.4</v>
      </c>
      <c r="AU145" s="6">
        <v>7.8</v>
      </c>
      <c r="AV145" s="6">
        <v>4.4000000000000004</v>
      </c>
      <c r="AW145" s="6">
        <v>1.8</v>
      </c>
      <c r="AX145" s="16">
        <f t="shared" si="208"/>
        <v>641.07400000000018</v>
      </c>
      <c r="AY145" s="15">
        <f t="shared" si="209"/>
        <v>198.09186600000007</v>
      </c>
      <c r="AZ145" s="14">
        <f t="shared" si="210"/>
        <v>24.320000000000004</v>
      </c>
      <c r="BA145" s="13">
        <f t="shared" si="178"/>
        <v>15.655800000000003</v>
      </c>
      <c r="BB145" s="12">
        <f t="shared" si="211"/>
        <v>238.06766600000006</v>
      </c>
      <c r="BD145" s="18">
        <f t="shared" si="217"/>
        <v>515.83200000000011</v>
      </c>
      <c r="BE145" s="24">
        <f t="shared" si="218"/>
        <v>159.39208800000003</v>
      </c>
      <c r="BF145" s="23">
        <f t="shared" si="212"/>
        <v>110.52200000000002</v>
      </c>
      <c r="BG145" s="23">
        <f t="shared" si="219"/>
        <v>34.151298000000004</v>
      </c>
      <c r="BH145" s="23">
        <f t="shared" si="213"/>
        <v>14.719999999999999</v>
      </c>
      <c r="BI145" s="23">
        <f t="shared" si="214"/>
        <v>4.5484799999999996</v>
      </c>
      <c r="BJ145" s="23">
        <f t="shared" si="215"/>
        <v>19.400000000000002</v>
      </c>
      <c r="BK145" s="23">
        <f t="shared" si="216"/>
        <v>15.655800000000003</v>
      </c>
      <c r="BU145" s="18"/>
      <c r="BV145" s="17"/>
    </row>
    <row r="146" spans="1:74" x14ac:dyDescent="0.2">
      <c r="A146">
        <v>7</v>
      </c>
      <c r="B146">
        <v>10.199999999999999</v>
      </c>
      <c r="D146" s="26">
        <f t="shared" si="180"/>
        <v>189</v>
      </c>
      <c r="E146" s="26">
        <f t="shared" si="181"/>
        <v>3.6000000000000005</v>
      </c>
      <c r="F146" s="26">
        <f t="shared" si="182"/>
        <v>0.98000000000000009</v>
      </c>
      <c r="G146" s="18">
        <f t="shared" si="183"/>
        <v>8.0499999999999989</v>
      </c>
      <c r="H146" s="18">
        <f t="shared" si="184"/>
        <v>8.0499999999999989</v>
      </c>
      <c r="I146" s="11">
        <f t="shared" si="185"/>
        <v>9.2800000000000011</v>
      </c>
      <c r="J146" s="11">
        <v>0</v>
      </c>
      <c r="K146" s="11">
        <f t="shared" si="186"/>
        <v>4.8000000000000007</v>
      </c>
      <c r="L146" s="11">
        <f t="shared" si="187"/>
        <v>2.16</v>
      </c>
      <c r="M146" s="11">
        <f t="shared" si="188"/>
        <v>7.2000000000000011</v>
      </c>
      <c r="N146" s="11">
        <f t="shared" si="189"/>
        <v>0.90000000000000013</v>
      </c>
      <c r="O146" s="11">
        <v>0.35</v>
      </c>
      <c r="P146" s="11">
        <f t="shared" si="190"/>
        <v>1.8000000000000003</v>
      </c>
      <c r="Q146" s="11">
        <f t="shared" si="191"/>
        <v>36</v>
      </c>
      <c r="R146" s="11">
        <v>0</v>
      </c>
      <c r="S146" s="11">
        <f t="shared" si="192"/>
        <v>1.35</v>
      </c>
      <c r="T146" s="11">
        <v>3</v>
      </c>
      <c r="U146" s="26">
        <f t="shared" si="220"/>
        <v>174.29999999999998</v>
      </c>
      <c r="V146" s="26">
        <f t="shared" si="193"/>
        <v>3.6000000000000005</v>
      </c>
      <c r="W146" s="26">
        <f t="shared" si="194"/>
        <v>0.98000000000000009</v>
      </c>
      <c r="X146" s="11">
        <v>0</v>
      </c>
      <c r="Y146" s="11">
        <f t="shared" si="195"/>
        <v>0.90000000000000013</v>
      </c>
      <c r="Z146" s="26">
        <f t="shared" si="177"/>
        <v>26.400000000000002</v>
      </c>
      <c r="AA146" s="26">
        <f t="shared" si="196"/>
        <v>10.8</v>
      </c>
      <c r="AB146" s="26">
        <f t="shared" si="197"/>
        <v>18</v>
      </c>
      <c r="AC146" s="26">
        <f t="shared" si="198"/>
        <v>36</v>
      </c>
      <c r="AD146" s="11">
        <f t="shared" si="175"/>
        <v>9.6000000000000014</v>
      </c>
      <c r="AE146" s="11">
        <f t="shared" si="222"/>
        <v>9.6000000000000014</v>
      </c>
      <c r="AF146" s="11">
        <f t="shared" si="222"/>
        <v>9.6000000000000014</v>
      </c>
      <c r="AG146" s="11">
        <f t="shared" si="199"/>
        <v>8.0499999999999989</v>
      </c>
      <c r="AH146" s="11">
        <v>0.75</v>
      </c>
      <c r="AI146" s="11">
        <v>6</v>
      </c>
      <c r="AJ146" s="11">
        <f t="shared" si="200"/>
        <v>1.35</v>
      </c>
      <c r="AK146" s="11">
        <f t="shared" si="201"/>
        <v>0.90000000000000013</v>
      </c>
      <c r="AL146" s="26">
        <f t="shared" si="202"/>
        <v>18</v>
      </c>
      <c r="AM146" s="26">
        <f t="shared" si="203"/>
        <v>7.2000000000000011</v>
      </c>
      <c r="AN146" s="11">
        <f t="shared" si="176"/>
        <v>0.90000000000000013</v>
      </c>
      <c r="AO146" s="11">
        <f t="shared" si="221"/>
        <v>1.22</v>
      </c>
      <c r="AP146" s="26">
        <f t="shared" si="204"/>
        <v>10.8</v>
      </c>
      <c r="AQ146" s="26">
        <f t="shared" si="205"/>
        <v>0.90000000000000013</v>
      </c>
      <c r="AR146" s="26">
        <f t="shared" si="206"/>
        <v>36</v>
      </c>
      <c r="AS146" s="6">
        <f t="shared" si="207"/>
        <v>133</v>
      </c>
      <c r="AT146" s="6">
        <v>5.2</v>
      </c>
      <c r="AU146" s="6">
        <v>8.1999999999999993</v>
      </c>
      <c r="AV146" s="6">
        <v>4.3</v>
      </c>
      <c r="AW146" s="6">
        <v>1.52</v>
      </c>
      <c r="AX146" s="16">
        <f t="shared" si="208"/>
        <v>668.37</v>
      </c>
      <c r="AY146" s="15">
        <f t="shared" si="209"/>
        <v>206.52633</v>
      </c>
      <c r="AZ146" s="14">
        <f t="shared" si="210"/>
        <v>26.6</v>
      </c>
      <c r="BA146" s="13">
        <f t="shared" si="178"/>
        <v>15.510540000000001</v>
      </c>
      <c r="BB146" s="12">
        <f t="shared" si="211"/>
        <v>248.63686999999999</v>
      </c>
      <c r="BD146" s="18">
        <f t="shared" si="217"/>
        <v>536.55999999999995</v>
      </c>
      <c r="BE146" s="24">
        <f t="shared" si="218"/>
        <v>165.79703999999998</v>
      </c>
      <c r="BF146" s="23">
        <f t="shared" si="212"/>
        <v>115.71</v>
      </c>
      <c r="BG146" s="23">
        <f t="shared" si="219"/>
        <v>35.754390000000001</v>
      </c>
      <c r="BH146" s="23">
        <f t="shared" si="213"/>
        <v>16.099999999999998</v>
      </c>
      <c r="BI146" s="23">
        <f t="shared" si="214"/>
        <v>4.974899999999999</v>
      </c>
      <c r="BJ146" s="23">
        <f t="shared" si="215"/>
        <v>19.22</v>
      </c>
      <c r="BK146" s="23">
        <f t="shared" si="216"/>
        <v>15.510540000000001</v>
      </c>
      <c r="BU146" s="18"/>
      <c r="BV146" s="17"/>
    </row>
    <row r="147" spans="1:74" x14ac:dyDescent="0.2">
      <c r="A147">
        <v>7.4</v>
      </c>
      <c r="B147">
        <v>10.1</v>
      </c>
      <c r="D147" s="26">
        <f t="shared" si="180"/>
        <v>197.4</v>
      </c>
      <c r="E147" s="26">
        <f t="shared" si="181"/>
        <v>3.7600000000000007</v>
      </c>
      <c r="F147" s="26">
        <f t="shared" si="182"/>
        <v>1.0360000000000003</v>
      </c>
      <c r="G147" s="18">
        <f t="shared" si="183"/>
        <v>8.51</v>
      </c>
      <c r="H147" s="18">
        <f t="shared" si="184"/>
        <v>8.51</v>
      </c>
      <c r="I147" s="11">
        <f t="shared" si="185"/>
        <v>9.6960000000000015</v>
      </c>
      <c r="J147" s="11">
        <v>0</v>
      </c>
      <c r="K147" s="11">
        <f t="shared" si="186"/>
        <v>4.9600000000000009</v>
      </c>
      <c r="L147" s="11">
        <f t="shared" si="187"/>
        <v>2.2560000000000002</v>
      </c>
      <c r="M147" s="11">
        <f t="shared" si="188"/>
        <v>7.5200000000000014</v>
      </c>
      <c r="N147" s="11">
        <f t="shared" si="189"/>
        <v>0.94000000000000017</v>
      </c>
      <c r="O147" s="11">
        <v>0.35</v>
      </c>
      <c r="P147" s="11">
        <f t="shared" si="190"/>
        <v>1.8800000000000003</v>
      </c>
      <c r="Q147" s="11">
        <f t="shared" si="191"/>
        <v>37.6</v>
      </c>
      <c r="R147" s="11">
        <v>0</v>
      </c>
      <c r="S147" s="11">
        <f t="shared" si="192"/>
        <v>1.4100000000000001</v>
      </c>
      <c r="T147" s="11">
        <v>3</v>
      </c>
      <c r="U147" s="26">
        <f t="shared" si="220"/>
        <v>176.4</v>
      </c>
      <c r="V147" s="26">
        <f t="shared" si="193"/>
        <v>3.7600000000000007</v>
      </c>
      <c r="W147" s="26">
        <f t="shared" si="194"/>
        <v>1.0360000000000003</v>
      </c>
      <c r="X147" s="11">
        <v>0</v>
      </c>
      <c r="Y147" s="11">
        <f t="shared" si="195"/>
        <v>0.94000000000000017</v>
      </c>
      <c r="Z147" s="26">
        <f t="shared" si="177"/>
        <v>28.8</v>
      </c>
      <c r="AA147" s="26">
        <f t="shared" si="196"/>
        <v>11.280000000000001</v>
      </c>
      <c r="AB147" s="26">
        <f t="shared" si="197"/>
        <v>18.8</v>
      </c>
      <c r="AC147" s="26">
        <f t="shared" si="198"/>
        <v>37.6</v>
      </c>
      <c r="AD147" s="11">
        <f t="shared" si="175"/>
        <v>9.6000000000000014</v>
      </c>
      <c r="AE147" s="11">
        <f t="shared" si="222"/>
        <v>9.6000000000000014</v>
      </c>
      <c r="AF147" s="11">
        <f t="shared" si="222"/>
        <v>9.6000000000000014</v>
      </c>
      <c r="AG147" s="11">
        <f t="shared" si="199"/>
        <v>8.51</v>
      </c>
      <c r="AH147" s="11">
        <v>0.75</v>
      </c>
      <c r="AI147" s="11">
        <v>6</v>
      </c>
      <c r="AJ147" s="11">
        <f t="shared" si="200"/>
        <v>1.4100000000000001</v>
      </c>
      <c r="AK147" s="11">
        <f t="shared" si="201"/>
        <v>0.94000000000000017</v>
      </c>
      <c r="AL147" s="26">
        <f t="shared" si="202"/>
        <v>18.8</v>
      </c>
      <c r="AM147" s="26">
        <f t="shared" si="203"/>
        <v>7.5200000000000014</v>
      </c>
      <c r="AN147" s="11">
        <f t="shared" si="176"/>
        <v>0.94000000000000017</v>
      </c>
      <c r="AO147" s="11">
        <f t="shared" si="221"/>
        <v>1.21</v>
      </c>
      <c r="AP147" s="26">
        <f t="shared" si="204"/>
        <v>11.280000000000001</v>
      </c>
      <c r="AQ147" s="26">
        <f t="shared" si="205"/>
        <v>0.94000000000000017</v>
      </c>
      <c r="AR147" s="26">
        <f t="shared" si="206"/>
        <v>37.6</v>
      </c>
      <c r="AS147" s="6">
        <f t="shared" si="207"/>
        <v>140.6</v>
      </c>
      <c r="AT147" s="6">
        <v>5.9</v>
      </c>
      <c r="AU147" s="6">
        <v>7.6</v>
      </c>
      <c r="AV147" s="6">
        <v>4.4000000000000004</v>
      </c>
      <c r="AW147" s="6">
        <v>1.6</v>
      </c>
      <c r="AX147" s="16">
        <f t="shared" si="208"/>
        <v>692.14400000000023</v>
      </c>
      <c r="AY147" s="15">
        <f t="shared" si="209"/>
        <v>213.87249600000007</v>
      </c>
      <c r="AZ147" s="14">
        <f t="shared" si="210"/>
        <v>28.12</v>
      </c>
      <c r="BA147" s="13">
        <f t="shared" si="178"/>
        <v>15.736500000000001</v>
      </c>
      <c r="BB147" s="12">
        <f t="shared" si="211"/>
        <v>257.72899600000005</v>
      </c>
      <c r="BD147" s="18">
        <f t="shared" si="217"/>
        <v>556.01200000000006</v>
      </c>
      <c r="BE147" s="24">
        <f t="shared" si="218"/>
        <v>171.80770800000002</v>
      </c>
      <c r="BF147" s="23">
        <f t="shared" si="212"/>
        <v>119.11199999999997</v>
      </c>
      <c r="BG147" s="23">
        <f t="shared" si="219"/>
        <v>36.805607999999992</v>
      </c>
      <c r="BH147" s="23">
        <f t="shared" si="213"/>
        <v>17.02</v>
      </c>
      <c r="BI147" s="23">
        <f t="shared" si="214"/>
        <v>5.2591799999999997</v>
      </c>
      <c r="BJ147" s="23">
        <f t="shared" si="215"/>
        <v>19.5</v>
      </c>
      <c r="BK147" s="23">
        <f t="shared" si="216"/>
        <v>15.736500000000001</v>
      </c>
      <c r="BU147" s="18"/>
      <c r="BV147" s="17"/>
    </row>
    <row r="148" spans="1:74" x14ac:dyDescent="0.2">
      <c r="A148">
        <f>MEDIAN(A2:A147)</f>
        <v>6.3</v>
      </c>
      <c r="B148">
        <v>10.9</v>
      </c>
      <c r="D148" s="26">
        <f t="shared" si="180"/>
        <v>174.29999999999998</v>
      </c>
      <c r="E148" s="26">
        <f t="shared" si="181"/>
        <v>3.3200000000000003</v>
      </c>
      <c r="F148" s="26">
        <f t="shared" si="182"/>
        <v>0.88200000000000001</v>
      </c>
      <c r="G148" s="18">
        <f t="shared" si="183"/>
        <v>7.2449999999999992</v>
      </c>
      <c r="H148" s="18">
        <f t="shared" si="184"/>
        <v>7.2449999999999992</v>
      </c>
      <c r="I148" s="11">
        <f t="shared" si="185"/>
        <v>8.5519999999999996</v>
      </c>
      <c r="J148" s="11">
        <v>0</v>
      </c>
      <c r="K148" s="11">
        <f t="shared" si="186"/>
        <v>4.5199999999999996</v>
      </c>
      <c r="L148" s="11">
        <f t="shared" si="187"/>
        <v>1.992</v>
      </c>
      <c r="M148" s="11">
        <f t="shared" si="188"/>
        <v>6.6400000000000006</v>
      </c>
      <c r="N148" s="11">
        <f t="shared" si="189"/>
        <v>0.83000000000000007</v>
      </c>
      <c r="O148" s="11">
        <v>0.35</v>
      </c>
      <c r="P148" s="11">
        <f t="shared" si="190"/>
        <v>1.6600000000000001</v>
      </c>
      <c r="Q148" s="11">
        <f t="shared" si="191"/>
        <v>33.200000000000003</v>
      </c>
      <c r="R148" s="11">
        <v>0</v>
      </c>
      <c r="S148" s="11">
        <f t="shared" si="192"/>
        <v>1.2449999999999999</v>
      </c>
      <c r="T148" s="11">
        <v>3</v>
      </c>
      <c r="U148" s="26">
        <f t="shared" si="220"/>
        <v>189</v>
      </c>
      <c r="V148" s="26">
        <f t="shared" si="193"/>
        <v>3.3200000000000003</v>
      </c>
      <c r="W148" s="26">
        <f t="shared" si="194"/>
        <v>0.88200000000000001</v>
      </c>
      <c r="X148" s="11">
        <v>0</v>
      </c>
      <c r="Y148" s="11">
        <f t="shared" si="195"/>
        <v>0.83000000000000007</v>
      </c>
      <c r="Z148" s="26">
        <f t="shared" si="177"/>
        <v>30.400000000000002</v>
      </c>
      <c r="AA148" s="26">
        <f t="shared" si="196"/>
        <v>9.9599999999999991</v>
      </c>
      <c r="AB148" s="26">
        <f t="shared" si="197"/>
        <v>16.600000000000001</v>
      </c>
      <c r="AC148" s="26">
        <f t="shared" si="198"/>
        <v>33.200000000000003</v>
      </c>
      <c r="AD148" s="11">
        <f t="shared" si="175"/>
        <v>9.6000000000000014</v>
      </c>
      <c r="AE148" s="11">
        <f t="shared" si="222"/>
        <v>9.6000000000000014</v>
      </c>
      <c r="AF148" s="11">
        <f t="shared" si="222"/>
        <v>9.6000000000000014</v>
      </c>
      <c r="AG148" s="11">
        <f t="shared" si="199"/>
        <v>7.2449999999999992</v>
      </c>
      <c r="AH148" s="11">
        <v>0.75</v>
      </c>
      <c r="AI148" s="11">
        <v>6</v>
      </c>
      <c r="AJ148" s="11">
        <f t="shared" si="200"/>
        <v>1.2449999999999999</v>
      </c>
      <c r="AK148" s="11">
        <f t="shared" si="201"/>
        <v>0.83000000000000007</v>
      </c>
      <c r="AL148" s="26">
        <f t="shared" si="202"/>
        <v>16.600000000000001</v>
      </c>
      <c r="AM148" s="26">
        <f t="shared" si="203"/>
        <v>6.6400000000000006</v>
      </c>
      <c r="AN148" s="11">
        <f t="shared" si="176"/>
        <v>0.83000000000000007</v>
      </c>
      <c r="AO148" s="11">
        <f t="shared" si="221"/>
        <v>1.29</v>
      </c>
      <c r="AP148" s="26">
        <f t="shared" si="204"/>
        <v>9.9599999999999991</v>
      </c>
      <c r="AQ148" s="26">
        <f t="shared" si="205"/>
        <v>0.83000000000000007</v>
      </c>
      <c r="AR148" s="26">
        <f t="shared" si="206"/>
        <v>33.200000000000003</v>
      </c>
      <c r="AS148" s="6">
        <f t="shared" si="207"/>
        <v>119.7</v>
      </c>
      <c r="AT148" s="6">
        <v>5.4</v>
      </c>
      <c r="AU148" s="6">
        <v>7.3</v>
      </c>
      <c r="AV148" s="6">
        <v>4.7</v>
      </c>
      <c r="AW148" s="6">
        <v>1.9</v>
      </c>
      <c r="AX148" s="16">
        <f t="shared" si="208"/>
        <v>653.39300000000026</v>
      </c>
      <c r="AY148" s="15">
        <f t="shared" si="209"/>
        <v>201.89843700000009</v>
      </c>
      <c r="AZ148" s="14">
        <f t="shared" si="210"/>
        <v>23.94</v>
      </c>
      <c r="BA148" s="13">
        <f t="shared" si="178"/>
        <v>15.575099999999999</v>
      </c>
      <c r="BB148" s="12">
        <f t="shared" si="211"/>
        <v>241.41353700000008</v>
      </c>
      <c r="BD148" s="18">
        <f t="shared" si="217"/>
        <v>529.09399999999994</v>
      </c>
      <c r="BE148" s="24">
        <f t="shared" si="218"/>
        <v>163.49004599999998</v>
      </c>
      <c r="BF148" s="23">
        <f t="shared" si="212"/>
        <v>109.80900000000001</v>
      </c>
      <c r="BG148" s="23">
        <f t="shared" si="219"/>
        <v>33.930981000000003</v>
      </c>
      <c r="BH148" s="23">
        <f t="shared" si="213"/>
        <v>14.489999999999998</v>
      </c>
      <c r="BI148" s="23">
        <f t="shared" si="214"/>
        <v>4.4774099999999999</v>
      </c>
      <c r="BJ148" s="23">
        <f t="shared" si="215"/>
        <v>19.299999999999997</v>
      </c>
      <c r="BK148" s="23">
        <f t="shared" si="216"/>
        <v>15.575099999999999</v>
      </c>
      <c r="BU148" s="18"/>
      <c r="BV148" s="17"/>
    </row>
    <row r="149" spans="1:74" s="17" customFormat="1" x14ac:dyDescent="0.2">
      <c r="D149" s="26"/>
      <c r="E149" s="26"/>
      <c r="F149" s="26"/>
      <c r="G149" s="18"/>
      <c r="H149" s="18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26"/>
      <c r="V149" s="26"/>
      <c r="W149" s="26"/>
      <c r="X149" s="11"/>
      <c r="Y149" s="11"/>
      <c r="Z149" s="26"/>
      <c r="AA149" s="26"/>
      <c r="AB149" s="26"/>
      <c r="AC149" s="26"/>
      <c r="AD149" s="11"/>
      <c r="AE149" s="11"/>
      <c r="AF149" s="11"/>
      <c r="AG149" s="11"/>
      <c r="AH149" s="11"/>
      <c r="AI149" s="11"/>
      <c r="AJ149" s="11"/>
      <c r="AK149" s="11"/>
      <c r="AL149" s="26"/>
      <c r="AM149" s="26"/>
      <c r="AN149" s="11"/>
      <c r="AO149" s="11"/>
      <c r="AP149" s="26"/>
      <c r="AQ149" s="26"/>
      <c r="AR149" s="26"/>
      <c r="AS149" s="18"/>
      <c r="AT149" s="18"/>
      <c r="AU149" s="20">
        <f>AVERAGE(AU2:AU148)</f>
        <v>9.718367346938777</v>
      </c>
      <c r="AV149" s="20">
        <f>AVERAGE(AV2:AV148)</f>
        <v>5.2952380952380969</v>
      </c>
      <c r="AW149" s="20">
        <f>AVERAGE(AW2:AW148)</f>
        <v>1.8614965986394565</v>
      </c>
      <c r="AX149" s="20">
        <f>MEDIAN(AX2:AX148)</f>
        <v>644.5680000000001</v>
      </c>
      <c r="AY149" s="20">
        <f>MEDIAN(AY2:AY148)</f>
        <v>199.17151200000004</v>
      </c>
      <c r="AZ149" s="20">
        <f>MEDIAN(AZ2:AZ148)</f>
        <v>23.94</v>
      </c>
      <c r="BA149" s="20">
        <f>MEDIAN(BA2:BA148)</f>
        <v>18.318899999999999</v>
      </c>
      <c r="BB149" s="20">
        <f>MEDIAN(BB2:BB148)</f>
        <v>240.40481200000005</v>
      </c>
      <c r="BE149" s="24"/>
      <c r="BF149" s="23"/>
      <c r="BG149" s="23"/>
      <c r="BH149" s="23"/>
      <c r="BI149" s="23"/>
      <c r="BJ149" s="23"/>
      <c r="BK149" s="23"/>
      <c r="BL149" s="23"/>
      <c r="BM149" s="23"/>
      <c r="BN149" s="23"/>
      <c r="BO149" s="23"/>
      <c r="BP149" s="23"/>
      <c r="BQ149" s="23"/>
      <c r="BR149" s="23"/>
      <c r="BS149" s="23"/>
      <c r="BT149" s="23"/>
    </row>
    <row r="150" spans="1:74" s="17" customFormat="1" x14ac:dyDescent="0.2">
      <c r="D150" s="26"/>
      <c r="E150" s="26"/>
      <c r="F150" s="26"/>
      <c r="G150" s="18"/>
      <c r="H150" s="18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26"/>
      <c r="V150" s="26"/>
      <c r="W150" s="26"/>
      <c r="X150" s="11"/>
      <c r="Y150" s="11"/>
      <c r="Z150" s="26"/>
      <c r="AA150" s="26"/>
      <c r="AB150" s="26"/>
      <c r="AC150" s="26"/>
      <c r="AD150" s="11"/>
      <c r="AE150" s="11"/>
      <c r="AF150" s="11"/>
      <c r="AG150" s="11"/>
      <c r="AH150" s="11"/>
      <c r="AI150" s="11"/>
      <c r="AJ150" s="11"/>
      <c r="AK150" s="11"/>
      <c r="AL150" s="26"/>
      <c r="AM150" s="26"/>
      <c r="AN150" s="11"/>
      <c r="AO150" s="11"/>
      <c r="AP150" s="26"/>
      <c r="AQ150" s="26"/>
      <c r="AR150" s="26"/>
      <c r="AS150" s="18"/>
      <c r="AT150" s="18"/>
      <c r="AU150" s="20">
        <f>MEDIAN(AU2:AU149)</f>
        <v>10.1</v>
      </c>
      <c r="AV150" s="20">
        <f>MEDIAN(AV2:AV149)</f>
        <v>5.4</v>
      </c>
      <c r="AW150" s="20">
        <f>MEDIAN(AW2:AW149)</f>
        <v>1.9</v>
      </c>
      <c r="AX150" s="20">
        <f>AVERAGE(AX2:AX148)</f>
        <v>655.45884081632664</v>
      </c>
      <c r="AY150" s="20">
        <f>AVERAGE(AY2:AY148)</f>
        <v>202.5367818122449</v>
      </c>
      <c r="AZ150" s="20">
        <f>AVERAGE(AZ2:AZ148)</f>
        <v>24.82149659863947</v>
      </c>
      <c r="BA150" s="20">
        <f>AVERAGE(BA2:BA148)</f>
        <v>18.490337278911571</v>
      </c>
      <c r="BB150" s="20">
        <f>AVERAGE(BB2:BB148)</f>
        <v>245.84861568979602</v>
      </c>
      <c r="BE150" s="24"/>
      <c r="BF150" s="23"/>
      <c r="BG150" s="23"/>
      <c r="BH150" s="23"/>
      <c r="BI150" s="23"/>
      <c r="BJ150" s="23"/>
      <c r="BK150" s="23"/>
      <c r="BL150" s="23"/>
      <c r="BM150" s="23"/>
      <c r="BN150" s="23"/>
      <c r="BO150" s="23"/>
      <c r="BP150" s="23"/>
      <c r="BQ150" s="23"/>
      <c r="BR150" s="23"/>
      <c r="BS150" s="23"/>
      <c r="BT150" s="23"/>
    </row>
    <row r="151" spans="1:74" s="17" customFormat="1" x14ac:dyDescent="0.2">
      <c r="D151" s="26"/>
      <c r="E151" s="26"/>
      <c r="F151" s="26"/>
      <c r="G151" s="18"/>
      <c r="H151" s="18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26"/>
      <c r="V151" s="26"/>
      <c r="W151" s="26"/>
      <c r="X151" s="11"/>
      <c r="Y151" s="11"/>
      <c r="Z151" s="26"/>
      <c r="AA151" s="26"/>
      <c r="AB151" s="26"/>
      <c r="AC151" s="26"/>
      <c r="AD151" s="11"/>
      <c r="AE151" s="11"/>
      <c r="AF151" s="11"/>
      <c r="AG151" s="11"/>
      <c r="AH151" s="11"/>
      <c r="AI151" s="11"/>
      <c r="AJ151" s="11"/>
      <c r="AK151" s="11"/>
      <c r="AL151" s="26"/>
      <c r="AM151" s="26"/>
      <c r="AN151" s="11"/>
      <c r="AO151" s="11"/>
      <c r="AP151" s="26"/>
      <c r="AQ151" s="26"/>
      <c r="AR151" s="26"/>
      <c r="AS151" s="18"/>
      <c r="AT151" s="18"/>
      <c r="AU151" s="20">
        <f>STDEV(AU2:AU149)</f>
        <v>1.7801635791290604</v>
      </c>
      <c r="AV151" s="20">
        <f>STDEV(AV2:AV149)</f>
        <v>0.62120503186142761</v>
      </c>
      <c r="AW151" s="20">
        <f>STDEV(AW2:AW149)</f>
        <v>0.23979683504432345</v>
      </c>
      <c r="AX151" s="20">
        <f>STDEVA(AX2:AX148)</f>
        <v>66.168150134181843</v>
      </c>
      <c r="AY151" s="20">
        <f>STDEV(AY2:AY148)</f>
        <v>20.445958391463495</v>
      </c>
      <c r="AZ151" s="20">
        <f>STDEVA(AZ2:AZ148)</f>
        <v>5.1838421718507748</v>
      </c>
      <c r="BA151" s="20">
        <f>STDEVA(BA2:BA148)</f>
        <v>1.9094898193097052</v>
      </c>
      <c r="BB151" s="20">
        <f>STDEVA(BB2:BB148)</f>
        <v>25.418228658178002</v>
      </c>
      <c r="BE151" s="24"/>
      <c r="BF151" s="23"/>
      <c r="BG151" s="23"/>
      <c r="BH151" s="23"/>
      <c r="BI151" s="23"/>
      <c r="BJ151" s="23"/>
      <c r="BK151" s="23"/>
      <c r="BL151" s="23"/>
      <c r="BM151" s="23"/>
      <c r="BN151" s="23"/>
      <c r="BO151" s="23"/>
      <c r="BP151" s="23"/>
      <c r="BQ151" s="23"/>
      <c r="BR151" s="23"/>
      <c r="BS151" s="23"/>
      <c r="BT151" s="23"/>
    </row>
    <row r="152" spans="1:74" s="17" customFormat="1" x14ac:dyDescent="0.2">
      <c r="D152" s="26"/>
      <c r="E152" s="26"/>
      <c r="F152" s="26"/>
      <c r="G152" s="18"/>
      <c r="H152" s="18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26"/>
      <c r="V152" s="26"/>
      <c r="W152" s="26"/>
      <c r="X152" s="11"/>
      <c r="Y152" s="11"/>
      <c r="Z152" s="26"/>
      <c r="AA152" s="26"/>
      <c r="AB152" s="26"/>
      <c r="AC152" s="26"/>
      <c r="AD152" s="11"/>
      <c r="AE152" s="11"/>
      <c r="AF152" s="11"/>
      <c r="AG152" s="11"/>
      <c r="AH152" s="11"/>
      <c r="AI152" s="11"/>
      <c r="AJ152" s="11"/>
      <c r="AK152" s="11"/>
      <c r="AL152" s="26"/>
      <c r="AM152" s="26"/>
      <c r="AN152" s="11"/>
      <c r="AO152" s="11"/>
      <c r="AP152" s="26"/>
      <c r="AQ152" s="26"/>
      <c r="AR152" s="26"/>
      <c r="AS152" s="18"/>
      <c r="AT152" s="18"/>
      <c r="AU152" s="20">
        <f>SUM(AU2:AU149)</f>
        <v>1438.3183673469389</v>
      </c>
      <c r="AV152" s="20">
        <f>SUM(AV2:AV149)</f>
        <v>783.69523809523832</v>
      </c>
      <c r="AW152" s="20">
        <f>SUM(AW2:AW149)</f>
        <v>275.50149659863956</v>
      </c>
      <c r="AX152" s="20">
        <f>SUM(AX2:AX149)</f>
        <v>96997.017600000021</v>
      </c>
      <c r="AY152" s="20">
        <f>SUM(AX152*0.309)</f>
        <v>29972.078438400007</v>
      </c>
      <c r="AZ152" s="20">
        <f>SUM(AZ2:AZ149)</f>
        <v>3672.7000000000021</v>
      </c>
      <c r="BA152" s="20">
        <f>SUM(AU152+AV152+AW152)*0.807</f>
        <v>2015.4946873469396</v>
      </c>
      <c r="BB152" s="20">
        <f>SUM(AY152+AZ152+BA152)</f>
        <v>35660.27312574695</v>
      </c>
      <c r="BE152" s="24"/>
      <c r="BF152" s="23"/>
      <c r="BG152" s="23"/>
      <c r="BH152" s="23"/>
      <c r="BI152" s="23"/>
      <c r="BJ152" s="23"/>
      <c r="BK152" s="23"/>
      <c r="BL152" s="23"/>
      <c r="BM152" s="23"/>
      <c r="BN152" s="23"/>
      <c r="BO152" s="23"/>
      <c r="BP152" s="23"/>
      <c r="BQ152" s="23"/>
      <c r="BR152" s="23"/>
      <c r="BS152" s="23"/>
      <c r="BT152" s="23"/>
    </row>
    <row r="153" spans="1:74" s="17" customFormat="1" x14ac:dyDescent="0.2">
      <c r="D153" s="26"/>
      <c r="E153" s="26"/>
      <c r="F153" s="26"/>
      <c r="G153" s="18"/>
      <c r="H153" s="18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26"/>
      <c r="V153" s="26"/>
      <c r="W153" s="26"/>
      <c r="X153" s="11"/>
      <c r="Y153" s="11"/>
      <c r="Z153" s="26"/>
      <c r="AA153" s="26"/>
      <c r="AB153" s="26"/>
      <c r="AC153" s="26"/>
      <c r="AD153" s="11"/>
      <c r="AE153" s="11"/>
      <c r="AF153" s="11"/>
      <c r="AG153" s="11"/>
      <c r="AH153" s="11"/>
      <c r="AI153" s="11"/>
      <c r="AJ153" s="11"/>
      <c r="AK153" s="11"/>
      <c r="AL153" s="26"/>
      <c r="AM153" s="26"/>
      <c r="AN153" s="11"/>
      <c r="AO153" s="11"/>
      <c r="AP153" s="26"/>
      <c r="AQ153" s="26"/>
      <c r="AR153" s="26"/>
      <c r="AS153" s="18"/>
      <c r="AT153" s="18"/>
      <c r="AU153" s="20">
        <f>AU152*0.807</f>
        <v>1160.7229224489797</v>
      </c>
      <c r="AV153" s="20">
        <f>AV152*0.807</f>
        <v>632.44205714285738</v>
      </c>
      <c r="AW153" s="20">
        <f>AW152*0.807</f>
        <v>222.32970775510213</v>
      </c>
      <c r="AX153" s="18"/>
      <c r="AY153" s="20"/>
      <c r="AZ153" s="20"/>
      <c r="BA153" s="20"/>
      <c r="BB153" s="20">
        <f>MIN(BB2:BB149)</f>
        <v>201.11190899999994</v>
      </c>
      <c r="BE153" s="24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</row>
    <row r="154" spans="1:74" s="17" customFormat="1" x14ac:dyDescent="0.2">
      <c r="D154" s="26"/>
      <c r="E154" s="26"/>
      <c r="F154" s="26"/>
      <c r="G154" s="18"/>
      <c r="H154" s="18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26"/>
      <c r="V154" s="26"/>
      <c r="W154" s="26"/>
      <c r="X154" s="11"/>
      <c r="Y154" s="11"/>
      <c r="Z154" s="26"/>
      <c r="AA154" s="26"/>
      <c r="AB154" s="26"/>
      <c r="AC154" s="26"/>
      <c r="AD154" s="11"/>
      <c r="AE154" s="11"/>
      <c r="AF154" s="11"/>
      <c r="AG154" s="11"/>
      <c r="AH154" s="11"/>
      <c r="AI154" s="11"/>
      <c r="AJ154" s="11"/>
      <c r="AK154" s="11"/>
      <c r="AL154" s="26"/>
      <c r="AM154" s="26"/>
      <c r="AN154" s="11"/>
      <c r="AO154" s="11"/>
      <c r="AP154" s="26"/>
      <c r="AQ154" s="26"/>
      <c r="AR154" s="26"/>
      <c r="AS154" s="18"/>
      <c r="AT154" s="18"/>
      <c r="AU154" s="18"/>
      <c r="AV154" s="18"/>
      <c r="AW154" s="18"/>
      <c r="AX154" s="18"/>
      <c r="AY154" s="20"/>
      <c r="AZ154" s="20"/>
      <c r="BA154" s="20"/>
      <c r="BB154" s="20">
        <f>MAX(BB2:BB149)</f>
        <v>309.91036800000001</v>
      </c>
      <c r="BE154" s="24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OVERALL </vt:lpstr>
      <vt:lpstr>Foglio1</vt:lpstr>
      <vt:lpstr>Environmental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De Simone</dc:creator>
  <cp:lastModifiedBy>Paolo De Simone</cp:lastModifiedBy>
  <dcterms:created xsi:type="dcterms:W3CDTF">2024-04-04T18:33:06Z</dcterms:created>
  <dcterms:modified xsi:type="dcterms:W3CDTF">2024-11-13T14:41:46Z</dcterms:modified>
</cp:coreProperties>
</file>