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ory\OneDrive\Documents\UCDavis\Research\Sjogren's Case Report\"/>
    </mc:Choice>
  </mc:AlternateContent>
  <xr:revisionPtr revIDLastSave="0" documentId="13_ncr:1_{CBC8E9A5-18ED-47BE-9F6B-C85F43A87B95}" xr6:coauthVersionLast="47" xr6:coauthVersionMax="47" xr10:uidLastSave="{00000000-0000-0000-0000-000000000000}"/>
  <bookViews>
    <workbookView xWindow="-96" yWindow="-96" windowWidth="23232" windowHeight="13152" activeTab="1" xr2:uid="{00000000-000D-0000-FFFF-FFFF00000000}"/>
  </bookViews>
  <sheets>
    <sheet name="Profile - raw results" sheetId="1" r:id="rId1"/>
    <sheet name="Experimental-to-control calc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11" i="2"/>
  <c r="D16" i="2" l="1"/>
  <c r="D20" i="2" s="1"/>
  <c r="D24" i="2" s="1"/>
</calcChain>
</file>

<file path=xl/sharedStrings.xml><?xml version="1.0" encoding="utf-8"?>
<sst xmlns="http://schemas.openxmlformats.org/spreadsheetml/2006/main" count="70" uniqueCount="48">
  <si>
    <t>cGAPDH</t>
  </si>
  <si>
    <t>Sample #</t>
  </si>
  <si>
    <t>Negative control (DEPC-treated water)</t>
  </si>
  <si>
    <t>Project Information</t>
  </si>
  <si>
    <t>AB Q7 Analysis Parameters</t>
  </si>
  <si>
    <t>Report Date:</t>
  </si>
  <si>
    <t>Samples on Plate:</t>
  </si>
  <si>
    <t>Threshold:</t>
  </si>
  <si>
    <t>PI:</t>
  </si>
  <si>
    <t>Baseline:</t>
  </si>
  <si>
    <t>Cycling conditions:</t>
  </si>
  <si>
    <t>1X</t>
  </si>
  <si>
    <t>50C for 2 min</t>
  </si>
  <si>
    <r>
      <rPr>
        <b/>
        <sz val="11"/>
        <color theme="1"/>
        <rFont val="Arial"/>
        <family val="2"/>
      </rPr>
      <t>Master Mix:</t>
    </r>
    <r>
      <rPr>
        <sz val="11"/>
        <color theme="1"/>
        <rFont val="Arial"/>
        <family val="2"/>
      </rPr>
      <t xml:space="preserve"> </t>
    </r>
  </si>
  <si>
    <t>Applied Biosystems TaqMan Universal PCR Master Mix (cat # 4318157)</t>
  </si>
  <si>
    <t>95C for 10 min</t>
  </si>
  <si>
    <t>DNA Extraction:</t>
  </si>
  <si>
    <t>40X</t>
  </si>
  <si>
    <t>95C for 15 sec</t>
  </si>
  <si>
    <t>cDNA synthesis:</t>
  </si>
  <si>
    <t>Thermo Fisher SSIV Vilo Mastermix (cat # 11766500)</t>
  </si>
  <si>
    <t>60C for 1 min</t>
  </si>
  <si>
    <t>3 to 15</t>
  </si>
  <si>
    <t>Qiagen QIAamp DNA FFPE kit (56404)</t>
  </si>
  <si>
    <t>Control</t>
  </si>
  <si>
    <t>Experimental</t>
  </si>
  <si>
    <t>Normalized value (GOI- Reference Genes) or delta Cq</t>
  </si>
  <si>
    <t>Reference Gene</t>
  </si>
  <si>
    <t>Linearized Value or 2^-delta delta Cq</t>
  </si>
  <si>
    <t>Cq values of Genes of interest (GOI)</t>
  </si>
  <si>
    <t>Calibrated Value or delta delta Cq = (Normalized Cq of experimental sample - Normalized Cq of control sample)</t>
  </si>
  <si>
    <t>Fold change (negative values are downregulated, positive values are upregulated)</t>
  </si>
  <si>
    <t>qPCR results (Cq values)</t>
  </si>
  <si>
    <t>Location</t>
  </si>
  <si>
    <t>negative</t>
  </si>
  <si>
    <t>Researcher:</t>
  </si>
  <si>
    <t>CD4</t>
  </si>
  <si>
    <t>258:C7</t>
  </si>
  <si>
    <t>258:D7</t>
  </si>
  <si>
    <t>Sample Name</t>
  </si>
  <si>
    <t>A82-05453707, A, 020246</t>
  </si>
  <si>
    <t>23B2044 T18</t>
  </si>
  <si>
    <t>Raw results</t>
  </si>
  <si>
    <t>qPCR Q7 Plate:</t>
  </si>
  <si>
    <t>Delta-delta Cq value calculations</t>
  </si>
  <si>
    <t>Assay:</t>
  </si>
  <si>
    <t>Assay-On-Demand, Cf02627844_m1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</si>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</sst>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1" fillId="0" borderId="0"/>
  </cellStyleXfs>
  <cellXfs count="83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0" borderId="13" xfId="0" applyNumberFormat="1" applyFont="1" applyBorder="1" applyAlignment="1">
      <alignment horizontal="center" vertical="center"/>
    </xf>
    <xf numFmtId="2" fontId="18" fillId="0" borderId="15" xfId="0" applyNumberFormat="1" applyFont="1" applyBorder="1" applyAlignment="1">
      <alignment horizontal="center"/>
    </xf>
    <xf numFmtId="2" fontId="18" fillId="0" borderId="16" xfId="0" applyNumberFormat="1" applyFont="1" applyBorder="1" applyAlignment="1">
      <alignment horizontal="center" vertical="center"/>
    </xf>
    <xf numFmtId="2" fontId="18" fillId="0" borderId="17" xfId="0" applyNumberFormat="1" applyFont="1" applyBorder="1" applyAlignment="1">
      <alignment horizontal="center"/>
    </xf>
    <xf numFmtId="2" fontId="18" fillId="0" borderId="18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2" fillId="0" borderId="22" xfId="42" applyFont="1" applyBorder="1" applyAlignment="1">
      <alignment horizontal="right" vertical="center"/>
    </xf>
    <xf numFmtId="14" fontId="21" fillId="0" borderId="0" xfId="42" applyNumberFormat="1" applyFont="1" applyAlignment="1">
      <alignment horizontal="left" vertical="center"/>
    </xf>
    <xf numFmtId="0" fontId="21" fillId="0" borderId="0" xfId="42" applyFont="1" applyAlignment="1">
      <alignment horizontal="left" vertical="center" wrapText="1"/>
    </xf>
    <xf numFmtId="0" fontId="22" fillId="0" borderId="0" xfId="42" applyFont="1" applyAlignment="1">
      <alignment horizontal="right" vertical="center"/>
    </xf>
    <xf numFmtId="0" fontId="22" fillId="0" borderId="0" xfId="42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42" applyFont="1" applyAlignment="1">
      <alignment horizontal="left" vertical="center"/>
    </xf>
    <xf numFmtId="0" fontId="21" fillId="0" borderId="0" xfId="42" applyFont="1" applyAlignment="1">
      <alignment horizontal="left" vertical="top" wrapText="1"/>
    </xf>
    <xf numFmtId="16" fontId="2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21" fillId="0" borderId="10" xfId="42" applyFont="1" applyBorder="1" applyAlignment="1">
      <alignment horizontal="center" vertical="center" wrapText="1"/>
    </xf>
    <xf numFmtId="0" fontId="21" fillId="0" borderId="23" xfId="42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1" fillId="0" borderId="10" xfId="42" applyFont="1" applyBorder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1" fillId="0" borderId="24" xfId="42" applyFont="1" applyBorder="1" applyAlignment="1">
      <alignment vertical="center" wrapText="1"/>
    </xf>
    <xf numFmtId="0" fontId="24" fillId="0" borderId="0" xfId="43" applyFont="1" applyAlignment="1">
      <alignment vertical="center"/>
    </xf>
    <xf numFmtId="0" fontId="23" fillId="0" borderId="0" xfId="43" applyFont="1" applyAlignment="1">
      <alignment horizontal="left" vertical="center" wrapText="1"/>
    </xf>
    <xf numFmtId="0" fontId="21" fillId="0" borderId="25" xfId="42" applyFont="1" applyBorder="1" applyAlignment="1">
      <alignment vertical="center" wrapText="1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27" xfId="0" applyFont="1" applyFill="1" applyBorder="1" applyAlignment="1">
      <alignment horizontal="center"/>
    </xf>
    <xf numFmtId="0" fontId="19" fillId="33" borderId="28" xfId="0" applyFont="1" applyFill="1" applyBorder="1" applyAlignment="1">
      <alignment horizontal="center"/>
    </xf>
    <xf numFmtId="0" fontId="19" fillId="33" borderId="3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33" borderId="26" xfId="0" applyFont="1" applyFill="1" applyBorder="1" applyAlignment="1">
      <alignment horizontal="center" vertical="center" wrapText="1"/>
    </xf>
    <xf numFmtId="0" fontId="19" fillId="33" borderId="26" xfId="0" applyFont="1" applyFill="1" applyBorder="1" applyAlignment="1">
      <alignment horizontal="center"/>
    </xf>
    <xf numFmtId="2" fontId="18" fillId="0" borderId="33" xfId="0" applyNumberFormat="1" applyFont="1" applyBorder="1" applyAlignment="1">
      <alignment horizontal="center"/>
    </xf>
    <xf numFmtId="2" fontId="18" fillId="0" borderId="34" xfId="0" applyNumberFormat="1" applyFont="1" applyBorder="1" applyAlignment="1">
      <alignment horizontal="center"/>
    </xf>
    <xf numFmtId="2" fontId="18" fillId="0" borderId="28" xfId="0" applyNumberFormat="1" applyFont="1" applyBorder="1" applyAlignment="1">
      <alignment horizontal="center" vertical="center"/>
    </xf>
    <xf numFmtId="2" fontId="18" fillId="0" borderId="30" xfId="0" applyNumberFormat="1" applyFont="1" applyBorder="1" applyAlignment="1">
      <alignment horizontal="center" vertical="center"/>
    </xf>
    <xf numFmtId="0" fontId="22" fillId="0" borderId="0" xfId="42" applyFont="1" applyAlignment="1">
      <alignment horizontal="center" vertical="center" wrapText="1"/>
    </xf>
    <xf numFmtId="0" fontId="21" fillId="0" borderId="0" xfId="42" applyFont="1" applyAlignment="1">
      <alignment horizontal="center" vertical="center" wrapText="1"/>
    </xf>
    <xf numFmtId="0" fontId="21" fillId="0" borderId="0" xfId="42" applyFont="1" applyAlignment="1">
      <alignment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33" borderId="31" xfId="0" applyFont="1" applyFill="1" applyBorder="1" applyAlignment="1">
      <alignment horizontal="center" vertical="center" wrapText="1"/>
    </xf>
    <xf numFmtId="0" fontId="19" fillId="0" borderId="0" xfId="0" applyFont="1"/>
    <xf numFmtId="2" fontId="18" fillId="0" borderId="33" xfId="0" applyNumberFormat="1" applyFont="1" applyBorder="1" applyAlignment="1">
      <alignment horizontal="center" vertical="center"/>
    </xf>
    <xf numFmtId="2" fontId="18" fillId="0" borderId="34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 vertical="center"/>
    </xf>
    <xf numFmtId="2" fontId="18" fillId="0" borderId="26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horizontal="center"/>
    </xf>
    <xf numFmtId="2" fontId="18" fillId="0" borderId="26" xfId="0" applyNumberFormat="1" applyFont="1" applyBorder="1" applyAlignment="1">
      <alignment horizontal="center"/>
    </xf>
    <xf numFmtId="0" fontId="25" fillId="34" borderId="26" xfId="0" applyFont="1" applyFill="1" applyBorder="1" applyAlignment="1">
      <alignment horizontal="center" wrapText="1"/>
    </xf>
    <xf numFmtId="0" fontId="26" fillId="35" borderId="26" xfId="0" applyFont="1" applyFill="1" applyBorder="1" applyAlignment="1">
      <alignment horizontal="center" wrapText="1"/>
    </xf>
    <xf numFmtId="0" fontId="26" fillId="36" borderId="26" xfId="0" applyFont="1" applyFill="1" applyBorder="1" applyAlignment="1">
      <alignment horizontal="center" wrapText="1"/>
    </xf>
    <xf numFmtId="0" fontId="26" fillId="37" borderId="26" xfId="0" applyFont="1" applyFill="1" applyBorder="1" applyAlignment="1">
      <alignment horizontal="center" wrapText="1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1" fillId="0" borderId="21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 wrapText="1"/>
    </xf>
    <xf numFmtId="0" fontId="19" fillId="33" borderId="31" xfId="0" applyFont="1" applyFill="1" applyBorder="1" applyAlignment="1">
      <alignment horizontal="center"/>
    </xf>
    <xf numFmtId="0" fontId="19" fillId="33" borderId="32" xfId="0" applyFont="1" applyFill="1" applyBorder="1" applyAlignment="1">
      <alignment horizontal="center"/>
    </xf>
    <xf numFmtId="0" fontId="19" fillId="0" borderId="0" xfId="0" applyFon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1A5F952E-CB46-4658-83A0-7B0A77F646C6}"/>
    <cellStyle name="Normal 3" xfId="43" xr:uid="{8B5C2971-72B0-4476-B695-03792720DD43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workbookViewId="0">
      <selection activeCell="B6" sqref="B6"/>
    </sheetView>
  </sheetViews>
  <sheetFormatPr defaultColWidth="9.15625" defaultRowHeight="15" x14ac:dyDescent="0.5"/>
  <cols>
    <col min="1" max="1" width="17.578125" style="1" bestFit="1" customWidth="1"/>
    <col min="2" max="2" width="28.15625" style="1" bestFit="1" customWidth="1"/>
    <col min="3" max="3" width="11.68359375" style="1" bestFit="1" customWidth="1"/>
    <col min="4" max="4" width="19.26171875" style="1" bestFit="1" customWidth="1"/>
    <col min="5" max="5" width="20.26171875" style="1" bestFit="1" customWidth="1"/>
    <col min="6" max="6" width="10.83984375" style="2" bestFit="1" customWidth="1"/>
    <col min="7" max="7" width="20.41796875" style="2" bestFit="1" customWidth="1"/>
    <col min="8" max="8" width="11" style="2" customWidth="1"/>
    <col min="9" max="13" width="9.68359375" style="2" bestFit="1" customWidth="1"/>
    <col min="14" max="16" width="11.41796875" style="2" bestFit="1" customWidth="1"/>
    <col min="17" max="17" width="9.68359375" style="2" bestFit="1" customWidth="1"/>
    <col min="18" max="18" width="10.83984375" style="2" bestFit="1" customWidth="1"/>
    <col min="19" max="16384" width="9.15625" style="2"/>
  </cols>
  <sheetData>
    <row r="1" spans="1:15" customFormat="1" ht="14.7" thickBot="1" x14ac:dyDescent="0.6">
      <c r="A1" s="77" t="s">
        <v>3</v>
      </c>
      <c r="B1" s="77"/>
      <c r="C1" s="77"/>
      <c r="D1" s="77"/>
      <c r="E1" s="77"/>
      <c r="F1" s="15"/>
      <c r="G1" s="77" t="s">
        <v>4</v>
      </c>
      <c r="H1" s="77"/>
      <c r="I1" s="77"/>
    </row>
    <row r="2" spans="1:15" customFormat="1" ht="15" customHeight="1" x14ac:dyDescent="0.55000000000000004">
      <c r="A2" s="16" t="s">
        <v>5</v>
      </c>
      <c r="B2" s="17">
        <v>45482</v>
      </c>
      <c r="D2" s="16" t="s">
        <v>6</v>
      </c>
      <c r="E2" s="18">
        <v>258</v>
      </c>
      <c r="F2" s="15"/>
      <c r="G2" s="19" t="s">
        <v>7</v>
      </c>
      <c r="H2" s="20"/>
      <c r="I2" s="21">
        <v>0.1</v>
      </c>
    </row>
    <row r="3" spans="1:15" customFormat="1" ht="14.4" x14ac:dyDescent="0.55000000000000004">
      <c r="A3" s="19" t="s">
        <v>8</v>
      </c>
      <c r="B3" s="22" t="s">
        <v>47</v>
      </c>
      <c r="D3" s="19" t="s">
        <v>43</v>
      </c>
      <c r="E3" s="23">
        <v>731</v>
      </c>
      <c r="F3" s="15"/>
      <c r="G3" s="19" t="s">
        <v>9</v>
      </c>
      <c r="H3" s="20"/>
      <c r="I3" s="24" t="s">
        <v>22</v>
      </c>
    </row>
    <row r="4" spans="1:15" s="26" customFormat="1" ht="28.5" customHeight="1" x14ac:dyDescent="0.55000000000000004">
      <c r="A4" s="25" t="s">
        <v>35</v>
      </c>
      <c r="B4" s="21"/>
      <c r="D4" s="27"/>
      <c r="E4" s="27"/>
      <c r="F4" s="28"/>
      <c r="G4" s="78" t="s">
        <v>10</v>
      </c>
      <c r="H4" s="29" t="s">
        <v>11</v>
      </c>
      <c r="I4" s="30" t="s">
        <v>12</v>
      </c>
    </row>
    <row r="5" spans="1:15" customFormat="1" ht="41.4" x14ac:dyDescent="0.55000000000000004">
      <c r="A5" s="31" t="s">
        <v>13</v>
      </c>
      <c r="B5" s="32" t="s">
        <v>14</v>
      </c>
      <c r="D5" s="33"/>
      <c r="E5" s="33"/>
      <c r="F5" s="15"/>
      <c r="G5" s="78"/>
      <c r="H5" s="29" t="s">
        <v>11</v>
      </c>
      <c r="I5" s="34" t="s">
        <v>15</v>
      </c>
    </row>
    <row r="6" spans="1:15" customFormat="1" ht="27.6" x14ac:dyDescent="0.55000000000000004">
      <c r="A6" s="35" t="s">
        <v>16</v>
      </c>
      <c r="B6" s="32" t="s">
        <v>23</v>
      </c>
      <c r="D6" s="33"/>
      <c r="E6" s="33"/>
      <c r="F6" s="15"/>
      <c r="G6" s="78"/>
      <c r="H6" s="79" t="s">
        <v>17</v>
      </c>
      <c r="I6" s="36" t="s">
        <v>18</v>
      </c>
    </row>
    <row r="7" spans="1:15" customFormat="1" ht="27.6" x14ac:dyDescent="0.55000000000000004">
      <c r="A7" s="37" t="s">
        <v>19</v>
      </c>
      <c r="B7" s="38" t="s">
        <v>20</v>
      </c>
      <c r="D7" s="33"/>
      <c r="E7" s="33"/>
      <c r="F7" s="15"/>
      <c r="G7" s="78"/>
      <c r="H7" s="79"/>
      <c r="I7" s="39" t="s">
        <v>21</v>
      </c>
    </row>
    <row r="8" spans="1:15" customFormat="1" ht="27.6" x14ac:dyDescent="0.55000000000000004">
      <c r="A8" s="37" t="s">
        <v>45</v>
      </c>
      <c r="B8" s="38" t="s">
        <v>46</v>
      </c>
      <c r="D8" s="33"/>
      <c r="E8" s="33"/>
      <c r="F8" s="15"/>
      <c r="G8" s="56"/>
      <c r="H8" s="57"/>
      <c r="I8" s="58"/>
    </row>
    <row r="9" spans="1:15" customFormat="1" ht="14.7" thickBot="1" x14ac:dyDescent="0.6">
      <c r="A9" s="37"/>
      <c r="B9" s="38"/>
      <c r="D9" s="33"/>
      <c r="E9" s="33"/>
      <c r="F9" s="15"/>
      <c r="G9" s="56"/>
      <c r="H9" s="57"/>
      <c r="I9" s="58"/>
    </row>
    <row r="10" spans="1:15" ht="15.3" thickBot="1" x14ac:dyDescent="0.55000000000000004">
      <c r="C10" s="2"/>
      <c r="D10" s="80" t="s">
        <v>32</v>
      </c>
      <c r="E10" s="81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5" s="3" customFormat="1" ht="15.3" thickBot="1" x14ac:dyDescent="0.55000000000000004">
      <c r="A11" s="40" t="s">
        <v>1</v>
      </c>
      <c r="B11" s="41" t="s">
        <v>39</v>
      </c>
      <c r="C11" s="42" t="s">
        <v>33</v>
      </c>
      <c r="D11" s="43" t="s">
        <v>36</v>
      </c>
      <c r="E11" s="44" t="s">
        <v>0</v>
      </c>
    </row>
    <row r="12" spans="1:15" x14ac:dyDescent="0.5">
      <c r="A12" s="4">
        <v>1</v>
      </c>
      <c r="B12" s="5" t="s">
        <v>40</v>
      </c>
      <c r="C12" s="6" t="s">
        <v>37</v>
      </c>
      <c r="D12" s="10">
        <v>27.04</v>
      </c>
      <c r="E12" s="11">
        <v>28.1</v>
      </c>
    </row>
    <row r="13" spans="1:15" ht="15.3" thickBot="1" x14ac:dyDescent="0.55000000000000004">
      <c r="A13" s="7">
        <v>2</v>
      </c>
      <c r="B13" s="8" t="s">
        <v>41</v>
      </c>
      <c r="C13" s="9" t="s">
        <v>38</v>
      </c>
      <c r="D13" s="12">
        <v>27.39</v>
      </c>
      <c r="E13" s="13">
        <v>28.84</v>
      </c>
    </row>
    <row r="14" spans="1:15" ht="16.5" customHeight="1" thickBot="1" x14ac:dyDescent="0.55000000000000004">
      <c r="B14" s="75" t="s">
        <v>2</v>
      </c>
      <c r="C14" s="76"/>
      <c r="D14" s="54" t="s">
        <v>34</v>
      </c>
      <c r="E14" s="55" t="s">
        <v>34</v>
      </c>
    </row>
  </sheetData>
  <mergeCells count="6">
    <mergeCell ref="B14:C14"/>
    <mergeCell ref="A1:E1"/>
    <mergeCell ref="G1:I1"/>
    <mergeCell ref="G4:G7"/>
    <mergeCell ref="H6:H7"/>
    <mergeCell ref="D10:E10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DA0BB-D918-4F84-BC58-8B82BBA7CF93}">
  <dimension ref="A1:E24"/>
  <sheetViews>
    <sheetView tabSelected="1" workbookViewId="0">
      <selection activeCell="H26" sqref="H26"/>
    </sheetView>
  </sheetViews>
  <sheetFormatPr defaultColWidth="9.15625" defaultRowHeight="15" x14ac:dyDescent="0.5"/>
  <cols>
    <col min="1" max="1" width="11.26171875" style="1" bestFit="1" customWidth="1"/>
    <col min="2" max="2" width="28.578125" style="1" bestFit="1" customWidth="1"/>
    <col min="3" max="3" width="14.41796875" style="45" bestFit="1" customWidth="1"/>
    <col min="4" max="4" width="29.68359375" style="2" bestFit="1" customWidth="1"/>
    <col min="5" max="5" width="12.41796875" style="2" customWidth="1"/>
    <col min="6" max="16384" width="9.15625" style="2"/>
  </cols>
  <sheetData>
    <row r="1" spans="1:5" ht="15.3" thickBot="1" x14ac:dyDescent="0.55000000000000004">
      <c r="A1" s="82" t="s">
        <v>44</v>
      </c>
      <c r="B1" s="82"/>
    </row>
    <row r="2" spans="1:5" ht="15.3" thickBot="1" x14ac:dyDescent="0.55000000000000004">
      <c r="D2" s="80" t="s">
        <v>42</v>
      </c>
      <c r="E2" s="81"/>
    </row>
    <row r="3" spans="1:5" s="49" customFormat="1" ht="30.3" thickBot="1" x14ac:dyDescent="0.55000000000000004">
      <c r="A3" s="47"/>
      <c r="B3" s="47"/>
      <c r="C3" s="48"/>
      <c r="D3" s="61" t="s">
        <v>29</v>
      </c>
      <c r="E3" s="50" t="s">
        <v>27</v>
      </c>
    </row>
    <row r="4" spans="1:5" s="3" customFormat="1" ht="15.3" thickBot="1" x14ac:dyDescent="0.55000000000000004">
      <c r="A4" s="40" t="s">
        <v>1</v>
      </c>
      <c r="B4" s="41" t="s">
        <v>39</v>
      </c>
      <c r="C4" s="46"/>
      <c r="D4" s="43" t="s">
        <v>36</v>
      </c>
      <c r="E4" s="51" t="s">
        <v>0</v>
      </c>
    </row>
    <row r="5" spans="1:5" x14ac:dyDescent="0.5">
      <c r="A5" s="4">
        <v>1</v>
      </c>
      <c r="B5" s="5" t="s">
        <v>40</v>
      </c>
      <c r="C5" s="60" t="s">
        <v>25</v>
      </c>
      <c r="D5" s="10">
        <v>27.04</v>
      </c>
      <c r="E5" s="52">
        <v>28.1</v>
      </c>
    </row>
    <row r="6" spans="1:5" ht="15.3" thickBot="1" x14ac:dyDescent="0.55000000000000004">
      <c r="A6" s="7">
        <v>2</v>
      </c>
      <c r="B6" s="8" t="s">
        <v>41</v>
      </c>
      <c r="C6" s="59" t="s">
        <v>24</v>
      </c>
      <c r="D6" s="14">
        <v>27.39</v>
      </c>
      <c r="E6" s="53">
        <v>28.84</v>
      </c>
    </row>
    <row r="8" spans="1:5" ht="15.3" thickBot="1" x14ac:dyDescent="0.55000000000000004"/>
    <row r="9" spans="1:5" ht="25.5" thickBot="1" x14ac:dyDescent="0.55000000000000004">
      <c r="D9" s="71" t="s">
        <v>26</v>
      </c>
    </row>
    <row r="10" spans="1:5" ht="15.3" thickBot="1" x14ac:dyDescent="0.55000000000000004">
      <c r="D10" s="51" t="s">
        <v>36</v>
      </c>
    </row>
    <row r="11" spans="1:5" x14ac:dyDescent="0.5">
      <c r="A11" s="4">
        <v>1</v>
      </c>
      <c r="B11" s="5" t="s">
        <v>40</v>
      </c>
      <c r="C11" s="60" t="s">
        <v>25</v>
      </c>
      <c r="D11" s="63">
        <f>D5-$E5</f>
        <v>-1.0600000000000023</v>
      </c>
    </row>
    <row r="12" spans="1:5" ht="15.3" thickBot="1" x14ac:dyDescent="0.55000000000000004">
      <c r="A12" s="7">
        <v>2</v>
      </c>
      <c r="B12" s="8" t="s">
        <v>41</v>
      </c>
      <c r="C12" s="59" t="s">
        <v>24</v>
      </c>
      <c r="D12" s="64">
        <f>D6-$E6</f>
        <v>-1.4499999999999993</v>
      </c>
    </row>
    <row r="13" spans="1:5" ht="15.3" thickBot="1" x14ac:dyDescent="0.55000000000000004"/>
    <row r="14" spans="1:5" ht="50.1" thickBot="1" x14ac:dyDescent="0.55000000000000004">
      <c r="D14" s="72" t="s">
        <v>30</v>
      </c>
    </row>
    <row r="15" spans="1:5" ht="15.3" thickBot="1" x14ac:dyDescent="0.55000000000000004">
      <c r="D15" s="43" t="s">
        <v>36</v>
      </c>
    </row>
    <row r="16" spans="1:5" ht="15.3" thickBot="1" x14ac:dyDescent="0.55000000000000004">
      <c r="A16" s="65">
        <v>1</v>
      </c>
      <c r="B16" s="66" t="s">
        <v>40</v>
      </c>
      <c r="C16" s="67" t="s">
        <v>25</v>
      </c>
      <c r="D16" s="68">
        <f>D11-D12</f>
        <v>0.38999999999999702</v>
      </c>
    </row>
    <row r="17" spans="1:4" ht="15.3" thickBot="1" x14ac:dyDescent="0.55000000000000004"/>
    <row r="18" spans="1:4" ht="25.5" thickBot="1" x14ac:dyDescent="0.55000000000000004">
      <c r="D18" s="73" t="s">
        <v>28</v>
      </c>
    </row>
    <row r="19" spans="1:4" ht="15.3" thickBot="1" x14ac:dyDescent="0.55000000000000004">
      <c r="D19" s="43" t="s">
        <v>36</v>
      </c>
    </row>
    <row r="20" spans="1:4" ht="15.3" thickBot="1" x14ac:dyDescent="0.55000000000000004">
      <c r="A20" s="65">
        <v>1</v>
      </c>
      <c r="B20" s="66" t="s">
        <v>40</v>
      </c>
      <c r="C20" s="67" t="s">
        <v>25</v>
      </c>
      <c r="D20" s="68">
        <f>2^-D16</f>
        <v>0.76312960448028111</v>
      </c>
    </row>
    <row r="21" spans="1:4" ht="15.3" thickBot="1" x14ac:dyDescent="0.55000000000000004"/>
    <row r="22" spans="1:4" ht="37.799999999999997" thickBot="1" x14ac:dyDescent="0.55000000000000004">
      <c r="D22" s="74" t="s">
        <v>31</v>
      </c>
    </row>
    <row r="23" spans="1:4" ht="15.3" thickBot="1" x14ac:dyDescent="0.55000000000000004">
      <c r="D23" s="43" t="s">
        <v>36</v>
      </c>
    </row>
    <row r="24" spans="1:4" ht="15.3" thickBot="1" x14ac:dyDescent="0.55000000000000004">
      <c r="A24" s="69">
        <v>1</v>
      </c>
      <c r="B24" s="65" t="s">
        <v>40</v>
      </c>
      <c r="C24" s="67" t="s">
        <v>25</v>
      </c>
      <c r="D24" s="70">
        <f>IF(D20&lt;1,(-1/D20),(D20))</f>
        <v>-1.3103934038583607</v>
      </c>
    </row>
  </sheetData>
  <mergeCells count="2">
    <mergeCell ref="A1:B1"/>
    <mergeCell ref="D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Profile - raw results</vt:lpstr>
      <vt:lpstr>Experimental-to-control calcs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L. JOHNSON</dc:creator>
  <cp:lastModifiedBy>Brett Story</cp:lastModifiedBy>
  <cp:lastPrinted>2024-07-08T21:10:51Z</cp:lastPrinted>
  <dcterms:created xsi:type="dcterms:W3CDTF">2024-06-11T15:42:10Z</dcterms:created>
  <dcterms:modified xsi:type="dcterms:W3CDTF">2024-07-12T15:51:08Z</dcterms:modified>
</cp:coreProperties>
</file>