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IV" sheetId="1" r:id="rId1"/>
    <sheet name="IM" sheetId="2" r:id="rId2"/>
    <sheet name="AUClast|AUCin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<sst xmlns="http://schemas.openxmlformats.org/spreadsheetml/2006/main" count="84" uniqueCount="50">
  <si>
    <r>
      <rPr>
        <b/>
        <sz val="10.5"/>
        <color theme="1"/>
        <rFont val="Calibri"/>
        <charset val="134"/>
      </rPr>
      <t>Rsq</t>
    </r>
  </si>
  <si>
    <r>
      <rPr>
        <b/>
        <sz val="10.5"/>
        <color theme="1"/>
        <rFont val="Calibri"/>
        <charset val="134"/>
      </rPr>
      <t>Rsq_adjusted</t>
    </r>
  </si>
  <si>
    <r>
      <rPr>
        <b/>
        <sz val="10.5"/>
        <color theme="1"/>
        <rFont val="Calibri"/>
        <charset val="134"/>
      </rPr>
      <t>Corr_XY</t>
    </r>
  </si>
  <si>
    <r>
      <rPr>
        <b/>
        <sz val="10.5"/>
        <color theme="1"/>
        <rFont val="Calibri"/>
        <charset val="134"/>
      </rPr>
      <t>No_points_lambda_z</t>
    </r>
  </si>
  <si>
    <r>
      <rPr>
        <b/>
        <sz val="10.5"/>
        <color theme="1"/>
        <rFont val="Calibri"/>
        <charset val="134"/>
      </rPr>
      <t>Lambda_z</t>
    </r>
  </si>
  <si>
    <r>
      <rPr>
        <b/>
        <sz val="10.5"/>
        <color theme="1"/>
        <rFont val="Calibri"/>
        <charset val="134"/>
      </rPr>
      <t>Lambda_z_lower</t>
    </r>
  </si>
  <si>
    <r>
      <rPr>
        <b/>
        <sz val="10.5"/>
        <color theme="1"/>
        <rFont val="Calibri"/>
        <charset val="134"/>
      </rPr>
      <t>Lambda_z_upper</t>
    </r>
  </si>
  <si>
    <r>
      <rPr>
        <b/>
        <sz val="10.5"/>
        <color theme="1"/>
        <rFont val="Calibri"/>
        <charset val="134"/>
      </rPr>
      <t>HL_Lambda_z</t>
    </r>
  </si>
  <si>
    <r>
      <rPr>
        <b/>
        <sz val="10.5"/>
        <color theme="1"/>
        <rFont val="Calibri"/>
        <charset val="134"/>
      </rPr>
      <t>Tmax</t>
    </r>
  </si>
  <si>
    <r>
      <rPr>
        <b/>
        <sz val="10.5"/>
        <color theme="1"/>
        <rFont val="Calibri"/>
        <charset val="134"/>
      </rPr>
      <t>Cmax</t>
    </r>
  </si>
  <si>
    <r>
      <rPr>
        <b/>
        <sz val="10.5"/>
        <color theme="1"/>
        <rFont val="Calibri"/>
        <charset val="134"/>
      </rPr>
      <t>Cmax_D</t>
    </r>
  </si>
  <si>
    <r>
      <rPr>
        <b/>
        <sz val="10.5"/>
        <color theme="1"/>
        <rFont val="Calibri"/>
        <charset val="134"/>
      </rPr>
      <t>C0</t>
    </r>
  </si>
  <si>
    <r>
      <rPr>
        <b/>
        <sz val="10.5"/>
        <color theme="1"/>
        <rFont val="Calibri"/>
        <charset val="134"/>
      </rPr>
      <t>Tlast</t>
    </r>
  </si>
  <si>
    <r>
      <rPr>
        <b/>
        <sz val="10.5"/>
        <color theme="1"/>
        <rFont val="Calibri"/>
        <charset val="134"/>
      </rPr>
      <t>Clast</t>
    </r>
  </si>
  <si>
    <r>
      <rPr>
        <b/>
        <sz val="10.5"/>
        <color theme="1"/>
        <rFont val="Calibri"/>
        <charset val="134"/>
      </rPr>
      <t>AUClast</t>
    </r>
  </si>
  <si>
    <r>
      <rPr>
        <b/>
        <sz val="10.5"/>
        <color theme="1"/>
        <rFont val="Calibri"/>
        <charset val="134"/>
      </rPr>
      <t>AUCall</t>
    </r>
  </si>
  <si>
    <r>
      <rPr>
        <b/>
        <sz val="10.5"/>
        <color theme="1"/>
        <rFont val="Calibri"/>
        <charset val="134"/>
      </rPr>
      <t>AUCINF_obs</t>
    </r>
  </si>
  <si>
    <r>
      <rPr>
        <b/>
        <sz val="10.5"/>
        <color theme="1"/>
        <rFont val="Calibri"/>
        <charset val="134"/>
      </rPr>
      <t>AUCINF_D_obs</t>
    </r>
  </si>
  <si>
    <r>
      <rPr>
        <b/>
        <sz val="10.5"/>
        <color theme="1"/>
        <rFont val="Calibri"/>
        <charset val="134"/>
      </rPr>
      <t>AUC_%Extrap_obs</t>
    </r>
  </si>
  <si>
    <r>
      <rPr>
        <b/>
        <sz val="10.5"/>
        <color theme="1"/>
        <rFont val="Calibri"/>
        <charset val="134"/>
      </rPr>
      <t>AUC_%Back_Ext_obs</t>
    </r>
  </si>
  <si>
    <r>
      <rPr>
        <b/>
        <sz val="10.5"/>
        <color theme="1"/>
        <rFont val="Calibri"/>
        <charset val="134"/>
      </rPr>
      <t>Vz_obs</t>
    </r>
  </si>
  <si>
    <r>
      <rPr>
        <b/>
        <sz val="10.5"/>
        <color theme="1"/>
        <rFont val="Calibri"/>
        <charset val="134"/>
      </rPr>
      <t>Cl_obs</t>
    </r>
  </si>
  <si>
    <r>
      <rPr>
        <b/>
        <sz val="10.5"/>
        <color theme="1"/>
        <rFont val="Calibri"/>
        <charset val="134"/>
      </rPr>
      <t>AUCINF_pred</t>
    </r>
  </si>
  <si>
    <r>
      <rPr>
        <b/>
        <sz val="10.5"/>
        <color theme="1"/>
        <rFont val="Calibri"/>
        <charset val="134"/>
      </rPr>
      <t>AUCINF_D_pred</t>
    </r>
  </si>
  <si>
    <r>
      <rPr>
        <b/>
        <sz val="10.5"/>
        <color theme="1"/>
        <rFont val="Calibri"/>
        <charset val="134"/>
      </rPr>
      <t>AUC_%Extrap_pred</t>
    </r>
  </si>
  <si>
    <r>
      <rPr>
        <b/>
        <sz val="10.5"/>
        <color theme="1"/>
        <rFont val="Calibri"/>
        <charset val="134"/>
      </rPr>
      <t>AUC_%Back_Ext_pred</t>
    </r>
  </si>
  <si>
    <r>
      <rPr>
        <b/>
        <sz val="10.5"/>
        <color theme="1"/>
        <rFont val="Calibri"/>
        <charset val="134"/>
      </rPr>
      <t>Vz_pred</t>
    </r>
  </si>
  <si>
    <r>
      <rPr>
        <b/>
        <sz val="10.5"/>
        <color theme="1"/>
        <rFont val="Calibri"/>
        <charset val="134"/>
      </rPr>
      <t>Cl_pred</t>
    </r>
  </si>
  <si>
    <r>
      <rPr>
        <b/>
        <sz val="10.5"/>
        <color theme="1"/>
        <rFont val="Calibri"/>
        <charset val="134"/>
      </rPr>
      <t>AUMClast</t>
    </r>
  </si>
  <si>
    <r>
      <rPr>
        <b/>
        <sz val="10.5"/>
        <color theme="1"/>
        <rFont val="Calibri"/>
        <charset val="134"/>
      </rPr>
      <t>AUMCINF_obs</t>
    </r>
  </si>
  <si>
    <r>
      <rPr>
        <b/>
        <sz val="10.5"/>
        <color theme="1"/>
        <rFont val="Calibri"/>
        <charset val="134"/>
      </rPr>
      <t>AUMC_%Extrap_obs</t>
    </r>
  </si>
  <si>
    <r>
      <rPr>
        <b/>
        <sz val="10.5"/>
        <color theme="1"/>
        <rFont val="Calibri"/>
        <charset val="134"/>
      </rPr>
      <t>AUMCINF_pred</t>
    </r>
  </si>
  <si>
    <r>
      <rPr>
        <b/>
        <sz val="10.5"/>
        <color theme="1"/>
        <rFont val="Calibri"/>
        <charset val="134"/>
      </rPr>
      <t>AUMC_%Extrap_pred</t>
    </r>
  </si>
  <si>
    <r>
      <rPr>
        <b/>
        <sz val="10.5"/>
        <color theme="1"/>
        <rFont val="Calibri"/>
        <charset val="134"/>
      </rPr>
      <t>MRTlast</t>
    </r>
  </si>
  <si>
    <r>
      <rPr>
        <b/>
        <sz val="10.5"/>
        <color theme="1"/>
        <rFont val="Calibri"/>
        <charset val="134"/>
      </rPr>
      <t>MRTINF_obs</t>
    </r>
  </si>
  <si>
    <r>
      <rPr>
        <b/>
        <sz val="10.5"/>
        <color theme="1"/>
        <rFont val="Calibri"/>
        <charset val="134"/>
      </rPr>
      <t>MRTINF_pred</t>
    </r>
  </si>
  <si>
    <r>
      <rPr>
        <b/>
        <sz val="10.5"/>
        <color theme="1"/>
        <rFont val="Calibri"/>
        <charset val="134"/>
      </rPr>
      <t>Vss_obs</t>
    </r>
  </si>
  <si>
    <r>
      <rPr>
        <b/>
        <sz val="10.5"/>
        <color theme="1"/>
        <rFont val="Calibri"/>
        <charset val="134"/>
      </rPr>
      <t>Vss_pred</t>
    </r>
  </si>
  <si>
    <r>
      <rPr>
        <b/>
        <sz val="10.5"/>
        <color theme="1"/>
        <rFont val="Calibri"/>
        <charset val="134"/>
      </rPr>
      <t>Tlag</t>
    </r>
  </si>
  <si>
    <r>
      <rPr>
        <b/>
        <sz val="10.5"/>
        <color theme="1"/>
        <rFont val="Calibri"/>
        <charset val="134"/>
      </rPr>
      <t>Vz_F_obs</t>
    </r>
  </si>
  <si>
    <r>
      <rPr>
        <b/>
        <sz val="10.5"/>
        <color theme="1"/>
        <rFont val="Calibri"/>
        <charset val="134"/>
      </rPr>
      <t>Cl_F_obs</t>
    </r>
  </si>
  <si>
    <r>
      <rPr>
        <b/>
        <sz val="10.5"/>
        <color theme="1"/>
        <rFont val="Calibri"/>
        <charset val="134"/>
      </rPr>
      <t>Vz_F_pred</t>
    </r>
  </si>
  <si>
    <r>
      <rPr>
        <b/>
        <sz val="10.5"/>
        <color theme="1"/>
        <rFont val="Calibri"/>
        <charset val="134"/>
      </rPr>
      <t>Cl_F_pred</t>
    </r>
  </si>
  <si>
    <t>IM</t>
  </si>
  <si>
    <t>AUClast</t>
  </si>
  <si>
    <t>AUCINFobs</t>
  </si>
  <si>
    <t>AV</t>
  </si>
  <si>
    <t>SD</t>
  </si>
  <si>
    <t>%</t>
  </si>
  <si>
    <t>IV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</si>
</sst>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b/>
      <sz val="10.5"/>
      <color theme="1"/>
      <name val="Calibri"/>
      <charset val="134"/>
    </font>
    <font>
      <sz val="9"/>
      <color theme="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1"/>
  <sheetViews>
    <sheetView workbookViewId="0">
      <selection activeCell="Q8" sqref="Q8:Q9"/>
    </sheetView>
  </sheetViews>
  <sheetFormatPr defaultColWidth="8.88888888888889" defaultRowHeight="14.4"/>
  <cols>
    <col min="1" max="1" width="10.6666666666667"/>
  </cols>
  <sheetData>
    <row r="1" ht="43.95" spans="1:38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12" t="s">
        <v>37</v>
      </c>
    </row>
    <row r="2" ht="15.15" spans="1:38">
      <c r="A2" s="8">
        <v>0.9807</v>
      </c>
      <c r="B2" s="9">
        <v>0.9711</v>
      </c>
      <c r="C2" s="9">
        <v>-0.9903</v>
      </c>
      <c r="D2" s="9">
        <v>4</v>
      </c>
      <c r="E2" s="9">
        <v>0.2748</v>
      </c>
      <c r="F2" s="9">
        <v>3</v>
      </c>
      <c r="G2" s="9">
        <v>8</v>
      </c>
      <c r="H2" s="9">
        <v>2.5225</v>
      </c>
      <c r="I2" s="9">
        <v>0.083</v>
      </c>
      <c r="J2" s="9">
        <v>4180</v>
      </c>
      <c r="K2" s="9">
        <v>418</v>
      </c>
      <c r="L2" s="9">
        <v>7579.6312</v>
      </c>
      <c r="M2" s="9">
        <v>8</v>
      </c>
      <c r="N2" s="9">
        <v>3.72</v>
      </c>
      <c r="O2" s="9">
        <v>1441.2647</v>
      </c>
      <c r="P2" s="9">
        <v>1441.2647</v>
      </c>
      <c r="Q2" s="9">
        <v>1454.8025</v>
      </c>
      <c r="R2" s="9">
        <v>145.4803</v>
      </c>
      <c r="S2" s="9">
        <v>0.9306</v>
      </c>
      <c r="T2" s="9">
        <v>33.5458</v>
      </c>
      <c r="U2" s="9">
        <v>0.025</v>
      </c>
      <c r="V2" s="9">
        <v>0.0069</v>
      </c>
      <c r="W2" s="9">
        <v>1454.5646</v>
      </c>
      <c r="X2" s="9">
        <v>145.4565</v>
      </c>
      <c r="Y2" s="9">
        <v>0.9144</v>
      </c>
      <c r="Z2" s="9">
        <v>33.5513</v>
      </c>
      <c r="AA2" s="9">
        <v>0.025</v>
      </c>
      <c r="AB2" s="9">
        <v>0.0069</v>
      </c>
      <c r="AC2" s="9">
        <v>598.6317</v>
      </c>
      <c r="AD2" s="9">
        <v>756.2013</v>
      </c>
      <c r="AE2" s="9">
        <v>20.837</v>
      </c>
      <c r="AF2" s="9">
        <v>753.4322</v>
      </c>
      <c r="AG2" s="9">
        <v>20.546</v>
      </c>
      <c r="AH2" s="9">
        <v>0.4154</v>
      </c>
      <c r="AI2" s="9">
        <v>0.5198</v>
      </c>
      <c r="AJ2" s="9">
        <v>0.518</v>
      </c>
      <c r="AK2" s="9">
        <v>0.0036</v>
      </c>
      <c r="AL2" s="13">
        <v>0.0036</v>
      </c>
    </row>
    <row r="3" ht="15.15" spans="1:38">
      <c r="A3" s="10">
        <v>0.9891</v>
      </c>
      <c r="B3" s="11">
        <v>0.9836</v>
      </c>
      <c r="C3" s="11">
        <v>-0.9945</v>
      </c>
      <c r="D3" s="11">
        <v>4</v>
      </c>
      <c r="E3" s="11">
        <v>0.447</v>
      </c>
      <c r="F3" s="11">
        <v>3</v>
      </c>
      <c r="G3" s="11">
        <v>8</v>
      </c>
      <c r="H3" s="11">
        <v>1.5506</v>
      </c>
      <c r="I3" s="11">
        <v>0.083</v>
      </c>
      <c r="J3" s="11">
        <v>5510</v>
      </c>
      <c r="K3" s="11">
        <v>551</v>
      </c>
      <c r="L3" s="11">
        <v>9597.0697</v>
      </c>
      <c r="M3" s="11">
        <v>8</v>
      </c>
      <c r="N3" s="11">
        <v>0.875</v>
      </c>
      <c r="O3" s="11">
        <v>1869.3509</v>
      </c>
      <c r="P3" s="11">
        <v>1869.3509</v>
      </c>
      <c r="Q3" s="11">
        <v>1871.3083</v>
      </c>
      <c r="R3" s="11">
        <v>187.1308</v>
      </c>
      <c r="S3" s="11">
        <v>0.1046</v>
      </c>
      <c r="T3" s="11">
        <v>33.5029</v>
      </c>
      <c r="U3" s="11">
        <v>0.012</v>
      </c>
      <c r="V3" s="11">
        <v>0.0053</v>
      </c>
      <c r="W3" s="11">
        <v>1871.295</v>
      </c>
      <c r="X3" s="11">
        <v>187.1295</v>
      </c>
      <c r="Y3" s="11">
        <v>0.1039</v>
      </c>
      <c r="Z3" s="11">
        <v>33.5032</v>
      </c>
      <c r="AA3" s="11">
        <v>0.012</v>
      </c>
      <c r="AB3" s="11">
        <v>0.0053</v>
      </c>
      <c r="AC3" s="11">
        <v>571.0137</v>
      </c>
      <c r="AD3" s="11">
        <v>591.0513</v>
      </c>
      <c r="AE3" s="11">
        <v>3.3902</v>
      </c>
      <c r="AF3" s="11">
        <v>590.9156</v>
      </c>
      <c r="AG3" s="11">
        <v>3.368</v>
      </c>
      <c r="AH3" s="11">
        <v>0.3055</v>
      </c>
      <c r="AI3" s="11">
        <v>0.3158</v>
      </c>
      <c r="AJ3" s="11">
        <v>0.3158</v>
      </c>
      <c r="AK3" s="11">
        <v>0.0017</v>
      </c>
      <c r="AL3" s="14">
        <v>0.0017</v>
      </c>
    </row>
    <row r="4" ht="15.15" spans="1:38">
      <c r="A4" s="10">
        <v>0.9939</v>
      </c>
      <c r="B4" s="11">
        <v>0.9877</v>
      </c>
      <c r="C4" s="11">
        <v>-0.9969</v>
      </c>
      <c r="D4" s="11">
        <v>3</v>
      </c>
      <c r="E4" s="11">
        <v>0.2227</v>
      </c>
      <c r="F4" s="11">
        <v>3</v>
      </c>
      <c r="G4" s="11">
        <v>8</v>
      </c>
      <c r="H4" s="11">
        <v>3.1126</v>
      </c>
      <c r="I4" s="11">
        <v>0.083</v>
      </c>
      <c r="J4" s="11">
        <v>3620</v>
      </c>
      <c r="K4" s="11">
        <v>362</v>
      </c>
      <c r="L4" s="11">
        <v>4839.8048</v>
      </c>
      <c r="M4" s="11">
        <v>8</v>
      </c>
      <c r="N4" s="11">
        <v>2.95</v>
      </c>
      <c r="O4" s="11">
        <v>1488.4719</v>
      </c>
      <c r="P4" s="11">
        <v>1488.4719</v>
      </c>
      <c r="Q4" s="11">
        <v>1501.7188</v>
      </c>
      <c r="R4" s="11">
        <v>150.1719</v>
      </c>
      <c r="S4" s="11">
        <v>0.8821</v>
      </c>
      <c r="T4" s="11">
        <v>23.3787</v>
      </c>
      <c r="U4" s="11">
        <v>0.0299</v>
      </c>
      <c r="V4" s="11">
        <v>0.0067</v>
      </c>
      <c r="W4" s="11">
        <v>1501.6921</v>
      </c>
      <c r="X4" s="11">
        <v>150.1692</v>
      </c>
      <c r="Y4" s="11">
        <v>0.8804</v>
      </c>
      <c r="Z4" s="11">
        <v>23.3791</v>
      </c>
      <c r="AA4" s="11">
        <v>0.0299</v>
      </c>
      <c r="AB4" s="11">
        <v>0.0067</v>
      </c>
      <c r="AC4" s="11">
        <v>599.1523</v>
      </c>
      <c r="AD4" s="11">
        <v>764.612</v>
      </c>
      <c r="AE4" s="11">
        <v>21.6397</v>
      </c>
      <c r="AF4" s="11">
        <v>764.2783</v>
      </c>
      <c r="AG4" s="11">
        <v>21.6055</v>
      </c>
      <c r="AH4" s="11">
        <v>0.4025</v>
      </c>
      <c r="AI4" s="11">
        <v>0.5092</v>
      </c>
      <c r="AJ4" s="11">
        <v>0.5089</v>
      </c>
      <c r="AK4" s="11">
        <v>0.0034</v>
      </c>
      <c r="AL4" s="14">
        <v>0.0034</v>
      </c>
    </row>
    <row r="5" ht="15.15" spans="1:38">
      <c r="A5" s="10">
        <v>0.9961</v>
      </c>
      <c r="B5" s="11">
        <v>0.9941</v>
      </c>
      <c r="C5" s="11">
        <v>-0.998</v>
      </c>
      <c r="D5" s="11">
        <v>4</v>
      </c>
      <c r="E5" s="11">
        <v>0.2409</v>
      </c>
      <c r="F5" s="11">
        <v>3</v>
      </c>
      <c r="G5" s="11">
        <v>12</v>
      </c>
      <c r="H5" s="11">
        <v>2.8768</v>
      </c>
      <c r="I5" s="11">
        <v>0.083</v>
      </c>
      <c r="J5" s="11">
        <v>4500</v>
      </c>
      <c r="K5" s="11">
        <v>450</v>
      </c>
      <c r="L5" s="11">
        <v>10091.693</v>
      </c>
      <c r="M5" s="11">
        <v>12</v>
      </c>
      <c r="N5" s="11">
        <v>1.36</v>
      </c>
      <c r="O5" s="11">
        <v>1490.9553</v>
      </c>
      <c r="P5" s="11">
        <v>1490.9553</v>
      </c>
      <c r="Q5" s="11">
        <v>1496.5996</v>
      </c>
      <c r="R5" s="11">
        <v>149.66</v>
      </c>
      <c r="S5" s="11">
        <v>0.3771</v>
      </c>
      <c r="T5" s="11">
        <v>40.4621</v>
      </c>
      <c r="U5" s="11">
        <v>0.0277</v>
      </c>
      <c r="V5" s="11">
        <v>0.0067</v>
      </c>
      <c r="W5" s="11">
        <v>1496.602</v>
      </c>
      <c r="X5" s="11">
        <v>149.6602</v>
      </c>
      <c r="Y5" s="11">
        <v>0.3773</v>
      </c>
      <c r="Z5" s="11">
        <v>40.462</v>
      </c>
      <c r="AA5" s="11">
        <v>0.0277</v>
      </c>
      <c r="AB5" s="11">
        <v>0.0067</v>
      </c>
      <c r="AC5" s="11">
        <v>624.2164</v>
      </c>
      <c r="AD5" s="11">
        <v>715.3748</v>
      </c>
      <c r="AE5" s="11">
        <v>12.7428</v>
      </c>
      <c r="AF5" s="11">
        <v>715.4133</v>
      </c>
      <c r="AG5" s="11">
        <v>12.7474</v>
      </c>
      <c r="AH5" s="11">
        <v>0.4187</v>
      </c>
      <c r="AI5" s="11">
        <v>0.478</v>
      </c>
      <c r="AJ5" s="11">
        <v>0.478</v>
      </c>
      <c r="AK5" s="11">
        <v>0.0032</v>
      </c>
      <c r="AL5" s="14">
        <v>0.0032</v>
      </c>
    </row>
    <row r="6" ht="15.15" spans="1:38">
      <c r="A6" s="10">
        <v>0.9948</v>
      </c>
      <c r="B6" s="11">
        <v>0.9922</v>
      </c>
      <c r="C6" s="11">
        <v>-0.9974</v>
      </c>
      <c r="D6" s="11">
        <v>4</v>
      </c>
      <c r="E6" s="11">
        <v>0.3213</v>
      </c>
      <c r="F6" s="11">
        <v>3</v>
      </c>
      <c r="G6" s="11">
        <v>8</v>
      </c>
      <c r="H6" s="11">
        <v>2.157</v>
      </c>
      <c r="I6" s="11">
        <v>0.083</v>
      </c>
      <c r="J6" s="11">
        <v>6770</v>
      </c>
      <c r="K6" s="11">
        <v>677</v>
      </c>
      <c r="L6" s="11">
        <v>11026.5976</v>
      </c>
      <c r="M6" s="11">
        <v>8</v>
      </c>
      <c r="N6" s="11">
        <v>6.29</v>
      </c>
      <c r="O6" s="11">
        <v>2574.6038</v>
      </c>
      <c r="P6" s="11">
        <v>2574.6038</v>
      </c>
      <c r="Q6" s="11">
        <v>2594.1778</v>
      </c>
      <c r="R6" s="11">
        <v>259.4178</v>
      </c>
      <c r="S6" s="11">
        <v>0.7545</v>
      </c>
      <c r="T6" s="11">
        <v>28.4699</v>
      </c>
      <c r="U6" s="11">
        <v>0.012</v>
      </c>
      <c r="V6" s="11">
        <v>0.0039</v>
      </c>
      <c r="W6" s="11">
        <v>2594.1637</v>
      </c>
      <c r="X6" s="11">
        <v>259.4164</v>
      </c>
      <c r="Y6" s="11">
        <v>0.754</v>
      </c>
      <c r="Z6" s="11">
        <v>28.47</v>
      </c>
      <c r="AA6" s="11">
        <v>0.012</v>
      </c>
      <c r="AB6" s="11">
        <v>0.0039</v>
      </c>
      <c r="AC6" s="11">
        <v>1198.0266</v>
      </c>
      <c r="AD6" s="11">
        <v>1415.5307</v>
      </c>
      <c r="AE6" s="11">
        <v>15.3656</v>
      </c>
      <c r="AF6" s="11">
        <v>1415.375</v>
      </c>
      <c r="AG6" s="11">
        <v>15.3562</v>
      </c>
      <c r="AH6" s="11">
        <v>0.4653</v>
      </c>
      <c r="AI6" s="11">
        <v>0.5457</v>
      </c>
      <c r="AJ6" s="11">
        <v>0.5456</v>
      </c>
      <c r="AK6" s="11">
        <v>0.0021</v>
      </c>
      <c r="AL6" s="14">
        <v>0.0021</v>
      </c>
    </row>
    <row r="7" ht="15.15" spans="1:38">
      <c r="A7" s="10">
        <v>0.9916</v>
      </c>
      <c r="B7" s="11">
        <v>0.9874</v>
      </c>
      <c r="C7" s="11">
        <v>-0.9958</v>
      </c>
      <c r="D7" s="11">
        <v>4</v>
      </c>
      <c r="E7" s="11">
        <v>0.2795</v>
      </c>
      <c r="F7" s="11">
        <v>3</v>
      </c>
      <c r="G7" s="11">
        <v>8</v>
      </c>
      <c r="H7" s="11">
        <v>2.4798</v>
      </c>
      <c r="I7" s="11">
        <v>0.083</v>
      </c>
      <c r="J7" s="11">
        <v>4820</v>
      </c>
      <c r="K7" s="11">
        <v>482</v>
      </c>
      <c r="L7" s="11">
        <v>7343.7733</v>
      </c>
      <c r="M7" s="11">
        <v>8</v>
      </c>
      <c r="N7" s="11">
        <v>6.01</v>
      </c>
      <c r="O7" s="11">
        <v>1716.6216</v>
      </c>
      <c r="P7" s="11">
        <v>1716.6216</v>
      </c>
      <c r="Q7" s="11">
        <v>1738.1226</v>
      </c>
      <c r="R7" s="11">
        <v>173.8123</v>
      </c>
      <c r="S7" s="11">
        <v>1.237</v>
      </c>
      <c r="T7" s="11">
        <v>29.0426</v>
      </c>
      <c r="U7" s="11">
        <v>0.0206</v>
      </c>
      <c r="V7" s="11">
        <v>0.0058</v>
      </c>
      <c r="W7" s="11">
        <v>1737.9562</v>
      </c>
      <c r="X7" s="11">
        <v>173.7956</v>
      </c>
      <c r="Y7" s="11">
        <v>1.2276</v>
      </c>
      <c r="Z7" s="11">
        <v>29.0454</v>
      </c>
      <c r="AA7" s="11">
        <v>0.0206</v>
      </c>
      <c r="AB7" s="11">
        <v>0.0058</v>
      </c>
      <c r="AC7" s="11">
        <v>835.7696</v>
      </c>
      <c r="AD7" s="11">
        <v>1084.6976</v>
      </c>
      <c r="AE7" s="11">
        <v>22.9491</v>
      </c>
      <c r="AF7" s="11">
        <v>1082.7713</v>
      </c>
      <c r="AG7" s="11">
        <v>22.812</v>
      </c>
      <c r="AH7" s="11">
        <v>0.4869</v>
      </c>
      <c r="AI7" s="11">
        <v>0.6241</v>
      </c>
      <c r="AJ7" s="11">
        <v>0.623</v>
      </c>
      <c r="AK7" s="11">
        <v>0.0036</v>
      </c>
      <c r="AL7" s="14">
        <v>0.0036</v>
      </c>
    </row>
    <row r="8" spans="1:38">
      <c r="A8">
        <v>1</v>
      </c>
      <c r="B8">
        <v>0.9999</v>
      </c>
      <c r="C8">
        <v>-1</v>
      </c>
      <c r="D8">
        <v>3</v>
      </c>
      <c r="E8">
        <v>0.2788</v>
      </c>
      <c r="F8">
        <v>2</v>
      </c>
      <c r="G8">
        <v>8</v>
      </c>
      <c r="H8">
        <v>2.4866</v>
      </c>
      <c r="I8">
        <v>0.083</v>
      </c>
      <c r="J8">
        <v>6270</v>
      </c>
      <c r="K8">
        <v>0.0006</v>
      </c>
      <c r="L8">
        <v>10935.1736</v>
      </c>
      <c r="M8">
        <v>8</v>
      </c>
      <c r="N8">
        <v>8.25</v>
      </c>
      <c r="O8">
        <v>2287.4947</v>
      </c>
      <c r="P8">
        <v>2287.4947</v>
      </c>
      <c r="Q8">
        <v>2317.0905</v>
      </c>
      <c r="R8">
        <v>0.0002</v>
      </c>
      <c r="S8">
        <v>1.2773</v>
      </c>
      <c r="T8">
        <v>30.8151</v>
      </c>
      <c r="U8">
        <v>15482.2173</v>
      </c>
      <c r="V8">
        <v>4315.7572</v>
      </c>
      <c r="W8">
        <v>2317.0839</v>
      </c>
      <c r="X8">
        <v>0.0002</v>
      </c>
      <c r="Y8">
        <v>1.277</v>
      </c>
      <c r="Z8">
        <v>30.8152</v>
      </c>
      <c r="AA8">
        <v>15482.2614</v>
      </c>
      <c r="AB8">
        <v>4315.7695</v>
      </c>
      <c r="AC8">
        <v>1102.9974</v>
      </c>
      <c r="AD8">
        <v>1445.9348</v>
      </c>
      <c r="AE8">
        <v>23.7174</v>
      </c>
      <c r="AF8">
        <v>1445.8585</v>
      </c>
      <c r="AG8">
        <v>23.7133</v>
      </c>
      <c r="AH8">
        <v>0.4822</v>
      </c>
      <c r="AI8">
        <v>0.624</v>
      </c>
      <c r="AJ8">
        <v>0.624</v>
      </c>
      <c r="AK8">
        <v>2693.1636</v>
      </c>
      <c r="AL8">
        <v>2693.0366</v>
      </c>
    </row>
    <row r="9" spans="1:38">
      <c r="A9">
        <v>0.9921</v>
      </c>
      <c r="B9">
        <v>0.9842</v>
      </c>
      <c r="C9">
        <v>-0.996</v>
      </c>
      <c r="D9">
        <v>3</v>
      </c>
      <c r="E9">
        <v>0.2052</v>
      </c>
      <c r="F9">
        <v>3</v>
      </c>
      <c r="G9">
        <v>8</v>
      </c>
      <c r="H9">
        <v>3.378</v>
      </c>
      <c r="I9">
        <v>0.083</v>
      </c>
      <c r="J9">
        <v>4140</v>
      </c>
      <c r="K9">
        <v>0.0004</v>
      </c>
      <c r="L9">
        <v>5541.147</v>
      </c>
      <c r="M9">
        <v>8</v>
      </c>
      <c r="N9">
        <v>3.84</v>
      </c>
      <c r="O9">
        <v>1712.2876</v>
      </c>
      <c r="P9">
        <v>1712.2876</v>
      </c>
      <c r="Q9">
        <v>1731.0015</v>
      </c>
      <c r="R9">
        <v>0.0002</v>
      </c>
      <c r="S9">
        <v>1.0811</v>
      </c>
      <c r="T9">
        <v>23.2101</v>
      </c>
      <c r="U9">
        <v>28153.7762</v>
      </c>
      <c r="V9">
        <v>5777.0024</v>
      </c>
      <c r="W9">
        <v>1730.9559</v>
      </c>
      <c r="X9">
        <v>0.0002</v>
      </c>
      <c r="Y9">
        <v>1.0785</v>
      </c>
      <c r="Z9">
        <v>23.2107</v>
      </c>
      <c r="AA9">
        <v>28154.5178</v>
      </c>
      <c r="AB9">
        <v>5777.1545</v>
      </c>
      <c r="AC9">
        <v>704.605</v>
      </c>
      <c r="AD9">
        <v>945.5175</v>
      </c>
      <c r="AE9">
        <v>25.4794</v>
      </c>
      <c r="AF9">
        <v>944.9305</v>
      </c>
      <c r="AG9">
        <v>25.4331</v>
      </c>
      <c r="AH9">
        <v>0.4115</v>
      </c>
      <c r="AI9">
        <v>0.5462</v>
      </c>
      <c r="AJ9">
        <v>0.5459</v>
      </c>
      <c r="AK9">
        <v>3155.547</v>
      </c>
      <c r="AL9">
        <v>3153.7542</v>
      </c>
    </row>
    <row r="11" spans="1:1">
      <c r="A11">
        <f>AVERAGE(A2:A9)</f>
        <v>0.9922875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tabSelected="1" topLeftCell="N1" workbookViewId="0">
      <selection activeCell="AB21" sqref="AB21"/>
    </sheetView>
  </sheetViews>
  <sheetFormatPr defaultColWidth="8.88888888888889" defaultRowHeight="14.4"/>
  <cols>
    <col min="1" max="1" width="10.6666666666667"/>
  </cols>
  <sheetData>
    <row r="1" ht="43.95" spans="1:34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38</v>
      </c>
      <c r="J1" s="7" t="s">
        <v>8</v>
      </c>
      <c r="K1" s="7" t="s">
        <v>9</v>
      </c>
      <c r="L1" s="7" t="s">
        <v>10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39</v>
      </c>
      <c r="U1" s="7" t="s">
        <v>40</v>
      </c>
      <c r="V1" s="7" t="s">
        <v>22</v>
      </c>
      <c r="W1" s="7" t="s">
        <v>23</v>
      </c>
      <c r="X1" s="7" t="s">
        <v>24</v>
      </c>
      <c r="Y1" s="7" t="s">
        <v>41</v>
      </c>
      <c r="Z1" s="7" t="s">
        <v>42</v>
      </c>
      <c r="AA1" s="7" t="s">
        <v>28</v>
      </c>
      <c r="AB1" s="7" t="s">
        <v>29</v>
      </c>
      <c r="AC1" s="7" t="s">
        <v>30</v>
      </c>
      <c r="AD1" s="7" t="s">
        <v>31</v>
      </c>
      <c r="AE1" s="7" t="s">
        <v>32</v>
      </c>
      <c r="AF1" s="7" t="s">
        <v>33</v>
      </c>
      <c r="AG1" s="7" t="s">
        <v>34</v>
      </c>
      <c r="AH1" s="12" t="s">
        <v>35</v>
      </c>
    </row>
    <row r="2" ht="15.15" spans="1:34">
      <c r="A2" s="8">
        <v>0.9978</v>
      </c>
      <c r="B2" s="9">
        <v>0.9971</v>
      </c>
      <c r="C2" s="9">
        <v>-0.9989</v>
      </c>
      <c r="D2" s="9">
        <v>5</v>
      </c>
      <c r="E2" s="9">
        <v>0.4701</v>
      </c>
      <c r="F2" s="9">
        <v>3</v>
      </c>
      <c r="G2" s="9">
        <v>12</v>
      </c>
      <c r="H2" s="9">
        <v>1.4744</v>
      </c>
      <c r="I2" s="9">
        <v>0</v>
      </c>
      <c r="J2" s="9">
        <v>0.25</v>
      </c>
      <c r="K2" s="9">
        <v>469</v>
      </c>
      <c r="L2" s="9">
        <v>46.9</v>
      </c>
      <c r="M2" s="9">
        <v>12</v>
      </c>
      <c r="N2" s="9">
        <v>1.85</v>
      </c>
      <c r="O2" s="9">
        <v>801.3225</v>
      </c>
      <c r="P2" s="9">
        <v>801.3225</v>
      </c>
      <c r="Q2" s="9">
        <v>805.2577</v>
      </c>
      <c r="R2" s="9">
        <v>80.5258</v>
      </c>
      <c r="S2" s="9">
        <v>0.4887</v>
      </c>
      <c r="T2" s="9">
        <v>0.0264</v>
      </c>
      <c r="U2" s="9">
        <v>0.0124</v>
      </c>
      <c r="V2" s="9">
        <v>805.2601</v>
      </c>
      <c r="W2" s="9">
        <v>80.526</v>
      </c>
      <c r="X2" s="9">
        <v>0.489</v>
      </c>
      <c r="Y2" s="9">
        <v>0.0264</v>
      </c>
      <c r="Z2" s="9">
        <v>0.0124</v>
      </c>
      <c r="AA2" s="9">
        <v>1845.1159</v>
      </c>
      <c r="AB2" s="9">
        <v>1900.7088</v>
      </c>
      <c r="AC2" s="9">
        <v>2.9249</v>
      </c>
      <c r="AD2" s="9">
        <v>1900.7428</v>
      </c>
      <c r="AE2" s="9">
        <v>2.9266</v>
      </c>
      <c r="AF2" s="9">
        <v>2.3026</v>
      </c>
      <c r="AG2" s="9">
        <v>2.3604</v>
      </c>
      <c r="AH2" s="13">
        <v>2.3604</v>
      </c>
    </row>
    <row r="3" ht="15.15" spans="1:34">
      <c r="A3" s="10">
        <v>0.9999</v>
      </c>
      <c r="B3" s="11">
        <v>0.9999</v>
      </c>
      <c r="C3" s="11">
        <v>-1</v>
      </c>
      <c r="D3" s="11">
        <v>4</v>
      </c>
      <c r="E3" s="11">
        <v>0.3415</v>
      </c>
      <c r="F3" s="11">
        <v>4</v>
      </c>
      <c r="G3" s="11">
        <v>12</v>
      </c>
      <c r="H3" s="11">
        <v>2.0296</v>
      </c>
      <c r="I3" s="11">
        <v>0</v>
      </c>
      <c r="J3" s="11">
        <v>0.25</v>
      </c>
      <c r="K3" s="11">
        <v>730</v>
      </c>
      <c r="L3" s="11">
        <v>73</v>
      </c>
      <c r="M3" s="11">
        <v>12</v>
      </c>
      <c r="N3" s="11">
        <v>6.51</v>
      </c>
      <c r="O3" s="11">
        <v>1354.007</v>
      </c>
      <c r="P3" s="11">
        <v>1354.007</v>
      </c>
      <c r="Q3" s="11">
        <v>1373.0687</v>
      </c>
      <c r="R3" s="11">
        <v>137.3069</v>
      </c>
      <c r="S3" s="11">
        <v>1.3883</v>
      </c>
      <c r="T3" s="11">
        <v>0.0213</v>
      </c>
      <c r="U3" s="11">
        <v>0.0073</v>
      </c>
      <c r="V3" s="11">
        <v>1373.0653</v>
      </c>
      <c r="W3" s="11">
        <v>137.3065</v>
      </c>
      <c r="X3" s="11">
        <v>1.388</v>
      </c>
      <c r="Y3" s="11">
        <v>0.0213</v>
      </c>
      <c r="Z3" s="11">
        <v>0.0073</v>
      </c>
      <c r="AA3" s="11">
        <v>3306.4596</v>
      </c>
      <c r="AB3" s="11">
        <v>3591.0144</v>
      </c>
      <c r="AC3" s="11">
        <v>7.9241</v>
      </c>
      <c r="AD3" s="11">
        <v>3590.9631</v>
      </c>
      <c r="AE3" s="11">
        <v>7.9228</v>
      </c>
      <c r="AF3" s="11">
        <v>2.442</v>
      </c>
      <c r="AG3" s="11">
        <v>2.6153</v>
      </c>
      <c r="AH3" s="14">
        <v>2.6153</v>
      </c>
    </row>
    <row r="4" ht="15.15" spans="1:34">
      <c r="A4" s="10">
        <v>0.9988</v>
      </c>
      <c r="B4" s="11">
        <v>0.9975</v>
      </c>
      <c r="C4" s="11">
        <v>-0.9994</v>
      </c>
      <c r="D4" s="11">
        <v>3</v>
      </c>
      <c r="E4" s="11">
        <v>0.2687</v>
      </c>
      <c r="F4" s="11">
        <v>6</v>
      </c>
      <c r="G4" s="11">
        <v>12</v>
      </c>
      <c r="H4" s="11">
        <v>2.5798</v>
      </c>
      <c r="I4" s="11">
        <v>0</v>
      </c>
      <c r="J4" s="11">
        <v>0.33</v>
      </c>
      <c r="K4" s="11">
        <v>550</v>
      </c>
      <c r="L4" s="11">
        <v>55</v>
      </c>
      <c r="M4" s="11">
        <v>12</v>
      </c>
      <c r="N4" s="11">
        <v>5.87</v>
      </c>
      <c r="O4" s="11">
        <v>1070.8535</v>
      </c>
      <c r="P4" s="11">
        <v>1070.8535</v>
      </c>
      <c r="Q4" s="11">
        <v>1092.701</v>
      </c>
      <c r="R4" s="11">
        <v>109.2701</v>
      </c>
      <c r="S4" s="11">
        <v>1.9994</v>
      </c>
      <c r="T4" s="11">
        <v>0.0341</v>
      </c>
      <c r="U4" s="11">
        <v>0.0092</v>
      </c>
      <c r="V4" s="11">
        <v>1092.6758</v>
      </c>
      <c r="W4" s="11">
        <v>109.2676</v>
      </c>
      <c r="X4" s="11">
        <v>1.9971</v>
      </c>
      <c r="Y4" s="11">
        <v>0.0341</v>
      </c>
      <c r="Z4" s="11">
        <v>0.0092</v>
      </c>
      <c r="AA4" s="11">
        <v>2428.1734</v>
      </c>
      <c r="AB4" s="11">
        <v>2771.6578</v>
      </c>
      <c r="AC4" s="11">
        <v>12.3927</v>
      </c>
      <c r="AD4" s="11">
        <v>2771.2617</v>
      </c>
      <c r="AE4" s="11">
        <v>12.3802</v>
      </c>
      <c r="AF4" s="11">
        <v>2.2675</v>
      </c>
      <c r="AG4" s="11">
        <v>2.5365</v>
      </c>
      <c r="AH4" s="14">
        <v>2.5362</v>
      </c>
    </row>
    <row r="5" ht="15.15" spans="1:34">
      <c r="A5" s="10">
        <v>0.9921</v>
      </c>
      <c r="B5" s="11">
        <v>0.9901</v>
      </c>
      <c r="C5" s="11">
        <v>-0.996</v>
      </c>
      <c r="D5" s="11">
        <v>6</v>
      </c>
      <c r="E5" s="11">
        <v>0.2985</v>
      </c>
      <c r="F5" s="11">
        <v>2</v>
      </c>
      <c r="G5" s="11">
        <v>12</v>
      </c>
      <c r="H5" s="11">
        <v>2.3224</v>
      </c>
      <c r="I5" s="11">
        <v>0</v>
      </c>
      <c r="J5" s="11">
        <v>0.5</v>
      </c>
      <c r="K5" s="11">
        <v>410</v>
      </c>
      <c r="L5" s="11">
        <v>41</v>
      </c>
      <c r="M5" s="11">
        <v>12</v>
      </c>
      <c r="N5" s="11">
        <v>6.37</v>
      </c>
      <c r="O5" s="11">
        <v>1055.331</v>
      </c>
      <c r="P5" s="11">
        <v>1055.331</v>
      </c>
      <c r="Q5" s="11">
        <v>1076.6738</v>
      </c>
      <c r="R5" s="11">
        <v>107.6674</v>
      </c>
      <c r="S5" s="11">
        <v>1.9823</v>
      </c>
      <c r="T5" s="11">
        <v>0.0311</v>
      </c>
      <c r="U5" s="11">
        <v>0.0093</v>
      </c>
      <c r="V5" s="11">
        <v>1076.5837</v>
      </c>
      <c r="W5" s="11">
        <v>107.6584</v>
      </c>
      <c r="X5" s="11">
        <v>1.9741</v>
      </c>
      <c r="Y5" s="11">
        <v>0.0311</v>
      </c>
      <c r="Z5" s="11">
        <v>0.0093</v>
      </c>
      <c r="AA5" s="11">
        <v>2771.9426</v>
      </c>
      <c r="AB5" s="11">
        <v>3099.5661</v>
      </c>
      <c r="AC5" s="11">
        <v>10.57</v>
      </c>
      <c r="AD5" s="11">
        <v>3098.1826</v>
      </c>
      <c r="AE5" s="11">
        <v>10.53</v>
      </c>
      <c r="AF5" s="11">
        <v>2.6266</v>
      </c>
      <c r="AG5" s="11">
        <v>2.8788</v>
      </c>
      <c r="AH5" s="14">
        <v>2.8778</v>
      </c>
    </row>
    <row r="6" ht="15.15" spans="1:34">
      <c r="A6" s="10">
        <v>0.9935</v>
      </c>
      <c r="B6" s="11">
        <v>0.9871</v>
      </c>
      <c r="C6" s="11">
        <v>-0.9968</v>
      </c>
      <c r="D6" s="11">
        <v>3</v>
      </c>
      <c r="E6" s="11">
        <v>0.2981</v>
      </c>
      <c r="F6" s="11">
        <v>6</v>
      </c>
      <c r="G6" s="11">
        <v>12</v>
      </c>
      <c r="H6" s="11">
        <v>2.3255</v>
      </c>
      <c r="I6" s="11">
        <v>0</v>
      </c>
      <c r="J6" s="11">
        <v>0.33</v>
      </c>
      <c r="K6" s="11">
        <v>609</v>
      </c>
      <c r="L6" s="11">
        <v>60.9</v>
      </c>
      <c r="M6" s="11">
        <v>12</v>
      </c>
      <c r="N6" s="11">
        <v>4.83</v>
      </c>
      <c r="O6" s="11">
        <v>1188.6645</v>
      </c>
      <c r="P6" s="11">
        <v>1188.6645</v>
      </c>
      <c r="Q6" s="11">
        <v>1204.8692</v>
      </c>
      <c r="R6" s="11">
        <v>120.4869</v>
      </c>
      <c r="S6" s="11">
        <v>1.3449</v>
      </c>
      <c r="T6" s="11">
        <v>0.0278</v>
      </c>
      <c r="U6" s="11">
        <v>0.0083</v>
      </c>
      <c r="V6" s="11">
        <v>1204.8373</v>
      </c>
      <c r="W6" s="11">
        <v>120.4837</v>
      </c>
      <c r="X6" s="11">
        <v>1.3423</v>
      </c>
      <c r="Y6" s="11">
        <v>0.0278</v>
      </c>
      <c r="Z6" s="11">
        <v>0.0083</v>
      </c>
      <c r="AA6" s="11">
        <v>2572.5088</v>
      </c>
      <c r="AB6" s="11">
        <v>2821.3331</v>
      </c>
      <c r="AC6" s="11">
        <v>8.8194</v>
      </c>
      <c r="AD6" s="11">
        <v>2820.8428</v>
      </c>
      <c r="AE6" s="11">
        <v>8.8035</v>
      </c>
      <c r="AF6" s="11">
        <v>2.1642</v>
      </c>
      <c r="AG6" s="11">
        <v>2.3416</v>
      </c>
      <c r="AH6" s="14">
        <v>2.3413</v>
      </c>
    </row>
    <row r="7" ht="15.15" spans="1:34">
      <c r="A7" s="10">
        <v>1</v>
      </c>
      <c r="B7" s="11">
        <v>1</v>
      </c>
      <c r="C7" s="11">
        <v>-1</v>
      </c>
      <c r="D7" s="11">
        <v>3</v>
      </c>
      <c r="E7" s="11">
        <v>0.3299</v>
      </c>
      <c r="F7" s="11">
        <v>6</v>
      </c>
      <c r="G7" s="11">
        <v>12</v>
      </c>
      <c r="H7" s="11">
        <v>2.1008</v>
      </c>
      <c r="I7" s="11">
        <v>0</v>
      </c>
      <c r="J7" s="11">
        <v>0.17</v>
      </c>
      <c r="K7" s="11">
        <v>667</v>
      </c>
      <c r="L7" s="11">
        <v>66.7</v>
      </c>
      <c r="M7" s="11">
        <v>12</v>
      </c>
      <c r="N7" s="11">
        <v>6.04</v>
      </c>
      <c r="O7" s="11">
        <v>1432.4545</v>
      </c>
      <c r="P7" s="11">
        <v>1432.4545</v>
      </c>
      <c r="Q7" s="11">
        <v>1450.761</v>
      </c>
      <c r="R7" s="11">
        <v>145.0761</v>
      </c>
      <c r="S7" s="11">
        <v>1.2619</v>
      </c>
      <c r="T7" s="11">
        <v>0.0209</v>
      </c>
      <c r="U7" s="11">
        <v>0.0069</v>
      </c>
      <c r="V7" s="11">
        <v>1450.7628</v>
      </c>
      <c r="W7" s="11">
        <v>145.0763</v>
      </c>
      <c r="X7" s="11">
        <v>1.262</v>
      </c>
      <c r="Y7" s="11">
        <v>0.0209</v>
      </c>
      <c r="Z7" s="11">
        <v>0.0069</v>
      </c>
      <c r="AA7" s="11">
        <v>3306.4116</v>
      </c>
      <c r="AB7" s="11">
        <v>3581.5739</v>
      </c>
      <c r="AC7" s="11">
        <v>7.6827</v>
      </c>
      <c r="AD7" s="11">
        <v>3581.6006</v>
      </c>
      <c r="AE7" s="11">
        <v>7.6834</v>
      </c>
      <c r="AF7" s="11">
        <v>2.3082</v>
      </c>
      <c r="AG7" s="11">
        <v>2.4688</v>
      </c>
      <c r="AH7" s="14">
        <v>2.4688</v>
      </c>
    </row>
    <row r="8" spans="1:34">
      <c r="A8">
        <v>0.9131</v>
      </c>
      <c r="B8">
        <v>0.8262</v>
      </c>
      <c r="C8">
        <v>-0.9556</v>
      </c>
      <c r="D8">
        <v>3</v>
      </c>
      <c r="E8">
        <v>0.0998</v>
      </c>
      <c r="F8">
        <v>6</v>
      </c>
      <c r="G8">
        <v>12</v>
      </c>
      <c r="H8">
        <v>6.9461</v>
      </c>
      <c r="I8">
        <v>0</v>
      </c>
      <c r="J8">
        <v>0.75</v>
      </c>
      <c r="K8">
        <v>531</v>
      </c>
      <c r="L8">
        <v>0.0001</v>
      </c>
      <c r="M8">
        <v>12</v>
      </c>
      <c r="N8">
        <v>9.7</v>
      </c>
      <c r="O8">
        <v>925.896</v>
      </c>
      <c r="P8">
        <v>925.896</v>
      </c>
      <c r="Q8">
        <v>1023.1014</v>
      </c>
      <c r="R8">
        <v>0.0001</v>
      </c>
      <c r="S8">
        <v>9.501</v>
      </c>
      <c r="T8">
        <v>97948.9507</v>
      </c>
      <c r="U8">
        <v>9774.2027</v>
      </c>
      <c r="V8">
        <v>1021.4968</v>
      </c>
      <c r="W8">
        <v>0.0001</v>
      </c>
      <c r="X8">
        <v>9.3589</v>
      </c>
      <c r="Y8">
        <v>98102.805</v>
      </c>
      <c r="Z8">
        <v>9789.5556</v>
      </c>
      <c r="AA8">
        <v>2028.6216</v>
      </c>
      <c r="AB8">
        <v>4169.1972</v>
      </c>
      <c r="AC8">
        <v>51.3426</v>
      </c>
      <c r="AD8">
        <v>4133.8637</v>
      </c>
      <c r="AE8">
        <v>50.9267</v>
      </c>
      <c r="AF8">
        <v>2.191</v>
      </c>
      <c r="AG8">
        <v>4.0751</v>
      </c>
      <c r="AH8">
        <v>4.0469</v>
      </c>
    </row>
    <row r="9" spans="1:34">
      <c r="A9">
        <v>0.9943</v>
      </c>
      <c r="B9">
        <v>0.9929</v>
      </c>
      <c r="C9">
        <v>-0.9972</v>
      </c>
      <c r="D9">
        <v>6</v>
      </c>
      <c r="E9">
        <v>0.2447</v>
      </c>
      <c r="F9">
        <v>2</v>
      </c>
      <c r="G9">
        <v>12</v>
      </c>
      <c r="H9">
        <v>2.8327</v>
      </c>
      <c r="I9">
        <v>0</v>
      </c>
      <c r="J9">
        <v>0.25</v>
      </c>
      <c r="K9">
        <v>520</v>
      </c>
      <c r="L9">
        <v>0.0001</v>
      </c>
      <c r="M9">
        <v>12</v>
      </c>
      <c r="N9">
        <v>9.25</v>
      </c>
      <c r="O9">
        <v>1050.097</v>
      </c>
      <c r="P9">
        <v>1050.097</v>
      </c>
      <c r="Q9">
        <v>1087.8994</v>
      </c>
      <c r="R9">
        <v>0.0001</v>
      </c>
      <c r="S9">
        <v>3.4748</v>
      </c>
      <c r="T9">
        <v>37565.5131</v>
      </c>
      <c r="U9">
        <v>9192.0261</v>
      </c>
      <c r="V9">
        <v>1087.6752</v>
      </c>
      <c r="W9">
        <v>0.0001</v>
      </c>
      <c r="X9">
        <v>3.4549</v>
      </c>
      <c r="Y9">
        <v>37573.2568</v>
      </c>
      <c r="Z9">
        <v>9193.9209</v>
      </c>
      <c r="AA9">
        <v>2585.696</v>
      </c>
      <c r="AB9">
        <v>3193.8144</v>
      </c>
      <c r="AC9">
        <v>19.0405</v>
      </c>
      <c r="AD9">
        <v>3190.2075</v>
      </c>
      <c r="AE9">
        <v>18.949</v>
      </c>
      <c r="AF9">
        <v>2.4623</v>
      </c>
      <c r="AG9">
        <v>2.9358</v>
      </c>
      <c r="AH9">
        <v>2.9331</v>
      </c>
    </row>
    <row r="12" spans="1:1">
      <c r="A12">
        <f>AVERAGE(A2:A9)</f>
        <v>0.9861875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19" sqref="E19"/>
    </sheetView>
  </sheetViews>
  <sheetFormatPr defaultColWidth="8.88888888888889" defaultRowHeight="14.4"/>
  <cols>
    <col min="2" max="11" width="14.3333333333333"/>
  </cols>
  <sheetData>
    <row r="1" spans="1:12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44</v>
      </c>
      <c r="B2" s="4">
        <v>801.3225</v>
      </c>
      <c r="C2" s="4">
        <v>1354.007</v>
      </c>
      <c r="D2" s="4">
        <v>1070.8535</v>
      </c>
      <c r="E2" s="4">
        <v>1055.331</v>
      </c>
      <c r="F2" s="4">
        <v>1188.6645</v>
      </c>
      <c r="G2" s="4">
        <v>1432.4545</v>
      </c>
      <c r="H2" s="2">
        <v>925.896</v>
      </c>
      <c r="I2" s="2">
        <v>1050.097</v>
      </c>
      <c r="J2" s="2"/>
      <c r="K2" s="2"/>
      <c r="L2" s="2"/>
    </row>
    <row r="3" ht="26.4" spans="1:12">
      <c r="A3" s="3" t="s">
        <v>45</v>
      </c>
      <c r="B3" s="4">
        <v>805.2577</v>
      </c>
      <c r="C3" s="4">
        <v>1373.0687</v>
      </c>
      <c r="D3" s="4">
        <v>1092.701</v>
      </c>
      <c r="E3" s="4">
        <v>1076.6738</v>
      </c>
      <c r="F3" s="4">
        <v>1204.8692</v>
      </c>
      <c r="G3" s="4">
        <v>1450.761</v>
      </c>
      <c r="H3" s="2">
        <v>1023.1014</v>
      </c>
      <c r="I3" s="2">
        <v>1087.8994</v>
      </c>
      <c r="J3" s="1" t="s">
        <v>46</v>
      </c>
      <c r="K3" s="1" t="s">
        <v>47</v>
      </c>
      <c r="L3" s="2"/>
    </row>
    <row r="4" spans="1:12">
      <c r="A4" s="1" t="s">
        <v>48</v>
      </c>
      <c r="B4" s="2">
        <f t="shared" ref="B4:I4" si="0">(B2/B3)*100</f>
        <v>99.5113117204592</v>
      </c>
      <c r="C4" s="2">
        <f t="shared" si="0"/>
        <v>98.6117446271989</v>
      </c>
      <c r="D4" s="2">
        <f t="shared" si="0"/>
        <v>98.0005966865593</v>
      </c>
      <c r="E4" s="2">
        <f t="shared" si="0"/>
        <v>98.0177097278674</v>
      </c>
      <c r="F4" s="2">
        <f t="shared" si="0"/>
        <v>98.6550656287006</v>
      </c>
      <c r="G4" s="2">
        <f t="shared" si="0"/>
        <v>98.7381450149267</v>
      </c>
      <c r="H4" s="2">
        <f t="shared" si="0"/>
        <v>90.4989476116444</v>
      </c>
      <c r="I4" s="2">
        <f t="shared" si="0"/>
        <v>96.5251934140234</v>
      </c>
      <c r="J4" s="2">
        <f>AVERAGE(B4:I4)</f>
        <v>97.3198393039225</v>
      </c>
      <c r="K4" s="2">
        <f>STDEV(B4:I4)</f>
        <v>2.88771957620919</v>
      </c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1" t="s">
        <v>49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3" t="s">
        <v>44</v>
      </c>
      <c r="B10" s="4">
        <v>1441.2647</v>
      </c>
      <c r="C10" s="4">
        <v>1869.3509</v>
      </c>
      <c r="D10" s="4">
        <v>1488.4719</v>
      </c>
      <c r="E10" s="4">
        <v>1490.9553</v>
      </c>
      <c r="F10" s="4">
        <v>2574.6038</v>
      </c>
      <c r="G10" s="4">
        <v>1734.8416</v>
      </c>
      <c r="H10" s="2">
        <v>2287.4947</v>
      </c>
      <c r="I10" s="2">
        <v>1712.2876</v>
      </c>
      <c r="J10" s="2"/>
      <c r="K10" s="2"/>
      <c r="L10" s="2"/>
    </row>
    <row r="11" ht="26.4" spans="1:12">
      <c r="A11" s="3" t="s">
        <v>45</v>
      </c>
      <c r="B11" s="4">
        <v>1454.8025</v>
      </c>
      <c r="C11" s="4">
        <v>1871.3083</v>
      </c>
      <c r="D11" s="4">
        <v>1501.7188</v>
      </c>
      <c r="E11" s="4">
        <v>1496.5996</v>
      </c>
      <c r="F11" s="4">
        <v>2594.1778</v>
      </c>
      <c r="G11" s="4">
        <v>1752.1009</v>
      </c>
      <c r="H11" s="2">
        <v>2317.0905</v>
      </c>
      <c r="I11" s="2">
        <v>1731.0015</v>
      </c>
      <c r="J11" s="1" t="s">
        <v>46</v>
      </c>
      <c r="K11" s="1" t="s">
        <v>47</v>
      </c>
      <c r="L11" s="2"/>
    </row>
    <row r="12" spans="1:12">
      <c r="A12" s="1" t="s">
        <v>48</v>
      </c>
      <c r="B12" s="2">
        <f t="shared" ref="B12:I12" si="1">(B10/B11)*100</f>
        <v>99.0694406972768</v>
      </c>
      <c r="C12" s="2">
        <f t="shared" si="1"/>
        <v>99.8953993844841</v>
      </c>
      <c r="D12" s="2">
        <f t="shared" si="1"/>
        <v>99.1178841205158</v>
      </c>
      <c r="E12" s="5">
        <f t="shared" si="1"/>
        <v>99.62285837842</v>
      </c>
      <c r="F12" s="2">
        <f t="shared" si="1"/>
        <v>99.2454642083515</v>
      </c>
      <c r="G12" s="2">
        <f t="shared" si="1"/>
        <v>99.0149368680765</v>
      </c>
      <c r="H12" s="2">
        <f t="shared" si="1"/>
        <v>98.7227171316787</v>
      </c>
      <c r="I12" s="2">
        <f t="shared" si="1"/>
        <v>98.9188975283961</v>
      </c>
      <c r="J12" s="2">
        <f>AVERAGE(B12:I12)</f>
        <v>99.2009497896499</v>
      </c>
      <c r="K12" s="2">
        <f>STDEV(B12:I12)</f>
        <v>0.38346240968724</v>
      </c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IV</vt:lpstr>
      <vt:lpstr>IM</vt:lpstr>
      <vt:lpstr>AUClast|AUCinf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蝎虎廉子</cp:lastModifiedBy>
  <dcterms:created xsi:type="dcterms:W3CDTF">2024-08-27T09:39:25Z</dcterms:created>
  <dcterms:modified xsi:type="dcterms:W3CDTF">2024-08-27T13:43:21Z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92DED7D767E94A9588A3ABA1A19FB449_11</vt:lpwstr>
  </property>
  <property fmtid="{D5CDD505-2E9C-101B-9397-08002B2CF9AE}" pid="3" name="KSOProductBuildVer">
    <vt:lpwstr>2052-12.1.0.17827</vt:lpwstr>
  </property>
</Properties>
</file>