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7500" windowHeight="496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18" i="1"/>
  <c r="G21" i="1"/>
  <c r="G17" i="1"/>
  <c r="G19" i="1"/>
  <c r="E16" i="1"/>
  <c r="E18" i="1" l="1"/>
  <c r="F15" i="1" l="1"/>
  <c r="D16" i="1"/>
  <c r="C18" i="1"/>
  <c r="E20" i="1"/>
  <c r="D15" i="1"/>
  <c r="D17" i="1"/>
  <c r="E15" i="1" l="1"/>
  <c r="C15" i="1" l="1"/>
  <c r="E17" i="1" l="1"/>
  <c r="E19" i="1"/>
  <c r="G15" i="1"/>
  <c r="G16" i="1"/>
  <c r="G18" i="1"/>
  <c r="G20" i="1"/>
  <c r="C16" i="1"/>
  <c r="C17" i="1"/>
  <c r="C21" i="1" s="1"/>
  <c r="C19" i="1"/>
  <c r="C20" i="1"/>
  <c r="F16" i="1"/>
  <c r="F17" i="1"/>
  <c r="F20" i="1"/>
  <c r="D18" i="1"/>
  <c r="D19" i="1"/>
  <c r="D20" i="1"/>
  <c r="E21" i="1" l="1"/>
  <c r="D21" i="1"/>
  <c r="F21" i="1"/>
</calcChain>
</file>

<file path=xl/sharedStrings.xml><?xml version="1.0" encoding="utf-8"?>
<sst xmlns="http://schemas.openxmlformats.org/spreadsheetml/2006/main" count="16" uniqueCount="11">
  <si>
    <t>TNF-α</t>
    <phoneticPr fontId="3" type="noConversion"/>
  </si>
  <si>
    <t>TNF-a(pg/mL)</t>
    <phoneticPr fontId="3" type="noConversion"/>
  </si>
  <si>
    <t>R² = 0.9988</t>
  </si>
  <si>
    <r>
      <t>y = 1.5757x</t>
    </r>
    <r>
      <rPr>
        <vertAlign val="superscript"/>
        <sz val="10"/>
        <color rgb="FF000000"/>
        <rFont val="等线"/>
        <family val="3"/>
        <charset val="134"/>
        <scheme val="minor"/>
      </rPr>
      <t>2</t>
    </r>
    <r>
      <rPr>
        <sz val="10"/>
        <color rgb="FF000000"/>
        <rFont val="等线"/>
        <family val="3"/>
        <charset val="134"/>
        <scheme val="minor"/>
      </rPr>
      <t xml:space="preserve"> + 27.989x - 3.4938</t>
    </r>
    <phoneticPr fontId="3" type="noConversion"/>
  </si>
  <si>
    <t xml:space="preserve"> </t>
    <phoneticPr fontId="3" type="noConversion"/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</si>
  <si>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</si>
  <si>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</si>
  <si>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</si>
  <si>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</si>
  <si>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</si>
  <si>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TNF-α (pg/mL)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</si>
</sst>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family val="2"/>
      <charset val="134"/>
      <scheme val="minor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sz val="9"/>
      <color rgb="FF595959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vertAlign val="superscript"/>
      <sz val="10"/>
      <color rgb="FF00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9E0F4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readingOrder="1"/>
    </xf>
    <xf numFmtId="0" fontId="5" fillId="0" borderId="0" xfId="0" applyFont="1" applyAlignment="1">
      <alignment horizontal="center" vertical="center" readingOrder="1"/>
    </xf>
    <xf numFmtId="0" fontId="7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workbookViewId="0">
      <selection activeCell="J21" sqref="J21"/>
    </sheetView>
  </sheetViews>
  <sheetFormatPr defaultRowHeight="14.25" x14ac:dyDescent="0.2"/>
  <cols>
    <col min="1" max="1" width="16.75" customWidth="1"/>
    <col min="4" max="4" width="13.125" customWidth="1"/>
    <col min="5" max="6" width="12" customWidth="1"/>
    <col min="7" max="7" width="12.375" customWidth="1"/>
  </cols>
  <sheetData>
    <row r="1" spans="1:18" x14ac:dyDescent="0.2">
      <c r="A1" s="6" t="s">
        <v>5</v>
      </c>
      <c r="B1" s="1">
        <v>0.69800000000000006</v>
      </c>
      <c r="C1" s="1">
        <v>0.53400000000000003</v>
      </c>
      <c r="D1" s="1">
        <v>0.56500000000000006</v>
      </c>
      <c r="E1" s="1">
        <v>0.59700000000000009</v>
      </c>
      <c r="F1" s="1">
        <v>0.52100000000000002</v>
      </c>
      <c r="G1" s="1">
        <v>0.56000000000000005</v>
      </c>
      <c r="H1" s="2">
        <v>450</v>
      </c>
    </row>
    <row r="2" spans="1:18" x14ac:dyDescent="0.2">
      <c r="A2" s="6" t="s">
        <v>6</v>
      </c>
      <c r="B2" s="1">
        <v>0.77600000000000002</v>
      </c>
      <c r="C2" s="1">
        <v>0.68600000000000005</v>
      </c>
      <c r="D2" s="1">
        <v>0.71499999999999997</v>
      </c>
      <c r="E2" s="1">
        <v>0.68300000000000005</v>
      </c>
      <c r="F2" s="1">
        <v>0.70500000000000007</v>
      </c>
      <c r="G2" s="1">
        <v>0.64900000000000002</v>
      </c>
      <c r="H2" s="2">
        <v>450</v>
      </c>
      <c r="R2" s="3"/>
    </row>
    <row r="3" spans="1:18" x14ac:dyDescent="0.2">
      <c r="A3" s="6" t="s">
        <v>7</v>
      </c>
      <c r="B3" s="1">
        <v>0.66800000000000004</v>
      </c>
      <c r="C3" s="1">
        <v>0.75</v>
      </c>
      <c r="D3" s="1">
        <v>0.753</v>
      </c>
      <c r="E3" s="1">
        <v>0.69300000000000006</v>
      </c>
      <c r="F3" s="1">
        <v>0.70200000000000007</v>
      </c>
      <c r="G3" s="1">
        <v>0.71100000000000008</v>
      </c>
      <c r="H3" s="2">
        <v>450</v>
      </c>
      <c r="R3" s="3"/>
    </row>
    <row r="4" spans="1:18" x14ac:dyDescent="0.2">
      <c r="A4" s="6" t="s">
        <v>8</v>
      </c>
      <c r="B4" s="1">
        <v>0.70900000000000007</v>
      </c>
      <c r="C4" s="1">
        <v>0.79300000000000004</v>
      </c>
      <c r="D4" s="1">
        <v>0.72799999999999998</v>
      </c>
      <c r="E4" s="1">
        <v>0.70899999999999996</v>
      </c>
      <c r="F4" s="1">
        <v>0.71199999999999997</v>
      </c>
      <c r="G4" s="1">
        <v>0.70299999999999996</v>
      </c>
      <c r="H4" s="2">
        <v>450</v>
      </c>
    </row>
    <row r="5" spans="1:18" x14ac:dyDescent="0.2">
      <c r="A5" s="6" t="s">
        <v>9</v>
      </c>
      <c r="B5" s="1">
        <v>0.65400000000000003</v>
      </c>
      <c r="C5" s="1">
        <v>0.66100000000000003</v>
      </c>
      <c r="D5" s="1">
        <v>0.69799999999999995</v>
      </c>
      <c r="E5" s="1">
        <v>0.67200000000000004</v>
      </c>
      <c r="F5" s="1">
        <v>0.67600000000000005</v>
      </c>
      <c r="G5" s="1">
        <v>0.69099999999999995</v>
      </c>
      <c r="N5" s="2"/>
    </row>
    <row r="7" spans="1:18" x14ac:dyDescent="0.2">
      <c r="B7" t="s">
        <v>0</v>
      </c>
      <c r="H7" s="7"/>
      <c r="I7" s="7"/>
      <c r="J7" s="7"/>
      <c r="K7" s="7"/>
      <c r="L7" s="7"/>
      <c r="M7" s="7"/>
    </row>
    <row r="8" spans="1:18" x14ac:dyDescent="0.2">
      <c r="C8" t="s">
        <v>1</v>
      </c>
      <c r="H8" s="7"/>
      <c r="I8" s="7"/>
      <c r="J8" s="7"/>
      <c r="K8" s="7"/>
      <c r="L8" s="7"/>
      <c r="M8" s="7"/>
    </row>
    <row r="9" spans="1:18" x14ac:dyDescent="0.2">
      <c r="D9" s="4" t="s">
        <v>3</v>
      </c>
      <c r="H9" s="7"/>
      <c r="I9" s="7"/>
      <c r="J9" s="7"/>
      <c r="K9" s="7"/>
      <c r="L9" s="7"/>
      <c r="M9" s="7"/>
    </row>
    <row r="10" spans="1:18" x14ac:dyDescent="0.2">
      <c r="D10" s="4" t="s">
        <v>2</v>
      </c>
    </row>
    <row r="13" spans="1:18" x14ac:dyDescent="0.2">
      <c r="A13" s="5"/>
    </row>
    <row r="14" spans="1:18" ht="27" x14ac:dyDescent="0.2">
      <c r="A14" s="5"/>
      <c r="B14" t="s">
        <v>10</v>
      </c>
      <c r="C14" s="6" t="s">
        <v>5</v>
      </c>
      <c r="D14" s="6" t="s">
        <v>6</v>
      </c>
      <c r="E14" s="6" t="s">
        <v>7</v>
      </c>
      <c r="F14" s="6" t="s">
        <v>8</v>
      </c>
      <c r="G14" s="6" t="s">
        <v>9</v>
      </c>
    </row>
    <row r="15" spans="1:18" x14ac:dyDescent="0.2">
      <c r="C15">
        <f>(1.5757*B1^2 + 27.989*B1-3.4938)*5</f>
        <v>84.051046713999995</v>
      </c>
      <c r="D15">
        <f>(1.5757*B2^2 + 27.989*B2-3.4938)*5</f>
        <v>95.872563616000008</v>
      </c>
      <c r="E15">
        <f>(1.5757*B3^2 + 27.989*B3-3.4938)*5</f>
        <v>79.529835783999999</v>
      </c>
      <c r="F15">
        <f>(1.5757*B4^2 + 27.989*B4-3.4938)*5</f>
        <v>85.712377258499998</v>
      </c>
      <c r="G15">
        <f>(1.5757*B5^2 + 27.989*B5-3.4938)*5</f>
        <v>77.424790506000022</v>
      </c>
      <c r="H15" s="5"/>
    </row>
    <row r="16" spans="1:18" x14ac:dyDescent="0.2">
      <c r="C16">
        <f>(1.5757*C1^2 + 27.989*C1-3.4938)*5</f>
        <v>59.508231546000012</v>
      </c>
      <c r="D16">
        <f>(1.5757*C2^2 + 27.989*C2-3.4938)*5</f>
        <v>82.240860586000011</v>
      </c>
      <c r="E16">
        <f>(1.5757*C3^2 + 27.989*C3-3.4938)*5</f>
        <v>91.921406250000004</v>
      </c>
      <c r="F16">
        <f>(1.5757*C4^2 + 27.989*C4-3.4938)*5</f>
        <v>98.461771846500014</v>
      </c>
      <c r="G16">
        <f>(1.5757*C5^2 + 27.989*C5-3.4938)*5</f>
        <v>78.476927098499999</v>
      </c>
    </row>
    <row r="17" spans="3:14" x14ac:dyDescent="0.2">
      <c r="C17">
        <f>(1.5757*D1^2 + 27.989*D1-3.4938)*5</f>
        <v>64.114939162500022</v>
      </c>
      <c r="D17">
        <f>(1.5757*D2^2 + 27.989*D2-3.4938)*5</f>
        <v>86.619361162500013</v>
      </c>
      <c r="E17">
        <f>(1.5757*D3^2 + 27.989*D3-3.4938)*5</f>
        <v>92.376765406499999</v>
      </c>
      <c r="F17">
        <f>(1.5757*D4^2 + 27.989*D4-3.4938)*5</f>
        <v>88.586438944000008</v>
      </c>
      <c r="G17">
        <f>(1.5757*D5^2 + 27.989*D5-3.4938)*5</f>
        <v>84.05104671399998</v>
      </c>
      <c r="N17" s="5"/>
    </row>
    <row r="18" spans="3:14" x14ac:dyDescent="0.2">
      <c r="C18">
        <f>(1.5757*E1^2 + 27.989*E1-3.4938)*5</f>
        <v>68.886133306500028</v>
      </c>
      <c r="D18">
        <f>(1.5757*E2^2 + 27.989*E2-3.4938)*5</f>
        <v>81.788668586500023</v>
      </c>
      <c r="E18">
        <f>(1.5757*E3^2 + 27.989*E3-3.4938)*5</f>
        <v>83.296526746500007</v>
      </c>
      <c r="F18">
        <f>(1.5757*E4^2 + 27.989*E4-3.4938)*5</f>
        <v>85.712377258499984</v>
      </c>
      <c r="G18">
        <f>(1.5757*E5^2 + 27.989*E5-3.4938)*5</f>
        <v>80.131844544000018</v>
      </c>
      <c r="N18" s="5"/>
    </row>
    <row r="19" spans="3:14" x14ac:dyDescent="0.2">
      <c r="C19">
        <f>(1.5757*F1^2 + 27.989*F1-3.4938)*5</f>
        <v>57.580892918499998</v>
      </c>
      <c r="D19">
        <f>(1.5757*F2^2 + 27.989*F2-3.4938)*5</f>
        <v>85.108036462500024</v>
      </c>
      <c r="E19">
        <f>(1.5757*F3^2 + 27.989*F3-3.4938)*5</f>
        <v>84.654946314</v>
      </c>
      <c r="F19">
        <f>(1.5757*F4^2 + 27.989*F4-3.4938)*5</f>
        <v>86.165798303999992</v>
      </c>
      <c r="G19">
        <f>(1.5757*F5^2 + 27.989*F5-3.4938)*5</f>
        <v>80.734105416000006</v>
      </c>
    </row>
    <row r="20" spans="3:14" x14ac:dyDescent="0.2">
      <c r="C20">
        <f>(1.5757*G1^2 + 27.989*G1-3.4938)*5</f>
        <v>63.370897600000013</v>
      </c>
      <c r="D20">
        <f>(1.5757*G2^2 + 27.989*G2-3.4938)*5</f>
        <v>76.673737078500011</v>
      </c>
      <c r="E20">
        <f>(1.5757*G3^2 + 27.989*G3-3.4938)*5</f>
        <v>86.014642198500013</v>
      </c>
      <c r="F20">
        <f>(1.5757*G4^2 + 27.989*G4-3.4938)*5</f>
        <v>84.805960606499994</v>
      </c>
      <c r="G20">
        <f>(1.5757*G5^2 + 27.989*G5-3.4938)*5</f>
        <v>82.994829058499988</v>
      </c>
    </row>
    <row r="21" spans="3:14" x14ac:dyDescent="0.2">
      <c r="C21" s="5">
        <f>AVERAGE(C15:C20)</f>
        <v>66.252023541250011</v>
      </c>
      <c r="D21" s="5">
        <f t="shared" ref="D21:G21" si="0">AVERAGE(D15:D20)</f>
        <v>84.717204582000022</v>
      </c>
      <c r="E21" s="5">
        <f t="shared" si="0"/>
        <v>86.299020449916668</v>
      </c>
      <c r="F21" s="5">
        <f t="shared" si="0"/>
        <v>88.240787369666677</v>
      </c>
      <c r="G21" s="5">
        <f t="shared" si="0"/>
        <v>80.635590556166662</v>
      </c>
    </row>
    <row r="32" spans="3:14" x14ac:dyDescent="0.2">
      <c r="N32" t="s">
        <v>4</v>
      </c>
    </row>
  </sheetData>
  <mergeCells count="3">
    <mergeCell ref="H7:M7"/>
    <mergeCell ref="H8:M8"/>
    <mergeCell ref="H9:M9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2013-01-14T22:01:19Z</dcterms:created>
  <dcterms:modified xsi:type="dcterms:W3CDTF">2023-11-16T09:42:32Z</dcterms:modified>
</cp:coreProperties>
</file>