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" i="1" l="1"/>
  <c r="B13" i="1" l="1"/>
  <c r="B11" i="1" s="1"/>
  <c r="C16" i="1" l="1"/>
  <c r="E16" i="1"/>
  <c r="B19" i="1"/>
  <c r="B15" i="1"/>
  <c r="B24" i="1" s="1"/>
  <c r="C15" i="1"/>
  <c r="F17" i="1"/>
  <c r="F20" i="1"/>
  <c r="B16" i="1"/>
  <c r="B17" i="1"/>
  <c r="C17" i="1"/>
  <c r="B20" i="1"/>
  <c r="E19" i="1"/>
  <c r="B25" i="1" l="1"/>
  <c r="B26" i="1"/>
  <c r="D24" i="1"/>
  <c r="F29" i="1"/>
  <c r="D20" i="1"/>
  <c r="D29" i="1" s="1"/>
  <c r="B29" i="1"/>
  <c r="C20" i="1"/>
  <c r="C29" i="1" s="1"/>
  <c r="E20" i="1"/>
  <c r="E29" i="1" s="1"/>
  <c r="B28" i="1"/>
  <c r="D15" i="1"/>
  <c r="C24" i="1"/>
  <c r="E17" i="1" l="1"/>
  <c r="E26" i="1" s="1"/>
  <c r="B18" i="1" l="1"/>
  <c r="B27" i="1" s="1"/>
  <c r="D16" i="1"/>
  <c r="D25" i="1" s="1"/>
  <c r="D18" i="1"/>
  <c r="C18" i="1"/>
  <c r="F15" i="1"/>
  <c r="F24" i="1" s="1"/>
  <c r="F16" i="1"/>
  <c r="F25" i="1" s="1"/>
  <c r="F19" i="1"/>
  <c r="F28" i="1" s="1"/>
  <c r="F18" i="1"/>
  <c r="D19" i="1"/>
  <c r="D28" i="1" s="1"/>
  <c r="E25" i="1"/>
  <c r="C26" i="1"/>
  <c r="F26" i="1"/>
  <c r="C25" i="1"/>
  <c r="D17" i="1"/>
  <c r="D26" i="1" s="1"/>
  <c r="E18" i="1"/>
  <c r="E27" i="1" s="1"/>
  <c r="C19" i="1"/>
  <c r="C28" i="1" s="1"/>
  <c r="E15" i="1"/>
  <c r="E24" i="1" s="1"/>
  <c r="B21" i="1" l="1"/>
  <c r="F27" i="1"/>
  <c r="F21" i="1"/>
  <c r="E28" i="1"/>
  <c r="E21" i="1"/>
  <c r="D21" i="1"/>
  <c r="D27" i="1"/>
  <c r="C27" i="1"/>
  <c r="C21" i="1"/>
</calcChain>
</file>

<file path=xl/sharedStrings.xml><?xml version="1.0" encoding="utf-8"?>
<sst xmlns="http://schemas.openxmlformats.org/spreadsheetml/2006/main" count="30" uniqueCount="17">
  <si>
    <t>空白</t>
    <phoneticPr fontId="4" type="noConversion"/>
  </si>
  <si>
    <t>空白对照</t>
    <phoneticPr fontId="4" type="noConversion"/>
  </si>
  <si>
    <t>sod</t>
    <phoneticPr fontId="4" type="noConversion"/>
  </si>
  <si>
    <t>u/ml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</si>
  <si>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</si>
  <si>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</si>
  <si>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</si>
  <si>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</si>
  <si>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t>对照组</t>
    <phoneticPr fontId="4" type="noConversion"/>
  </si>
  <si>
    <t>测定</t>
    <phoneticPr fontId="4" type="noConversion"/>
  </si>
  <si>
    <t>对照</t>
    <phoneticPr fontId="4" type="noConversion"/>
  </si>
  <si>
    <t>对照组</t>
    <phoneticPr fontId="4" type="noConversion"/>
  </si>
  <si>
    <r>
      <t>2×10</t>
    </r>
    <r>
      <rPr>
        <b/>
        <vertAlign val="superscript"/>
        <sz val="10"/>
        <rFont val="Arial"/>
        <family val="2"/>
      </rPr>
      <t>7</t>
    </r>
    <r>
      <rPr>
        <b/>
        <sz val="10"/>
        <rFont val="Arial"/>
        <family val="2"/>
      </rPr>
      <t>CFU/kg RM组</t>
    </r>
  </si>
  <si>
    <r>
      <t>2×10</t>
    </r>
    <r>
      <rPr>
        <b/>
        <vertAlign val="superscript"/>
        <sz val="10"/>
        <rFont val="Arial"/>
        <family val="2"/>
      </rPr>
      <t>8</t>
    </r>
    <r>
      <rPr>
        <b/>
        <sz val="10"/>
        <rFont val="Arial"/>
        <family val="2"/>
      </rPr>
      <t>CFU/kg RM组</t>
    </r>
  </si>
  <si>
    <r>
      <t>2×10</t>
    </r>
    <r>
      <rPr>
        <b/>
        <vertAlign val="superscript"/>
        <sz val="10"/>
        <rFont val="Arial"/>
        <family val="2"/>
      </rPr>
      <t>9</t>
    </r>
    <r>
      <rPr>
        <b/>
        <sz val="10"/>
        <rFont val="Arial"/>
        <family val="2"/>
      </rPr>
      <t>CFU/kg RM组</t>
    </r>
  </si>
  <si>
    <r>
      <t>2×10</t>
    </r>
    <r>
      <rPr>
        <b/>
        <vertAlign val="superscript"/>
        <sz val="10"/>
        <rFont val="Arial"/>
        <family val="2"/>
      </rPr>
      <t>9</t>
    </r>
    <r>
      <rPr>
        <b/>
        <sz val="10"/>
        <rFont val="Arial"/>
        <family val="2"/>
      </rPr>
      <t>CFU/kg LA组</t>
    </r>
  </si>
  <si>
    <t>抑制率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</si>
</sst>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等线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b/>
      <sz val="10"/>
      <name val="宋体"/>
      <family val="3"/>
      <charset val="134"/>
    </font>
    <font>
      <b/>
      <sz val="10"/>
      <name val="Arial"/>
      <family val="2"/>
    </font>
    <font>
      <b/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topLeftCell="A13" workbookViewId="0">
      <selection activeCell="J13" sqref="J13"/>
    </sheetView>
  </sheetViews>
  <sheetFormatPr defaultRowHeight="14.25" x14ac:dyDescent="0.2"/>
  <cols>
    <col min="2" max="2" width="10.625" customWidth="1"/>
    <col min="3" max="3" width="16.5" bestFit="1" customWidth="1"/>
    <col min="4" max="4" width="15.125" customWidth="1"/>
    <col min="5" max="6" width="14.75" customWidth="1"/>
    <col min="7" max="7" width="11.875" customWidth="1"/>
  </cols>
  <sheetData>
    <row r="1" spans="1:14" ht="24" customHeight="1" x14ac:dyDescent="0.2">
      <c r="A1" s="1"/>
      <c r="B1" s="1" t="s">
        <v>0</v>
      </c>
      <c r="C1" s="1" t="s">
        <v>1</v>
      </c>
      <c r="D1" s="9" t="s">
        <v>11</v>
      </c>
      <c r="E1" s="10"/>
      <c r="F1" s="9" t="s">
        <v>4</v>
      </c>
      <c r="G1" s="10"/>
      <c r="H1" s="9" t="s">
        <v>5</v>
      </c>
      <c r="I1" s="10"/>
      <c r="J1" s="9" t="s">
        <v>6</v>
      </c>
      <c r="K1" s="10"/>
      <c r="L1" s="9" t="s">
        <v>7</v>
      </c>
      <c r="M1" s="10"/>
    </row>
    <row r="2" spans="1:14" x14ac:dyDescent="0.2">
      <c r="A2" s="2"/>
      <c r="B2" s="4">
        <v>0.61699999999999999</v>
      </c>
      <c r="C2" s="4">
        <v>0.13</v>
      </c>
      <c r="D2" s="4">
        <v>0.55800000000000005</v>
      </c>
      <c r="E2" s="4">
        <v>0.34899999999999998</v>
      </c>
      <c r="F2" s="4">
        <v>0.49299999999999999</v>
      </c>
      <c r="G2" s="4">
        <v>0.33700000000000002</v>
      </c>
      <c r="H2" s="4">
        <v>0.52</v>
      </c>
      <c r="I2" s="4">
        <v>0.34300000000000003</v>
      </c>
      <c r="J2" s="4">
        <v>0.52200000000000002</v>
      </c>
      <c r="K2" s="4">
        <v>0.36699999999999999</v>
      </c>
      <c r="L2" s="4">
        <v>0.53300000000000003</v>
      </c>
      <c r="M2" s="4">
        <v>0.34499999999999997</v>
      </c>
      <c r="N2" s="3">
        <v>450</v>
      </c>
    </row>
    <row r="3" spans="1:14" x14ac:dyDescent="0.2">
      <c r="A3" s="2"/>
      <c r="B3" s="4">
        <v>0.61499999999999999</v>
      </c>
      <c r="C3" s="4">
        <v>0.126</v>
      </c>
      <c r="D3" s="4">
        <v>0.51200000000000001</v>
      </c>
      <c r="E3" s="4">
        <v>0.308</v>
      </c>
      <c r="F3" s="4">
        <v>0.55800000000000005</v>
      </c>
      <c r="G3" s="4">
        <v>0.35</v>
      </c>
      <c r="H3" s="4">
        <v>0.51700000000000002</v>
      </c>
      <c r="I3" s="4">
        <v>0.35699999999999998</v>
      </c>
      <c r="J3" s="4">
        <v>0.502</v>
      </c>
      <c r="K3" s="4">
        <v>0.36199999999999999</v>
      </c>
      <c r="L3" s="4">
        <v>0.54500000000000004</v>
      </c>
      <c r="M3" s="4">
        <v>0.35499999999999998</v>
      </c>
      <c r="N3" s="3">
        <v>450</v>
      </c>
    </row>
    <row r="4" spans="1:14" x14ac:dyDescent="0.2">
      <c r="A4" s="2"/>
      <c r="B4" s="4"/>
      <c r="C4" s="4"/>
      <c r="D4" s="4">
        <v>0.52300000000000002</v>
      </c>
      <c r="E4" s="4">
        <v>0.33</v>
      </c>
      <c r="F4" s="4">
        <v>0.50900000000000001</v>
      </c>
      <c r="G4" s="4">
        <v>0.317</v>
      </c>
      <c r="H4" s="4">
        <v>0.52</v>
      </c>
      <c r="I4" s="4">
        <v>0.34100000000000003</v>
      </c>
      <c r="J4" s="4">
        <v>0.47299999999999998</v>
      </c>
      <c r="K4" s="4">
        <v>0.27900000000000003</v>
      </c>
      <c r="L4" s="4">
        <v>0.54900000000000004</v>
      </c>
      <c r="M4" s="4">
        <v>0.35899999999999999</v>
      </c>
      <c r="N4" s="3">
        <v>450</v>
      </c>
    </row>
    <row r="5" spans="1:14" x14ac:dyDescent="0.2">
      <c r="A5" s="2"/>
      <c r="B5" s="4"/>
      <c r="C5" s="4"/>
      <c r="D5" s="4">
        <v>0.55200000000000005</v>
      </c>
      <c r="E5" s="4">
        <v>0.34599999999999997</v>
      </c>
      <c r="F5" s="4">
        <v>0.52500000000000002</v>
      </c>
      <c r="G5" s="4">
        <v>0.34</v>
      </c>
      <c r="H5" s="4">
        <v>0.5</v>
      </c>
      <c r="I5" s="4">
        <v>0.318</v>
      </c>
      <c r="J5" s="4">
        <v>0.54500000000000004</v>
      </c>
      <c r="K5" s="4">
        <v>0.38600000000000001</v>
      </c>
      <c r="L5" s="4">
        <v>0.52100000000000002</v>
      </c>
      <c r="M5" s="4">
        <v>0.33800000000000002</v>
      </c>
      <c r="N5" s="3">
        <v>450</v>
      </c>
    </row>
    <row r="6" spans="1:14" x14ac:dyDescent="0.2">
      <c r="A6" s="2"/>
      <c r="B6" s="4"/>
      <c r="C6" s="4"/>
      <c r="D6" s="4">
        <v>0.57899999999999996</v>
      </c>
      <c r="E6" s="4">
        <v>0.35299999999999998</v>
      </c>
      <c r="F6" s="4">
        <v>0.53100000000000003</v>
      </c>
      <c r="G6" s="4">
        <v>0.34599999999999997</v>
      </c>
      <c r="H6" s="4">
        <v>0.47</v>
      </c>
      <c r="I6" s="4">
        <v>0.313</v>
      </c>
      <c r="J6" s="4">
        <v>0.499</v>
      </c>
      <c r="K6" s="4">
        <v>0.34499999999999997</v>
      </c>
      <c r="L6" s="4">
        <v>0.58299999999999996</v>
      </c>
      <c r="M6" s="4">
        <v>0.38900000000000001</v>
      </c>
      <c r="N6" s="3">
        <v>450</v>
      </c>
    </row>
    <row r="7" spans="1:14" x14ac:dyDescent="0.2">
      <c r="A7" s="2"/>
      <c r="B7" s="4"/>
      <c r="C7" s="4"/>
      <c r="D7" s="4">
        <v>0.54900000000000004</v>
      </c>
      <c r="E7" s="4">
        <v>0.34</v>
      </c>
      <c r="F7" s="4">
        <v>0.51</v>
      </c>
      <c r="G7" s="4">
        <v>0.33900000000000002</v>
      </c>
      <c r="H7" s="4">
        <v>0.52900000000000003</v>
      </c>
      <c r="I7" s="4">
        <v>0.36</v>
      </c>
      <c r="J7" s="4">
        <v>0.52700000000000002</v>
      </c>
      <c r="K7" s="4">
        <v>0.379</v>
      </c>
      <c r="L7" s="4">
        <v>0.55600000000000005</v>
      </c>
      <c r="M7" s="4">
        <v>0.36199999999999999</v>
      </c>
      <c r="N7" s="3">
        <v>450</v>
      </c>
    </row>
    <row r="8" spans="1:14" x14ac:dyDescent="0.2">
      <c r="A8" s="2"/>
      <c r="B8" s="5"/>
      <c r="C8" s="5"/>
      <c r="D8" s="2" t="s">
        <v>9</v>
      </c>
      <c r="E8" s="2" t="s">
        <v>10</v>
      </c>
      <c r="F8" s="2" t="s">
        <v>9</v>
      </c>
      <c r="G8" s="2" t="s">
        <v>10</v>
      </c>
      <c r="H8" s="2" t="s">
        <v>9</v>
      </c>
      <c r="I8" s="2" t="s">
        <v>10</v>
      </c>
      <c r="J8" s="2" t="s">
        <v>9</v>
      </c>
      <c r="K8" s="2" t="s">
        <v>10</v>
      </c>
      <c r="L8" s="2" t="s">
        <v>9</v>
      </c>
      <c r="M8" s="2" t="s">
        <v>10</v>
      </c>
      <c r="N8" s="3">
        <v>450</v>
      </c>
    </row>
    <row r="9" spans="1:14" x14ac:dyDescent="0.2">
      <c r="A9" s="2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3">
        <v>450</v>
      </c>
    </row>
    <row r="11" spans="1:14" x14ac:dyDescent="0.2">
      <c r="B11">
        <f>AVERAGE(B12:B13)</f>
        <v>0.48799999999999999</v>
      </c>
    </row>
    <row r="12" spans="1:14" x14ac:dyDescent="0.2">
      <c r="B12">
        <f>B2-C2</f>
        <v>0.48699999999999999</v>
      </c>
    </row>
    <row r="13" spans="1:14" x14ac:dyDescent="0.2">
      <c r="B13">
        <f>B3-C3</f>
        <v>0.48899999999999999</v>
      </c>
    </row>
    <row r="14" spans="1:14" x14ac:dyDescent="0.2">
      <c r="A14" t="s">
        <v>16</v>
      </c>
      <c r="B14" s="7" t="s">
        <v>8</v>
      </c>
      <c r="C14" s="8" t="s">
        <v>12</v>
      </c>
      <c r="D14" s="8" t="s">
        <v>13</v>
      </c>
      <c r="E14" s="8" t="s">
        <v>14</v>
      </c>
      <c r="F14" s="8" t="s">
        <v>15</v>
      </c>
    </row>
    <row r="15" spans="1:14" x14ac:dyDescent="0.2">
      <c r="B15">
        <f>($B$11-(D2-E2))/$B$11*100</f>
        <v>57.172131147540973</v>
      </c>
      <c r="C15">
        <f>($B$11-(F2-G2))/$B$11*100</f>
        <v>68.032786885245912</v>
      </c>
      <c r="D15">
        <f t="shared" ref="D15:D20" si="0">($B$11-(H2-I2))/$B$11*100</f>
        <v>63.729508196721305</v>
      </c>
      <c r="E15">
        <f t="shared" ref="E15:E20" si="1">($B$11-(J2-K2))/$B$11*100</f>
        <v>68.237704918032776</v>
      </c>
      <c r="F15">
        <f t="shared" ref="F15:F20" si="2">($B$11-(L2-M2))/$B$11*100</f>
        <v>61.475409836065566</v>
      </c>
    </row>
    <row r="16" spans="1:14" x14ac:dyDescent="0.2">
      <c r="B16">
        <f>($B$11-(D3-E3))/$B$11*100</f>
        <v>58.196721311475407</v>
      </c>
      <c r="C16">
        <f>($B$11-(F3-G3))/$B$11*100</f>
        <v>57.377049180327852</v>
      </c>
      <c r="D16">
        <f t="shared" si="0"/>
        <v>67.213114754098356</v>
      </c>
      <c r="E16">
        <f>($B$11-(J3-K3))/$B$11*100</f>
        <v>71.311475409836063</v>
      </c>
      <c r="F16">
        <f t="shared" si="2"/>
        <v>61.065573770491788</v>
      </c>
    </row>
    <row r="17" spans="1:7" x14ac:dyDescent="0.2">
      <c r="B17">
        <f>($B$11-(D4-E4))/$B$11*100</f>
        <v>60.450819672131153</v>
      </c>
      <c r="C17">
        <f>($B$11-(F4-G4))/$B$11*100</f>
        <v>60.655737704918032</v>
      </c>
      <c r="D17">
        <f t="shared" si="0"/>
        <v>63.319672131147541</v>
      </c>
      <c r="E17">
        <f t="shared" si="1"/>
        <v>60.245901639344268</v>
      </c>
      <c r="F17">
        <f>($B$11-(L4-M4))/$B$11*100</f>
        <v>61.065573770491788</v>
      </c>
    </row>
    <row r="18" spans="1:7" x14ac:dyDescent="0.2">
      <c r="B18">
        <f t="shared" ref="B18" si="3">($B$11-(D5-E5))/$B$11*100</f>
        <v>57.786885245901622</v>
      </c>
      <c r="C18">
        <f t="shared" ref="C15:C20" si="4">($B$11-(F5-G5))/$B$11*100</f>
        <v>62.090163934426236</v>
      </c>
      <c r="D18">
        <f t="shared" si="0"/>
        <v>62.704918032786885</v>
      </c>
      <c r="E18">
        <f t="shared" si="1"/>
        <v>67.418032786885234</v>
      </c>
      <c r="F18">
        <f t="shared" si="2"/>
        <v>62.5</v>
      </c>
    </row>
    <row r="19" spans="1:7" x14ac:dyDescent="0.2">
      <c r="B19">
        <f>($B$11-(D6-E6))/$B$11*100</f>
        <v>53.688524590163937</v>
      </c>
      <c r="C19">
        <f t="shared" si="4"/>
        <v>62.090163934426215</v>
      </c>
      <c r="D19">
        <f t="shared" si="0"/>
        <v>67.827868852459019</v>
      </c>
      <c r="E19">
        <f t="shared" si="1"/>
        <v>68.442622950819668</v>
      </c>
      <c r="F19">
        <f t="shared" si="2"/>
        <v>60.245901639344268</v>
      </c>
    </row>
    <row r="20" spans="1:7" x14ac:dyDescent="0.2">
      <c r="B20">
        <f>($B$11-(D7-E7))/$B$11*100</f>
        <v>57.172131147540981</v>
      </c>
      <c r="C20">
        <f t="shared" si="4"/>
        <v>64.959016393442624</v>
      </c>
      <c r="D20">
        <f t="shared" si="0"/>
        <v>65.368852459016381</v>
      </c>
      <c r="E20">
        <f t="shared" si="1"/>
        <v>69.672131147540981</v>
      </c>
      <c r="F20">
        <f>($B$11-(L7-M7))/$B$11*100</f>
        <v>60.245901639344247</v>
      </c>
    </row>
    <row r="21" spans="1:7" x14ac:dyDescent="0.2">
      <c r="B21" s="6">
        <f>AVERAGE(B15:B20)</f>
        <v>57.411202185792348</v>
      </c>
      <c r="C21" s="6">
        <f t="shared" ref="C21:F21" si="5">AVERAGE(C15:C20)</f>
        <v>62.534153005464475</v>
      </c>
      <c r="D21" s="6">
        <f t="shared" si="5"/>
        <v>65.027322404371589</v>
      </c>
      <c r="E21" s="6">
        <f t="shared" si="5"/>
        <v>67.554644808743163</v>
      </c>
      <c r="F21" s="6">
        <f t="shared" si="5"/>
        <v>61.099726775956277</v>
      </c>
      <c r="G21" s="6"/>
    </row>
    <row r="23" spans="1:7" x14ac:dyDescent="0.2">
      <c r="B23" s="7" t="s">
        <v>8</v>
      </c>
      <c r="C23" s="8" t="s">
        <v>12</v>
      </c>
      <c r="D23" s="8" t="s">
        <v>13</v>
      </c>
      <c r="E23" s="8" t="s">
        <v>14</v>
      </c>
      <c r="F23" s="8" t="s">
        <v>15</v>
      </c>
    </row>
    <row r="24" spans="1:7" x14ac:dyDescent="0.2">
      <c r="A24" t="s">
        <v>2</v>
      </c>
      <c r="B24">
        <f>B15/50*(0.24/0.02)</f>
        <v>13.721311475409834</v>
      </c>
      <c r="C24">
        <f t="shared" ref="C24:F24" si="6">C15/50*(0.24/0.02)</f>
        <v>16.327868852459019</v>
      </c>
      <c r="D24">
        <f t="shared" si="6"/>
        <v>15.295081967213115</v>
      </c>
      <c r="E24">
        <f t="shared" si="6"/>
        <v>16.377049180327866</v>
      </c>
      <c r="F24">
        <f t="shared" si="6"/>
        <v>14.754098360655735</v>
      </c>
    </row>
    <row r="25" spans="1:7" x14ac:dyDescent="0.2">
      <c r="A25" t="s">
        <v>3</v>
      </c>
      <c r="B25">
        <f t="shared" ref="B25:F25" si="7">B16/50*(0.24/0.02)</f>
        <v>13.967213114754099</v>
      </c>
      <c r="C25">
        <f t="shared" si="7"/>
        <v>13.770491803278684</v>
      </c>
      <c r="D25">
        <f t="shared" si="7"/>
        <v>16.131147540983605</v>
      </c>
      <c r="E25">
        <f t="shared" si="7"/>
        <v>17.114754098360656</v>
      </c>
      <c r="F25">
        <f t="shared" si="7"/>
        <v>14.655737704918028</v>
      </c>
    </row>
    <row r="26" spans="1:7" x14ac:dyDescent="0.2">
      <c r="B26">
        <f t="shared" ref="B26:F26" si="8">B17/50*(0.24/0.02)</f>
        <v>14.508196721311476</v>
      </c>
      <c r="C26">
        <f t="shared" si="8"/>
        <v>14.557377049180328</v>
      </c>
      <c r="D26">
        <f t="shared" si="8"/>
        <v>15.196721311475411</v>
      </c>
      <c r="E26">
        <f>E17/50*(0.24/0.02)</f>
        <v>14.459016393442624</v>
      </c>
      <c r="F26">
        <f t="shared" si="8"/>
        <v>14.655737704918028</v>
      </c>
    </row>
    <row r="27" spans="1:7" x14ac:dyDescent="0.2">
      <c r="B27">
        <f>B18/50*(0.24/0.02)</f>
        <v>13.868852459016388</v>
      </c>
      <c r="C27">
        <f t="shared" ref="B27:F27" si="9">C18/50*(0.24/0.02)</f>
        <v>14.901639344262296</v>
      </c>
      <c r="D27">
        <f t="shared" si="9"/>
        <v>15.049180327868852</v>
      </c>
      <c r="E27">
        <f t="shared" si="9"/>
        <v>16.180327868852455</v>
      </c>
      <c r="F27">
        <f t="shared" si="9"/>
        <v>15</v>
      </c>
    </row>
    <row r="28" spans="1:7" x14ac:dyDescent="0.2">
      <c r="B28">
        <f t="shared" ref="B28:F28" si="10">B19/50*(0.24/0.02)</f>
        <v>12.885245901639344</v>
      </c>
      <c r="C28">
        <f t="shared" si="10"/>
        <v>14.901639344262291</v>
      </c>
      <c r="D28">
        <f t="shared" si="10"/>
        <v>16.278688524590166</v>
      </c>
      <c r="E28">
        <f t="shared" si="10"/>
        <v>16.42622950819672</v>
      </c>
      <c r="F28">
        <f t="shared" si="10"/>
        <v>14.459016393442624</v>
      </c>
    </row>
    <row r="29" spans="1:7" x14ac:dyDescent="0.2">
      <c r="B29">
        <f t="shared" ref="B29:F29" si="11">B20/50*(0.24/0.02)</f>
        <v>13.721311475409836</v>
      </c>
      <c r="C29">
        <f t="shared" si="11"/>
        <v>15.590163934426229</v>
      </c>
      <c r="D29">
        <f t="shared" si="11"/>
        <v>15.688524590163931</v>
      </c>
      <c r="E29">
        <f t="shared" si="11"/>
        <v>16.721311475409834</v>
      </c>
      <c r="F29">
        <f t="shared" si="11"/>
        <v>14.459016393442619</v>
      </c>
    </row>
  </sheetData>
  <mergeCells count="5">
    <mergeCell ref="F1:G1"/>
    <mergeCell ref="D1:E1"/>
    <mergeCell ref="H1:I1"/>
    <mergeCell ref="J1:K1"/>
    <mergeCell ref="L1:M1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2013-01-11T13:29:08Z</dcterms:created>
  <dcterms:modified xsi:type="dcterms:W3CDTF">2023-11-13T06:55:34Z</dcterms:modified>
</cp:coreProperties>
</file>