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A10" i="1"/>
  <c r="A11" i="1"/>
  <c r="G12" i="1"/>
  <c r="F13" i="1"/>
  <c r="G10" i="1"/>
  <c r="F12" i="1"/>
  <c r="E10" i="1"/>
  <c r="D12" i="1"/>
  <c r="F11" i="1"/>
  <c r="D13" i="1"/>
  <c r="C13" i="1"/>
  <c r="E13" i="1"/>
  <c r="F10" i="1"/>
  <c r="D11" i="1"/>
  <c r="C12" i="1"/>
  <c r="G11" i="1"/>
  <c r="E15" i="1"/>
  <c r="D10" i="1"/>
  <c r="C11" i="1"/>
  <c r="B10" i="1" l="1"/>
  <c r="F19" i="1" s="1"/>
  <c r="G18" i="1"/>
  <c r="D21" i="1"/>
  <c r="D20" i="1"/>
  <c r="C18" i="1"/>
  <c r="C17" i="1"/>
  <c r="G21" i="1"/>
  <c r="D17" i="1"/>
  <c r="G17" i="1"/>
  <c r="F18" i="1"/>
  <c r="E18" i="1" l="1"/>
  <c r="C20" i="1"/>
  <c r="F21" i="1"/>
  <c r="F17" i="1"/>
  <c r="D19" i="1"/>
  <c r="E19" i="1"/>
  <c r="E14" i="1"/>
  <c r="C15" i="1"/>
  <c r="G20" i="1" l="1"/>
  <c r="E17" i="1"/>
  <c r="F20" i="1"/>
  <c r="D18" i="1"/>
  <c r="G15" i="1"/>
  <c r="F15" i="1"/>
  <c r="D15" i="1"/>
  <c r="G14" i="1"/>
  <c r="C14" i="1"/>
  <c r="F14" i="1"/>
  <c r="D14" i="1"/>
  <c r="G13" i="1"/>
  <c r="E12" i="1"/>
  <c r="E11" i="1"/>
  <c r="E21" i="1" l="1"/>
  <c r="F22" i="1"/>
  <c r="C21" i="1"/>
  <c r="E22" i="1"/>
  <c r="C19" i="1"/>
  <c r="E20" i="1"/>
  <c r="C22" i="1"/>
  <c r="G19" i="1"/>
  <c r="G22" i="1"/>
  <c r="D22" i="1"/>
  <c r="F24" i="1" l="1"/>
  <c r="G24" i="1"/>
  <c r="E24" i="1"/>
  <c r="D24" i="1"/>
  <c r="C24" i="1"/>
</calcChain>
</file>

<file path=xl/sharedStrings.xml><?xml version="1.0" encoding="utf-8"?>
<sst xmlns="http://schemas.openxmlformats.org/spreadsheetml/2006/main" count="24" uniqueCount="24">
  <si>
    <t>空白</t>
    <phoneticPr fontId="2" type="noConversion"/>
  </si>
  <si>
    <t>标准</t>
    <phoneticPr fontId="2" type="noConversion"/>
  </si>
  <si>
    <t>△空白</t>
    <phoneticPr fontId="2" type="noConversion"/>
  </si>
  <si>
    <t>对照组</t>
    <phoneticPr fontId="2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</si>
  <si>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</si>
  <si>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</si>
  <si>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</si>
  <si>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  <phoneticPr fontId="2" type="noConversion"/>
  </si>
  <si>
    <t>对照组</t>
    <phoneticPr fontId="2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</si>
  <si>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</si>
  <si>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</si>
  <si>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</si>
  <si>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  <phoneticPr fontId="2" type="noConversion"/>
  </si>
  <si>
    <t>对照组（酶管）</t>
    <phoneticPr fontId="2" type="noConversion"/>
  </si>
  <si>
    <t>对照组（非酶管）</t>
    <phoneticPr fontId="2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</si>
  <si>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</si>
  <si>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组（非酶管）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</si>
  <si>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</si>
  <si>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组（非酶管）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</si>
  <si>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</si>
  <si>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</t>
    </r>
    <r>
      <rPr>
        <sz val="10"/>
        <rFont val="宋体"/>
        <family val="3"/>
        <charset val="134"/>
      </rPr>
      <t>组（非酶管）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</si>
  <si>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</t>
    </r>
    <r>
      <rPr>
        <sz val="10"/>
        <rFont val="宋体"/>
        <family val="3"/>
        <charset val="134"/>
      </rPr>
      <t>组（酶管）</t>
    </r>
    <phoneticPr fontId="2" type="noConversion"/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</si>
  <si>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</t>
    </r>
    <r>
      <rPr>
        <sz val="10"/>
        <rFont val="宋体"/>
        <family val="3"/>
        <charset val="134"/>
      </rPr>
      <t>组（非酶管）</t>
    </r>
    <phoneticPr fontId="2" type="noConversion"/>
  </si>
  <si>
    <t>GSH-Px（mol/L）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</si>
</sst>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family val="2"/>
      <charset val="134"/>
      <scheme val="minor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27413E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4" workbookViewId="0">
      <selection activeCell="D14" sqref="D14"/>
    </sheetView>
  </sheetViews>
  <sheetFormatPr defaultRowHeight="14.25" x14ac:dyDescent="0.2"/>
  <cols>
    <col min="3" max="3" width="9.75" customWidth="1"/>
    <col min="4" max="4" width="17.25" customWidth="1"/>
    <col min="5" max="5" width="15.5" customWidth="1"/>
    <col min="6" max="6" width="16.625" customWidth="1"/>
    <col min="7" max="7" width="15.75" customWidth="1"/>
    <col min="8" max="8" width="15.125" customWidth="1"/>
    <col min="9" max="9" width="13.875" customWidth="1"/>
    <col min="10" max="10" width="13.125" customWidth="1"/>
    <col min="11" max="11" width="13.875" customWidth="1"/>
    <col min="12" max="12" width="13.5" customWidth="1"/>
  </cols>
  <sheetData>
    <row r="1" spans="1:13" ht="51" x14ac:dyDescent="0.2">
      <c r="A1" s="1" t="s">
        <v>0</v>
      </c>
      <c r="B1" s="1" t="s">
        <v>1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/>
    </row>
    <row r="2" spans="1:13" x14ac:dyDescent="0.2">
      <c r="A2" s="4">
        <v>6.2E-2</v>
      </c>
      <c r="B2" s="4">
        <v>0.17499999999999999</v>
      </c>
      <c r="C2" s="4">
        <v>0.15</v>
      </c>
      <c r="D2" s="4">
        <v>0.34899999999999998</v>
      </c>
      <c r="E2" s="4">
        <v>0.109</v>
      </c>
      <c r="F2" s="4">
        <v>0.33900000000000002</v>
      </c>
      <c r="G2" s="4">
        <v>0.11899999999999999</v>
      </c>
      <c r="H2" s="4">
        <v>0.34499999999999997</v>
      </c>
      <c r="I2" s="4">
        <v>0.123</v>
      </c>
      <c r="J2" s="4">
        <v>0.33900000000000002</v>
      </c>
      <c r="K2" s="4">
        <v>0.127</v>
      </c>
      <c r="L2" s="4">
        <v>0.33600000000000002</v>
      </c>
    </row>
    <row r="3" spans="1:13" x14ac:dyDescent="0.2">
      <c r="A3" s="5">
        <v>5.8000000000000003E-2</v>
      </c>
      <c r="B3" s="4">
        <v>0.17699999999999999</v>
      </c>
      <c r="C3" s="4">
        <v>0.14099999999999999</v>
      </c>
      <c r="D3" s="4">
        <v>0.33300000000000002</v>
      </c>
      <c r="E3" s="4">
        <v>0.114</v>
      </c>
      <c r="F3" s="4">
        <v>0.33600000000000002</v>
      </c>
      <c r="G3" s="4">
        <v>0.115</v>
      </c>
      <c r="H3" s="4">
        <v>0.35</v>
      </c>
      <c r="I3" s="4">
        <v>0.13300000000000001</v>
      </c>
      <c r="J3" s="4">
        <v>0.35599999999999998</v>
      </c>
      <c r="K3" s="4">
        <v>0.115</v>
      </c>
      <c r="L3" s="4">
        <v>0.33500000000000002</v>
      </c>
    </row>
    <row r="4" spans="1:13" x14ac:dyDescent="0.2">
      <c r="A4" s="2"/>
      <c r="B4" s="4"/>
      <c r="C4" s="4">
        <v>0.14499999999999999</v>
      </c>
      <c r="D4" s="4">
        <v>0.33800000000000002</v>
      </c>
      <c r="E4" s="4">
        <v>0.127</v>
      </c>
      <c r="F4" s="4">
        <v>0.34699999999999998</v>
      </c>
      <c r="G4" s="4">
        <v>0.14099999999999999</v>
      </c>
      <c r="H4" s="4">
        <v>0.36499999999999999</v>
      </c>
      <c r="I4" s="4">
        <v>0.12</v>
      </c>
      <c r="J4" s="4">
        <v>0.33700000000000002</v>
      </c>
      <c r="K4" s="4">
        <v>0.12</v>
      </c>
      <c r="L4" s="4">
        <v>0.34300000000000003</v>
      </c>
    </row>
    <row r="5" spans="1:13" x14ac:dyDescent="0.2">
      <c r="A5" s="2"/>
      <c r="B5" s="4"/>
      <c r="C5" s="4">
        <v>0.14099999999999999</v>
      </c>
      <c r="D5" s="4">
        <v>0.33600000000000002</v>
      </c>
      <c r="E5" s="4">
        <v>0.13</v>
      </c>
      <c r="F5" s="4">
        <v>0.32900000000000001</v>
      </c>
      <c r="G5" s="4">
        <v>0.13500000000000001</v>
      </c>
      <c r="H5" s="4">
        <v>0.33700000000000002</v>
      </c>
      <c r="I5" s="4">
        <v>0.112</v>
      </c>
      <c r="J5" s="4">
        <v>0.33100000000000002</v>
      </c>
      <c r="K5" s="4">
        <v>0.121</v>
      </c>
      <c r="L5" s="4">
        <v>0.33600000000000002</v>
      </c>
    </row>
    <row r="6" spans="1:13" x14ac:dyDescent="0.2">
      <c r="A6" s="2"/>
      <c r="B6" s="4"/>
      <c r="C6" s="4">
        <v>0.115</v>
      </c>
      <c r="D6" s="4">
        <v>0.313</v>
      </c>
      <c r="E6" s="4">
        <v>0.13500000000000001</v>
      </c>
      <c r="F6" s="4">
        <v>0.33200000000000002</v>
      </c>
      <c r="G6" s="4">
        <v>0.13</v>
      </c>
      <c r="H6" s="4">
        <v>0.34599999999999997</v>
      </c>
      <c r="I6" s="4">
        <v>0.11600000000000001</v>
      </c>
      <c r="J6" s="4">
        <v>0.34799999999999998</v>
      </c>
      <c r="K6" s="4">
        <v>0.122</v>
      </c>
      <c r="L6" s="4">
        <v>0.33900000000000002</v>
      </c>
    </row>
    <row r="7" spans="1:13" x14ac:dyDescent="0.2">
      <c r="A7" s="2"/>
      <c r="B7" s="4"/>
      <c r="C7" s="4">
        <v>0.115</v>
      </c>
      <c r="D7" s="4">
        <v>0.31900000000000001</v>
      </c>
      <c r="E7" s="4">
        <v>0.13700000000000001</v>
      </c>
      <c r="F7" s="4">
        <v>0.33400000000000002</v>
      </c>
      <c r="G7" s="4">
        <v>0.11899999999999999</v>
      </c>
      <c r="H7" s="4">
        <v>0.33400000000000002</v>
      </c>
      <c r="I7" s="4">
        <v>0.11799999999999999</v>
      </c>
      <c r="J7" s="4">
        <v>0.34100000000000003</v>
      </c>
      <c r="K7" s="4">
        <v>0.12</v>
      </c>
      <c r="L7" s="4">
        <v>0.32400000000000001</v>
      </c>
    </row>
    <row r="8" spans="1:13" x14ac:dyDescent="0.2">
      <c r="A8" s="2"/>
      <c r="C8" s="2"/>
      <c r="D8" s="2"/>
      <c r="E8" s="2"/>
      <c r="F8" s="2"/>
      <c r="G8" s="2"/>
      <c r="H8" s="2"/>
      <c r="I8" s="2"/>
      <c r="J8" s="2"/>
      <c r="K8" s="3"/>
      <c r="L8" s="3"/>
    </row>
    <row r="9" spans="1:13" x14ac:dyDescent="0.2">
      <c r="A9" t="s">
        <v>2</v>
      </c>
      <c r="C9" s="6" t="s">
        <v>3</v>
      </c>
      <c r="D9" s="6" t="s">
        <v>4</v>
      </c>
      <c r="E9" s="6" t="s">
        <v>5</v>
      </c>
      <c r="F9" s="6" t="s">
        <v>6</v>
      </c>
      <c r="G9" s="6" t="s">
        <v>7</v>
      </c>
      <c r="J9" s="2"/>
      <c r="K9" s="2"/>
      <c r="L9" s="2"/>
    </row>
    <row r="10" spans="1:13" x14ac:dyDescent="0.2">
      <c r="A10">
        <f>B2-A2</f>
        <v>0.11299999999999999</v>
      </c>
      <c r="B10">
        <f>AVERAGE(A10:A11)</f>
        <v>0.11599999999999999</v>
      </c>
      <c r="C10" s="2">
        <f>(D2-C2)/D2</f>
        <v>0.57020057306590255</v>
      </c>
      <c r="D10" s="2">
        <f>(F2-E2)/F2</f>
        <v>0.67846607669616521</v>
      </c>
      <c r="E10" s="2">
        <f>(H2-G2)/H2</f>
        <v>0.6550724637681159</v>
      </c>
      <c r="F10" s="2">
        <f>(J2-I2)/J2</f>
        <v>0.63716814159292035</v>
      </c>
      <c r="G10" s="2">
        <f>(L2-K2)/L2</f>
        <v>0.62202380952380953</v>
      </c>
    </row>
    <row r="11" spans="1:13" x14ac:dyDescent="0.2">
      <c r="A11" s="2">
        <f>B3-A3</f>
        <v>0.11899999999999999</v>
      </c>
      <c r="C11" s="2">
        <f>(D3-C3)/D3</f>
        <v>0.57657657657657668</v>
      </c>
      <c r="D11" s="2">
        <f>(F3-E3)/F3</f>
        <v>0.66071428571428581</v>
      </c>
      <c r="E11" s="2">
        <f>(H3-G3)/H3</f>
        <v>0.67142857142857149</v>
      </c>
      <c r="F11" s="2">
        <f>(J3-I3)/J3</f>
        <v>0.62640449438202239</v>
      </c>
      <c r="G11" s="2">
        <f>(L3-K3)/L3</f>
        <v>0.65671641791044777</v>
      </c>
    </row>
    <row r="12" spans="1:13" x14ac:dyDescent="0.2">
      <c r="B12" s="2"/>
      <c r="C12" s="2">
        <f>(D4-C4)/D4</f>
        <v>0.57100591715976334</v>
      </c>
      <c r="D12" s="2">
        <f>(F4-E4)/F4</f>
        <v>0.63400576368876083</v>
      </c>
      <c r="E12" s="2">
        <f>(H4-G4)/H4</f>
        <v>0.61369863013698633</v>
      </c>
      <c r="F12" s="2">
        <f>(J4-I4)/J4</f>
        <v>0.64391691394658757</v>
      </c>
      <c r="G12" s="2">
        <f>(L4-K4)/L4</f>
        <v>0.65014577259475226</v>
      </c>
    </row>
    <row r="13" spans="1:13" x14ac:dyDescent="0.2">
      <c r="B13" s="2"/>
      <c r="C13" s="2">
        <f>(D5-C5)/D5</f>
        <v>0.5803571428571429</v>
      </c>
      <c r="D13" s="2">
        <f>(F5-E5)/F5</f>
        <v>0.60486322188449848</v>
      </c>
      <c r="E13" s="2">
        <f>(H5-G5)/H5</f>
        <v>0.59940652818991103</v>
      </c>
      <c r="F13" s="2">
        <f>(J5-I5)/J5</f>
        <v>0.66163141993957708</v>
      </c>
      <c r="G13" s="2">
        <f>(L5-K5)/L5</f>
        <v>0.63988095238095244</v>
      </c>
    </row>
    <row r="14" spans="1:13" x14ac:dyDescent="0.2">
      <c r="B14" s="2"/>
      <c r="C14" s="2">
        <f>(D6-C6)/D6</f>
        <v>0.63258785942492013</v>
      </c>
      <c r="D14" s="2">
        <f>(F6-E6)/F6</f>
        <v>0.59337349397590355</v>
      </c>
      <c r="E14" s="2">
        <f>(H6-G6)/H6</f>
        <v>0.62427745664739875</v>
      </c>
      <c r="F14" s="2">
        <f>(J6-I6)/J6</f>
        <v>0.66666666666666663</v>
      </c>
      <c r="G14" s="2">
        <f>(L6-K6)/L6</f>
        <v>0.64011799410029502</v>
      </c>
    </row>
    <row r="15" spans="1:13" x14ac:dyDescent="0.2">
      <c r="B15" s="2"/>
      <c r="C15" s="2">
        <f>(D7-C7)/D7</f>
        <v>0.63949843260188088</v>
      </c>
      <c r="D15" s="2">
        <f>(F7-E7)/F7</f>
        <v>0.58982035928143717</v>
      </c>
      <c r="E15" s="2">
        <f>(H7-G7)/H7</f>
        <v>0.64371257485029942</v>
      </c>
      <c r="F15" s="2">
        <f>(J7-I7)/J7</f>
        <v>0.65395894428152501</v>
      </c>
      <c r="G15" s="2">
        <f>(L7-K7)/L7</f>
        <v>0.62962962962962965</v>
      </c>
    </row>
    <row r="16" spans="1:13" ht="27" customHeight="1" x14ac:dyDescent="0.2">
      <c r="B16" s="2"/>
      <c r="C16" s="6" t="s">
        <v>8</v>
      </c>
      <c r="D16" s="6" t="s">
        <v>9</v>
      </c>
      <c r="E16" s="6" t="s">
        <v>10</v>
      </c>
      <c r="F16" s="6" t="s">
        <v>11</v>
      </c>
      <c r="G16" s="6" t="s">
        <v>12</v>
      </c>
    </row>
    <row r="17" spans="2:7" ht="24" x14ac:dyDescent="0.2">
      <c r="B17" s="1" t="s">
        <v>23</v>
      </c>
      <c r="C17" s="2">
        <f>(D2-C2)/$B$10*20*6*4</f>
        <v>823.44827586206895</v>
      </c>
      <c r="D17">
        <f>(F2-E2)/$B$10*20*6*4</f>
        <v>951.72413793103465</v>
      </c>
      <c r="E17" s="2">
        <f>(H2-G2)/$B$10*20*6*4</f>
        <v>935.17241379310349</v>
      </c>
      <c r="F17" s="2">
        <f>(J2-I2)/$B$10*20*6*4</f>
        <v>893.79310344827604</v>
      </c>
      <c r="G17" s="2">
        <f>(L2-K2)/$B$10*20*6*4</f>
        <v>864.82758620689674</v>
      </c>
    </row>
    <row r="18" spans="2:7" x14ac:dyDescent="0.2">
      <c r="C18" s="2">
        <f>(D3-C3)/$B$10*20*6*4</f>
        <v>794.48275862068988</v>
      </c>
      <c r="D18" s="2">
        <f>(F3-E3)/$B$10*20*6*4</f>
        <v>918.62068965517255</v>
      </c>
      <c r="E18" s="2">
        <f>(H3-G3)/$B$10*20*6*4</f>
        <v>972.41379310344837</v>
      </c>
      <c r="F18" s="2">
        <f>(J3-I3)/$B$10*20*6*4</f>
        <v>922.75862068965512</v>
      </c>
      <c r="G18" s="2">
        <f>(L3-K3)/$B$10*20*6*4</f>
        <v>910.3448275862072</v>
      </c>
    </row>
    <row r="19" spans="2:7" x14ac:dyDescent="0.2">
      <c r="C19" s="2">
        <f>(D4-C4)/$B$10*20*6*4</f>
        <v>798.62068965517255</v>
      </c>
      <c r="D19" s="2">
        <f>(F4-E4)/$B$10*20*6*4</f>
        <v>910.34482758620686</v>
      </c>
      <c r="E19" s="2">
        <f>(H4-G4)/$B$10*20*6*4</f>
        <v>926.89655172413791</v>
      </c>
      <c r="F19" s="2">
        <f>(J4-I4)/$B$10*20*6*4</f>
        <v>897.93103448275883</v>
      </c>
      <c r="G19" s="2">
        <f>(L4-K4)/$B$10*20*6*4</f>
        <v>922.75862068965534</v>
      </c>
    </row>
    <row r="20" spans="2:7" x14ac:dyDescent="0.2">
      <c r="C20" s="2">
        <f>(D5-C5)/$B$10*20*6*4</f>
        <v>806.89655172413813</v>
      </c>
      <c r="D20" s="2">
        <f>(F5-E5)/$B$10*20*6*4</f>
        <v>823.44827586206895</v>
      </c>
      <c r="E20" s="2">
        <f>(H5-G5)/$B$10*20*6*4</f>
        <v>835.86206896551732</v>
      </c>
      <c r="F20" s="2">
        <f>(J5-I5)/$B$10*20*6*4</f>
        <v>906.20689655172418</v>
      </c>
      <c r="G20" s="2">
        <f>(L5-K5)/$B$10*20*6*4</f>
        <v>889.65517241379325</v>
      </c>
    </row>
    <row r="21" spans="2:7" x14ac:dyDescent="0.2">
      <c r="C21" s="2">
        <f>(D6-C6)/$B$10*20*6*4</f>
        <v>819.31034482758628</v>
      </c>
      <c r="D21" s="2">
        <f>(F6-E6)/$B$10*20*6*4</f>
        <v>815.1724137931036</v>
      </c>
      <c r="E21" s="2">
        <f>(H6-G6)/$B$10*20*6*4</f>
        <v>893.79310344827582</v>
      </c>
      <c r="F21" s="2">
        <f>(J6-I6)/$B$10*20*6*4</f>
        <v>960</v>
      </c>
      <c r="G21" s="2">
        <f>(L6-K6)/$B$10*20*6*4</f>
        <v>897.93103448275883</v>
      </c>
    </row>
    <row r="22" spans="2:7" x14ac:dyDescent="0.2">
      <c r="C22" s="2">
        <f>(D7-C7)/$B$10*20*6*4</f>
        <v>844.13793103448279</v>
      </c>
      <c r="D22" s="2">
        <f>(F7-E7)/$B$10*20*6*4</f>
        <v>815.1724137931036</v>
      </c>
      <c r="E22" s="2">
        <f>(H7-G7)/$B$10*20*6*4</f>
        <v>889.65517241379325</v>
      </c>
      <c r="F22" s="2">
        <f>(J7-I7)/$B$10*20*6*4</f>
        <v>922.75862068965534</v>
      </c>
      <c r="G22" s="2">
        <f>(L7-K7)/$B$10*20*6*4</f>
        <v>844.13793103448279</v>
      </c>
    </row>
    <row r="24" spans="2:7" x14ac:dyDescent="0.2">
      <c r="C24" s="2">
        <f>AVERAGE(C17:C22)</f>
        <v>814.48275862068976</v>
      </c>
      <c r="D24">
        <f>AVERAGE(D17:D22)</f>
        <v>872.41379310344826</v>
      </c>
      <c r="E24" s="2">
        <f>AVERAGE(E17:E22)</f>
        <v>908.96551724137942</v>
      </c>
      <c r="F24" s="2">
        <f>AVERAGE(F17:F22)</f>
        <v>917.24137931034511</v>
      </c>
      <c r="G24" s="2">
        <f>AVERAGE(G17:G22)</f>
        <v>888.27586206896569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2013-01-11T16:18:52Z</dcterms:created>
  <dcterms:modified xsi:type="dcterms:W3CDTF">2023-11-13T12:00:19Z</dcterms:modified>
</cp:coreProperties>
</file>