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D13" i="1"/>
  <c r="C13" i="1"/>
  <c r="C19" i="1" s="1"/>
  <c r="C33" i="1"/>
  <c r="D33" i="1"/>
  <c r="E33" i="1"/>
  <c r="F33" i="1"/>
  <c r="B33" i="1"/>
  <c r="H14" i="1" l="1"/>
  <c r="G14" i="1"/>
  <c r="F14" i="1"/>
  <c r="E14" i="1"/>
  <c r="D14" i="1"/>
  <c r="E13" i="1"/>
  <c r="F13" i="1"/>
  <c r="G13" i="1"/>
  <c r="H13" i="1"/>
  <c r="D19" i="1"/>
  <c r="E17" i="1"/>
  <c r="D17" i="1"/>
  <c r="D23" i="1" s="1"/>
  <c r="F17" i="1"/>
  <c r="F23" i="1" s="1"/>
  <c r="G17" i="1"/>
  <c r="G23" i="1" s="1"/>
  <c r="H17" i="1"/>
  <c r="C17" i="1"/>
  <c r="F19" i="1" l="1"/>
  <c r="D16" i="1"/>
  <c r="D22" i="1" s="1"/>
  <c r="E22" i="1"/>
  <c r="E23" i="1"/>
  <c r="C20" i="1"/>
  <c r="D20" i="1"/>
  <c r="E20" i="1"/>
  <c r="F20" i="1"/>
  <c r="G20" i="1"/>
  <c r="H20" i="1"/>
  <c r="C15" i="1"/>
  <c r="C21" i="1" s="1"/>
  <c r="D15" i="1"/>
  <c r="D21" i="1" s="1"/>
  <c r="E15" i="1"/>
  <c r="E21" i="1" s="1"/>
  <c r="F15" i="1"/>
  <c r="F21" i="1" s="1"/>
  <c r="G15" i="1"/>
  <c r="G21" i="1" s="1"/>
  <c r="H15" i="1"/>
  <c r="H21" i="1" s="1"/>
  <c r="C16" i="1"/>
  <c r="C22" i="1" s="1"/>
  <c r="F16" i="1"/>
  <c r="F22" i="1" s="1"/>
  <c r="G16" i="1"/>
  <c r="G22" i="1" s="1"/>
  <c r="H16" i="1"/>
  <c r="H22" i="1" s="1"/>
  <c r="C23" i="1"/>
  <c r="H23" i="1"/>
  <c r="H19" i="1"/>
  <c r="E19" i="1"/>
  <c r="G19" i="1"/>
  <c r="K20" i="1" l="1"/>
  <c r="J23" i="1"/>
  <c r="J19" i="1"/>
  <c r="J20" i="1"/>
  <c r="J21" i="1"/>
  <c r="K21" i="1"/>
  <c r="K19" i="1"/>
  <c r="K23" i="1"/>
  <c r="K22" i="1"/>
  <c r="J22" i="1"/>
</calcChain>
</file>

<file path=xl/sharedStrings.xml><?xml version="1.0" encoding="utf-8"?>
<sst xmlns="http://schemas.openxmlformats.org/spreadsheetml/2006/main" count="29" uniqueCount="9">
  <si>
    <r>
      <t>y = 4.5021x</t>
    </r>
    <r>
      <rPr>
        <vertAlign val="superscript"/>
        <sz val="11"/>
        <color theme="1"/>
        <rFont val="等线"/>
        <charset val="134"/>
        <scheme val="minor"/>
      </rPr>
      <t>2</t>
    </r>
    <r>
      <rPr>
        <sz val="11"/>
        <color theme="1"/>
        <rFont val="等线"/>
        <family val="2"/>
        <charset val="134"/>
        <scheme val="minor"/>
      </rPr>
      <t xml:space="preserve"> - 0.1301x + 0.07</t>
    </r>
  </si>
  <si>
    <t>(U/mL)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</si>
  <si>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</si>
  <si>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</si>
  <si>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</si>
  <si>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</si>
  <si>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</si>
  <si>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对照管</t>
    <phoneticPr fontId="4" type="noConversion"/>
  </si>
  <si>
    <t>测定管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</si>
</sst>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vertAlign val="superscript"/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7491;&#24335;&#27605;&#19994;&#23454;&#39564;/5.26/5.26d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40">
          <cell r="B40">
            <v>7.8125E-3</v>
          </cell>
          <cell r="C40">
            <v>1.5625500000000001E-2</v>
          </cell>
          <cell r="D40">
            <v>3.125E-2</v>
          </cell>
          <cell r="E40">
            <v>6.25E-2</v>
          </cell>
          <cell r="F40">
            <v>0.125</v>
          </cell>
          <cell r="G40">
            <v>0.25</v>
          </cell>
          <cell r="H40">
            <v>0.5</v>
          </cell>
          <cell r="I40">
            <v>1</v>
          </cell>
          <cell r="J40">
            <v>50</v>
          </cell>
        </row>
        <row r="41">
          <cell r="B41">
            <v>5.666666666666681E-3</v>
          </cell>
          <cell r="C41">
            <v>1.9666666666666666E-2</v>
          </cell>
          <cell r="D41">
            <v>3.566666666666668E-2</v>
          </cell>
          <cell r="E41">
            <v>4.6666666666666662E-2</v>
          </cell>
          <cell r="F41">
            <v>7.1666666666666684E-2</v>
          </cell>
          <cell r="G41">
            <v>0.1466666666666667</v>
          </cell>
          <cell r="H41">
            <v>0.27166666666666672</v>
          </cell>
          <cell r="I41">
            <v>0.4956666666666667</v>
          </cell>
          <cell r="J41">
            <v>3.3446666666666669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topLeftCell="A7" workbookViewId="0">
      <selection activeCell="H12" sqref="H12"/>
    </sheetView>
  </sheetViews>
  <sheetFormatPr defaultRowHeight="14.25" x14ac:dyDescent="0.2"/>
  <cols>
    <col min="1" max="1" width="11" customWidth="1"/>
    <col min="2" max="2" width="18" customWidth="1"/>
    <col min="3" max="3" width="9" customWidth="1"/>
    <col min="8" max="8" width="11.625" customWidth="1"/>
  </cols>
  <sheetData>
    <row r="1" spans="1:15" ht="27.75" customHeight="1" x14ac:dyDescent="0.2">
      <c r="A1" s="1" t="s">
        <v>7</v>
      </c>
      <c r="B1" s="1"/>
      <c r="C1" s="1"/>
      <c r="D1" s="1"/>
      <c r="E1" s="1"/>
      <c r="F1" s="1"/>
      <c r="G1" s="1"/>
      <c r="H1" s="1" t="s">
        <v>8</v>
      </c>
      <c r="I1" s="1"/>
      <c r="J1" s="1"/>
      <c r="K1" s="1"/>
      <c r="L1" s="1"/>
      <c r="M1" s="1"/>
      <c r="N1" s="1"/>
    </row>
    <row r="2" spans="1:15" ht="29.25" customHeight="1" x14ac:dyDescent="0.2">
      <c r="A2" s="1" t="s">
        <v>2</v>
      </c>
      <c r="B2" s="4">
        <v>0.29699999999999999</v>
      </c>
      <c r="C2" s="4">
        <v>0.25800000000000001</v>
      </c>
      <c r="D2" s="4">
        <v>0.24299999999999999</v>
      </c>
      <c r="E2" s="4">
        <v>0.23400000000000001</v>
      </c>
      <c r="F2" s="4">
        <v>0.223</v>
      </c>
      <c r="G2" s="4">
        <v>0.19700000000000001</v>
      </c>
      <c r="H2" s="1" t="s">
        <v>2</v>
      </c>
      <c r="I2" s="4">
        <v>0.47699999999999998</v>
      </c>
      <c r="J2" s="4">
        <v>0.46400000000000002</v>
      </c>
      <c r="K2" s="4">
        <v>0.44700000000000001</v>
      </c>
      <c r="L2" s="4">
        <v>0.40500000000000003</v>
      </c>
      <c r="M2" s="4">
        <v>0.379</v>
      </c>
      <c r="N2" s="4">
        <v>0.34499999999999997</v>
      </c>
      <c r="O2" s="2">
        <v>490</v>
      </c>
    </row>
    <row r="3" spans="1:15" ht="39.75" x14ac:dyDescent="0.2">
      <c r="A3" s="1" t="s">
        <v>3</v>
      </c>
      <c r="B3" s="4">
        <v>0.33</v>
      </c>
      <c r="C3" s="4">
        <v>0.3</v>
      </c>
      <c r="D3" s="4">
        <v>0.28399999999999997</v>
      </c>
      <c r="E3" s="4">
        <v>0.25700000000000001</v>
      </c>
      <c r="F3" s="4">
        <v>0.22600000000000001</v>
      </c>
      <c r="G3" s="4">
        <v>0.22600000000000001</v>
      </c>
      <c r="H3" s="1" t="s">
        <v>3</v>
      </c>
      <c r="I3" s="4">
        <v>0.42699999999999999</v>
      </c>
      <c r="J3" s="4">
        <v>0.40200000000000002</v>
      </c>
      <c r="K3" s="4">
        <v>0.42399999999999999</v>
      </c>
      <c r="L3" s="4">
        <v>0.36599999999999999</v>
      </c>
      <c r="M3" s="4">
        <v>0.36399999999999999</v>
      </c>
      <c r="N3" s="4">
        <v>0.40100000000000002</v>
      </c>
      <c r="O3" s="2">
        <v>490</v>
      </c>
    </row>
    <row r="4" spans="1:15" ht="39.75" x14ac:dyDescent="0.2">
      <c r="A4" s="1" t="s">
        <v>4</v>
      </c>
      <c r="B4" s="4">
        <v>0.27400000000000002</v>
      </c>
      <c r="C4" s="4">
        <v>0.20399999999999999</v>
      </c>
      <c r="D4" s="4">
        <v>0.20100000000000001</v>
      </c>
      <c r="E4" s="4">
        <v>0.27800000000000002</v>
      </c>
      <c r="F4" s="4">
        <v>0.29599999999999999</v>
      </c>
      <c r="G4" s="4">
        <v>0.19800000000000001</v>
      </c>
      <c r="H4" s="1" t="s">
        <v>4</v>
      </c>
      <c r="I4" s="4">
        <v>0.35899999999999999</v>
      </c>
      <c r="J4" s="4">
        <v>0.35299999999999998</v>
      </c>
      <c r="K4" s="4">
        <v>0.28699999999999998</v>
      </c>
      <c r="L4" s="4">
        <v>0.28699999999999998</v>
      </c>
      <c r="M4" s="4">
        <v>0.41699999999999998</v>
      </c>
      <c r="N4" s="4">
        <v>0.32200000000000001</v>
      </c>
      <c r="O4" s="2">
        <v>490</v>
      </c>
    </row>
    <row r="5" spans="1:15" ht="39.75" x14ac:dyDescent="0.2">
      <c r="A5" s="1" t="s">
        <v>5</v>
      </c>
      <c r="B5" s="4">
        <v>0.29399999999999998</v>
      </c>
      <c r="C5" s="4">
        <v>0.33200000000000002</v>
      </c>
      <c r="D5" s="4">
        <v>0.39200000000000002</v>
      </c>
      <c r="E5" s="4">
        <v>0.214</v>
      </c>
      <c r="F5" s="4">
        <v>0.24099999999999999</v>
      </c>
      <c r="G5" s="4">
        <v>0.24199999999999999</v>
      </c>
      <c r="H5" s="1" t="s">
        <v>5</v>
      </c>
      <c r="I5" s="4">
        <v>0.39900000000000002</v>
      </c>
      <c r="J5" s="4">
        <v>0.48</v>
      </c>
      <c r="K5" s="4">
        <v>0.31900000000000001</v>
      </c>
      <c r="L5" s="4">
        <v>0.25900000000000001</v>
      </c>
      <c r="M5" s="4">
        <v>0.31900000000000001</v>
      </c>
      <c r="N5" s="4">
        <v>0.32600000000000001</v>
      </c>
      <c r="O5" s="2">
        <v>490</v>
      </c>
    </row>
    <row r="6" spans="1:15" ht="39.75" x14ac:dyDescent="0.2">
      <c r="A6" s="1" t="s">
        <v>6</v>
      </c>
      <c r="B6" s="4">
        <v>0.30199999999999999</v>
      </c>
      <c r="C6" s="4">
        <v>0.318</v>
      </c>
      <c r="D6" s="4">
        <v>0.29599999999999999</v>
      </c>
      <c r="E6" s="4">
        <v>0.214</v>
      </c>
      <c r="F6" s="4">
        <v>0.32300000000000001</v>
      </c>
      <c r="G6" s="4">
        <v>0.224</v>
      </c>
      <c r="H6" s="1" t="s">
        <v>6</v>
      </c>
      <c r="I6" s="4">
        <v>0.40200000000000002</v>
      </c>
      <c r="J6" s="4">
        <v>0.42</v>
      </c>
      <c r="K6" s="4">
        <v>0.38200000000000001</v>
      </c>
      <c r="L6" s="4">
        <v>0.33600000000000002</v>
      </c>
      <c r="M6" s="4">
        <v>0.504</v>
      </c>
      <c r="N6" s="4">
        <v>0.36199999999999999</v>
      </c>
      <c r="O6" s="2">
        <v>490</v>
      </c>
    </row>
    <row r="7" spans="1:15" x14ac:dyDescent="0.2">
      <c r="A7" s="1"/>
      <c r="B7" s="3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2">
        <v>490</v>
      </c>
    </row>
    <row r="8" spans="1:15" x14ac:dyDescent="0.2">
      <c r="A8" s="1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">
        <v>490</v>
      </c>
    </row>
    <row r="9" spans="1:15" x14ac:dyDescent="0.2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2">
        <v>490</v>
      </c>
    </row>
    <row r="11" spans="1:15" ht="16.5" x14ac:dyDescent="0.2">
      <c r="C11" t="s">
        <v>0</v>
      </c>
      <c r="F11" t="s">
        <v>1</v>
      </c>
    </row>
    <row r="13" spans="1:15" x14ac:dyDescent="0.2">
      <c r="B13" s="6" t="s">
        <v>2</v>
      </c>
      <c r="C13">
        <f>I2-B2</f>
        <v>0.18</v>
      </c>
      <c r="D13">
        <f>J2-C2</f>
        <v>0.20600000000000002</v>
      </c>
      <c r="E13">
        <f>K2-D2</f>
        <v>0.20400000000000001</v>
      </c>
      <c r="F13">
        <f>L2-E2</f>
        <v>0.17100000000000001</v>
      </c>
      <c r="G13">
        <f>M2-F2</f>
        <v>0.156</v>
      </c>
      <c r="H13">
        <f>N2-G2</f>
        <v>0.14799999999999996</v>
      </c>
    </row>
    <row r="14" spans="1:15" x14ac:dyDescent="0.2">
      <c r="B14" s="6" t="s">
        <v>3</v>
      </c>
      <c r="C14">
        <f>I3-B3</f>
        <v>9.6999999999999975E-2</v>
      </c>
      <c r="D14">
        <f>J3-C3</f>
        <v>0.10200000000000004</v>
      </c>
      <c r="E14">
        <f>K3-D3</f>
        <v>0.14000000000000001</v>
      </c>
      <c r="F14">
        <f>L3-E3</f>
        <v>0.10899999999999999</v>
      </c>
      <c r="G14">
        <f>M3-F3</f>
        <v>0.13799999999999998</v>
      </c>
      <c r="H14">
        <f>N3-G3</f>
        <v>0.17500000000000002</v>
      </c>
    </row>
    <row r="15" spans="1:15" x14ac:dyDescent="0.2">
      <c r="B15" s="6" t="s">
        <v>4</v>
      </c>
      <c r="C15">
        <f>I4-B4</f>
        <v>8.4999999999999964E-2</v>
      </c>
      <c r="D15">
        <f>J4-C4</f>
        <v>0.14899999999999999</v>
      </c>
      <c r="E15">
        <f>K4-D4</f>
        <v>8.5999999999999965E-2</v>
      </c>
      <c r="F15">
        <f>L4-E4</f>
        <v>8.9999999999999525E-3</v>
      </c>
      <c r="G15">
        <f>M4-F4</f>
        <v>0.121</v>
      </c>
      <c r="H15">
        <f>N4-G4</f>
        <v>0.124</v>
      </c>
    </row>
    <row r="16" spans="1:15" x14ac:dyDescent="0.2">
      <c r="B16" s="6" t="s">
        <v>5</v>
      </c>
      <c r="C16">
        <f>I5-B5</f>
        <v>0.10500000000000004</v>
      </c>
      <c r="D16">
        <f>J5-C5</f>
        <v>0.14799999999999996</v>
      </c>
      <c r="E16">
        <v>7.2999999999999995E-2</v>
      </c>
      <c r="F16">
        <f>L5-E5</f>
        <v>4.5000000000000012E-2</v>
      </c>
      <c r="G16">
        <f>M5-F5</f>
        <v>7.8000000000000014E-2</v>
      </c>
      <c r="H16">
        <f>N5-G5</f>
        <v>8.4000000000000019E-2</v>
      </c>
    </row>
    <row r="17" spans="2:11" x14ac:dyDescent="0.2">
      <c r="B17" s="6" t="s">
        <v>6</v>
      </c>
      <c r="C17">
        <f>I6-B6</f>
        <v>0.10000000000000003</v>
      </c>
      <c r="D17">
        <f>J6-C6</f>
        <v>0.10199999999999998</v>
      </c>
      <c r="E17">
        <f>K6-D6</f>
        <v>8.6000000000000021E-2</v>
      </c>
      <c r="F17">
        <f>L6-E6</f>
        <v>0.12200000000000003</v>
      </c>
      <c r="G17">
        <f>M6-F6</f>
        <v>0.18099999999999999</v>
      </c>
      <c r="H17">
        <f>N6-G6</f>
        <v>0.13799999999999998</v>
      </c>
    </row>
    <row r="19" spans="2:11" x14ac:dyDescent="0.2">
      <c r="B19" s="6" t="s">
        <v>2</v>
      </c>
      <c r="C19">
        <f>(4.5021*C13^2-0.1301*C13+0.07)*0.5</f>
        <v>9.6225020000000008E-2</v>
      </c>
      <c r="D19">
        <f>(4.5021*D13^2-0.1301*D13+0.07)*0.5</f>
        <v>0.11712525780000002</v>
      </c>
      <c r="E19">
        <f t="shared" ref="E19:H19" si="0">(4.5021*E13^2-0.1301*E13+0.07)*0.5</f>
        <v>0.11540949680000004</v>
      </c>
      <c r="F19">
        <f>(4.5021*F13^2-0.1301*F13+0.07)*0.5</f>
        <v>8.9699403050000015E-2</v>
      </c>
      <c r="G19">
        <f t="shared" si="0"/>
        <v>7.9633752800000013E-2</v>
      </c>
      <c r="H19">
        <f t="shared" si="0"/>
        <v>7.4679599199999988E-2</v>
      </c>
      <c r="J19">
        <f>AVERAGE(C19:H19)</f>
        <v>9.5462088275000009E-2</v>
      </c>
      <c r="K19">
        <f>_xlfn.STDEV.S(C19:H19)</f>
        <v>1.7795677467369538E-2</v>
      </c>
    </row>
    <row r="20" spans="2:11" x14ac:dyDescent="0.2">
      <c r="B20" s="6" t="s">
        <v>3</v>
      </c>
      <c r="C20">
        <f t="shared" ref="C20:H20" si="1">(4.5021*C14^2-0.1301*C14+0.07)*0.5</f>
        <v>4.9870279449999999E-2</v>
      </c>
      <c r="D20">
        <f t="shared" si="1"/>
        <v>5.1784824200000024E-2</v>
      </c>
      <c r="E20">
        <f t="shared" si="1"/>
        <v>7.001358000000002E-2</v>
      </c>
      <c r="F20">
        <f t="shared" si="1"/>
        <v>5.4654275050000006E-2</v>
      </c>
      <c r="G20">
        <f t="shared" si="1"/>
        <v>6.8892096200000003E-2</v>
      </c>
      <c r="H20">
        <f t="shared" si="1"/>
        <v>9.255465625000002E-2</v>
      </c>
      <c r="J20">
        <f t="shared" ref="J20:J22" si="2">AVERAGE(C20:H20)</f>
        <v>6.4628285191666676E-2</v>
      </c>
      <c r="K20">
        <f>_xlfn.STDEV.S(C20:H20)</f>
        <v>1.6182075188286352E-2</v>
      </c>
    </row>
    <row r="21" spans="2:11" x14ac:dyDescent="0.2">
      <c r="B21" s="6" t="s">
        <v>4</v>
      </c>
      <c r="C21">
        <f t="shared" ref="C21:H21" si="3">(4.5021*C15^2-0.1301*C15+0.07)*0.5</f>
        <v>4.5734586249999994E-2</v>
      </c>
      <c r="D21">
        <f t="shared" si="3"/>
        <v>7.5283111050000004E-2</v>
      </c>
      <c r="E21">
        <f t="shared" si="3"/>
        <v>4.6054465799999993E-2</v>
      </c>
      <c r="F21">
        <f>(4.5021*F15^2-0.1301*F15+0.07)*0.5</f>
        <v>3.4596885050000005E-2</v>
      </c>
      <c r="G21">
        <f t="shared" si="3"/>
        <v>6.0086573050000008E-2</v>
      </c>
      <c r="H21">
        <f t="shared" si="3"/>
        <v>6.1545944800000002E-2</v>
      </c>
      <c r="J21">
        <f t="shared" si="2"/>
        <v>5.388359433333334E-2</v>
      </c>
      <c r="K21">
        <f t="shared" ref="K21:K23" si="4">_xlfn.STDEV.S(C21:H21)</f>
        <v>1.4524507679462605E-2</v>
      </c>
    </row>
    <row r="22" spans="2:11" x14ac:dyDescent="0.2">
      <c r="B22" s="6" t="s">
        <v>5</v>
      </c>
      <c r="C22">
        <f t="shared" ref="C22:H22" si="5">(4.5021*C16^2-0.1301*C16+0.07)*0.5</f>
        <v>5.2987576250000022E-2</v>
      </c>
      <c r="D22">
        <f t="shared" si="5"/>
        <v>7.4679599199999988E-2</v>
      </c>
      <c r="E22">
        <f t="shared" si="5"/>
        <v>4.2247195450000004E-2</v>
      </c>
      <c r="F22">
        <f t="shared" si="5"/>
        <v>3.6631126250000007E-2</v>
      </c>
      <c r="G22">
        <f t="shared" si="5"/>
        <v>4.362148820000001E-2</v>
      </c>
      <c r="H22">
        <f t="shared" si="5"/>
        <v>4.5419208800000013E-2</v>
      </c>
      <c r="J22">
        <f t="shared" si="2"/>
        <v>4.9264365691666673E-2</v>
      </c>
      <c r="K22">
        <f t="shared" si="4"/>
        <v>1.3529694054510608E-2</v>
      </c>
    </row>
    <row r="23" spans="2:11" x14ac:dyDescent="0.2">
      <c r="B23" s="6" t="s">
        <v>6</v>
      </c>
      <c r="C23">
        <f t="shared" ref="C23:H23" si="6">(4.5021*C17^2-0.1301*C17+0.07)*0.5</f>
        <v>5.1005500000000016E-2</v>
      </c>
      <c r="D23">
        <f>(4.5021*D17^2-0.1301*D17+0.07)*0.5</f>
        <v>5.1784824199999996E-2</v>
      </c>
      <c r="E23">
        <f t="shared" si="6"/>
        <v>4.6054465800000013E-2</v>
      </c>
      <c r="F23">
        <f>(4.5021*F17^2-0.1301*F17+0.07)*0.5</f>
        <v>6.056852820000002E-2</v>
      </c>
      <c r="G23">
        <f t="shared" si="6"/>
        <v>9.6972599049999997E-2</v>
      </c>
      <c r="H23">
        <f t="shared" si="6"/>
        <v>6.8892096200000003E-2</v>
      </c>
      <c r="J23">
        <f>AVERAGE(C23:H23)</f>
        <v>6.2546335575000001E-2</v>
      </c>
      <c r="K23">
        <f t="shared" si="4"/>
        <v>1.8710055041562677E-2</v>
      </c>
    </row>
    <row r="26" spans="2:11" ht="39.75" x14ac:dyDescent="0.2">
      <c r="B26" s="1" t="s">
        <v>2</v>
      </c>
      <c r="C26" s="1" t="s">
        <v>3</v>
      </c>
      <c r="D26" s="1" t="s">
        <v>4</v>
      </c>
      <c r="E26" s="1" t="s">
        <v>5</v>
      </c>
      <c r="F26" s="1" t="s">
        <v>6</v>
      </c>
    </row>
    <row r="27" spans="2:11" x14ac:dyDescent="0.2">
      <c r="B27">
        <v>9.6225020000000008E-2</v>
      </c>
      <c r="C27">
        <v>4.9870279449999999E-2</v>
      </c>
      <c r="D27">
        <v>4.5734586249999994E-2</v>
      </c>
      <c r="E27">
        <v>5.2987576250000022E-2</v>
      </c>
      <c r="F27">
        <v>5.1005500000000016E-2</v>
      </c>
    </row>
    <row r="28" spans="2:11" x14ac:dyDescent="0.2">
      <c r="B28">
        <v>0.11712525780000002</v>
      </c>
      <c r="C28">
        <v>5.1784824200000024E-2</v>
      </c>
      <c r="D28">
        <v>7.5283111050000004E-2</v>
      </c>
      <c r="E28">
        <v>7.4679599199999988E-2</v>
      </c>
      <c r="F28">
        <v>5.1784824199999996E-2</v>
      </c>
    </row>
    <row r="29" spans="2:11" x14ac:dyDescent="0.2">
      <c r="B29">
        <v>0.11540949680000004</v>
      </c>
      <c r="C29">
        <v>7.001358000000002E-2</v>
      </c>
      <c r="D29">
        <v>4.6054465799999993E-2</v>
      </c>
      <c r="E29">
        <v>4.2247195450000004E-2</v>
      </c>
      <c r="F29">
        <v>4.6054465800000013E-2</v>
      </c>
    </row>
    <row r="30" spans="2:11" x14ac:dyDescent="0.2">
      <c r="B30">
        <v>8.9699403050000015E-2</v>
      </c>
      <c r="C30">
        <v>5.4654275050000006E-2</v>
      </c>
      <c r="D30">
        <v>3.4596885050000005E-2</v>
      </c>
      <c r="E30">
        <v>3.6631126250000007E-2</v>
      </c>
      <c r="F30">
        <v>6.056852820000002E-2</v>
      </c>
    </row>
    <row r="31" spans="2:11" x14ac:dyDescent="0.2">
      <c r="B31">
        <v>7.9633752800000013E-2</v>
      </c>
      <c r="C31">
        <v>6.8892096200000003E-2</v>
      </c>
      <c r="D31">
        <v>6.0086573050000008E-2</v>
      </c>
      <c r="E31">
        <v>4.362148820000001E-2</v>
      </c>
      <c r="F31">
        <v>9.6972599049999997E-2</v>
      </c>
    </row>
    <row r="32" spans="2:11" x14ac:dyDescent="0.2">
      <c r="B32">
        <v>7.4679599199999988E-2</v>
      </c>
      <c r="C32">
        <v>9.255465625000002E-2</v>
      </c>
      <c r="D32">
        <v>6.1545944800000002E-2</v>
      </c>
      <c r="E32">
        <v>4.5419208800000013E-2</v>
      </c>
      <c r="F32">
        <v>6.8892096200000003E-2</v>
      </c>
    </row>
    <row r="33" spans="2:6" x14ac:dyDescent="0.2">
      <c r="B33" s="5">
        <f>AVERAGE(B27:B32)</f>
        <v>9.5462088275000009E-2</v>
      </c>
      <c r="C33" s="5">
        <f t="shared" ref="C33:F33" si="7">AVERAGE(C27:C32)</f>
        <v>6.4628285191666676E-2</v>
      </c>
      <c r="D33" s="5">
        <f t="shared" si="7"/>
        <v>5.388359433333334E-2</v>
      </c>
      <c r="E33" s="5">
        <f t="shared" si="7"/>
        <v>4.9264365691666673E-2</v>
      </c>
      <c r="F33" s="5">
        <f t="shared" si="7"/>
        <v>6.2546335575000001E-2</v>
      </c>
    </row>
  </sheetData>
  <sortState ref="G12:G17">
    <sortCondition descending="1" ref="G12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2013-01-14T23:39:17Z</dcterms:created>
  <dcterms:modified xsi:type="dcterms:W3CDTF">2023-11-14T12:33:01Z</dcterms:modified>
</cp:coreProperties>
</file>