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D15" i="1"/>
  <c r="E17" i="1"/>
  <c r="C16" i="1"/>
  <c r="B16" i="1"/>
  <c r="F17" i="1"/>
  <c r="B18" i="1"/>
  <c r="C15" i="1"/>
  <c r="E15" i="1"/>
  <c r="F15" i="1"/>
  <c r="F16" i="1"/>
  <c r="D17" i="1"/>
  <c r="D16" i="1"/>
  <c r="E19" i="1"/>
  <c r="B15" i="1"/>
  <c r="D19" i="1" l="1"/>
  <c r="E18" i="1"/>
  <c r="F19" i="1"/>
  <c r="E16" i="1" l="1"/>
  <c r="C17" i="1"/>
  <c r="B17" i="1"/>
  <c r="C18" i="1"/>
  <c r="D18" i="1"/>
  <c r="F18" i="1"/>
  <c r="C19" i="1"/>
  <c r="B19" i="1"/>
  <c r="C20" i="1"/>
  <c r="E20" i="1"/>
  <c r="B20" i="1"/>
  <c r="D20" i="1"/>
  <c r="C31" i="1" l="1"/>
  <c r="F31" i="1"/>
  <c r="D31" i="1"/>
  <c r="B31" i="1"/>
  <c r="E31" i="1"/>
</calcChain>
</file>

<file path=xl/sharedStrings.xml><?xml version="1.0" encoding="utf-8"?>
<sst xmlns="http://schemas.openxmlformats.org/spreadsheetml/2006/main" count="15" uniqueCount="10">
  <si>
    <t>y=-1.5241x^2+17.935X-1.7602</t>
    <phoneticPr fontId="4" type="noConversion"/>
  </si>
  <si>
    <t>IL-6(pg/mL)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</si>
  <si>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</si>
  <si>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</si>
  <si>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</si>
  <si>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</si>
  <si>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</si>
  <si>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 xml:space="preserve"> </t>
    <phoneticPr fontId="4" type="noConversion"/>
  </si>
  <si>
    <t>浓度</t>
    <phoneticPr fontId="4" type="noConversion"/>
  </si>
  <si>
    <t>标曲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</si>
</sst>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rgb="FF27413E"/>
      <name val="宋体"/>
      <family val="3"/>
      <charset val="134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Sheet1!$B$10:$G$10</c:f>
              <c:numCache>
                <c:formatCode>General</c:formatCode>
                <c:ptCount val="6"/>
                <c:pt idx="0">
                  <c:v>8.4000000000000005E-2</c:v>
                </c:pt>
                <c:pt idx="1">
                  <c:v>0.19600000000000001</c:v>
                </c:pt>
                <c:pt idx="2">
                  <c:v>0.371</c:v>
                </c:pt>
                <c:pt idx="3">
                  <c:v>0.58799999999999997</c:v>
                </c:pt>
                <c:pt idx="4">
                  <c:v>1.0620000000000001</c:v>
                </c:pt>
                <c:pt idx="5">
                  <c:v>2.3580000000000001</c:v>
                </c:pt>
              </c:numCache>
            </c:numRef>
          </c:xVal>
          <c:yVal>
            <c:numRef>
              <c:f>Sheet1!$B$9:$G$9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4240"/>
        <c:axId val="133984768"/>
      </c:scatterChart>
      <c:valAx>
        <c:axId val="2073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984768"/>
        <c:crosses val="autoZero"/>
        <c:crossBetween val="midCat"/>
      </c:valAx>
      <c:valAx>
        <c:axId val="133984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314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0</xdr:row>
      <xdr:rowOff>0</xdr:rowOff>
    </xdr:from>
    <xdr:to>
      <xdr:col>14</xdr:col>
      <xdr:colOff>76200</xdr:colOff>
      <xdr:row>16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F12" sqref="F12"/>
    </sheetView>
  </sheetViews>
  <sheetFormatPr defaultRowHeight="14.25" x14ac:dyDescent="0.2"/>
  <cols>
    <col min="2" max="2" width="11.125" customWidth="1"/>
    <col min="3" max="3" width="16.875" customWidth="1"/>
    <col min="4" max="4" width="15" customWidth="1"/>
    <col min="5" max="5" width="15.25" customWidth="1"/>
    <col min="6" max="6" width="14.875" customWidth="1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x14ac:dyDescent="0.2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/>
    </row>
    <row r="3" spans="1:7" x14ac:dyDescent="0.2">
      <c r="A3" s="1"/>
      <c r="B3" s="9">
        <v>0.436</v>
      </c>
      <c r="C3" s="9">
        <v>0.52300000000000002</v>
      </c>
      <c r="D3" s="5">
        <v>0.42199999999999999</v>
      </c>
      <c r="E3" s="5">
        <v>0.61799999999999999</v>
      </c>
      <c r="F3" s="10">
        <v>0.52700000000000002</v>
      </c>
      <c r="G3" s="1"/>
    </row>
    <row r="4" spans="1:7" x14ac:dyDescent="0.2">
      <c r="A4" s="1"/>
      <c r="B4" s="4">
        <v>0.44700000000000001</v>
      </c>
      <c r="C4" s="9">
        <v>0.48499999999999999</v>
      </c>
      <c r="D4" s="9">
        <v>0.51</v>
      </c>
      <c r="E4" s="10">
        <v>0.52400000000000002</v>
      </c>
      <c r="F4" s="10">
        <v>0.47499999999999998</v>
      </c>
      <c r="G4" s="4"/>
    </row>
    <row r="5" spans="1:7" x14ac:dyDescent="0.2">
      <c r="A5" s="1"/>
      <c r="B5" s="4">
        <v>0.40400000000000003</v>
      </c>
      <c r="C5" s="4">
        <v>0.43</v>
      </c>
      <c r="D5" s="4">
        <v>0.40600000000000003</v>
      </c>
      <c r="E5" s="10">
        <v>0.56599999999999995</v>
      </c>
      <c r="F5" s="10">
        <v>0.53300000000000003</v>
      </c>
      <c r="G5" s="9"/>
    </row>
    <row r="6" spans="1:7" x14ac:dyDescent="0.2">
      <c r="A6" s="1"/>
      <c r="B6" s="11">
        <v>0.41499999999999998</v>
      </c>
      <c r="C6" s="4">
        <v>0.41</v>
      </c>
      <c r="D6" s="4">
        <v>0.502</v>
      </c>
      <c r="E6" s="4">
        <v>0.45600000000000002</v>
      </c>
      <c r="F6" s="9">
        <v>0.49099999999999999</v>
      </c>
      <c r="G6" s="4"/>
    </row>
    <row r="7" spans="1:7" x14ac:dyDescent="0.2">
      <c r="A7" s="1"/>
      <c r="B7" s="11">
        <v>0.36899999999999999</v>
      </c>
      <c r="C7" s="4">
        <v>0.40799999999999997</v>
      </c>
      <c r="D7" s="11">
        <v>0.432</v>
      </c>
      <c r="E7" s="4">
        <v>0.51200000000000001</v>
      </c>
      <c r="F7" s="4">
        <v>0.499</v>
      </c>
      <c r="G7" s="4"/>
    </row>
    <row r="8" spans="1:7" x14ac:dyDescent="0.2">
      <c r="A8" s="1"/>
      <c r="B8" s="4">
        <v>0.40400000000000003</v>
      </c>
      <c r="C8" s="4">
        <v>0.40899999999999997</v>
      </c>
      <c r="D8" s="4">
        <v>0.44</v>
      </c>
      <c r="E8" s="9">
        <v>0.46400000000000002</v>
      </c>
      <c r="F8" s="11">
        <v>0.46600000000000003</v>
      </c>
      <c r="G8" s="11"/>
    </row>
    <row r="9" spans="1:7" x14ac:dyDescent="0.2">
      <c r="A9" s="15" t="s">
        <v>8</v>
      </c>
      <c r="B9" s="12">
        <v>0</v>
      </c>
      <c r="C9" s="12">
        <v>2</v>
      </c>
      <c r="D9" s="12">
        <v>4</v>
      </c>
      <c r="E9" s="12">
        <v>8</v>
      </c>
      <c r="F9" s="12">
        <v>16</v>
      </c>
      <c r="G9" s="12">
        <v>32</v>
      </c>
    </row>
    <row r="10" spans="1:7" x14ac:dyDescent="0.2">
      <c r="A10" s="15" t="s">
        <v>9</v>
      </c>
      <c r="B10" s="2">
        <v>8.4000000000000005E-2</v>
      </c>
      <c r="C10" s="3">
        <v>0.19600000000000001</v>
      </c>
      <c r="D10" s="4">
        <v>0.371</v>
      </c>
      <c r="E10" s="5">
        <v>0.58799999999999997</v>
      </c>
      <c r="F10" s="7">
        <v>1.0620000000000001</v>
      </c>
      <c r="G10" s="6">
        <v>2.3580000000000001</v>
      </c>
    </row>
    <row r="14" spans="1:7" x14ac:dyDescent="0.2">
      <c r="A14" s="14" t="s">
        <v>1</v>
      </c>
      <c r="B14" s="1" t="s">
        <v>2</v>
      </c>
      <c r="C14" s="1" t="s">
        <v>3</v>
      </c>
      <c r="D14" s="1" t="s">
        <v>4</v>
      </c>
      <c r="E14" s="1" t="s">
        <v>5</v>
      </c>
      <c r="F14" s="1" t="s">
        <v>6</v>
      </c>
    </row>
    <row r="15" spans="1:7" x14ac:dyDescent="0.2">
      <c r="B15">
        <f>(-1.5241*B3^2+17.935*B3-1.75602)*5</f>
        <v>28.869573431999996</v>
      </c>
      <c r="C15">
        <f>(-1.5241*C3^2+17.935*C3-1.75602)*5</f>
        <v>36.035497255499997</v>
      </c>
      <c r="D15">
        <f>(-1.5241*D3^2+17.935*D3-1.75602)*5</f>
        <v>27.705660877999996</v>
      </c>
      <c r="E15">
        <f>(-1.5241*E3^2+17.935*E3-1.75602)*5</f>
        <v>43.728598157999997</v>
      </c>
      <c r="F15">
        <f>(-1.5241*F3^2+17.935*F3-1.75602)*5</f>
        <v>36.362191155499993</v>
      </c>
    </row>
    <row r="16" spans="1:7" x14ac:dyDescent="0.2">
      <c r="B16">
        <f>(-1.5241*B4^2+17.935*B4-1.75602)*5</f>
        <v>29.781980515499995</v>
      </c>
      <c r="C16">
        <f>(-1.5241*C4^2+17.935*C4-1.75602)*5</f>
        <v>32.919742887499993</v>
      </c>
      <c r="D16">
        <f>(-1.5241*D4^2+17.935*D4-1.75602)*5</f>
        <v>34.972057949999993</v>
      </c>
      <c r="E16">
        <f>(-1.5241*E4^2+17.935*E4-1.75602)*5</f>
        <v>36.117193592000007</v>
      </c>
      <c r="F16">
        <f>(-1.5241*F4^2+17.935*F4-1.75602)*5</f>
        <v>32.096149687499995</v>
      </c>
    </row>
    <row r="17" spans="2:14" x14ac:dyDescent="0.2">
      <c r="B17">
        <f>(-1.5241*B5^2+17.935*B5-1.75602)*5</f>
        <v>26.204812472</v>
      </c>
      <c r="C17">
        <f>(-1.5241*C5^2+17.935*C5-1.75602)*5</f>
        <v>28.371119550000003</v>
      </c>
      <c r="D17">
        <f>(-1.5241*D5^2+17.935*D5-1.75602)*5</f>
        <v>26.371817261999997</v>
      </c>
      <c r="E17">
        <f>(-1.5241*E5^2+17.935*E5-1.75602)*5</f>
        <v>39.534677102000003</v>
      </c>
      <c r="F17">
        <f>(-1.5241*F5^2+17.935*F5-1.75602)*5</f>
        <v>36.851774775499997</v>
      </c>
      <c r="H17" s="8"/>
      <c r="N17" t="s">
        <v>7</v>
      </c>
    </row>
    <row r="18" spans="2:14" x14ac:dyDescent="0.2">
      <c r="B18">
        <f>(-1.5241*B6^2+17.935*B6-1.75602)*5</f>
        <v>27.122584387499991</v>
      </c>
      <c r="C18">
        <f>(-1.5241*C6^2+17.935*C6-1.75602)*5</f>
        <v>26.705643949999995</v>
      </c>
      <c r="D18">
        <f>(-1.5241*D6^2+17.935*D6-1.75602)*5</f>
        <v>34.316353518</v>
      </c>
      <c r="E18">
        <f>(-1.5241*E6^2+17.935*E6-1.75602)*5</f>
        <v>30.527123712000002</v>
      </c>
      <c r="F18">
        <f>(-1.5241*F6^2+17.935*F6-1.75602)*5</f>
        <v>33.413167239500005</v>
      </c>
      <c r="H18" s="8"/>
    </row>
    <row r="19" spans="2:14" x14ac:dyDescent="0.2">
      <c r="B19">
        <f>(-1.5241*B7^2+17.935*B7-1.75602)*5</f>
        <v>23.272360099499998</v>
      </c>
      <c r="C19">
        <f>(-1.5241*C7^2+17.935*C7-1.75602)*5</f>
        <v>26.538761087999994</v>
      </c>
      <c r="D19">
        <f>(-1.5241*D7^2+17.935*D7-1.75602)*5</f>
        <v>28.537331807999998</v>
      </c>
      <c r="E19">
        <f>(-1.5241*E7^2+17.935*E7-1.75602)*5</f>
        <v>35.135831648</v>
      </c>
      <c r="F19">
        <f>(-1.5241*F7^2+17.935*F7-1.75602)*5</f>
        <v>34.070212879500005</v>
      </c>
      <c r="H19" t="s">
        <v>0</v>
      </c>
      <c r="K19" s="13"/>
    </row>
    <row r="20" spans="2:14" x14ac:dyDescent="0.2">
      <c r="B20">
        <f>(-1.5241*B8^2+17.935*B8-1.75602)*5</f>
        <v>26.204812472</v>
      </c>
      <c r="C20">
        <f>(-1.5241*C8^2+17.935*C8-1.75602)*5</f>
        <v>26.622210139499998</v>
      </c>
      <c r="D20">
        <f>(-1.5241*D8^2+17.935*D8-1.75602)*5</f>
        <v>29.201571199999997</v>
      </c>
      <c r="E20">
        <f>(-1.5241*E8^2+17.935*E8-1.75602)*5</f>
        <v>31.188436831999997</v>
      </c>
      <c r="F20">
        <f>(-1.5241*F8^2+17.935*F8-1.75602)*5</f>
        <v>31.353612702</v>
      </c>
      <c r="H20" s="8"/>
    </row>
    <row r="21" spans="2:14" x14ac:dyDescent="0.2">
      <c r="H21" s="8"/>
    </row>
    <row r="22" spans="2:14" x14ac:dyDescent="0.2">
      <c r="H22" s="8"/>
    </row>
    <row r="31" spans="2:14" x14ac:dyDescent="0.2">
      <c r="B31">
        <f>AVERAGE(B15:B20)</f>
        <v>26.909353896416661</v>
      </c>
      <c r="C31">
        <f>AVERAGE(C15:C20)</f>
        <v>29.532162478416666</v>
      </c>
      <c r="D31">
        <f>AVERAGE(D15:D20)</f>
        <v>30.184132102666663</v>
      </c>
      <c r="E31">
        <f>AVERAGE(E15:E20)</f>
        <v>36.038643507333333</v>
      </c>
      <c r="F31">
        <f>AVERAGE(F15:F20)</f>
        <v>34.02451807325</v>
      </c>
    </row>
    <row r="32" spans="2:14" x14ac:dyDescent="0.2">
      <c r="B32">
        <v>1</v>
      </c>
      <c r="D32">
        <v>3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2013-01-11T14:01:21Z</dcterms:created>
  <dcterms:modified xsi:type="dcterms:W3CDTF">2023-11-13T08:33:21Z</dcterms:modified>
</cp:coreProperties>
</file>