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9395" windowHeight="7620"/>
  </bookViews>
  <sheets>
    <sheet name="Sheet2 (2)" sheetId="4" r:id="rId1"/>
    <sheet name="Sheet1" sheetId="1" r:id="rId2"/>
    <sheet name="Sheet2" sheetId="2" r:id="rId3"/>
    <sheet name="Sheet3" sheetId="3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C16" i="4" l="1"/>
  <c r="C23" i="4" s="1"/>
  <c r="D16" i="4"/>
  <c r="D23" i="4" s="1"/>
  <c r="E16" i="4"/>
  <c r="F16" i="4"/>
  <c r="G16" i="4"/>
  <c r="G23" i="4" s="1"/>
  <c r="C17" i="4"/>
  <c r="D17" i="4"/>
  <c r="E17" i="4"/>
  <c r="F17" i="4"/>
  <c r="G17" i="4"/>
  <c r="C18" i="4"/>
  <c r="D18" i="4"/>
  <c r="E18" i="4"/>
  <c r="F18" i="4"/>
  <c r="G18" i="4"/>
  <c r="C19" i="4"/>
  <c r="D19" i="4"/>
  <c r="E19" i="4"/>
  <c r="E23" i="4" s="1"/>
  <c r="F19" i="4"/>
  <c r="G19" i="4"/>
  <c r="C20" i="4"/>
  <c r="D20" i="4"/>
  <c r="E20" i="4"/>
  <c r="F20" i="4"/>
  <c r="G20" i="4"/>
  <c r="C21" i="4"/>
  <c r="D21" i="4"/>
  <c r="E21" i="4"/>
  <c r="F21" i="4"/>
  <c r="G21" i="4"/>
  <c r="F23" i="4"/>
</calcChain>
</file>

<file path=xl/sharedStrings.xml><?xml version="1.0" encoding="utf-8"?>
<sst xmlns="http://schemas.openxmlformats.org/spreadsheetml/2006/main" count="15" uniqueCount="14">
  <si>
    <t xml:space="preserve">ug/m L  </t>
    <phoneticPr fontId="1" type="noConversion"/>
  </si>
  <si>
    <t>c3</t>
    <phoneticPr fontId="1" type="noConversion"/>
  </si>
  <si>
    <t>OD值</t>
    <phoneticPr fontId="1" type="noConversion"/>
  </si>
  <si>
    <r>
      <t>2×10</t>
    </r>
    <r>
      <rPr>
        <vertAlign val="superscript"/>
        <sz val="11"/>
        <color theme="1"/>
        <rFont val="Times New Roman"/>
        <family val="1"/>
      </rPr>
      <t>9</t>
    </r>
    <r>
      <rPr>
        <sz val="11"/>
        <color theme="1"/>
        <rFont val="Times New Roman"/>
        <family val="1"/>
      </rPr>
      <t>cfu/mL RM</t>
    </r>
    <r>
      <rPr>
        <sz val="11"/>
        <color theme="1"/>
        <rFont val="宋体"/>
        <family val="2"/>
        <charset val="134"/>
      </rPr>
      <t>组</t>
    </r>
    <phoneticPr fontId="1" type="noConversion"/>
  </si>
  <si>
    <t>对照组</t>
    <phoneticPr fontId="1" type="noConversion"/>
  </si>
  <si>
    <r>
      <t>2×10</t>
    </r>
    <r>
      <rPr>
        <vertAlign val="superscript"/>
        <sz val="11"/>
        <color theme="1"/>
        <rFont val="Times New Roman"/>
        <family val="1"/>
      </rPr>
      <t>7</t>
    </r>
    <r>
      <rPr>
        <sz val="11"/>
        <color theme="1"/>
        <rFont val="Times New Roman"/>
        <family val="1"/>
      </rPr>
      <t>cfu/mL RM</t>
    </r>
    <r>
      <rPr>
        <sz val="11"/>
        <color theme="1"/>
        <rFont val="宋体"/>
        <family val="2"/>
        <charset val="134"/>
      </rPr>
      <t>组</t>
    </r>
    <phoneticPr fontId="1" type="noConversion"/>
  </si>
  <si>
    <r>
      <t>2×10</t>
    </r>
    <r>
      <rPr>
        <vertAlign val="superscript"/>
        <sz val="11"/>
        <color theme="1"/>
        <rFont val="Times New Roman"/>
        <family val="1"/>
      </rPr>
      <t>8</t>
    </r>
    <r>
      <rPr>
        <sz val="11"/>
        <color theme="1"/>
        <rFont val="Times New Roman"/>
        <family val="1"/>
      </rPr>
      <t>cfu/mL RM</t>
    </r>
    <r>
      <rPr>
        <sz val="11"/>
        <color theme="1"/>
        <rFont val="宋体"/>
        <family val="2"/>
        <charset val="134"/>
      </rPr>
      <t>组</t>
    </r>
    <phoneticPr fontId="1" type="noConversion"/>
  </si>
  <si>
    <r>
      <t>2×10</t>
    </r>
    <r>
      <rPr>
        <vertAlign val="superscript"/>
        <sz val="11"/>
        <color theme="1"/>
        <rFont val="Times New Roman"/>
        <family val="1"/>
      </rPr>
      <t>9</t>
    </r>
    <r>
      <rPr>
        <sz val="11"/>
        <color theme="1"/>
        <rFont val="Times New Roman"/>
        <family val="1"/>
      </rPr>
      <t>cfu/mL LA</t>
    </r>
    <r>
      <rPr>
        <sz val="11"/>
        <color theme="1"/>
        <rFont val="宋体"/>
        <family val="2"/>
        <charset val="134"/>
      </rPr>
      <t>组</t>
    </r>
    <phoneticPr fontId="1" type="noConversion"/>
  </si>
  <si>
    <r>
      <rPr>
        <b/>
        <sz val="11"/>
        <color theme="1"/>
        <rFont val="宋体"/>
        <family val="3"/>
        <charset val="134"/>
      </rPr>
      <t>对照组</t>
    </r>
  </si>
  <si>
    <r>
      <t>2×10</t>
    </r>
    <r>
      <rPr>
        <b/>
        <vertAlign val="superscript"/>
        <sz val="11"/>
        <color theme="1"/>
        <rFont val="Times New Roman"/>
        <family val="1"/>
      </rPr>
      <t>8</t>
    </r>
    <r>
      <rPr>
        <b/>
        <sz val="11"/>
        <color theme="1"/>
        <rFont val="Times New Roman"/>
        <family val="1"/>
      </rPr>
      <t>cfu/mL RM</t>
    </r>
    <r>
      <rPr>
        <b/>
        <sz val="11"/>
        <color theme="1"/>
        <rFont val="宋体"/>
        <family val="3"/>
        <charset val="134"/>
      </rPr>
      <t>组</t>
    </r>
    <phoneticPr fontId="1" type="noConversion"/>
  </si>
  <si>
    <r>
      <t>2×10</t>
    </r>
    <r>
      <rPr>
        <b/>
        <vertAlign val="superscript"/>
        <sz val="11"/>
        <color theme="1"/>
        <rFont val="Times New Roman"/>
        <family val="1"/>
      </rPr>
      <t>7</t>
    </r>
    <r>
      <rPr>
        <b/>
        <sz val="11"/>
        <color theme="1"/>
        <rFont val="Times New Roman"/>
        <family val="1"/>
      </rPr>
      <t>cfu/mL RM</t>
    </r>
    <r>
      <rPr>
        <b/>
        <sz val="11"/>
        <color theme="1"/>
        <rFont val="宋体"/>
        <family val="3"/>
        <charset val="134"/>
      </rPr>
      <t>组</t>
    </r>
    <phoneticPr fontId="1" type="noConversion"/>
  </si>
  <si>
    <r>
      <t>2×10</t>
    </r>
    <r>
      <rPr>
        <b/>
        <vertAlign val="superscript"/>
        <sz val="11"/>
        <color theme="1"/>
        <rFont val="Times New Roman"/>
        <family val="1"/>
      </rPr>
      <t>9</t>
    </r>
    <r>
      <rPr>
        <b/>
        <sz val="11"/>
        <color theme="1"/>
        <rFont val="Times New Roman"/>
        <family val="1"/>
      </rPr>
      <t>cfu/mL RM</t>
    </r>
    <r>
      <rPr>
        <b/>
        <sz val="11"/>
        <color theme="1"/>
        <rFont val="宋体"/>
        <family val="3"/>
        <charset val="134"/>
      </rPr>
      <t>组</t>
    </r>
    <phoneticPr fontId="1" type="noConversion"/>
  </si>
  <si>
    <r>
      <t>2×10</t>
    </r>
    <r>
      <rPr>
        <b/>
        <vertAlign val="superscript"/>
        <sz val="11"/>
        <color theme="1"/>
        <rFont val="Times New Roman"/>
        <family val="1"/>
      </rPr>
      <t>9</t>
    </r>
    <r>
      <rPr>
        <b/>
        <sz val="11"/>
        <color theme="1"/>
        <rFont val="Times New Roman"/>
        <family val="1"/>
      </rPr>
      <t>cfu/mL LA</t>
    </r>
    <r>
      <rPr>
        <b/>
        <sz val="11"/>
        <color theme="1"/>
        <rFont val="宋体"/>
        <family val="3"/>
        <charset val="134"/>
      </rPr>
      <t>组</t>
    </r>
    <phoneticPr fontId="1" type="noConversion"/>
  </si>
  <si>
    <t>标曲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</si>
</sst>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color theme="1"/>
      <name val="宋体"/>
      <family val="2"/>
      <charset val="134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6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6" fillId="0" borderId="0" xfId="0" applyNumberFormat="1" applyFont="1">
      <alignment vertical="center"/>
    </xf>
    <xf numFmtId="176" fontId="6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poly"/>
            <c:order val="2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[1]Sheet1!$A$15:$F$15</c:f>
              <c:numCache>
                <c:formatCode>General</c:formatCode>
                <c:ptCount val="6"/>
                <c:pt idx="0">
                  <c:v>0.14399999999999999</c:v>
                </c:pt>
                <c:pt idx="1">
                  <c:v>0.312</c:v>
                </c:pt>
                <c:pt idx="2">
                  <c:v>0.54500000000000004</c:v>
                </c:pt>
                <c:pt idx="3">
                  <c:v>0.85299999999999998</c:v>
                </c:pt>
                <c:pt idx="4">
                  <c:v>1.31</c:v>
                </c:pt>
                <c:pt idx="5">
                  <c:v>2.597</c:v>
                </c:pt>
              </c:numCache>
            </c:numRef>
          </c:xVal>
          <c:yVal>
            <c:numRef>
              <c:f>[1]Sheet1!$A$16:$F$16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400</c:v>
                </c:pt>
                <c:pt idx="5">
                  <c:v>800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02048"/>
        <c:axId val="176802624"/>
      </c:scatterChart>
      <c:valAx>
        <c:axId val="17680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802624"/>
        <c:crosses val="autoZero"/>
        <c:crossBetween val="midCat"/>
      </c:valAx>
      <c:valAx>
        <c:axId val="176802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802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1285875</xdr:colOff>
      <xdr:row>8</xdr:row>
      <xdr:rowOff>190500</xdr:rowOff>
    </xdr:from>
    <xdr:to>
      <xdr:col>11</xdr:col>
      <xdr:colOff>180975</xdr:colOff>
      <xdr:row>25</xdr:row>
      <xdr:rowOff>9525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3%2005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3"/>
    </sheetNames>
    <sheetDataSet>
      <sheetData sheetId="0">
        <row r="15">
          <cell r="A15">
            <v>0.14399999999999999</v>
          </cell>
          <cell r="B15">
            <v>0.312</v>
          </cell>
          <cell r="C15">
            <v>0.54500000000000004</v>
          </cell>
          <cell r="D15">
            <v>0.85299999999999998</v>
          </cell>
          <cell r="E15">
            <v>1.31</v>
          </cell>
          <cell r="F15">
            <v>2.597</v>
          </cell>
        </row>
        <row r="16">
          <cell r="A16">
            <v>0</v>
          </cell>
          <cell r="B16">
            <v>50</v>
          </cell>
          <cell r="C16">
            <v>100</v>
          </cell>
          <cell r="D16">
            <v>200</v>
          </cell>
          <cell r="E16">
            <v>400</v>
          </cell>
          <cell r="F16">
            <v>800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A4" workbookViewId="0">
      <selection activeCell="B7" sqref="B7:G7"/>
    </sheetView>
  </sheetViews>
  <sheetFormatPr defaultRowHeight="13.5" x14ac:dyDescent="0.15"/>
  <cols>
    <col min="1" max="13" width="18.625" customWidth="1"/>
  </cols>
  <sheetData>
    <row r="1" spans="1:14" x14ac:dyDescent="0.15">
      <c r="A1" s="7"/>
      <c r="B1" s="6">
        <v>1</v>
      </c>
      <c r="C1" s="6">
        <v>2</v>
      </c>
      <c r="D1" s="6">
        <v>3</v>
      </c>
      <c r="E1" s="6">
        <v>4</v>
      </c>
      <c r="F1" s="6">
        <v>5</v>
      </c>
      <c r="G1" s="6">
        <v>6</v>
      </c>
      <c r="H1" s="6">
        <v>7</v>
      </c>
      <c r="I1" s="6">
        <v>8</v>
      </c>
      <c r="J1" s="6">
        <v>9</v>
      </c>
      <c r="K1" s="6">
        <v>10</v>
      </c>
      <c r="L1" s="6">
        <v>11</v>
      </c>
      <c r="M1" s="6">
        <v>12</v>
      </c>
    </row>
    <row r="2" spans="1:14" x14ac:dyDescent="0.15">
      <c r="A2" s="6"/>
      <c r="B2" s="4">
        <v>0.14399999999999999</v>
      </c>
      <c r="C2" s="4">
        <v>0.312</v>
      </c>
      <c r="D2" s="4">
        <v>0.54500000000000004</v>
      </c>
      <c r="E2" s="4">
        <v>0.85299999999999998</v>
      </c>
      <c r="F2" s="4">
        <v>1.31</v>
      </c>
      <c r="G2" s="4">
        <v>2.597</v>
      </c>
      <c r="H2" s="4"/>
      <c r="I2" s="4"/>
      <c r="J2" s="4"/>
      <c r="K2" s="4"/>
      <c r="L2" s="4"/>
      <c r="M2" s="4"/>
      <c r="N2" s="5">
        <v>450</v>
      </c>
    </row>
    <row r="3" spans="1:14" x14ac:dyDescent="0.15">
      <c r="A3" s="6"/>
      <c r="B3" s="4">
        <v>0.54</v>
      </c>
      <c r="C3" s="4">
        <v>0.54800000000000004</v>
      </c>
      <c r="D3" s="4">
        <v>0.47699999999999998</v>
      </c>
      <c r="E3" s="4">
        <v>0.53500000000000003</v>
      </c>
      <c r="F3" s="4">
        <v>0.54600000000000004</v>
      </c>
      <c r="G3" s="4">
        <v>0.495</v>
      </c>
      <c r="H3" s="4">
        <v>0.59699999999999998</v>
      </c>
      <c r="I3" s="4">
        <v>0.56299999999999994</v>
      </c>
      <c r="J3" s="4">
        <v>0.54800000000000004</v>
      </c>
      <c r="K3" s="4">
        <v>0.60899999999999999</v>
      </c>
      <c r="L3" s="4">
        <v>0.54800000000000004</v>
      </c>
      <c r="M3" s="4">
        <v>0.6</v>
      </c>
      <c r="N3" s="5">
        <v>450</v>
      </c>
    </row>
    <row r="4" spans="1:14" x14ac:dyDescent="0.15">
      <c r="A4" s="6"/>
      <c r="B4" s="4">
        <v>0.499</v>
      </c>
      <c r="C4" s="4">
        <v>0.54800000000000004</v>
      </c>
      <c r="D4" s="4">
        <v>0.55300000000000005</v>
      </c>
      <c r="E4" s="4">
        <v>0.50800000000000001</v>
      </c>
      <c r="F4" s="4">
        <v>0.54400000000000004</v>
      </c>
      <c r="G4" s="4">
        <v>0.59</v>
      </c>
      <c r="H4" s="4">
        <v>0.56699999999999995</v>
      </c>
      <c r="I4" s="4">
        <v>0.57999999999999996</v>
      </c>
      <c r="J4" s="4">
        <v>0.60199999999999998</v>
      </c>
      <c r="K4" s="4">
        <v>0.55000000000000004</v>
      </c>
      <c r="L4" s="4">
        <v>0.63900000000000001</v>
      </c>
      <c r="M4" s="4">
        <v>0.58499999999999996</v>
      </c>
      <c r="N4" s="5">
        <v>450</v>
      </c>
    </row>
    <row r="5" spans="1:14" x14ac:dyDescent="0.15">
      <c r="A5" s="6"/>
      <c r="B5" s="4">
        <v>0.52</v>
      </c>
      <c r="C5" s="4">
        <v>0.57999999999999996</v>
      </c>
      <c r="D5" s="4">
        <v>0.63900000000000001</v>
      </c>
      <c r="E5" s="4">
        <v>0.52</v>
      </c>
      <c r="F5" s="4">
        <v>0.54900000000000004</v>
      </c>
      <c r="G5" s="4">
        <v>0.54800000000000004</v>
      </c>
      <c r="H5" s="4"/>
      <c r="I5" s="4"/>
      <c r="J5" s="4"/>
      <c r="K5" s="4"/>
      <c r="L5" s="4"/>
      <c r="M5" s="4"/>
      <c r="N5" s="5">
        <v>450</v>
      </c>
    </row>
    <row r="6" spans="1:14" ht="15" x14ac:dyDescent="0.15">
      <c r="B6" s="16" t="s">
        <v>13</v>
      </c>
      <c r="C6" s="13"/>
      <c r="D6" s="13"/>
      <c r="E6" s="13"/>
      <c r="F6" s="13"/>
      <c r="G6" s="13"/>
      <c r="H6" s="8"/>
      <c r="I6" s="8"/>
      <c r="J6" s="8"/>
      <c r="K6" s="8"/>
      <c r="L6" s="8"/>
      <c r="M6" s="8"/>
    </row>
    <row r="7" spans="1:14" ht="18" x14ac:dyDescent="0.15">
      <c r="B7" s="14" t="s">
        <v>4</v>
      </c>
      <c r="C7" s="15"/>
      <c r="D7" s="15"/>
      <c r="E7" s="15"/>
      <c r="F7" s="15"/>
      <c r="G7" s="15"/>
      <c r="H7" s="15" t="s">
        <v>5</v>
      </c>
      <c r="I7" s="15"/>
      <c r="J7" s="15"/>
      <c r="K7" s="15"/>
      <c r="L7" s="15"/>
      <c r="M7" s="15"/>
    </row>
    <row r="8" spans="1:14" ht="18" x14ac:dyDescent="0.15">
      <c r="B8" s="15" t="s">
        <v>6</v>
      </c>
      <c r="C8" s="15"/>
      <c r="D8" s="15"/>
      <c r="E8" s="15"/>
      <c r="F8" s="15"/>
      <c r="G8" s="15"/>
      <c r="H8" s="15" t="s">
        <v>3</v>
      </c>
      <c r="I8" s="15"/>
      <c r="J8" s="15"/>
      <c r="K8" s="15"/>
      <c r="L8" s="15"/>
      <c r="M8" s="15"/>
    </row>
    <row r="9" spans="1:14" ht="18" x14ac:dyDescent="0.15">
      <c r="B9" s="15" t="s">
        <v>7</v>
      </c>
      <c r="C9" s="15"/>
      <c r="D9" s="15"/>
      <c r="E9" s="15"/>
      <c r="F9" s="15"/>
      <c r="G9" s="15"/>
      <c r="H9" s="8"/>
      <c r="I9" s="8"/>
      <c r="J9" s="8"/>
      <c r="K9" s="8"/>
      <c r="L9" s="8"/>
      <c r="M9" s="8"/>
    </row>
    <row r="10" spans="1:14" x14ac:dyDescent="0.15">
      <c r="A10" t="s">
        <v>2</v>
      </c>
      <c r="B10" s="4">
        <v>0.14399999999999999</v>
      </c>
      <c r="C10" s="4">
        <v>0.312</v>
      </c>
      <c r="D10" s="4">
        <v>0.54500000000000004</v>
      </c>
      <c r="E10" s="4">
        <v>0.85299999999999998</v>
      </c>
      <c r="F10" s="4">
        <v>1.31</v>
      </c>
      <c r="G10" s="4">
        <v>2.597</v>
      </c>
    </row>
    <row r="11" spans="1:14" x14ac:dyDescent="0.15">
      <c r="A11" s="2" t="s">
        <v>0</v>
      </c>
      <c r="B11" s="3">
        <v>0</v>
      </c>
      <c r="C11" s="3">
        <v>50</v>
      </c>
      <c r="D11" s="3">
        <v>100</v>
      </c>
      <c r="E11" s="3">
        <v>200</v>
      </c>
      <c r="F11" s="3">
        <v>400</v>
      </c>
      <c r="G11" s="3">
        <v>800</v>
      </c>
      <c r="H11" s="2"/>
    </row>
    <row r="15" spans="1:14" ht="16.5" x14ac:dyDescent="0.15">
      <c r="B15" s="9" t="s">
        <v>1</v>
      </c>
      <c r="C15" s="9" t="s">
        <v>8</v>
      </c>
      <c r="D15" s="9" t="s">
        <v>10</v>
      </c>
      <c r="E15" s="9" t="s">
        <v>9</v>
      </c>
      <c r="F15" s="9" t="s">
        <v>11</v>
      </c>
      <c r="G15" s="9" t="s">
        <v>12</v>
      </c>
    </row>
    <row r="16" spans="1:14" ht="15" x14ac:dyDescent="0.15">
      <c r="B16" s="1" t="s">
        <v>0</v>
      </c>
      <c r="C16" s="11">
        <f>(1.9774*B3^2+327.03*B3-58.838)*5</f>
        <v>591.67404920000013</v>
      </c>
      <c r="D16" s="11">
        <f>(1.9774*H3^2+327.03*H3-58.838)*5</f>
        <v>685.51836578299981</v>
      </c>
      <c r="E16" s="11">
        <f>(1.9774*B4^2+327.03*B4-58.838)*5</f>
        <v>524.21172288699995</v>
      </c>
      <c r="F16" s="11">
        <f>(1.9774*H4^2+327.03*H4-58.838)*5</f>
        <v>636.11861174299986</v>
      </c>
      <c r="G16" s="11">
        <f>(1.9774*B5^2+327.03*B5-58.838)*5</f>
        <v>558.76144480000005</v>
      </c>
    </row>
    <row r="17" spans="3:7" ht="15" x14ac:dyDescent="0.15">
      <c r="C17" s="11">
        <f>(1.9774*C3^2+327.03*C3-58.838)*5</f>
        <v>604.841305648</v>
      </c>
      <c r="D17" s="11">
        <f>(1.9774*I3^2+327.03*I3-58.838)*5</f>
        <v>629.53332250299979</v>
      </c>
      <c r="E17" s="11">
        <f>(1.9774*C4^2+327.03*C4-58.838)*5</f>
        <v>604.841305648</v>
      </c>
      <c r="F17" s="11">
        <f>(1.9774*I4^2+327.03*I4-58.838)*5</f>
        <v>657.5229867999999</v>
      </c>
      <c r="G17" s="11">
        <f>(1.9774*C5^2+327.03*C5-58.838)*5</f>
        <v>657.5229867999999</v>
      </c>
    </row>
    <row r="18" spans="3:7" ht="15" x14ac:dyDescent="0.15">
      <c r="C18" s="11">
        <f>(1.9774*D3^2+327.03*D3-58.838)*5</f>
        <v>488.026129223</v>
      </c>
      <c r="D18" s="11">
        <f>(1.9774*J3^2+327.03*J3-58.838)*5</f>
        <v>604.841305648</v>
      </c>
      <c r="E18" s="11">
        <f>(1.9774*D4^2+327.03*D4-58.838)*5</f>
        <v>613.07148358299992</v>
      </c>
      <c r="F18" s="11">
        <f>(1.9774*J4^2+327.03*J4-58.838)*5</f>
        <v>693.75338834799993</v>
      </c>
      <c r="G18" s="11">
        <f>(1.9774*D5^2+327.03*D5-58.838)*5</f>
        <v>754.70791972699988</v>
      </c>
    </row>
    <row r="19" spans="3:7" ht="15" x14ac:dyDescent="0.15">
      <c r="C19" s="11">
        <f>(1.9774*E3^2+327.03*E3-58.838)*5</f>
        <v>583.44515657499994</v>
      </c>
      <c r="D19" s="11">
        <f>(1.9774*K3^2+327.03*K3-58.838)*5</f>
        <v>705.28325044699977</v>
      </c>
      <c r="E19" s="11">
        <f>(1.9774*E4^2+327.03*E4-58.838)*5</f>
        <v>539.017678768</v>
      </c>
      <c r="F19" s="11">
        <f>(1.9774*K4^2+327.03*K4-58.838)*5</f>
        <v>608.13331749999998</v>
      </c>
      <c r="G19" s="11">
        <f>(1.9774*E5^2+327.03*E5-58.838)*5</f>
        <v>558.76144480000005</v>
      </c>
    </row>
    <row r="20" spans="3:7" ht="15" x14ac:dyDescent="0.15">
      <c r="C20" s="11">
        <f>(1.9774*F3^2+327.03*F3-58.838)*5</f>
        <v>601.54937289200006</v>
      </c>
      <c r="D20" s="11">
        <f>(1.9774*L3^2+327.03*L3-58.838)*5</f>
        <v>604.841305648</v>
      </c>
      <c r="E20" s="11">
        <f>(1.9774*F4^2+327.03*F4-58.838)*5</f>
        <v>598.25751923200005</v>
      </c>
      <c r="F20" s="11">
        <f>(1.9774*L4^2+327.03*L4-58.838)*5</f>
        <v>754.70791972699988</v>
      </c>
      <c r="G20" s="11">
        <f>(1.9774*F5^2+327.03*F5-58.838)*5</f>
        <v>606.48730168700001</v>
      </c>
    </row>
    <row r="21" spans="3:7" ht="15" x14ac:dyDescent="0.15">
      <c r="C21" s="11">
        <f>(1.9774*G3^2+327.03*G3-58.838)*5</f>
        <v>517.63181217499994</v>
      </c>
      <c r="D21" s="11">
        <f>(1.9774*M3^2+327.03*M3-58.838)*5</f>
        <v>690.45931999999993</v>
      </c>
      <c r="E21" s="11">
        <f>(1.9774*G4^2+327.03*G4-58.838)*5</f>
        <v>673.99016469999992</v>
      </c>
      <c r="F21" s="11">
        <f>(1.9774*M4^2+327.03*M4-58.838)*5</f>
        <v>665.75632857499977</v>
      </c>
      <c r="G21" s="11">
        <f>(1.9774*G5^2+327.03*G5-58.838)*5</f>
        <v>604.841305648</v>
      </c>
    </row>
    <row r="22" spans="3:7" x14ac:dyDescent="0.15">
      <c r="C22" s="12"/>
      <c r="D22" s="12"/>
      <c r="E22" s="12"/>
      <c r="F22" s="12"/>
      <c r="G22" s="12"/>
    </row>
    <row r="23" spans="3:7" ht="15" x14ac:dyDescent="0.15">
      <c r="C23" s="11">
        <f>AVERAGE(C16:C21)</f>
        <v>564.5279709521667</v>
      </c>
      <c r="D23" s="11">
        <f>AVERAGE(D16:D21)</f>
        <v>653.41281167149987</v>
      </c>
      <c r="E23" s="11">
        <f>AVERAGE(E16:E21)</f>
        <v>592.23164580299999</v>
      </c>
      <c r="F23" s="11">
        <f>AVERAGE(F16:F21)</f>
        <v>669.3320921154999</v>
      </c>
      <c r="G23" s="11">
        <f>AVERAGE(G16:G21)</f>
        <v>623.51373391033337</v>
      </c>
    </row>
    <row r="24" spans="3:7" ht="15" x14ac:dyDescent="0.15">
      <c r="C24" s="10"/>
      <c r="D24" s="10"/>
      <c r="E24" s="10"/>
      <c r="F24" s="10"/>
      <c r="G24" s="10"/>
    </row>
  </sheetData>
  <mergeCells count="6">
    <mergeCell ref="B9:G9"/>
    <mergeCell ref="B6:G6"/>
    <mergeCell ref="B7:G7"/>
    <mergeCell ref="H7:M7"/>
    <mergeCell ref="H8:M8"/>
    <mergeCell ref="B8:G8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Sheet2 (2)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2023-11-11T10:32:16Z</dcterms:created>
  <dcterms:modified xsi:type="dcterms:W3CDTF">2023-12-06T02:06:07Z</dcterms:modified>
</cp:coreProperties>
</file>