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3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14" i="1" l="1"/>
  <c r="B21" i="1" s="1"/>
  <c r="C14" i="1"/>
  <c r="D14" i="1"/>
  <c r="E14" i="1"/>
  <c r="F14" i="1"/>
  <c r="F21" i="1" s="1"/>
  <c r="B15" i="1"/>
  <c r="C15" i="1"/>
  <c r="D15" i="1"/>
  <c r="E15" i="1"/>
  <c r="F15" i="1"/>
  <c r="B16" i="1"/>
  <c r="C16" i="1"/>
  <c r="D16" i="1"/>
  <c r="E16" i="1"/>
  <c r="F16" i="1"/>
  <c r="B17" i="1"/>
  <c r="C17" i="1"/>
  <c r="C21" i="1" s="1"/>
  <c r="D17" i="1"/>
  <c r="E17" i="1"/>
  <c r="F17" i="1"/>
  <c r="B18" i="1"/>
  <c r="C18" i="1"/>
  <c r="D18" i="1"/>
  <c r="E18" i="1"/>
  <c r="F18" i="1"/>
  <c r="B19" i="1"/>
  <c r="C19" i="1"/>
  <c r="D19" i="1"/>
  <c r="E19" i="1"/>
  <c r="F19" i="1"/>
  <c r="D21" i="1"/>
  <c r="E21" i="1"/>
</calcChain>
</file>

<file path=xl/sharedStrings.xml><?xml version="1.0" encoding="utf-8"?>
<sst xmlns="http://schemas.openxmlformats.org/spreadsheetml/2006/main" count="17" uniqueCount="11">
  <si>
    <t>(ug/mL)</t>
    <phoneticPr fontId="1" type="noConversion"/>
  </si>
  <si>
    <r>
      <t>2×10</t>
    </r>
    <r>
      <rPr>
        <b/>
        <vertAlign val="superscript"/>
        <sz val="8"/>
        <color theme="1"/>
        <rFont val="Times New Roman"/>
        <family val="1"/>
      </rPr>
      <t>9</t>
    </r>
    <r>
      <rPr>
        <b/>
        <sz val="8"/>
        <color theme="1"/>
        <rFont val="Times New Roman"/>
        <family val="1"/>
      </rPr>
      <t>cfu/mL LA</t>
    </r>
    <r>
      <rPr>
        <b/>
        <sz val="8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</si>
  <si>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8"/>
        <color theme="1"/>
        <rFont val="Times New Roman"/>
        <family val="1"/>
      </rPr>
      <t>9</t>
    </r>
    <r>
      <rPr>
        <b/>
        <sz val="8"/>
        <color theme="1"/>
        <rFont val="Times New Roman"/>
        <family val="1"/>
      </rPr>
      <t>cfu/mL RM</t>
    </r>
    <r>
      <rPr>
        <b/>
        <sz val="8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</si>
  <si>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8"/>
        <color theme="1"/>
        <rFont val="Times New Roman"/>
        <family val="1"/>
      </rPr>
      <t>8</t>
    </r>
    <r>
      <rPr>
        <b/>
        <sz val="8"/>
        <color theme="1"/>
        <rFont val="Times New Roman"/>
        <family val="1"/>
      </rPr>
      <t>cfu/mL RM</t>
    </r>
    <r>
      <rPr>
        <b/>
        <sz val="8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</si>
  <si>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8"/>
        <color theme="1"/>
        <rFont val="Times New Roman"/>
        <family val="1"/>
      </rPr>
      <t>7</t>
    </r>
    <r>
      <rPr>
        <b/>
        <sz val="8"/>
        <color theme="1"/>
        <rFont val="Times New Roman"/>
        <family val="1"/>
      </rPr>
      <t>cfu/mL RM</t>
    </r>
    <r>
      <rPr>
        <b/>
        <sz val="8"/>
        <color theme="1"/>
        <rFont val="宋体"/>
        <family val="3"/>
        <charset val="134"/>
      </rPr>
      <t>组</t>
    </r>
    <phoneticPr fontId="1" type="noConversion"/>
  </si>
  <si>
    <r>
      <rPr>
        <b/>
        <sz val="8"/>
        <color theme="1"/>
        <rFont val="宋体"/>
        <family val="3"/>
        <charset val="134"/>
      </rPr>
      <t>对照组</t>
    </r>
  </si>
  <si>
    <t>lgA</t>
    <phoneticPr fontId="1" type="noConversion"/>
  </si>
  <si>
    <t>R² = 0.9998</t>
  </si>
  <si>
    <r>
      <t>y = -9.1546x</t>
    </r>
    <r>
      <rPr>
        <vertAlign val="superscript"/>
        <sz val="10"/>
        <color rgb="FF000000"/>
        <rFont val="宋体"/>
        <family val="3"/>
        <charset val="134"/>
        <scheme val="minor"/>
      </rPr>
      <t>2</t>
    </r>
    <r>
      <rPr>
        <sz val="10"/>
        <color rgb="FF000000"/>
        <rFont val="宋体"/>
        <family val="3"/>
        <charset val="134"/>
        <scheme val="minor"/>
      </rPr>
      <t xml:space="preserve"> + 146.19x - 9.8672</t>
    </r>
  </si>
  <si>
    <r>
      <rPr>
        <sz val="10"/>
        <color rgb="FF000000"/>
        <rFont val="等线"/>
        <family val="2"/>
        <charset val="134"/>
      </rPr>
      <t>浓度</t>
    </r>
    <phoneticPr fontId="1" type="noConversion"/>
  </si>
  <si>
    <t>标曲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</si>
</sst>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8"/>
      <color theme="1"/>
      <name val="Times New Roman"/>
      <family val="1"/>
    </font>
    <font>
      <b/>
      <vertAlign val="superscript"/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vertAlign val="superscript"/>
      <sz val="10"/>
      <color rgb="FF000000"/>
      <name val="宋体"/>
      <family val="3"/>
      <charset val="134"/>
      <scheme val="minor"/>
    </font>
    <font>
      <sz val="10"/>
      <color rgb="FF000000"/>
      <name val="Arial"/>
      <family val="2"/>
    </font>
    <font>
      <sz val="10"/>
      <color rgb="FF000000"/>
      <name val="等线"/>
      <family val="2"/>
      <charset val="134"/>
    </font>
    <font>
      <sz val="7"/>
      <color rgb="FF000000"/>
      <name val="Arial"/>
      <family val="2"/>
    </font>
    <font>
      <sz val="10"/>
      <color rgb="FF27413E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readingOrder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Sheet1!$B$2:$G$2</c:f>
              <c:numCache>
                <c:formatCode>General</c:formatCode>
                <c:ptCount val="6"/>
                <c:pt idx="0">
                  <c:v>2.718</c:v>
                </c:pt>
                <c:pt idx="1">
                  <c:v>1.268</c:v>
                </c:pt>
                <c:pt idx="2">
                  <c:v>0.64300000000000002</c:v>
                </c:pt>
                <c:pt idx="3">
                  <c:v>0.33</c:v>
                </c:pt>
                <c:pt idx="4">
                  <c:v>0.20200000000000001</c:v>
                </c:pt>
                <c:pt idx="5">
                  <c:v>8.4000000000000005E-2</c:v>
                </c:pt>
              </c:numCache>
            </c:numRef>
          </c:xVal>
          <c:yVal>
            <c:numRef>
              <c:f>Sheet1!$B$10:$G$10</c:f>
              <c:numCache>
                <c:formatCode>General</c:formatCode>
                <c:ptCount val="6"/>
                <c:pt idx="0">
                  <c:v>320</c:v>
                </c:pt>
                <c:pt idx="1">
                  <c:v>160</c:v>
                </c:pt>
                <c:pt idx="2">
                  <c:v>80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41344"/>
        <c:axId val="299041920"/>
      </c:scatterChart>
      <c:valAx>
        <c:axId val="29904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9041920"/>
        <c:crosses val="autoZero"/>
        <c:crossBetween val="midCat"/>
      </c:valAx>
      <c:valAx>
        <c:axId val="29904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9041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0</xdr:row>
      <xdr:rowOff>171450</xdr:rowOff>
    </xdr:from>
    <xdr:to>
      <xdr:col>14</xdr:col>
      <xdr:colOff>628650</xdr:colOff>
      <xdr:row>16</xdr:row>
      <xdr:rowOff>19050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G5" sqref="G5"/>
    </sheetView>
  </sheetViews>
  <sheetFormatPr defaultRowHeight="14.25" x14ac:dyDescent="0.15"/>
  <cols>
    <col min="2" max="2" width="12" customWidth="1"/>
    <col min="3" max="3" width="12.5" customWidth="1"/>
    <col min="4" max="4" width="13.75" customWidth="1"/>
    <col min="5" max="5" width="12.75" customWidth="1"/>
    <col min="6" max="6" width="11.625" customWidth="1"/>
  </cols>
  <sheetData>
    <row r="1" spans="1:8" ht="13.5" x14ac:dyDescent="0.15">
      <c r="A1" s="9" t="s">
        <v>6</v>
      </c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</row>
    <row r="2" spans="1:8" ht="13.5" x14ac:dyDescent="0.15">
      <c r="A2" s="7" t="s">
        <v>10</v>
      </c>
      <c r="B2" s="7">
        <v>2.718</v>
      </c>
      <c r="C2" s="7">
        <v>1.268</v>
      </c>
      <c r="D2" s="7">
        <v>0.64300000000000002</v>
      </c>
      <c r="E2" s="7">
        <v>0.33</v>
      </c>
      <c r="F2" s="7">
        <v>0.20200000000000001</v>
      </c>
      <c r="G2" s="7">
        <v>8.4000000000000005E-2</v>
      </c>
      <c r="H2" s="6">
        <v>450</v>
      </c>
    </row>
    <row r="3" spans="1:8" ht="23.25" x14ac:dyDescent="0.15">
      <c r="A3" s="7"/>
      <c r="B3" s="7" t="s">
        <v>5</v>
      </c>
      <c r="C3" s="7" t="s">
        <v>4</v>
      </c>
      <c r="D3" s="7" t="s">
        <v>3</v>
      </c>
      <c r="E3" s="7" t="s">
        <v>2</v>
      </c>
      <c r="F3" s="7" t="s">
        <v>1</v>
      </c>
      <c r="G3" s="7"/>
      <c r="H3" s="6">
        <v>450</v>
      </c>
    </row>
    <row r="4" spans="1:8" ht="13.5" x14ac:dyDescent="0.15">
      <c r="A4" s="7"/>
      <c r="B4" s="7">
        <v>0.45300000000000001</v>
      </c>
      <c r="C4" s="7">
        <v>0.42399999999999999</v>
      </c>
      <c r="D4" s="7">
        <v>0.45800000000000002</v>
      </c>
      <c r="E4" s="7">
        <v>0.58299999999999996</v>
      </c>
      <c r="F4" s="7">
        <v>0.53800000000000003</v>
      </c>
      <c r="G4" s="7"/>
      <c r="H4" s="6">
        <v>450</v>
      </c>
    </row>
    <row r="5" spans="1:8" ht="13.5" x14ac:dyDescent="0.15">
      <c r="A5" s="7"/>
      <c r="B5" s="7">
        <v>0.41</v>
      </c>
      <c r="C5" s="7">
        <v>0.47699999999999998</v>
      </c>
      <c r="D5" s="7">
        <v>0.49099999999999999</v>
      </c>
      <c r="E5" s="7">
        <v>0.49199999999999999</v>
      </c>
      <c r="F5" s="7">
        <v>0.45300000000000001</v>
      </c>
      <c r="G5" s="7"/>
      <c r="H5" s="6">
        <v>450</v>
      </c>
    </row>
    <row r="6" spans="1:8" ht="13.5" x14ac:dyDescent="0.15">
      <c r="A6" s="7"/>
      <c r="B6" s="7">
        <v>0.44700000000000001</v>
      </c>
      <c r="C6" s="7">
        <v>0.49399999999999999</v>
      </c>
      <c r="D6" s="7">
        <v>0.45600000000000002</v>
      </c>
      <c r="E6" s="7">
        <v>0.63500000000000001</v>
      </c>
      <c r="F6" s="7">
        <v>0.42099999999999999</v>
      </c>
      <c r="G6" s="7"/>
      <c r="H6" s="6">
        <v>450</v>
      </c>
    </row>
    <row r="7" spans="1:8" ht="13.5" x14ac:dyDescent="0.15">
      <c r="A7" s="7"/>
      <c r="B7" s="7">
        <v>0.42899999999999999</v>
      </c>
      <c r="C7" s="7">
        <v>0.47699999999999998</v>
      </c>
      <c r="D7" s="7">
        <v>0.502</v>
      </c>
      <c r="E7" s="7">
        <v>0.66700000000000004</v>
      </c>
      <c r="F7" s="7">
        <v>0.46500000000000002</v>
      </c>
      <c r="G7" s="7"/>
      <c r="H7" s="6">
        <v>450</v>
      </c>
    </row>
    <row r="8" spans="1:8" ht="13.5" x14ac:dyDescent="0.15">
      <c r="A8" s="7"/>
      <c r="B8" s="7">
        <v>0.41399999999999998</v>
      </c>
      <c r="C8" s="7">
        <v>0.443</v>
      </c>
      <c r="D8" s="7">
        <v>0.48299999999999998</v>
      </c>
      <c r="E8" s="7">
        <v>0.624</v>
      </c>
      <c r="F8" s="7">
        <v>0.41799999999999998</v>
      </c>
      <c r="G8" s="7"/>
      <c r="H8" s="6">
        <v>450</v>
      </c>
    </row>
    <row r="9" spans="1:8" ht="13.5" x14ac:dyDescent="0.15">
      <c r="A9" s="7"/>
      <c r="B9" s="7">
        <v>0.42</v>
      </c>
      <c r="C9" s="7">
        <v>0.45400000000000001</v>
      </c>
      <c r="D9" s="7">
        <v>0.499</v>
      </c>
      <c r="E9" s="7">
        <v>0.61199999999999999</v>
      </c>
      <c r="F9" s="7">
        <v>0.44700000000000001</v>
      </c>
      <c r="G9" s="7"/>
      <c r="H9" s="6">
        <v>450</v>
      </c>
    </row>
    <row r="10" spans="1:8" ht="13.5" x14ac:dyDescent="0.15">
      <c r="A10" s="5" t="s">
        <v>9</v>
      </c>
      <c r="B10" s="4">
        <v>320</v>
      </c>
      <c r="C10" s="4">
        <v>160</v>
      </c>
      <c r="D10">
        <v>80</v>
      </c>
      <c r="E10">
        <v>40</v>
      </c>
      <c r="F10">
        <v>20</v>
      </c>
      <c r="G10">
        <v>0</v>
      </c>
    </row>
    <row r="11" spans="1:8" x14ac:dyDescent="0.15">
      <c r="B11" s="3" t="s">
        <v>8</v>
      </c>
    </row>
    <row r="12" spans="1:8" ht="13.5" x14ac:dyDescent="0.15">
      <c r="B12" s="3" t="s">
        <v>7</v>
      </c>
    </row>
    <row r="13" spans="1:8" ht="13.5" x14ac:dyDescent="0.15">
      <c r="A13" t="s">
        <v>6</v>
      </c>
      <c r="B13" s="2" t="s">
        <v>5</v>
      </c>
      <c r="C13" s="2" t="s">
        <v>4</v>
      </c>
      <c r="D13" s="2" t="s">
        <v>3</v>
      </c>
      <c r="E13" s="2" t="s">
        <v>2</v>
      </c>
      <c r="F13" s="2" t="s">
        <v>1</v>
      </c>
      <c r="G13" t="s">
        <v>0</v>
      </c>
    </row>
    <row r="14" spans="1:8" x14ac:dyDescent="0.2">
      <c r="B14" s="1">
        <f>(-9.1546*B4^2+146.19*B4-9.8672)*5</f>
        <v>272.39131844299999</v>
      </c>
      <c r="C14" s="1">
        <f>(-9.1546*C4^2+146.19*C4-9.8672)*5</f>
        <v>252.35791315199998</v>
      </c>
      <c r="D14" s="1">
        <f>(-9.1546*D4^2+146.19*D4-9.8672)*5</f>
        <v>275.83757242800004</v>
      </c>
      <c r="E14" s="1">
        <f>(-9.1546*E4^2+146.19*E4-9.8672)*5</f>
        <v>361.25011080299998</v>
      </c>
      <c r="F14" s="1">
        <f>(-9.1546*F4^2+146.19*F4-9.8672)*5</f>
        <v>330.66637978800003</v>
      </c>
      <c r="G14" s="1"/>
    </row>
    <row r="15" spans="1:8" x14ac:dyDescent="0.2">
      <c r="B15" s="1">
        <f>(-9.1546*B5^2+146.19*B5-9.8672)*5</f>
        <v>242.65905869999997</v>
      </c>
      <c r="C15" s="1">
        <f>(-9.1546*C5^2+146.19*C5-9.8672)*5</f>
        <v>288.91246508300003</v>
      </c>
      <c r="D15" s="1">
        <f>(-9.1546*D5^2+146.19*D5-9.8672)*5</f>
        <v>298.52544938700009</v>
      </c>
      <c r="E15" s="1">
        <f>(-9.1546*E5^2+146.19*E5-9.8672)*5</f>
        <v>299.21140452799995</v>
      </c>
      <c r="F15" s="1">
        <f>(-9.1546*F5^2+146.19*F5-9.8672)*5</f>
        <v>272.39131844299999</v>
      </c>
      <c r="G15" s="1"/>
    </row>
    <row r="16" spans="1:8" x14ac:dyDescent="0.2">
      <c r="B16" s="1">
        <f>(-9.1546*B6^2+146.19*B6-9.8672)*5</f>
        <v>268.25279264300002</v>
      </c>
      <c r="C16" s="1">
        <f>(-9.1546*C6^2+146.19*C6-9.8672)*5</f>
        <v>300.58304017199998</v>
      </c>
      <c r="D16" s="1">
        <f>(-9.1546*D6^2+146.19*D6-9.8672)*5</f>
        <v>274.459345472</v>
      </c>
      <c r="E16" s="1">
        <f>(-9.1546*E6^2+146.19*E6-9.8672)*5</f>
        <v>396.36043207500001</v>
      </c>
      <c r="F16" s="1">
        <f>(-9.1546*F6^2+146.19*F6-9.8672)*5</f>
        <v>250.28109770699999</v>
      </c>
      <c r="G16" s="1"/>
    </row>
    <row r="17" spans="2:7" x14ac:dyDescent="0.2">
      <c r="B17" s="1">
        <f>(-9.1546*B7^2+146.19*B7-9.8672)*5</f>
        <v>255.81744130699997</v>
      </c>
      <c r="C17" s="1">
        <f>(-9.1546*C7^2+146.19*C7-9.8672)*5</f>
        <v>288.91246508300003</v>
      </c>
      <c r="D17" s="1">
        <f>(-9.1546*D7^2+146.19*D7-9.8672)*5</f>
        <v>306.06592090800001</v>
      </c>
      <c r="E17" s="1">
        <f>(-9.1546*E7^2+146.19*E7-9.8672)*5</f>
        <v>417.84374580300005</v>
      </c>
      <c r="F17" s="1">
        <f>(-9.1546*F7^2+146.19*F7-9.8672)*5</f>
        <v>280.65848307500005</v>
      </c>
      <c r="G17" s="1"/>
    </row>
    <row r="18" spans="2:7" x14ac:dyDescent="0.2">
      <c r="B18" s="1">
        <f>(-9.1546*B8^2+146.19*B8-9.8672)*5</f>
        <v>245.43199089199993</v>
      </c>
      <c r="C18" s="1">
        <f>(-9.1546*C8^2+146.19*C8-9.8672)*5</f>
        <v>265.49194452300003</v>
      </c>
      <c r="D18" s="1">
        <f>(-9.1546*D8^2+146.19*D8-9.8672)*5</f>
        <v>293.034512603</v>
      </c>
      <c r="E18" s="1">
        <f>(-9.1546*E8^2+146.19*E8-9.8672)*5</f>
        <v>388.95389235200003</v>
      </c>
      <c r="F18" s="1">
        <f>(-9.1546*F8^2+146.19*F8-9.8672)*5</f>
        <v>248.20345834800003</v>
      </c>
      <c r="G18" s="1"/>
    </row>
    <row r="19" spans="2:7" x14ac:dyDescent="0.2">
      <c r="B19" s="1">
        <f>(-9.1546*B9^2+146.19*B9-9.8672)*5</f>
        <v>249.5886428</v>
      </c>
      <c r="C19" s="1">
        <f>(-9.1546*C9^2+146.19*C9-9.8672)*5</f>
        <v>273.08075233199997</v>
      </c>
      <c r="D19" s="1">
        <f>(-9.1546*D9^2+146.19*D9-9.8672)*5</f>
        <v>304.01052722700001</v>
      </c>
      <c r="E19" s="1">
        <f>(-9.1546*E9^2+146.19*E9-9.8672)*5</f>
        <v>380.86139748800002</v>
      </c>
      <c r="F19" s="1">
        <f>(-9.1546*F9^2+146.19*F9-9.8672)*5</f>
        <v>268.25279264300002</v>
      </c>
      <c r="G19" s="1"/>
    </row>
    <row r="20" spans="2:7" x14ac:dyDescent="0.2">
      <c r="B20" s="1"/>
      <c r="C20" s="1"/>
      <c r="D20" s="1"/>
      <c r="E20" s="1"/>
      <c r="F20" s="1"/>
      <c r="G20" s="1"/>
    </row>
    <row r="21" spans="2:7" x14ac:dyDescent="0.2">
      <c r="B21" s="1">
        <f>AVERAGE(B14:B19)</f>
        <v>255.69020746416663</v>
      </c>
      <c r="C21" s="1">
        <f>AVERAGE(C14:C19)</f>
        <v>278.22309672416662</v>
      </c>
      <c r="D21" s="1">
        <f>AVERAGE(D14:D19)</f>
        <v>291.98888800416665</v>
      </c>
      <c r="E21" s="1">
        <f>AVERAGE(E14:E19)</f>
        <v>374.0801638415</v>
      </c>
      <c r="F21" s="1">
        <f>AVERAGE(F14:F19)</f>
        <v>275.07558833399997</v>
      </c>
      <c r="G21" s="1"/>
    </row>
    <row r="22" spans="2:7" x14ac:dyDescent="0.2">
      <c r="B22" s="1"/>
      <c r="C22" s="1"/>
      <c r="D22" s="1"/>
      <c r="E22" s="1"/>
      <c r="F22" s="1"/>
      <c r="G22" s="1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2023-11-11T10:56:24Z</dcterms:created>
  <dcterms:modified xsi:type="dcterms:W3CDTF">2023-11-11T10:57:32Z</dcterms:modified>
</cp:coreProperties>
</file>