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9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BN E JHANGIR\Desktop\Intial Validation\"/>
    </mc:Choice>
  </mc:AlternateContent>
  <xr:revisionPtr revIDLastSave="0" documentId="13_ncr:1_{A30E3850-366F-4B09-BCE4-D44DCE9F7F5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Growth Parameters" sheetId="1" r:id="rId1"/>
    <sheet name="Chlorophyll Contents" sheetId="2" r:id="rId2"/>
    <sheet name="IRGA" sheetId="3" r:id="rId3"/>
    <sheet name="Antioxidant Enzyme activites " sheetId="4" r:id="rId4"/>
    <sheet name="oxidant" sheetId="5" r:id="rId5"/>
    <sheet name="Non Antioxidant" sheetId="7" r:id="rId6"/>
    <sheet name="Nutrient " sheetId="6" r:id="rId7"/>
    <sheet name="Metal" sheetId="8" r:id="rId8"/>
    <sheet name="Cerium contents" sheetId="9" r:id="rId9"/>
    <sheet name="Soil Analysis 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3" i="10" l="1"/>
  <c r="BV3" i="10"/>
  <c r="BK3" i="10"/>
  <c r="AZ3" i="10"/>
  <c r="AO3" i="10"/>
  <c r="AD3" i="10"/>
  <c r="R3" i="10"/>
  <c r="G3" i="10"/>
  <c r="G69" i="6" l="1"/>
  <c r="F69" i="6"/>
  <c r="CC3" i="3"/>
  <c r="CB3" i="3"/>
  <c r="AG6" i="3"/>
  <c r="AF6" i="3"/>
  <c r="BC6" i="1"/>
  <c r="BD3" i="1"/>
  <c r="L40" i="5" l="1"/>
  <c r="L39" i="5"/>
  <c r="L38" i="5"/>
  <c r="L37" i="5"/>
  <c r="L17" i="5"/>
  <c r="L5" i="5"/>
  <c r="BK4" i="4"/>
  <c r="BJ4" i="4"/>
  <c r="BI4" i="4"/>
  <c r="BH4" i="4"/>
  <c r="AK4" i="4"/>
  <c r="O4" i="4"/>
  <c r="N4" i="4"/>
  <c r="M4" i="4"/>
  <c r="AN54" i="6"/>
  <c r="L56" i="6"/>
  <c r="L55" i="6"/>
  <c r="L54" i="6"/>
  <c r="L53" i="6"/>
  <c r="L22" i="6"/>
  <c r="L21" i="6"/>
  <c r="L7" i="7"/>
  <c r="L6" i="7"/>
  <c r="L5" i="7"/>
  <c r="L4" i="7"/>
  <c r="G35" i="7"/>
  <c r="G36" i="7"/>
  <c r="G37" i="7"/>
  <c r="F35" i="7"/>
  <c r="F36" i="7"/>
  <c r="F37" i="7"/>
  <c r="G34" i="7"/>
  <c r="F34" i="7"/>
  <c r="H37" i="7" s="1"/>
  <c r="G18" i="7"/>
  <c r="G19" i="7"/>
  <c r="G20" i="7"/>
  <c r="F18" i="7"/>
  <c r="F19" i="7"/>
  <c r="F20" i="7"/>
  <c r="F17" i="7"/>
  <c r="G17" i="7"/>
  <c r="G4" i="7"/>
  <c r="G5" i="7"/>
  <c r="G6" i="7"/>
  <c r="G3" i="7"/>
  <c r="F4" i="7"/>
  <c r="F5" i="7"/>
  <c r="F6" i="7"/>
  <c r="F3" i="7"/>
  <c r="CD4" i="3"/>
  <c r="CI4" i="3"/>
  <c r="CH4" i="3"/>
  <c r="CG4" i="3"/>
  <c r="CF4" i="3"/>
  <c r="BK4" i="3"/>
  <c r="BJ4" i="3"/>
  <c r="BI4" i="3"/>
  <c r="AK4" i="3"/>
  <c r="BH4" i="3"/>
  <c r="AL4" i="3"/>
  <c r="AM4" i="3"/>
  <c r="AJ4" i="3"/>
  <c r="O4" i="3"/>
  <c r="N4" i="3"/>
  <c r="M4" i="3"/>
  <c r="L4" i="3"/>
  <c r="H4" i="3"/>
  <c r="H3" i="3"/>
  <c r="CI4" i="2"/>
  <c r="CH4" i="2"/>
  <c r="CG4" i="2"/>
  <c r="CF4" i="2"/>
  <c r="BE5" i="2"/>
  <c r="BE6" i="2"/>
  <c r="BE4" i="2"/>
  <c r="BI4" i="2"/>
  <c r="AM4" i="2"/>
  <c r="AL4" i="2"/>
  <c r="AK4" i="2"/>
  <c r="AJ4" i="2"/>
  <c r="O4" i="2"/>
  <c r="N4" i="2"/>
  <c r="M4" i="2"/>
  <c r="L4" i="2"/>
  <c r="FG4" i="1"/>
  <c r="FI4" i="1"/>
  <c r="FH4" i="1"/>
  <c r="FF4" i="1"/>
  <c r="EC4" i="1"/>
  <c r="EF4" i="1"/>
  <c r="DG4" i="1"/>
  <c r="EG4" i="1"/>
  <c r="DF4" i="1"/>
  <c r="CH4" i="1"/>
  <c r="CG4" i="1"/>
  <c r="CF4" i="1"/>
  <c r="L4" i="1"/>
  <c r="H3" i="1"/>
  <c r="G3" i="1"/>
  <c r="H20" i="7" l="1"/>
  <c r="H35" i="7"/>
  <c r="H36" i="7"/>
  <c r="H18" i="7"/>
  <c r="H19" i="7"/>
  <c r="H4" i="7"/>
  <c r="H5" i="7"/>
  <c r="H6" i="7"/>
  <c r="J4" i="3"/>
  <c r="CI4" i="1"/>
  <c r="BK4" i="1"/>
  <c r="BJ4" i="1"/>
  <c r="BI4" i="1"/>
  <c r="BH4" i="1"/>
  <c r="AM4" i="1"/>
  <c r="AL4" i="1"/>
  <c r="AK4" i="1"/>
  <c r="AJ4" i="1"/>
  <c r="O4" i="1"/>
  <c r="N4" i="1"/>
  <c r="M4" i="1"/>
  <c r="BO39" i="6"/>
  <c r="L39" i="9"/>
  <c r="L40" i="9"/>
  <c r="G39" i="9"/>
  <c r="F39" i="9"/>
  <c r="L38" i="9"/>
  <c r="G38" i="9"/>
  <c r="F38" i="9"/>
  <c r="L37" i="9"/>
  <c r="G37" i="9"/>
  <c r="F37" i="9"/>
  <c r="G36" i="9"/>
  <c r="F36" i="9"/>
  <c r="L24" i="9"/>
  <c r="L23" i="9"/>
  <c r="G23" i="9"/>
  <c r="F23" i="9"/>
  <c r="L22" i="9"/>
  <c r="G22" i="9"/>
  <c r="F22" i="9"/>
  <c r="L21" i="9"/>
  <c r="G21" i="9"/>
  <c r="F21" i="9"/>
  <c r="G20" i="9"/>
  <c r="F20" i="9"/>
  <c r="L7" i="9"/>
  <c r="L6" i="9"/>
  <c r="G6" i="9"/>
  <c r="F6" i="9"/>
  <c r="L5" i="9"/>
  <c r="G5" i="9"/>
  <c r="F5" i="9"/>
  <c r="L4" i="9"/>
  <c r="G4" i="9"/>
  <c r="F4" i="9"/>
  <c r="G3" i="9"/>
  <c r="F3" i="9"/>
  <c r="BJ38" i="6"/>
  <c r="BI38" i="6"/>
  <c r="BO109" i="6"/>
  <c r="BO108" i="6"/>
  <c r="BJ108" i="6"/>
  <c r="BI108" i="6"/>
  <c r="BO107" i="6"/>
  <c r="BJ107" i="6"/>
  <c r="BI107" i="6"/>
  <c r="BO106" i="6"/>
  <c r="BJ106" i="6"/>
  <c r="BI106" i="6"/>
  <c r="BJ105" i="6"/>
  <c r="BI105" i="6"/>
  <c r="BO89" i="6"/>
  <c r="BO88" i="6"/>
  <c r="BJ88" i="6"/>
  <c r="BI88" i="6"/>
  <c r="BO87" i="6"/>
  <c r="BJ87" i="6"/>
  <c r="BI87" i="6"/>
  <c r="BO86" i="6"/>
  <c r="BJ86" i="6"/>
  <c r="BI86" i="6"/>
  <c r="BJ85" i="6"/>
  <c r="BI85" i="6"/>
  <c r="BO73" i="6"/>
  <c r="BO72" i="6"/>
  <c r="BJ72" i="6"/>
  <c r="BI72" i="6"/>
  <c r="BO71" i="6"/>
  <c r="BJ71" i="6"/>
  <c r="BI71" i="6"/>
  <c r="BO70" i="6"/>
  <c r="BJ70" i="6"/>
  <c r="BI70" i="6"/>
  <c r="BJ69" i="6"/>
  <c r="BI69" i="6"/>
  <c r="BO56" i="6"/>
  <c r="BO55" i="6"/>
  <c r="BJ55" i="6"/>
  <c r="BI55" i="6"/>
  <c r="BO54" i="6"/>
  <c r="BJ54" i="6"/>
  <c r="BI54" i="6"/>
  <c r="BK54" i="6" s="1"/>
  <c r="BO53" i="6"/>
  <c r="BJ53" i="6"/>
  <c r="BI53" i="6"/>
  <c r="BJ52" i="6"/>
  <c r="BI52" i="6"/>
  <c r="BO40" i="6"/>
  <c r="BJ39" i="6"/>
  <c r="BI39" i="6"/>
  <c r="BO38" i="6"/>
  <c r="BO37" i="6"/>
  <c r="BJ37" i="6"/>
  <c r="BI37" i="6"/>
  <c r="BJ36" i="6"/>
  <c r="BI36" i="6"/>
  <c r="BO24" i="6"/>
  <c r="BO23" i="6"/>
  <c r="BJ23" i="6"/>
  <c r="BI23" i="6"/>
  <c r="BO22" i="6"/>
  <c r="BJ22" i="6"/>
  <c r="BI22" i="6"/>
  <c r="BO21" i="6"/>
  <c r="BJ21" i="6"/>
  <c r="BI21" i="6"/>
  <c r="BJ20" i="6"/>
  <c r="BI20" i="6"/>
  <c r="BO7" i="6"/>
  <c r="BO6" i="6"/>
  <c r="BJ6" i="6"/>
  <c r="BI6" i="6"/>
  <c r="BO5" i="6"/>
  <c r="BJ5" i="6"/>
  <c r="BI5" i="6"/>
  <c r="BO4" i="6"/>
  <c r="BJ4" i="6"/>
  <c r="BI4" i="6"/>
  <c r="BJ3" i="6"/>
  <c r="BI3" i="6"/>
  <c r="G5" i="6"/>
  <c r="BK108" i="6" l="1"/>
  <c r="BK106" i="6"/>
  <c r="BK55" i="6"/>
  <c r="BK88" i="6"/>
  <c r="BK107" i="6"/>
  <c r="H22" i="9"/>
  <c r="H23" i="9"/>
  <c r="H21" i="9"/>
  <c r="H6" i="9"/>
  <c r="H4" i="9"/>
  <c r="H5" i="9"/>
  <c r="BK87" i="6"/>
  <c r="BK86" i="6"/>
  <c r="BK72" i="6"/>
  <c r="BK70" i="6"/>
  <c r="BK71" i="6"/>
  <c r="BK53" i="6"/>
  <c r="BK37" i="6"/>
  <c r="BK39" i="6"/>
  <c r="BK38" i="6"/>
  <c r="BK21" i="6"/>
  <c r="BK22" i="6"/>
  <c r="BK23" i="6"/>
  <c r="BK5" i="6"/>
  <c r="BK6" i="6"/>
  <c r="BK4" i="6"/>
  <c r="AN109" i="6"/>
  <c r="AN108" i="6"/>
  <c r="AI108" i="6"/>
  <c r="AH108" i="6"/>
  <c r="AN107" i="6"/>
  <c r="AI107" i="6"/>
  <c r="AH107" i="6"/>
  <c r="AN106" i="6"/>
  <c r="AI106" i="6"/>
  <c r="AH106" i="6"/>
  <c r="AI105" i="6"/>
  <c r="AH105" i="6"/>
  <c r="AN89" i="6"/>
  <c r="AN88" i="6"/>
  <c r="AI88" i="6"/>
  <c r="AH88" i="6"/>
  <c r="AN87" i="6"/>
  <c r="AI87" i="6"/>
  <c r="AH87" i="6"/>
  <c r="AN86" i="6"/>
  <c r="AI86" i="6"/>
  <c r="AH86" i="6"/>
  <c r="AI85" i="6"/>
  <c r="AH85" i="6"/>
  <c r="AN73" i="6"/>
  <c r="AN72" i="6"/>
  <c r="AI72" i="6"/>
  <c r="AH72" i="6"/>
  <c r="AN71" i="6"/>
  <c r="AI71" i="6"/>
  <c r="AH71" i="6"/>
  <c r="AN70" i="6"/>
  <c r="AI70" i="6"/>
  <c r="AH70" i="6"/>
  <c r="AI69" i="6"/>
  <c r="AH69" i="6"/>
  <c r="AN56" i="6"/>
  <c r="AN55" i="6"/>
  <c r="AI55" i="6"/>
  <c r="AH55" i="6"/>
  <c r="AI54" i="6"/>
  <c r="AH54" i="6"/>
  <c r="AN53" i="6"/>
  <c r="AI53" i="6"/>
  <c r="AH53" i="6"/>
  <c r="AI52" i="6"/>
  <c r="AH52" i="6"/>
  <c r="AN40" i="6"/>
  <c r="AN39" i="6"/>
  <c r="AI39" i="6"/>
  <c r="AH39" i="6"/>
  <c r="AN38" i="6"/>
  <c r="AI38" i="6"/>
  <c r="AH38" i="6"/>
  <c r="AN37" i="6"/>
  <c r="AI37" i="6"/>
  <c r="AH37" i="6"/>
  <c r="AI36" i="6"/>
  <c r="AH36" i="6"/>
  <c r="AN24" i="6"/>
  <c r="AN23" i="6"/>
  <c r="AI23" i="6"/>
  <c r="AH23" i="6"/>
  <c r="AN22" i="6"/>
  <c r="AI22" i="6"/>
  <c r="AH22" i="6"/>
  <c r="AN21" i="6"/>
  <c r="AI21" i="6"/>
  <c r="AH21" i="6"/>
  <c r="AI20" i="6"/>
  <c r="AH20" i="6"/>
  <c r="AN7" i="6"/>
  <c r="AN6" i="6"/>
  <c r="AI6" i="6"/>
  <c r="AH6" i="6"/>
  <c r="AN5" i="6"/>
  <c r="AI5" i="6"/>
  <c r="AH5" i="6"/>
  <c r="AJ5" i="6" s="1"/>
  <c r="AN4" i="6"/>
  <c r="AI4" i="6"/>
  <c r="AH4" i="6"/>
  <c r="AI3" i="6"/>
  <c r="AH3" i="6"/>
  <c r="AJ6" i="6" l="1"/>
  <c r="AJ4" i="6"/>
  <c r="AJ108" i="6"/>
  <c r="AJ106" i="6"/>
  <c r="AJ107" i="6"/>
  <c r="AJ87" i="6"/>
  <c r="AJ86" i="6"/>
  <c r="AJ88" i="6"/>
  <c r="AJ71" i="6"/>
  <c r="AJ72" i="6"/>
  <c r="AJ70" i="6"/>
  <c r="AJ54" i="6"/>
  <c r="AJ55" i="6"/>
  <c r="AJ53" i="6"/>
  <c r="AJ38" i="6"/>
  <c r="AJ39" i="6"/>
  <c r="AJ37" i="6"/>
  <c r="AJ22" i="6"/>
  <c r="AJ23" i="6"/>
  <c r="AJ21" i="6"/>
  <c r="BE4" i="3"/>
  <c r="BE5" i="3"/>
  <c r="BE6" i="3"/>
  <c r="BE3" i="3"/>
  <c r="BD4" i="3"/>
  <c r="BD5" i="3"/>
  <c r="BD6" i="3"/>
  <c r="BD3" i="3"/>
  <c r="CC4" i="3"/>
  <c r="CC5" i="3"/>
  <c r="CC6" i="3"/>
  <c r="CB4" i="3"/>
  <c r="CB5" i="3"/>
  <c r="CB6" i="3"/>
  <c r="AG4" i="3"/>
  <c r="AG5" i="3"/>
  <c r="AF4" i="3"/>
  <c r="AF5" i="3"/>
  <c r="AG3" i="3"/>
  <c r="AF3" i="3"/>
  <c r="I4" i="3"/>
  <c r="I5" i="3"/>
  <c r="I6" i="3"/>
  <c r="H5" i="3"/>
  <c r="J5" i="3" s="1"/>
  <c r="H6" i="3"/>
  <c r="J6" i="3" s="1"/>
  <c r="I3" i="3"/>
  <c r="BD6" i="4"/>
  <c r="BC6" i="4"/>
  <c r="AF6" i="4"/>
  <c r="AE6" i="4"/>
  <c r="H6" i="4"/>
  <c r="G6" i="4"/>
  <c r="BD5" i="4"/>
  <c r="BC5" i="4"/>
  <c r="AF5" i="4"/>
  <c r="AE5" i="4"/>
  <c r="H5" i="4"/>
  <c r="G5" i="4"/>
  <c r="BD4" i="4"/>
  <c r="BC4" i="4"/>
  <c r="AM4" i="4"/>
  <c r="AL4" i="4"/>
  <c r="AJ4" i="4"/>
  <c r="AF4" i="4"/>
  <c r="AE4" i="4"/>
  <c r="L4" i="4"/>
  <c r="H4" i="4"/>
  <c r="G4" i="4"/>
  <c r="BD3" i="4"/>
  <c r="BC3" i="4"/>
  <c r="AF3" i="4"/>
  <c r="AE3" i="4"/>
  <c r="H3" i="4"/>
  <c r="G3" i="4"/>
  <c r="CB6" i="2"/>
  <c r="CA6" i="2"/>
  <c r="BD6" i="2"/>
  <c r="BC6" i="2"/>
  <c r="AF6" i="2"/>
  <c r="AE6" i="2"/>
  <c r="H6" i="2"/>
  <c r="G6" i="2"/>
  <c r="CB5" i="2"/>
  <c r="CA5" i="2"/>
  <c r="BD5" i="2"/>
  <c r="BC5" i="2"/>
  <c r="AF5" i="2"/>
  <c r="AE5" i="2"/>
  <c r="H5" i="2"/>
  <c r="G5" i="2"/>
  <c r="CB4" i="2"/>
  <c r="CA4" i="2"/>
  <c r="BK4" i="2"/>
  <c r="BJ4" i="2"/>
  <c r="BH4" i="2"/>
  <c r="BD4" i="2"/>
  <c r="BC4" i="2"/>
  <c r="AF4" i="2"/>
  <c r="AE4" i="2"/>
  <c r="H4" i="2"/>
  <c r="G4" i="2"/>
  <c r="CB3" i="2"/>
  <c r="CA3" i="2"/>
  <c r="BD3" i="2"/>
  <c r="BC3" i="2"/>
  <c r="AF3" i="2"/>
  <c r="AE3" i="2"/>
  <c r="H3" i="2"/>
  <c r="G3" i="2"/>
  <c r="FB6" i="1"/>
  <c r="FA6" i="1"/>
  <c r="FB5" i="1"/>
  <c r="FA5" i="1"/>
  <c r="FB4" i="1"/>
  <c r="FA4" i="1"/>
  <c r="FB3" i="1"/>
  <c r="FA3" i="1"/>
  <c r="EB6" i="1"/>
  <c r="EA6" i="1"/>
  <c r="EB5" i="1"/>
  <c r="EA5" i="1"/>
  <c r="EI4" i="1"/>
  <c r="EH4" i="1"/>
  <c r="EB4" i="1"/>
  <c r="EA4" i="1"/>
  <c r="EB3" i="1"/>
  <c r="EA3" i="1"/>
  <c r="DB6" i="1"/>
  <c r="DA6" i="1"/>
  <c r="DB5" i="1"/>
  <c r="DA5" i="1"/>
  <c r="DI4" i="1"/>
  <c r="DH4" i="1"/>
  <c r="DB4" i="1"/>
  <c r="DA4" i="1"/>
  <c r="DB3" i="1"/>
  <c r="DA3" i="1"/>
  <c r="CB6" i="1"/>
  <c r="CA6" i="1"/>
  <c r="CB5" i="1"/>
  <c r="CA5" i="1"/>
  <c r="CB4" i="1"/>
  <c r="CA4" i="1"/>
  <c r="CB3" i="1"/>
  <c r="CA3" i="1"/>
  <c r="BD6" i="1"/>
  <c r="BD5" i="1"/>
  <c r="BC5" i="1"/>
  <c r="BD4" i="1"/>
  <c r="BC4" i="1"/>
  <c r="BC3" i="1"/>
  <c r="AF6" i="1"/>
  <c r="AE6" i="1"/>
  <c r="AF5" i="1"/>
  <c r="AE5" i="1"/>
  <c r="AF4" i="1"/>
  <c r="AE4" i="1"/>
  <c r="AF3" i="1"/>
  <c r="AE3" i="1"/>
  <c r="BE4" i="4" l="1"/>
  <c r="BE5" i="4"/>
  <c r="BE6" i="4"/>
  <c r="AG4" i="4"/>
  <c r="AG5" i="4"/>
  <c r="AG6" i="4"/>
  <c r="I4" i="4"/>
  <c r="I5" i="4"/>
  <c r="CD5" i="3"/>
  <c r="CD6" i="3"/>
  <c r="BF5" i="3"/>
  <c r="BF6" i="3"/>
  <c r="BF4" i="3"/>
  <c r="AH4" i="3"/>
  <c r="AH5" i="3"/>
  <c r="AH6" i="3"/>
  <c r="CC5" i="2"/>
  <c r="CC4" i="2"/>
  <c r="CC6" i="2"/>
  <c r="AG5" i="2"/>
  <c r="AG4" i="2"/>
  <c r="AG6" i="2"/>
  <c r="I4" i="2"/>
  <c r="I5" i="2"/>
  <c r="I6" i="2"/>
  <c r="FC4" i="1"/>
  <c r="FC6" i="1"/>
  <c r="FC5" i="1"/>
  <c r="EC6" i="1"/>
  <c r="EC5" i="1"/>
  <c r="DC5" i="1"/>
  <c r="DC4" i="1"/>
  <c r="DC6" i="1"/>
  <c r="BE4" i="1"/>
  <c r="BE5" i="1"/>
  <c r="CC5" i="1"/>
  <c r="CC6" i="1"/>
  <c r="CC4" i="1"/>
  <c r="BE6" i="1"/>
  <c r="AG4" i="1"/>
  <c r="AG5" i="1"/>
  <c r="AG6" i="1"/>
  <c r="I6" i="4"/>
  <c r="L20" i="8" l="1"/>
  <c r="L19" i="8"/>
  <c r="G19" i="8"/>
  <c r="F19" i="8"/>
  <c r="L18" i="8"/>
  <c r="G18" i="8"/>
  <c r="F18" i="8"/>
  <c r="L17" i="8"/>
  <c r="G17" i="8"/>
  <c r="F17" i="8"/>
  <c r="G16" i="8"/>
  <c r="F16" i="8"/>
  <c r="L7" i="8"/>
  <c r="L6" i="8"/>
  <c r="G6" i="8"/>
  <c r="F6" i="8"/>
  <c r="L5" i="8"/>
  <c r="G5" i="8"/>
  <c r="F5" i="8"/>
  <c r="H5" i="8" s="1"/>
  <c r="L4" i="8"/>
  <c r="G4" i="8"/>
  <c r="F4" i="8"/>
  <c r="G3" i="8"/>
  <c r="F3" i="8"/>
  <c r="L38" i="7"/>
  <c r="L37" i="7"/>
  <c r="L36" i="7"/>
  <c r="L35" i="7"/>
  <c r="L21" i="7"/>
  <c r="L20" i="7"/>
  <c r="L19" i="7"/>
  <c r="L18" i="7"/>
  <c r="L109" i="6"/>
  <c r="L108" i="6"/>
  <c r="G108" i="6"/>
  <c r="F108" i="6"/>
  <c r="L107" i="6"/>
  <c r="G107" i="6"/>
  <c r="F107" i="6"/>
  <c r="L106" i="6"/>
  <c r="G106" i="6"/>
  <c r="F106" i="6"/>
  <c r="G105" i="6"/>
  <c r="F105" i="6"/>
  <c r="L89" i="6"/>
  <c r="L88" i="6"/>
  <c r="G88" i="6"/>
  <c r="F88" i="6"/>
  <c r="L87" i="6"/>
  <c r="G87" i="6"/>
  <c r="F87" i="6"/>
  <c r="L86" i="6"/>
  <c r="G86" i="6"/>
  <c r="F86" i="6"/>
  <c r="G85" i="6"/>
  <c r="F85" i="6"/>
  <c r="L73" i="6"/>
  <c r="L72" i="6"/>
  <c r="G72" i="6"/>
  <c r="F72" i="6"/>
  <c r="L71" i="6"/>
  <c r="G71" i="6"/>
  <c r="F71" i="6"/>
  <c r="L70" i="6"/>
  <c r="G70" i="6"/>
  <c r="F70" i="6"/>
  <c r="G55" i="6"/>
  <c r="F55" i="6"/>
  <c r="G54" i="6"/>
  <c r="F54" i="6"/>
  <c r="G53" i="6"/>
  <c r="F53" i="6"/>
  <c r="G52" i="6"/>
  <c r="F52" i="6"/>
  <c r="L40" i="6"/>
  <c r="L39" i="6"/>
  <c r="G39" i="6"/>
  <c r="F39" i="6"/>
  <c r="L38" i="6"/>
  <c r="G38" i="6"/>
  <c r="F38" i="6"/>
  <c r="L37" i="6"/>
  <c r="G37" i="6"/>
  <c r="F37" i="6"/>
  <c r="G36" i="6"/>
  <c r="F36" i="6"/>
  <c r="L24" i="6"/>
  <c r="L23" i="6"/>
  <c r="G23" i="6"/>
  <c r="F23" i="6"/>
  <c r="G22" i="6"/>
  <c r="F22" i="6"/>
  <c r="G21" i="6"/>
  <c r="F21" i="6"/>
  <c r="G20" i="6"/>
  <c r="F20" i="6"/>
  <c r="L7" i="6"/>
  <c r="L6" i="6"/>
  <c r="G6" i="6"/>
  <c r="F6" i="6"/>
  <c r="L5" i="6"/>
  <c r="F5" i="6"/>
  <c r="L4" i="6"/>
  <c r="G4" i="6"/>
  <c r="F4" i="6"/>
  <c r="G3" i="6"/>
  <c r="F3" i="6"/>
  <c r="G39" i="5"/>
  <c r="F39" i="5"/>
  <c r="G38" i="5"/>
  <c r="F38" i="5"/>
  <c r="G37" i="5"/>
  <c r="F37" i="5"/>
  <c r="G36" i="5"/>
  <c r="F36" i="5"/>
  <c r="L20" i="5"/>
  <c r="L19" i="5"/>
  <c r="G19" i="5"/>
  <c r="F19" i="5"/>
  <c r="L18" i="5"/>
  <c r="G18" i="5"/>
  <c r="F18" i="5"/>
  <c r="G17" i="5"/>
  <c r="F17" i="5"/>
  <c r="G16" i="5"/>
  <c r="F16" i="5"/>
  <c r="L7" i="5"/>
  <c r="L6" i="5"/>
  <c r="G6" i="5"/>
  <c r="F6" i="5"/>
  <c r="H6" i="5" s="1"/>
  <c r="G5" i="5"/>
  <c r="F5" i="5"/>
  <c r="H5" i="5" s="1"/>
  <c r="L4" i="5"/>
  <c r="G4" i="5"/>
  <c r="F4" i="5"/>
  <c r="H4" i="5" s="1"/>
  <c r="G3" i="5"/>
  <c r="F3" i="5"/>
  <c r="H6" i="1"/>
  <c r="G6" i="1"/>
  <c r="H5" i="1"/>
  <c r="G5" i="1"/>
  <c r="H4" i="1"/>
  <c r="G4" i="1"/>
  <c r="I4" i="1" s="1"/>
  <c r="H38" i="5" l="1"/>
  <c r="H37" i="5"/>
  <c r="H39" i="5"/>
  <c r="H19" i="5"/>
  <c r="H18" i="5"/>
  <c r="H17" i="5"/>
  <c r="H17" i="8"/>
  <c r="H18" i="8"/>
  <c r="H19" i="8"/>
  <c r="H4" i="8"/>
  <c r="H6" i="8"/>
  <c r="H108" i="6"/>
  <c r="H107" i="6"/>
  <c r="H106" i="6"/>
  <c r="H87" i="6"/>
  <c r="H86" i="6"/>
  <c r="H88" i="6"/>
  <c r="H70" i="6"/>
  <c r="H72" i="6"/>
  <c r="H71" i="6"/>
  <c r="H55" i="6"/>
  <c r="H54" i="6"/>
  <c r="H53" i="6"/>
  <c r="H39" i="6"/>
  <c r="H38" i="6"/>
  <c r="H37" i="6"/>
  <c r="H23" i="6"/>
  <c r="H21" i="6"/>
  <c r="H22" i="6"/>
  <c r="H5" i="6"/>
  <c r="H6" i="6"/>
  <c r="H4" i="6"/>
  <c r="I6" i="1"/>
  <c r="I5" i="1"/>
</calcChain>
</file>

<file path=xl/sharedStrings.xml><?xml version="1.0" encoding="utf-8"?>
<sst xmlns="http://schemas.openxmlformats.org/spreadsheetml/2006/main" count="939" uniqueCount="79">
  <si>
    <t>Treatments</t>
  </si>
  <si>
    <t>R1</t>
  </si>
  <si>
    <t>R2</t>
  </si>
  <si>
    <t>R3</t>
  </si>
  <si>
    <t>Mean</t>
  </si>
  <si>
    <t>St. Dev.</t>
  </si>
  <si>
    <t xml:space="preserve">Increase from control </t>
  </si>
  <si>
    <t>CK</t>
  </si>
  <si>
    <t>Root Length (cm)</t>
  </si>
  <si>
    <t>75 mg</t>
  </si>
  <si>
    <t>NPs 0</t>
  </si>
  <si>
    <t>150 mg</t>
  </si>
  <si>
    <t>NPs 75</t>
  </si>
  <si>
    <t>300 mg</t>
  </si>
  <si>
    <t>NPs 150</t>
  </si>
  <si>
    <t>NPs 300</t>
  </si>
  <si>
    <t>Shoot Length (cm)</t>
  </si>
  <si>
    <t>Root Fresh Weight (g)</t>
  </si>
  <si>
    <t>Root Dry Weight (g)</t>
  </si>
  <si>
    <t>Shoot Fresh Weight (g)</t>
  </si>
  <si>
    <t>Shoot Dry Weight (g)</t>
  </si>
  <si>
    <t xml:space="preserve">No. of Leaves </t>
  </si>
  <si>
    <t>NPs-1</t>
  </si>
  <si>
    <t>NPs</t>
  </si>
  <si>
    <t>Chl a</t>
  </si>
  <si>
    <t>Chl b</t>
  </si>
  <si>
    <t>Total Chl</t>
  </si>
  <si>
    <t>Car.</t>
  </si>
  <si>
    <t>(E) Transpiration Rate  (mol m-2 s-1)</t>
  </si>
  <si>
    <t>(A) Photosynthetic Rate  (µmol m-2 s-1)</t>
  </si>
  <si>
    <t>(gsw) Stomata Conductance (mol m-2 s-1)</t>
  </si>
  <si>
    <t>Ci CO2 Concnteration Intercellular   (µmol m-2 s-1)</t>
  </si>
  <si>
    <t>Peroxidase (Unit g-1)</t>
  </si>
  <si>
    <t>Superoxide dismutase (Unit g-1)</t>
  </si>
  <si>
    <t>R4</t>
  </si>
  <si>
    <t>Ca in Leaves (mg/kg)</t>
  </si>
  <si>
    <t>Cu in Leaves (mg/kg)</t>
  </si>
  <si>
    <t>Mg in Leaves (mg/kg)</t>
  </si>
  <si>
    <t>Zn in Leaves (mg/kg)</t>
  </si>
  <si>
    <t>Fe in Leaves (mg/kg)</t>
  </si>
  <si>
    <t>Mn in Leaves (mg/kg)</t>
  </si>
  <si>
    <t>K in Leaves (mg/kg)</t>
  </si>
  <si>
    <t>Ca in Roots (mg/kg)</t>
  </si>
  <si>
    <t>Cu in Roots (mg/kg)</t>
  </si>
  <si>
    <t>Mg in Roots (mg/kg)</t>
  </si>
  <si>
    <t>Zn in Roots (mg/kg)</t>
  </si>
  <si>
    <t>Fe in Roots (mg/kg)</t>
  </si>
  <si>
    <t>Mn in Roots (mg/kg)</t>
  </si>
  <si>
    <t>K in Roots (mg/kg)</t>
  </si>
  <si>
    <t>Ca in Shoots (mg/kg)</t>
  </si>
  <si>
    <t>Cu in Shoots (mg/kg)</t>
  </si>
  <si>
    <t>Mg in Shoots (mg/kg)</t>
  </si>
  <si>
    <t>Zn in Shoots (mg/kg)</t>
  </si>
  <si>
    <t>Fe in Shoots (mg/kg)</t>
  </si>
  <si>
    <t>Mn in Shoots (mg/kg)</t>
  </si>
  <si>
    <t>Ce in Leaves (mg/kg)</t>
  </si>
  <si>
    <t>Ce in Shoots (mg/kg)</t>
  </si>
  <si>
    <t>Ce in Roots (mg/kg)</t>
  </si>
  <si>
    <t>Flavionids mg QE/Gram DW</t>
  </si>
  <si>
    <t>Total Phenol mg GAE/g DW</t>
  </si>
  <si>
    <t>Proline (umol/g FW)</t>
  </si>
  <si>
    <t>As in Root (mg/kg)</t>
  </si>
  <si>
    <t>As in Shoot (mg/kg)</t>
  </si>
  <si>
    <t>Catalase (Unit g-1)</t>
  </si>
  <si>
    <t>MDA  (µmol/g)</t>
  </si>
  <si>
    <t>H2O2  (µmol/g)</t>
  </si>
  <si>
    <t>H2O2 (µmol/g)</t>
  </si>
  <si>
    <t>Electrolyte leakage (%)</t>
  </si>
  <si>
    <t>pH</t>
  </si>
  <si>
    <t xml:space="preserve">Initial Soil Analysis </t>
  </si>
  <si>
    <t>Mean EC (μS/cm)</t>
  </si>
  <si>
    <t>(μS/cm) to mS/m</t>
  </si>
  <si>
    <t>Calcium (mg/kg) (mg/kg)</t>
  </si>
  <si>
    <t>Copper  (mg/kg)</t>
  </si>
  <si>
    <t>Magnesium  (mg/kg)</t>
  </si>
  <si>
    <t>Nitrogen (mg/kg)</t>
  </si>
  <si>
    <t>EC</t>
  </si>
  <si>
    <t>Soil Organic matter (%)</t>
  </si>
  <si>
    <t>Total Arsenic 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</si>
</sst>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"/>
    <numFmt numFmtId="166" formatCode="0.000000"/>
    <numFmt numFmtId="167" formatCode="0.000"/>
    <numFmt numFmtId="168" formatCode="0.0000"/>
    <numFmt numFmtId="169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2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textRotation="45"/>
    </xf>
    <xf numFmtId="165" fontId="0" fillId="0" borderId="0" xfId="0" applyNumberFormat="1" applyAlignment="1">
      <alignment horizontal="right" vertic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 textRotation="45"/>
    </xf>
    <xf numFmtId="167" fontId="0" fillId="0" borderId="0" xfId="0" applyNumberFormat="1"/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8" fontId="0" fillId="0" borderId="0" xfId="0" applyNumberFormat="1"/>
    <xf numFmtId="166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center"/>
    </xf>
    <xf numFmtId="166" fontId="0" fillId="0" borderId="0" xfId="0" applyNumberFormat="1"/>
    <xf numFmtId="0" fontId="2" fillId="2" borderId="0" xfId="0" applyFont="1" applyFill="1" applyAlignment="1">
      <alignment vertical="center"/>
    </xf>
    <xf numFmtId="169" fontId="0" fillId="0" borderId="0" xfId="0" applyNumberFormat="1"/>
    <xf numFmtId="169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" fontId="0" fillId="0" borderId="0" xfId="0" applyNumberFormat="1"/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textRotation="45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67" fontId="0" fillId="0" borderId="0" xfId="0" applyNumberForma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26516457697779"/>
          <c:y val="4.6507168495771078E-2"/>
          <c:w val="0.82984321977132203"/>
          <c:h val="0.79743315052276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Parameters'!$K$4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BB-4CCD-8C84-4D16F2A5CA6F}"/>
              </c:ext>
            </c:extLst>
          </c:dPt>
          <c:dPt>
            <c:idx val="1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3BB-4CCD-8C84-4D16F2A5CA6F}"/>
              </c:ext>
            </c:extLst>
          </c:dPt>
          <c:dPt>
            <c:idx val="2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BB-4CCD-8C84-4D16F2A5CA6F}"/>
              </c:ext>
            </c:extLst>
          </c:dPt>
          <c:dPt>
            <c:idx val="3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BB-4CCD-8C84-4D16F2A5C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Parameters'!$H$3,'Growth Parameters'!$H$4,'Growth Parameters'!$H$5,'Growth Parameters'!$H$6)</c:f>
                <c:numCache>
                  <c:formatCode>General</c:formatCode>
                  <c:ptCount val="4"/>
                  <c:pt idx="0">
                    <c:v>0.47216557830207589</c:v>
                  </c:pt>
                  <c:pt idx="1">
                    <c:v>0.41725292090050137</c:v>
                  </c:pt>
                  <c:pt idx="2">
                    <c:v>0.58534889880594576</c:v>
                  </c:pt>
                  <c:pt idx="3">
                    <c:v>0.62449979983983739</c:v>
                  </c:pt>
                </c:numCache>
              </c:numRef>
            </c:plus>
            <c:minus>
              <c:numRef>
                <c:f>('Growth Parameters'!$H$3,'Growth Parameters'!$H$4,'Growth Parameters'!$H$5,'Growth Parameters'!$H$6)</c:f>
                <c:numCache>
                  <c:formatCode>General</c:formatCode>
                  <c:ptCount val="4"/>
                  <c:pt idx="0">
                    <c:v>0.47216557830207589</c:v>
                  </c:pt>
                  <c:pt idx="1">
                    <c:v>0.41725292090050137</c:v>
                  </c:pt>
                  <c:pt idx="2">
                    <c:v>0.58534889880594576</c:v>
                  </c:pt>
                  <c:pt idx="3">
                    <c:v>0.62449979983983739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Parameters'!$L$3:$O$3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Parameters'!$L$4:$O$4</c:f>
              <c:numCache>
                <c:formatCode>0.00</c:formatCode>
                <c:ptCount val="4"/>
                <c:pt idx="0" formatCode="0.0">
                  <c:v>3.4036666666666666</c:v>
                </c:pt>
                <c:pt idx="1">
                  <c:v>6.16</c:v>
                </c:pt>
                <c:pt idx="2">
                  <c:v>5.5633333333333335</c:v>
                </c:pt>
                <c:pt idx="3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D-4884-9340-5D19F1757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8828152"/>
        <c:axId val="348825992"/>
      </c:barChart>
      <c:catAx>
        <c:axId val="34882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963378470424504"/>
              <c:y val="0.904871700804104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8825992"/>
        <c:crosses val="autoZero"/>
        <c:auto val="1"/>
        <c:lblAlgn val="ctr"/>
        <c:lblOffset val="100"/>
        <c:noMultiLvlLbl val="0"/>
      </c:catAx>
      <c:valAx>
        <c:axId val="348825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Root</a:t>
                </a:r>
                <a:r>
                  <a:rPr lang="en-US" sz="10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Length (cm)</a:t>
                </a:r>
                <a:endParaRPr lang="en-US" sz="10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093102814199101E-2"/>
              <c:y val="0.24000095877340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88281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49759405074366"/>
          <c:y val="4.5548654244306416E-2"/>
          <c:w val="0.82694685039370075"/>
          <c:h val="0.79586638626693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'Chlorophyll Contents'!$BG$4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37-462F-AA9F-CF4AAD3752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('Chlorophyll Contents'!$BD$3,'Chlorophyll Contents'!$BD$4,'Chlorophyll Contents'!$BD$5,'Chlorophyll Contents'!$BD$6)</c:f>
                <c:numCache>
                  <c:formatCode>General</c:formatCode>
                  <c:ptCount val="4"/>
                  <c:pt idx="0">
                    <c:v>2.592939130279253E-2</c:v>
                  </c:pt>
                  <c:pt idx="1">
                    <c:v>3.3126021996812943E-2</c:v>
                  </c:pt>
                  <c:pt idx="2">
                    <c:v>2.4006943440041111E-2</c:v>
                  </c:pt>
                  <c:pt idx="3">
                    <c:v>1.4106735979665897E-2</c:v>
                  </c:pt>
                </c:numCache>
              </c:numRef>
            </c:plus>
            <c:minus>
              <c:numRef>
                <c:f>('Chlorophyll Contents'!$BD$3,'Chlorophyll Contents'!$BD$4,'Chlorophyll Contents'!$BD$5,'Chlorophyll Contents'!$BD$6)</c:f>
                <c:numCache>
                  <c:formatCode>General</c:formatCode>
                  <c:ptCount val="4"/>
                  <c:pt idx="0">
                    <c:v>2.592939130279253E-2</c:v>
                  </c:pt>
                  <c:pt idx="1">
                    <c:v>3.3126021996812943E-2</c:v>
                  </c:pt>
                  <c:pt idx="2">
                    <c:v>2.4006943440041111E-2</c:v>
                  </c:pt>
                  <c:pt idx="3">
                    <c:v>1.4106735979665897E-2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'Chlorophyll Contents'!$BH$3:$BK$3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'Chlorophyll Contents'!$BH$4:$BK$4</c:f>
              <c:numCache>
                <c:formatCode>0.00</c:formatCode>
                <c:ptCount val="4"/>
                <c:pt idx="0">
                  <c:v>0.3036666666666667</c:v>
                </c:pt>
                <c:pt idx="1">
                  <c:v>0.5136666666666666</c:v>
                </c:pt>
                <c:pt idx="2">
                  <c:v>0.45666666666666672</c:v>
                </c:pt>
                <c:pt idx="3">
                  <c:v>0.38999999999999996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7-462F-AA9F-CF4AAD3752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6813128"/>
        <c:axId val="536812768"/>
      </c:barChart>
      <c:catAx>
        <c:axId val="536813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747790901137362"/>
              <c:y val="0.90434782608695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6812768"/>
        <c:crosses val="autoZero"/>
        <c:auto val="1"/>
        <c:lblAlgn val="ctr"/>
        <c:lblOffset val="100"/>
        <c:noMultiLvlLbl val="0"/>
      </c:catAx>
      <c:valAx>
        <c:axId val="536812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 Chlorophyll (mg g-1 FW)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4281932149785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68131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938182936338"/>
          <c:y val="4.569055036344756E-2"/>
          <c:w val="0.82622277863802585"/>
          <c:h val="0.80769151519611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'Chlorophyll Contents'!$CE$4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F-4AC2-9551-6D95F1181E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'Chlorophyll Contents'!$CF$3:$CI$3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'Chlorophyll Contents'!$CF$4:$CI$4</c:f>
              <c:numCache>
                <c:formatCode>0.00</c:formatCode>
                <c:ptCount val="4"/>
                <c:pt idx="0">
                  <c:v>0.19833333333333333</c:v>
                </c:pt>
                <c:pt idx="1">
                  <c:v>0.3213333333333333</c:v>
                </c:pt>
                <c:pt idx="2">
                  <c:v>0.28839999999999999</c:v>
                </c:pt>
                <c:pt idx="3">
                  <c:v>0.24486666666666665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F-4AC2-9551-6D95F1181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4147240"/>
        <c:axId val="534150480"/>
      </c:barChart>
      <c:catAx>
        <c:axId val="53414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696526427920357"/>
              <c:y val="0.91235721703011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4150480"/>
        <c:crosses val="autoZero"/>
        <c:auto val="1"/>
        <c:lblAlgn val="ctr"/>
        <c:lblOffset val="100"/>
        <c:noMultiLvlLbl val="0"/>
      </c:catAx>
      <c:valAx>
        <c:axId val="534150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Carotionodes (mg g-1 FW)</a:t>
                </a:r>
              </a:p>
            </c:rich>
          </c:tx>
          <c:layout>
            <c:manualLayout>
              <c:xMode val="edge"/>
              <c:yMode val="edge"/>
              <c:x val="1.9525801952580194E-2"/>
              <c:y val="0.19262017481459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4147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53547473232515"/>
          <c:y val="4.6121593291404611E-2"/>
          <c:w val="0.78490896971211943"/>
          <c:h val="0.80168441208999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IRGA!$K$4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1F-4696-AB13-01C8CBE09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(IRGA!$I$3,IRGA!$I$4,IRGA!$I$5,IRGA!$I$6)</c:f>
                <c:numCache>
                  <c:formatCode>General</c:formatCode>
                  <c:ptCount val="4"/>
                  <c:pt idx="0">
                    <c:v>5.6221435242273098E-4</c:v>
                  </c:pt>
                  <c:pt idx="1">
                    <c:v>1.4273633708854392E-3</c:v>
                  </c:pt>
                  <c:pt idx="2">
                    <c:v>4.0737749771156673E-4</c:v>
                  </c:pt>
                  <c:pt idx="3">
                    <c:v>2.8516175029630764E-4</c:v>
                  </c:pt>
                </c:numCache>
              </c:numRef>
            </c:plus>
            <c:minus>
              <c:numRef>
                <c:f>(IRGA!$I$3,IRGA!$I$4,IRGA!$I$5,IRGA!$I$6)</c:f>
                <c:numCache>
                  <c:formatCode>General</c:formatCode>
                  <c:ptCount val="4"/>
                  <c:pt idx="0">
                    <c:v>5.6221435242273098E-4</c:v>
                  </c:pt>
                  <c:pt idx="1">
                    <c:v>1.4273633708854392E-3</c:v>
                  </c:pt>
                  <c:pt idx="2">
                    <c:v>4.0737749771156673E-4</c:v>
                  </c:pt>
                  <c:pt idx="3">
                    <c:v>2.8516175029630764E-4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IRGA!$L$3:$O$3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IRGA!$L$4:$O$4</c:f>
              <c:numCache>
                <c:formatCode>0.0000</c:formatCode>
                <c:ptCount val="4"/>
                <c:pt idx="0">
                  <c:v>8.1330306006307943E-4</c:v>
                </c:pt>
                <c:pt idx="1">
                  <c:v>3.9088191493512354E-3</c:v>
                </c:pt>
                <c:pt idx="2">
                  <c:v>2.0474269169518926E-3</c:v>
                </c:pt>
                <c:pt idx="3">
                  <c:v>1.2188343711530792E-3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F-4696-AB13-01C8CBE09F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571032"/>
        <c:axId val="605573912"/>
      </c:barChart>
      <c:catAx>
        <c:axId val="605571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679046369203851"/>
              <c:y val="0.9115303983228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573912"/>
        <c:crosses val="autoZero"/>
        <c:auto val="1"/>
        <c:lblAlgn val="ctr"/>
        <c:lblOffset val="100"/>
        <c:noMultiLvlLbl val="0"/>
      </c:catAx>
      <c:valAx>
        <c:axId val="605573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Transpiration Rate 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(mol m-2 s-1)</a:t>
                </a:r>
              </a:p>
            </c:rich>
          </c:tx>
          <c:layout>
            <c:manualLayout>
              <c:xMode val="edge"/>
              <c:yMode val="edge"/>
              <c:x val="1.5550962379702537E-2"/>
              <c:y val="0.27356740784760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57103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18285214348205"/>
          <c:y val="4.569055036344756E-2"/>
          <c:w val="0.80026159230096228"/>
          <c:h val="0.79683633003818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IRGA!$AI$4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57-4FB7-9452-058FBF4F1F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(IRGA!$AG$3,IRGA!$AG$4,IRGA!$AG$5,IRGA!$AG$6)</c:f>
                <c:numCache>
                  <c:formatCode>General</c:formatCode>
                  <c:ptCount val="4"/>
                  <c:pt idx="0">
                    <c:v>1.176577482726979</c:v>
                  </c:pt>
                  <c:pt idx="1">
                    <c:v>0.40820227787435454</c:v>
                  </c:pt>
                  <c:pt idx="2">
                    <c:v>2.0849963625916796</c:v>
                  </c:pt>
                  <c:pt idx="3">
                    <c:v>2.215749784367496</c:v>
                  </c:pt>
                </c:numCache>
              </c:numRef>
            </c:plus>
            <c:minus>
              <c:numRef>
                <c:f>(IRGA!$AG$3,IRGA!$AG$4,IRGA!$AG$5,IRGA!$AG$6)</c:f>
                <c:numCache>
                  <c:formatCode>General</c:formatCode>
                  <c:ptCount val="4"/>
                  <c:pt idx="0">
                    <c:v>1.176577482726979</c:v>
                  </c:pt>
                  <c:pt idx="1">
                    <c:v>0.40820227787435454</c:v>
                  </c:pt>
                  <c:pt idx="2">
                    <c:v>2.0849963625916796</c:v>
                  </c:pt>
                  <c:pt idx="3">
                    <c:v>2.215749784367496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IRGA!$AJ$3:$AM$3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IRGA!$AJ$4:$AM$4</c:f>
              <c:numCache>
                <c:formatCode>0.0</c:formatCode>
                <c:ptCount val="4"/>
                <c:pt idx="0">
                  <c:v>2.2825568247808499</c:v>
                </c:pt>
                <c:pt idx="1">
                  <c:v>4.0397313599514426</c:v>
                </c:pt>
                <c:pt idx="2">
                  <c:v>3.5174471624682528</c:v>
                </c:pt>
                <c:pt idx="3">
                  <c:v>3.1370895725890779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7-4FB7-9452-058FBF4F1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8199072"/>
        <c:axId val="538199432"/>
      </c:barChart>
      <c:catAx>
        <c:axId val="53819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41165376202974624"/>
              <c:y val="0.91235721703011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199432"/>
        <c:crosses val="autoZero"/>
        <c:auto val="1"/>
        <c:lblAlgn val="ctr"/>
        <c:lblOffset val="100"/>
        <c:noMultiLvlLbl val="0"/>
      </c:catAx>
      <c:valAx>
        <c:axId val="538199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Photosynthetic Rate  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(µmol m-2 s-1)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56611147905577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1990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2729658792652"/>
          <c:y val="4.583333333333333E-2"/>
          <c:w val="0.80581714785651781"/>
          <c:h val="0.80870144356955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IRGA!$BG$4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EB-493B-A110-B900BA128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(IRGA!$BE$3,IRGA!$BE$4,IRGA!$BE$5,IRGA!$BE$6)</c:f>
                <c:numCache>
                  <c:formatCode>General</c:formatCode>
                  <c:ptCount val="4"/>
                  <c:pt idx="0">
                    <c:v>3.2986941596123545E-2</c:v>
                  </c:pt>
                  <c:pt idx="1">
                    <c:v>1.1723720714503214E-2</c:v>
                  </c:pt>
                  <c:pt idx="2">
                    <c:v>1.5774597985763288E-2</c:v>
                  </c:pt>
                  <c:pt idx="3">
                    <c:v>5.4460121836094277E-2</c:v>
                  </c:pt>
                </c:numCache>
              </c:numRef>
            </c:plus>
            <c:minus>
              <c:numRef>
                <c:f>(IRGA!$BE$3,IRGA!$BE$4,IRGA!$BE$5,IRGA!$BE$6)</c:f>
                <c:numCache>
                  <c:formatCode>General</c:formatCode>
                  <c:ptCount val="4"/>
                  <c:pt idx="0">
                    <c:v>3.2986941596123545E-2</c:v>
                  </c:pt>
                  <c:pt idx="1">
                    <c:v>1.1723720714503214E-2</c:v>
                  </c:pt>
                  <c:pt idx="2">
                    <c:v>1.5774597985763288E-2</c:v>
                  </c:pt>
                  <c:pt idx="3">
                    <c:v>5.4460121836094277E-2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IRGA!$BH$3:$BK$3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IRGA!$BH$4:$BK$4</c:f>
              <c:numCache>
                <c:formatCode>0.00</c:formatCode>
                <c:ptCount val="4"/>
                <c:pt idx="0">
                  <c:v>7.2345604110205852E-2</c:v>
                </c:pt>
                <c:pt idx="1">
                  <c:v>0.11738919825235999</c:v>
                </c:pt>
                <c:pt idx="2">
                  <c:v>0.10367147953741546</c:v>
                </c:pt>
                <c:pt idx="3">
                  <c:v>9.460718109572025E-2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B-493B-A110-B900BA128B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6269360"/>
        <c:axId val="546267560"/>
      </c:barChart>
      <c:catAx>
        <c:axId val="54626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9220931758530186"/>
              <c:y val="0.9120833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6267560"/>
        <c:crosses val="autoZero"/>
        <c:auto val="1"/>
        <c:lblAlgn val="ctr"/>
        <c:lblOffset val="100"/>
        <c:noMultiLvlLbl val="0"/>
      </c:catAx>
      <c:valAx>
        <c:axId val="546267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Stomata Conductance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(mol m-2 s-1)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2752427821522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62693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66426071741031"/>
          <c:y val="4.569055036344756E-2"/>
          <c:w val="0.79778018372703396"/>
          <c:h val="0.80353782879943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IRGA!$CE$4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2-4BAB-BD68-DDDFD3E0F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(IRGA!$CC$3,IRGA!$CC$4,IRGA!$CC$5,IRGA!$CC$6)</c:f>
                <c:numCache>
                  <c:formatCode>General</c:formatCode>
                  <c:ptCount val="4"/>
                  <c:pt idx="0">
                    <c:v>32.394041615877313</c:v>
                  </c:pt>
                  <c:pt idx="1">
                    <c:v>17.618032015008346</c:v>
                  </c:pt>
                  <c:pt idx="2">
                    <c:v>15.561825635805862</c:v>
                  </c:pt>
                  <c:pt idx="3">
                    <c:v>14.407388586084958</c:v>
                  </c:pt>
                </c:numCache>
              </c:numRef>
            </c:plus>
            <c:minus>
              <c:numRef>
                <c:f>(IRGA!$CC$3,IRGA!$CC$4,IRGA!$CC$5,IRGA!$CC$6)</c:f>
                <c:numCache>
                  <c:formatCode>General</c:formatCode>
                  <c:ptCount val="4"/>
                  <c:pt idx="0">
                    <c:v>32.394041615877313</c:v>
                  </c:pt>
                  <c:pt idx="1">
                    <c:v>17.618032015008346</c:v>
                  </c:pt>
                  <c:pt idx="2">
                    <c:v>15.561825635805862</c:v>
                  </c:pt>
                  <c:pt idx="3">
                    <c:v>14.407388586084958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IRGA!$CF$3:$CI$3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IRGA!$CF$4:$CI$4</c:f>
              <c:numCache>
                <c:formatCode>0.00</c:formatCode>
                <c:ptCount val="4"/>
                <c:pt idx="0">
                  <c:v>287.85506899093525</c:v>
                </c:pt>
                <c:pt idx="1">
                  <c:v>373.87168574228201</c:v>
                </c:pt>
                <c:pt idx="2">
                  <c:v>348.01980603336688</c:v>
                </c:pt>
                <c:pt idx="3">
                  <c:v>303.79300348713912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2-4BAB-BD68-DDDFD3E0F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127856"/>
        <c:axId val="579128216"/>
      </c:barChart>
      <c:catAx>
        <c:axId val="57912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9345013123359585"/>
              <c:y val="0.91235721703011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9128216"/>
        <c:crosses val="autoZero"/>
        <c:auto val="1"/>
        <c:lblAlgn val="ctr"/>
        <c:lblOffset val="100"/>
        <c:noMultiLvlLbl val="0"/>
      </c:catAx>
      <c:valAx>
        <c:axId val="579128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Concnteration Intercellular 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(µmol m-2 s-1)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en-US"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15894424411901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91278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4558783600327"/>
          <c:y val="4.5977011494252873E-2"/>
          <c:w val="0.84429866956285637"/>
          <c:h val="0.78977771348031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'Antioxidant Enzyme activites '!$K$4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815-4CCB-9444-1C6891E4A7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('Antioxidant Enzyme activites '!$H$3,'Antioxidant Enzyme activites '!$H$4,'Antioxidant Enzyme activites '!$H$5,'Antioxidant Enzyme activites '!$H$6)</c:f>
                <c:numCache>
                  <c:formatCode>General</c:formatCode>
                  <c:ptCount val="4"/>
                  <c:pt idx="0">
                    <c:v>0.50954227825896192</c:v>
                  </c:pt>
                  <c:pt idx="1">
                    <c:v>0.63736436465598978</c:v>
                  </c:pt>
                  <c:pt idx="2">
                    <c:v>0.50586559479766957</c:v>
                  </c:pt>
                  <c:pt idx="3">
                    <c:v>0.4463556130859489</c:v>
                  </c:pt>
                </c:numCache>
              </c:numRef>
            </c:plus>
            <c:minus>
              <c:numRef>
                <c:f>('Antioxidant Enzyme activites '!$H$3,'Antioxidant Enzyme activites '!$H$4,'Antioxidant Enzyme activites '!$H$5,'Antioxidant Enzyme activites '!$H$6)</c:f>
                <c:numCache>
                  <c:formatCode>General</c:formatCode>
                  <c:ptCount val="4"/>
                  <c:pt idx="0">
                    <c:v>0.50954227825896192</c:v>
                  </c:pt>
                  <c:pt idx="1">
                    <c:v>0.63736436465598978</c:v>
                  </c:pt>
                  <c:pt idx="2">
                    <c:v>0.50586559479766957</c:v>
                  </c:pt>
                  <c:pt idx="3">
                    <c:v>0.4463556130859489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'Antioxidant Enzyme activites '!$L$3:$O$3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'Antioxidant Enzyme activites '!$L$4:$O$4</c:f>
              <c:numCache>
                <c:formatCode>0.00</c:formatCode>
                <c:ptCount val="4"/>
                <c:pt idx="0" formatCode="0.0">
                  <c:v>6.1966666666666663</c:v>
                </c:pt>
                <c:pt idx="1">
                  <c:v>9.4233333333333338</c:v>
                </c:pt>
                <c:pt idx="2">
                  <c:v>8.69</c:v>
                </c:pt>
                <c:pt idx="3">
                  <c:v>7.6066666666666665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E-49B6-85BC-760070BA7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3759256"/>
        <c:axId val="443759616"/>
      </c:barChart>
      <c:catAx>
        <c:axId val="44375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11390714091773"/>
              <c:y val="0.90345911213913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3759616"/>
        <c:crosses val="autoZero"/>
        <c:auto val="1"/>
        <c:lblAlgn val="ctr"/>
        <c:lblOffset val="100"/>
        <c:noMultiLvlLbl val="0"/>
      </c:catAx>
      <c:valAx>
        <c:axId val="443759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Catalase 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(Unit g-1 FW)</a:t>
                </a:r>
              </a:p>
            </c:rich>
          </c:tx>
          <c:layout>
            <c:manualLayout>
              <c:xMode val="edge"/>
              <c:yMode val="edge"/>
              <c:x val="1.6334085048651852E-2"/>
              <c:y val="0.19610981448510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37592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9519413521587"/>
          <c:y val="4.5977026625865482E-2"/>
          <c:w val="0.83714928047787118"/>
          <c:h val="0.79398491879732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'Antioxidant Enzyme activites '!$AI$4</c:f>
              <c:strCache>
                <c:ptCount val="1"/>
                <c:pt idx="0">
                  <c:v>NPs-1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876-41FE-A9F7-4666F1944F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('Antioxidant Enzyme activites '!$AF$3,'Antioxidant Enzyme activites '!$AF$4,'Antioxidant Enzyme activites '!$AF$5,'Antioxidant Enzyme activites '!$AF$6)</c:f>
                <c:numCache>
                  <c:formatCode>General</c:formatCode>
                  <c:ptCount val="4"/>
                  <c:pt idx="0">
                    <c:v>0.64210591026714181</c:v>
                  </c:pt>
                  <c:pt idx="1">
                    <c:v>0.68295924719805479</c:v>
                  </c:pt>
                  <c:pt idx="2">
                    <c:v>0.61101009266077833</c:v>
                  </c:pt>
                  <c:pt idx="3">
                    <c:v>0.65850841553721506</c:v>
                  </c:pt>
                </c:numCache>
              </c:numRef>
            </c:plus>
            <c:minus>
              <c:numRef>
                <c:f>('Antioxidant Enzyme activites '!$AF$3,'Antioxidant Enzyme activites '!$AF$4,'Antioxidant Enzyme activites '!$AF$5,'Antioxidant Enzyme activites '!$AF$6)</c:f>
                <c:numCache>
                  <c:formatCode>General</c:formatCode>
                  <c:ptCount val="4"/>
                  <c:pt idx="0">
                    <c:v>0.64210591026714181</c:v>
                  </c:pt>
                  <c:pt idx="1">
                    <c:v>0.68295924719805479</c:v>
                  </c:pt>
                  <c:pt idx="2">
                    <c:v>0.61101009266077833</c:v>
                  </c:pt>
                  <c:pt idx="3">
                    <c:v>0.65850841553721506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'Antioxidant Enzyme activites '!$AJ$3:$AM$3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'Antioxidant Enzyme activites '!$AJ$4:$AM$4</c:f>
              <c:numCache>
                <c:formatCode>0.00</c:formatCode>
                <c:ptCount val="4"/>
                <c:pt idx="0" formatCode="0.0">
                  <c:v>4.63</c:v>
                </c:pt>
                <c:pt idx="1">
                  <c:v>8.6166666666666654</c:v>
                </c:pt>
                <c:pt idx="2">
                  <c:v>7.5066666666666668</c:v>
                </c:pt>
                <c:pt idx="3">
                  <c:v>6.5966666666666667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3C7-9D47-0CC1A4D041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8391928"/>
        <c:axId val="448389408"/>
      </c:barChart>
      <c:catAx>
        <c:axId val="44839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479044257398859"/>
              <c:y val="0.89927388510683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8389408"/>
        <c:crosses val="autoZero"/>
        <c:auto val="1"/>
        <c:lblAlgn val="ctr"/>
        <c:lblOffset val="100"/>
        <c:noMultiLvlLbl val="0"/>
      </c:catAx>
      <c:valAx>
        <c:axId val="44838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Peroxidase (Unit g-1)</a:t>
                </a:r>
              </a:p>
            </c:rich>
          </c:tx>
          <c:layout>
            <c:manualLayout>
              <c:xMode val="edge"/>
              <c:yMode val="edge"/>
              <c:x val="1.8366549008960086E-2"/>
              <c:y val="0.23444211347744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8391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9002952315109"/>
          <c:y val="4.6157877120924715E-2"/>
          <c:w val="0.84155437868767646"/>
          <c:h val="0.80572456798440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'Antioxidant Enzyme activites '!$BG$4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A7A-4EBF-8D22-1DEC056949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('Antioxidant Enzyme activites '!$BD$3,'Antioxidant Enzyme activites '!$BD$4,'Antioxidant Enzyme activites '!$BD$5,'Antioxidant Enzyme activites '!$BD$6)</c:f>
                <c:numCache>
                  <c:formatCode>General</c:formatCode>
                  <c:ptCount val="4"/>
                  <c:pt idx="0">
                    <c:v>2.9999999999999735E-2</c:v>
                  </c:pt>
                  <c:pt idx="1">
                    <c:v>3.2145502536643188E-2</c:v>
                  </c:pt>
                  <c:pt idx="2">
                    <c:v>2.6457513110645901E-2</c:v>
                  </c:pt>
                  <c:pt idx="3">
                    <c:v>2.6457513110645915E-2</c:v>
                  </c:pt>
                </c:numCache>
              </c:numRef>
            </c:plus>
            <c:minus>
              <c:numRef>
                <c:f>('Antioxidant Enzyme activites '!$BD$3,'Antioxidant Enzyme activites '!$BD$4,'Antioxidant Enzyme activites '!$BD$5,'Antioxidant Enzyme activites '!$BD$6)</c:f>
                <c:numCache>
                  <c:formatCode>General</c:formatCode>
                  <c:ptCount val="4"/>
                  <c:pt idx="0">
                    <c:v>2.9999999999999735E-2</c:v>
                  </c:pt>
                  <c:pt idx="1">
                    <c:v>3.2145502536643188E-2</c:v>
                  </c:pt>
                  <c:pt idx="2">
                    <c:v>2.6457513110645901E-2</c:v>
                  </c:pt>
                  <c:pt idx="3">
                    <c:v>2.6457513110645915E-2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'Antioxidant Enzyme activites '!$BH$3:$BK$3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'Antioxidant Enzyme activites '!$BH$4:$BK$4</c:f>
              <c:numCache>
                <c:formatCode>0.00</c:formatCode>
                <c:ptCount val="4"/>
                <c:pt idx="0">
                  <c:v>0.18000000000000002</c:v>
                </c:pt>
                <c:pt idx="1">
                  <c:v>0.32666666666666666</c:v>
                </c:pt>
                <c:pt idx="2">
                  <c:v>0.28000000000000003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F-4DA3-9A94-DD3AA80321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128936"/>
        <c:axId val="579130016"/>
      </c:barChart>
      <c:catAx>
        <c:axId val="579128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845713035870521"/>
              <c:y val="0.90306845804605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9130016"/>
        <c:crosses val="autoZero"/>
        <c:auto val="1"/>
        <c:lblAlgn val="ctr"/>
        <c:lblOffset val="100"/>
        <c:noMultiLvlLbl val="0"/>
      </c:catAx>
      <c:valAx>
        <c:axId val="579130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Superoxide dismutase (Unit g-1)</a:t>
                </a:r>
              </a:p>
            </c:rich>
          </c:tx>
          <c:layout>
            <c:manualLayout>
              <c:xMode val="edge"/>
              <c:yMode val="edge"/>
              <c:x val="1.1916439481888266E-2"/>
              <c:y val="0.14602508649232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91289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8937007874017"/>
          <c:y val="5.0925925925925923E-2"/>
          <c:w val="0.8376550743657043"/>
          <c:h val="0.79491542723826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oxidant!$L$3</c:f>
              <c:strCache>
                <c:ptCount val="1"/>
                <c:pt idx="0">
                  <c:v>MDA  (µmol/g)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38C-4369-BFEA-56A71FBA90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(oxidant!$G$3,oxidant!$G$4,oxidant!$G$5,oxidant!$G$6)</c:f>
                <c:numCache>
                  <c:formatCode>General</c:formatCode>
                  <c:ptCount val="4"/>
                  <c:pt idx="0">
                    <c:v>0.16822603841260717</c:v>
                  </c:pt>
                  <c:pt idx="1">
                    <c:v>0.15307950004273371</c:v>
                  </c:pt>
                  <c:pt idx="2">
                    <c:v>0.10148891565092229</c:v>
                  </c:pt>
                  <c:pt idx="3">
                    <c:v>0.11015141094572214</c:v>
                  </c:pt>
                </c:numCache>
              </c:numRef>
            </c:plus>
            <c:minus>
              <c:numRef>
                <c:f>(oxidant!$G$3,oxidant!$G$4,oxidant!$G$5,oxidant!$G$6)</c:f>
                <c:numCache>
                  <c:formatCode>General</c:formatCode>
                  <c:ptCount val="4"/>
                  <c:pt idx="0">
                    <c:v>0.16822603841260717</c:v>
                  </c:pt>
                  <c:pt idx="1">
                    <c:v>0.15307950004273371</c:v>
                  </c:pt>
                  <c:pt idx="2">
                    <c:v>0.10148891565092229</c:v>
                  </c:pt>
                  <c:pt idx="3">
                    <c:v>0.11015141094572214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oxidant!$K$4:$K$7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oxidant!$L$4:$L$7</c:f>
              <c:numCache>
                <c:formatCode>0.00</c:formatCode>
                <c:ptCount val="4"/>
                <c:pt idx="0" formatCode="0.0">
                  <c:v>2.6199999999999997</c:v>
                </c:pt>
                <c:pt idx="1">
                  <c:v>1.4666666666666668</c:v>
                </c:pt>
                <c:pt idx="2">
                  <c:v>1.7299999999999998</c:v>
                </c:pt>
                <c:pt idx="3">
                  <c:v>2.0333333333333332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B-4BE1-B6B1-190F7D8D48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841136"/>
        <c:axId val="601841496"/>
      </c:barChart>
      <c:catAx>
        <c:axId val="60184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601268591426074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1841496"/>
        <c:crosses val="autoZero"/>
        <c:auto val="1"/>
        <c:lblAlgn val="ctr"/>
        <c:lblOffset val="100"/>
        <c:noMultiLvlLbl val="0"/>
      </c:catAx>
      <c:valAx>
        <c:axId val="601841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MDA (µmol/g FW)</a:t>
                </a:r>
              </a:p>
            </c:rich>
          </c:tx>
          <c:layout>
            <c:manualLayout>
              <c:xMode val="edge"/>
              <c:yMode val="edge"/>
              <c:x val="2.3717629046369204E-2"/>
              <c:y val="0.180582531350247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1841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7299595693519"/>
          <c:y val="4.6507153013194115E-2"/>
          <c:w val="0.81449666019582834"/>
          <c:h val="0.7889773719563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Parameters'!$AI$4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51-4288-B4F4-A80C995C46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Parameters'!$AF$3,'Growth Parameters'!$AF$4,'Growth Parameters'!$AF$5,'Growth Parameters'!$AF$6)</c:f>
                <c:numCache>
                  <c:formatCode>General</c:formatCode>
                  <c:ptCount val="4"/>
                  <c:pt idx="0">
                    <c:v>0.88881944173155836</c:v>
                  </c:pt>
                  <c:pt idx="1">
                    <c:v>0.98086696345630942</c:v>
                  </c:pt>
                  <c:pt idx="2">
                    <c:v>1.1038719732529365</c:v>
                  </c:pt>
                  <c:pt idx="3">
                    <c:v>0.69945216657991183</c:v>
                  </c:pt>
                </c:numCache>
              </c:numRef>
            </c:plus>
            <c:minus>
              <c:numRef>
                <c:f>('Growth Parameters'!$AF$3,'Growth Parameters'!$AF$4,'Growth Parameters'!$AF$5,'Growth Parameters'!$AF$6)</c:f>
                <c:numCache>
                  <c:formatCode>General</c:formatCode>
                  <c:ptCount val="4"/>
                  <c:pt idx="0">
                    <c:v>0.88881944173155836</c:v>
                  </c:pt>
                  <c:pt idx="1">
                    <c:v>0.98086696345630942</c:v>
                  </c:pt>
                  <c:pt idx="2">
                    <c:v>1.1038719732529365</c:v>
                  </c:pt>
                  <c:pt idx="3">
                    <c:v>0.69945216657991183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Parameters'!$AJ$3:$AM$3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Parameters'!$AJ$4:$AM$4</c:f>
              <c:numCache>
                <c:formatCode>0.00</c:formatCode>
                <c:ptCount val="4"/>
                <c:pt idx="0" formatCode="0.0">
                  <c:v>7.5399999999999991</c:v>
                </c:pt>
                <c:pt idx="1">
                  <c:v>13.37</c:v>
                </c:pt>
                <c:pt idx="2">
                  <c:v>12.026666666666666</c:v>
                </c:pt>
                <c:pt idx="3">
                  <c:v>9.4366666666666656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1-4288-B4F4-A80C995C46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0635304"/>
        <c:axId val="540635664"/>
      </c:barChart>
      <c:catAx>
        <c:axId val="540635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540319206353783"/>
              <c:y val="0.89810705567109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635664"/>
        <c:crosses val="autoZero"/>
        <c:auto val="1"/>
        <c:lblAlgn val="ctr"/>
        <c:lblOffset val="100"/>
        <c:noMultiLvlLbl val="0"/>
      </c:catAx>
      <c:valAx>
        <c:axId val="540635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Shoot Length (cm)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8125642098492645E-2"/>
              <c:y val="0.25145788439393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6353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1103368176538912E-2"/>
          <c:w val="0.816928258967629"/>
          <c:h val="0.78670544230751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oxidant!$L$16</c:f>
              <c:strCache>
                <c:ptCount val="1"/>
                <c:pt idx="0">
                  <c:v>H2O2 (µmol/g)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0F6-48B4-9ACD-733770E90B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(oxidant!$G$16,oxidant!$G$17,oxidant!$G$18,oxidant!$G$19)</c:f>
                <c:numCache>
                  <c:formatCode>General</c:formatCode>
                  <c:ptCount val="4"/>
                  <c:pt idx="0">
                    <c:v>5.6625700878664595</c:v>
                  </c:pt>
                  <c:pt idx="1">
                    <c:v>5.6078011139245412</c:v>
                  </c:pt>
                  <c:pt idx="2">
                    <c:v>4.2842385554495017</c:v>
                  </c:pt>
                  <c:pt idx="3">
                    <c:v>5.9752266344744926</c:v>
                  </c:pt>
                </c:numCache>
              </c:numRef>
            </c:plus>
            <c:minus>
              <c:numRef>
                <c:f>(oxidant!$G$16,oxidant!$G$17,oxidant!$G$18,oxidant!$G$19)</c:f>
                <c:numCache>
                  <c:formatCode>General</c:formatCode>
                  <c:ptCount val="4"/>
                  <c:pt idx="0">
                    <c:v>5.6625700878664595</c:v>
                  </c:pt>
                  <c:pt idx="1">
                    <c:v>5.6078011139245412</c:v>
                  </c:pt>
                  <c:pt idx="2">
                    <c:v>4.2842385554495017</c:v>
                  </c:pt>
                  <c:pt idx="3">
                    <c:v>5.9752266344744926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oxidant!$K$17:$K$20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oxidant!$L$17:$L$20</c:f>
              <c:numCache>
                <c:formatCode>0.00</c:formatCode>
                <c:ptCount val="4"/>
                <c:pt idx="0" formatCode="0.0">
                  <c:v>105.27</c:v>
                </c:pt>
                <c:pt idx="1">
                  <c:v>69.266666666666666</c:v>
                </c:pt>
                <c:pt idx="2">
                  <c:v>77.83</c:v>
                </c:pt>
                <c:pt idx="3">
                  <c:v>85.90666666666668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2-4684-AE33-EA5231EF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9369824"/>
        <c:axId val="365096584"/>
      </c:barChart>
      <c:catAx>
        <c:axId val="42936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34663167104112"/>
              <c:y val="0.90197444831591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5096584"/>
        <c:crosses val="autoZero"/>
        <c:auto val="1"/>
        <c:lblAlgn val="ctr"/>
        <c:lblOffset val="100"/>
        <c:noMultiLvlLbl val="0"/>
      </c:catAx>
      <c:valAx>
        <c:axId val="365096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H2O2  (µmol/g)</a:t>
                </a:r>
              </a:p>
            </c:rich>
          </c:tx>
          <c:layout>
            <c:manualLayout>
              <c:xMode val="edge"/>
              <c:yMode val="edge"/>
              <c:x val="1.9444539118751998E-2"/>
              <c:y val="0.24135202611868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9369824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5603674540683"/>
          <c:y val="5.0925925925925923E-2"/>
          <c:w val="0.82498840769903758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oxidant!$L$36</c:f>
              <c:strCache>
                <c:ptCount val="1"/>
                <c:pt idx="0">
                  <c:v>Electrolyte leakage (%)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693-45AD-A669-6349DFA8FD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(oxidant!$G$36,oxidant!$G$37,oxidant!$G$38,oxidant!$G$39)</c:f>
                <c:numCache>
                  <c:formatCode>General</c:formatCode>
                  <c:ptCount val="4"/>
                  <c:pt idx="0">
                    <c:v>9.0278956573500544</c:v>
                  </c:pt>
                  <c:pt idx="1">
                    <c:v>5.310207152268168</c:v>
                  </c:pt>
                  <c:pt idx="2">
                    <c:v>6.3653541404491651</c:v>
                  </c:pt>
                  <c:pt idx="3">
                    <c:v>6.8815574787495075</c:v>
                  </c:pt>
                </c:numCache>
              </c:numRef>
            </c:plus>
            <c:minus>
              <c:numRef>
                <c:f>(oxidant!$G$36,oxidant!$G$37,oxidant!$G$38,oxidant!$G$39)</c:f>
                <c:numCache>
                  <c:formatCode>General</c:formatCode>
                  <c:ptCount val="4"/>
                  <c:pt idx="0">
                    <c:v>9.0278956573500544</c:v>
                  </c:pt>
                  <c:pt idx="1">
                    <c:v>5.310207152268168</c:v>
                  </c:pt>
                  <c:pt idx="2">
                    <c:v>6.3653541404491651</c:v>
                  </c:pt>
                  <c:pt idx="3">
                    <c:v>6.8815574787495075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oxidant!$K$37:$K$40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oxidant!$L$37:$L$40</c:f>
              <c:numCache>
                <c:formatCode>0.00</c:formatCode>
                <c:ptCount val="4"/>
                <c:pt idx="0" formatCode="0.0">
                  <c:v>105.06</c:v>
                </c:pt>
                <c:pt idx="1">
                  <c:v>59.32</c:v>
                </c:pt>
                <c:pt idx="2">
                  <c:v>70.243333333333325</c:v>
                </c:pt>
                <c:pt idx="3">
                  <c:v>80.856666666666669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6-4B2B-BBF3-CF6E224F69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8431392"/>
        <c:axId val="428431752"/>
      </c:barChart>
      <c:catAx>
        <c:axId val="42843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845713035870521"/>
              <c:y val="0.89305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8431752"/>
        <c:crosses val="autoZero"/>
        <c:auto val="1"/>
        <c:lblAlgn val="ctr"/>
        <c:lblOffset val="100"/>
        <c:noMultiLvlLbl val="0"/>
      </c:catAx>
      <c:valAx>
        <c:axId val="4284317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Electrolyte leakage in Leaves  (%)</a:t>
                </a:r>
              </a:p>
            </c:rich>
          </c:tx>
          <c:layout>
            <c:manualLayout>
              <c:xMode val="edge"/>
              <c:yMode val="edge"/>
              <c:x val="1.3888977098594678E-2"/>
              <c:y val="0.1040278895459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843139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8937007874017"/>
          <c:y val="5.0925925925925923E-2"/>
          <c:w val="0.8376550743657043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3-4506-AB07-F32546F236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('Non Antioxidant'!$G$3,'Non Antioxidant'!$G$4,'Non Antioxidant'!$G$5,'Non Antioxidant'!$G$6)</c:f>
                <c:numCache>
                  <c:formatCode>General</c:formatCode>
                  <c:ptCount val="4"/>
                  <c:pt idx="0">
                    <c:v>9.9500418759587733E-2</c:v>
                  </c:pt>
                  <c:pt idx="1">
                    <c:v>8.0829037686547645E-2</c:v>
                  </c:pt>
                  <c:pt idx="2">
                    <c:v>0.11793359713556381</c:v>
                  </c:pt>
                  <c:pt idx="3">
                    <c:v>0.11489270356873545</c:v>
                  </c:pt>
                </c:numCache>
              </c:numRef>
            </c:plus>
            <c:minus>
              <c:numRef>
                <c:f>('Non Antioxidant'!$G$3,'Non Antioxidant'!$G$4,'Non Antioxidant'!$G$5,'Non Antioxidant'!$G$6)</c:f>
                <c:numCache>
                  <c:formatCode>General</c:formatCode>
                  <c:ptCount val="4"/>
                  <c:pt idx="0">
                    <c:v>9.9500418759587733E-2</c:v>
                  </c:pt>
                  <c:pt idx="1">
                    <c:v>8.0829037686547645E-2</c:v>
                  </c:pt>
                  <c:pt idx="2">
                    <c:v>0.11793359713556381</c:v>
                  </c:pt>
                  <c:pt idx="3">
                    <c:v>0.11489270356873545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'Non Antioxidant'!$K$4:$K$7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'Non Antioxidant'!$L$4:$L$7</c:f>
              <c:numCache>
                <c:formatCode>0.0</c:formatCode>
                <c:ptCount val="4"/>
                <c:pt idx="0">
                  <c:v>7.9513333333333334</c:v>
                </c:pt>
                <c:pt idx="1">
                  <c:v>9.0266666666666655</c:v>
                </c:pt>
                <c:pt idx="2">
                  <c:v>8.7333333333333325</c:v>
                </c:pt>
                <c:pt idx="3">
                  <c:v>8.4143333333333334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3-4506-AB07-F32546F23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1059376"/>
        <c:axId val="571059736"/>
      </c:barChart>
      <c:catAx>
        <c:axId val="57105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767935258092739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1059736"/>
        <c:crosses val="autoZero"/>
        <c:auto val="1"/>
        <c:lblAlgn val="ctr"/>
        <c:lblOffset val="100"/>
        <c:noMultiLvlLbl val="0"/>
      </c:catAx>
      <c:valAx>
        <c:axId val="571059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Proline (umol/g FW)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1907443861184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1059376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1618547681541"/>
          <c:y val="5.0925925925925923E-2"/>
          <c:w val="0.82942825896762906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8F-4F71-B2A2-5EA6B1640C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('Non Antioxidant'!$G$17,'Non Antioxidant'!$G$18,'Non Antioxidant'!$G$19,'Non Antioxidant'!$G$20)</c:f>
                <c:numCache>
                  <c:formatCode>General</c:formatCode>
                  <c:ptCount val="4"/>
                  <c:pt idx="0">
                    <c:v>0.44261194440879448</c:v>
                  </c:pt>
                  <c:pt idx="1">
                    <c:v>1.0434818318175614</c:v>
                  </c:pt>
                  <c:pt idx="2">
                    <c:v>0.82861269601666176</c:v>
                  </c:pt>
                  <c:pt idx="3">
                    <c:v>0.80410529990377055</c:v>
                  </c:pt>
                </c:numCache>
              </c:numRef>
            </c:plus>
            <c:minus>
              <c:numRef>
                <c:f>('Non Antioxidant'!$G$17,'Non Antioxidant'!$G$18,'Non Antioxidant'!$G$19,'Non Antioxidant'!$G$20)</c:f>
                <c:numCache>
                  <c:formatCode>General</c:formatCode>
                  <c:ptCount val="4"/>
                  <c:pt idx="0">
                    <c:v>0.44261194440879448</c:v>
                  </c:pt>
                  <c:pt idx="1">
                    <c:v>1.0434818318175614</c:v>
                  </c:pt>
                  <c:pt idx="2">
                    <c:v>0.82861269601666176</c:v>
                  </c:pt>
                  <c:pt idx="3">
                    <c:v>0.80410529990377055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'Non Antioxidant'!$K$18:$K$21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'Non Antioxidant'!$L$18:$L$21</c:f>
              <c:numCache>
                <c:formatCode>0.00</c:formatCode>
                <c:ptCount val="4"/>
                <c:pt idx="0" formatCode="0.0">
                  <c:v>7.8106666666666671</c:v>
                </c:pt>
                <c:pt idx="1">
                  <c:v>11.335666666666667</c:v>
                </c:pt>
                <c:pt idx="2">
                  <c:v>9.5119999999999987</c:v>
                </c:pt>
                <c:pt idx="3">
                  <c:v>8.2293333333333329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F71-B2A2-5EA6B1640C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795224"/>
        <c:axId val="582794144"/>
      </c:barChart>
      <c:catAx>
        <c:axId val="582795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623709536307959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2794144"/>
        <c:crosses val="autoZero"/>
        <c:auto val="1"/>
        <c:lblAlgn val="ctr"/>
        <c:lblOffset val="100"/>
        <c:noMultiLvlLbl val="0"/>
      </c:catAx>
      <c:valAx>
        <c:axId val="582794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Flavionids (mg QE/g DW)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8321376494604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27952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72509153611515"/>
          <c:y val="5.128205128205128E-2"/>
          <c:w val="0.82978287797185435"/>
          <c:h val="0.78595965714075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A-44DA-A750-694C0E530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('Non Antioxidant'!$G$34,'Non Antioxidant'!$G$35,'Non Antioxidant'!$G$36,'Non Antioxidant'!$G$37)</c:f>
                <c:numCache>
                  <c:formatCode>General</c:formatCode>
                  <c:ptCount val="4"/>
                  <c:pt idx="0">
                    <c:v>1.008722624576913</c:v>
                  </c:pt>
                  <c:pt idx="1">
                    <c:v>1.8191540158362991</c:v>
                  </c:pt>
                  <c:pt idx="2">
                    <c:v>2.5006665778014741</c:v>
                  </c:pt>
                  <c:pt idx="3">
                    <c:v>1.4386404461620472</c:v>
                  </c:pt>
                </c:numCache>
              </c:numRef>
            </c:plus>
            <c:minus>
              <c:numRef>
                <c:f>('Non Antioxidant'!$G$34,'Non Antioxidant'!$G$35,'Non Antioxidant'!$G$36,'Non Antioxidant'!$G$37)</c:f>
                <c:numCache>
                  <c:formatCode>General</c:formatCode>
                  <c:ptCount val="4"/>
                  <c:pt idx="0">
                    <c:v>1.008722624576913</c:v>
                  </c:pt>
                  <c:pt idx="1">
                    <c:v>1.8191540158362991</c:v>
                  </c:pt>
                  <c:pt idx="2">
                    <c:v>2.5006665778014741</c:v>
                  </c:pt>
                  <c:pt idx="3">
                    <c:v>1.4386404461620472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'Non Antioxidant'!$K$35:$K$38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'Non Antioxidant'!$L$35:$L$38</c:f>
              <c:numCache>
                <c:formatCode>0.00</c:formatCode>
                <c:ptCount val="4"/>
                <c:pt idx="0" formatCode="0.0">
                  <c:v>18.659333333333333</c:v>
                </c:pt>
                <c:pt idx="1">
                  <c:v>27.159333333333336</c:v>
                </c:pt>
                <c:pt idx="2">
                  <c:v>25.406666666666666</c:v>
                </c:pt>
                <c:pt idx="3">
                  <c:v>22.303666666666668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4DA-A750-694C0E5306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796664"/>
        <c:axId val="573519000"/>
      </c:barChart>
      <c:catAx>
        <c:axId val="582796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481051614909884"/>
              <c:y val="0.89230769230769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3519000"/>
        <c:crosses val="autoZero"/>
        <c:auto val="1"/>
        <c:lblAlgn val="ctr"/>
        <c:lblOffset val="100"/>
        <c:noMultiLvlLbl val="0"/>
      </c:catAx>
      <c:valAx>
        <c:axId val="573519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 Phenol (mg GAE/g DW)</a:t>
                </a:r>
              </a:p>
            </c:rich>
          </c:tx>
          <c:layout>
            <c:manualLayout>
              <c:xMode val="edge"/>
              <c:yMode val="edge"/>
              <c:x val="2.2176022176022176E-2"/>
              <c:y val="0.1493511737606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27966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161854768154"/>
          <c:y val="5.0925925925925923E-2"/>
          <c:w val="0.80442825896762904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'!$L$3</c:f>
              <c:strCache>
                <c:ptCount val="1"/>
                <c:pt idx="0">
                  <c:v>Ca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86B-41BF-91AD-C6DC2EE2E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'!$G$3,'Nutrient '!$G$4,'Nutrient '!$G$5,'Nutrient '!$G$6)</c:f>
                <c:numCache>
                  <c:formatCode>General</c:formatCode>
                  <c:ptCount val="4"/>
                  <c:pt idx="0">
                    <c:v>190.71748241836659</c:v>
                  </c:pt>
                  <c:pt idx="1">
                    <c:v>299.32682043768364</c:v>
                  </c:pt>
                  <c:pt idx="2">
                    <c:v>269.48605975077811</c:v>
                  </c:pt>
                  <c:pt idx="3">
                    <c:v>191.37503781841562</c:v>
                  </c:pt>
                </c:numCache>
              </c:numRef>
            </c:plus>
            <c:minus>
              <c:numRef>
                <c:f>('Nutrient '!$G$3,'Nutrient '!$G$4,'Nutrient '!$G$5,'Nutrient '!$G$6)</c:f>
                <c:numCache>
                  <c:formatCode>General</c:formatCode>
                  <c:ptCount val="4"/>
                  <c:pt idx="0">
                    <c:v>190.71748241836659</c:v>
                  </c:pt>
                  <c:pt idx="1">
                    <c:v>299.32682043768364</c:v>
                  </c:pt>
                  <c:pt idx="2">
                    <c:v>269.48605975077811</c:v>
                  </c:pt>
                  <c:pt idx="3">
                    <c:v>191.37503781841562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'!$K$4:$K$7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'!$L$4:$L$7</c:f>
              <c:numCache>
                <c:formatCode>0.00</c:formatCode>
                <c:ptCount val="4"/>
                <c:pt idx="0" formatCode="0.0">
                  <c:v>2655.5299999999997</c:v>
                </c:pt>
                <c:pt idx="1">
                  <c:v>4279.833333333333</c:v>
                </c:pt>
                <c:pt idx="2">
                  <c:v>3823.91</c:v>
                </c:pt>
                <c:pt idx="3">
                  <c:v>3260.14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E-48C9-BE53-FBEA65494C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540592"/>
        <c:axId val="574544552"/>
      </c:barChart>
      <c:catAx>
        <c:axId val="57454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873709536307954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44552"/>
        <c:crosses val="autoZero"/>
        <c:auto val="1"/>
        <c:lblAlgn val="ctr"/>
        <c:lblOffset val="100"/>
        <c:noMultiLvlLbl val="0"/>
      </c:catAx>
      <c:valAx>
        <c:axId val="574544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 in Leaves (mg/kg)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1089530475357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405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0925925925925923E-2"/>
          <c:w val="0.816928258967629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'!$L$36</c:f>
              <c:strCache>
                <c:ptCount val="1"/>
                <c:pt idx="0">
                  <c:v>Mg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D38-421C-9583-A30A784E78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'!$G$36,'Nutrient '!$G$37,'Nutrient '!$G$38,'Nutrient '!$G$39)</c:f>
                <c:numCache>
                  <c:formatCode>General</c:formatCode>
                  <c:ptCount val="4"/>
                  <c:pt idx="0">
                    <c:v>25.840619832607207</c:v>
                  </c:pt>
                  <c:pt idx="1">
                    <c:v>54.454671975873644</c:v>
                  </c:pt>
                  <c:pt idx="2">
                    <c:v>47.383343416577674</c:v>
                  </c:pt>
                  <c:pt idx="3">
                    <c:v>30.313603107076087</c:v>
                  </c:pt>
                </c:numCache>
              </c:numRef>
            </c:plus>
            <c:minus>
              <c:numRef>
                <c:f>('Nutrient '!$G$36,'Nutrient '!$G$37,'Nutrient '!$G$38,'Nutrient '!$G$39)</c:f>
                <c:numCache>
                  <c:formatCode>General</c:formatCode>
                  <c:ptCount val="4"/>
                  <c:pt idx="0">
                    <c:v>25.840619832607207</c:v>
                  </c:pt>
                  <c:pt idx="1">
                    <c:v>54.454671975873644</c:v>
                  </c:pt>
                  <c:pt idx="2">
                    <c:v>47.383343416577674</c:v>
                  </c:pt>
                  <c:pt idx="3">
                    <c:v>30.313603107076087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'!$K$37:$K$40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'!$L$37:$L$40</c:f>
              <c:numCache>
                <c:formatCode>0.00</c:formatCode>
                <c:ptCount val="4"/>
                <c:pt idx="0" formatCode="0.0">
                  <c:v>318.29666666666668</c:v>
                </c:pt>
                <c:pt idx="1">
                  <c:v>562.85</c:v>
                </c:pt>
                <c:pt idx="2">
                  <c:v>478.82666666666665</c:v>
                </c:pt>
                <c:pt idx="3">
                  <c:v>386.86333333333329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DA8-80AB-0E21EEFB2F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565792"/>
        <c:axId val="574558592"/>
      </c:barChart>
      <c:catAx>
        <c:axId val="57456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248709536307957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58592"/>
        <c:crosses val="autoZero"/>
        <c:auto val="1"/>
        <c:lblAlgn val="ctr"/>
        <c:lblOffset val="100"/>
        <c:noMultiLvlLbl val="0"/>
      </c:catAx>
      <c:valAx>
        <c:axId val="57455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in Leaves (mg/kg)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89506051326917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657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9670530766987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'!$L$20</c:f>
              <c:strCache>
                <c:ptCount val="1"/>
                <c:pt idx="0">
                  <c:v>Cu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616-4575-84B5-873DD1EB46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'!$G$20,'Nutrient '!$G$21,'Nutrient '!$G$22,'Nutrient '!$G$23)</c:f>
                <c:numCache>
                  <c:formatCode>General</c:formatCode>
                  <c:ptCount val="4"/>
                  <c:pt idx="0">
                    <c:v>0.35641735835019756</c:v>
                  </c:pt>
                  <c:pt idx="1">
                    <c:v>0.4178915329763615</c:v>
                  </c:pt>
                  <c:pt idx="2">
                    <c:v>0.32129944496269092</c:v>
                  </c:pt>
                  <c:pt idx="3">
                    <c:v>0.26229754097208025</c:v>
                  </c:pt>
                </c:numCache>
              </c:numRef>
            </c:plus>
            <c:minus>
              <c:numRef>
                <c:f>('Nutrient '!$G$20,'Nutrient '!$G$21,'Nutrient '!$G$22,'Nutrient '!$G$23)</c:f>
                <c:numCache>
                  <c:formatCode>General</c:formatCode>
                  <c:ptCount val="4"/>
                  <c:pt idx="0">
                    <c:v>0.35641735835019756</c:v>
                  </c:pt>
                  <c:pt idx="1">
                    <c:v>0.4178915329763615</c:v>
                  </c:pt>
                  <c:pt idx="2">
                    <c:v>0.32129944496269092</c:v>
                  </c:pt>
                  <c:pt idx="3">
                    <c:v>0.26229754097208025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'!$K$21:$K$24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'!$L$21:$L$24</c:f>
              <c:numCache>
                <c:formatCode>0.00</c:formatCode>
                <c:ptCount val="4"/>
                <c:pt idx="0" formatCode="0.0">
                  <c:v>3.7433333333333336</c:v>
                </c:pt>
                <c:pt idx="1">
                  <c:v>5.8766666666666678</c:v>
                </c:pt>
                <c:pt idx="2">
                  <c:v>5.1166666666666671</c:v>
                </c:pt>
                <c:pt idx="3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6-45D8-922F-1D7B5B1C85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912840"/>
        <c:axId val="587921840"/>
      </c:barChart>
      <c:catAx>
        <c:axId val="58791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7921840"/>
        <c:crosses val="autoZero"/>
        <c:auto val="1"/>
        <c:lblAlgn val="ctr"/>
        <c:lblOffset val="100"/>
        <c:noMultiLvlLbl val="0"/>
      </c:catAx>
      <c:valAx>
        <c:axId val="587921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in Leaves (mg/kg)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20010790317876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7912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7818678915135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'!$L$52</c:f>
              <c:strCache>
                <c:ptCount val="1"/>
                <c:pt idx="0">
                  <c:v>Zn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44E-4009-94A1-253ABB4238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'!$G$52,'Nutrient '!$G$53,'Nutrient '!$G$54,'Nutrient '!$G$55)</c:f>
                <c:numCache>
                  <c:formatCode>General</c:formatCode>
                  <c:ptCount val="4"/>
                  <c:pt idx="0">
                    <c:v>0.25166114784235821</c:v>
                  </c:pt>
                  <c:pt idx="1">
                    <c:v>0.30924639582917246</c:v>
                  </c:pt>
                  <c:pt idx="2">
                    <c:v>0.22810816147900839</c:v>
                  </c:pt>
                  <c:pt idx="3">
                    <c:v>0.30550504633038916</c:v>
                  </c:pt>
                </c:numCache>
              </c:numRef>
            </c:plus>
            <c:minus>
              <c:numRef>
                <c:f>('Nutrient '!$G$52,'Nutrient '!$G$53,'Nutrient '!$G$54,'Nutrient '!$G$55)</c:f>
                <c:numCache>
                  <c:formatCode>General</c:formatCode>
                  <c:ptCount val="4"/>
                  <c:pt idx="0">
                    <c:v>0.25166114784235821</c:v>
                  </c:pt>
                  <c:pt idx="1">
                    <c:v>0.30924639582917246</c:v>
                  </c:pt>
                  <c:pt idx="2">
                    <c:v>0.22810816147900839</c:v>
                  </c:pt>
                  <c:pt idx="3">
                    <c:v>0.30550504633038916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'!$K$53:$K$56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'!$L$53:$L$56</c:f>
              <c:numCache>
                <c:formatCode>0.00</c:formatCode>
                <c:ptCount val="4"/>
                <c:pt idx="0" formatCode="0.0">
                  <c:v>2.0733333333333333</c:v>
                </c:pt>
                <c:pt idx="1">
                  <c:v>3.7533333333333334</c:v>
                </c:pt>
                <c:pt idx="2">
                  <c:v>3.293333333333333</c:v>
                </c:pt>
                <c:pt idx="3">
                  <c:v>2.5733333333333337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3-4ACF-8797-51B811FD86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587496"/>
        <c:axId val="397588936"/>
      </c:barChart>
      <c:catAx>
        <c:axId val="39758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88936"/>
        <c:crosses val="autoZero"/>
        <c:auto val="1"/>
        <c:lblAlgn val="ctr"/>
        <c:lblOffset val="100"/>
        <c:noMultiLvlLbl val="0"/>
      </c:catAx>
      <c:valAx>
        <c:axId val="39758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Zn in Leaves (mg/kg)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1106882473024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874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1618547681541"/>
          <c:y val="5.0925925925925923E-2"/>
          <c:w val="0.82942825896762906"/>
          <c:h val="0.76892752989209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'!$L$69</c:f>
              <c:strCache>
                <c:ptCount val="1"/>
                <c:pt idx="0">
                  <c:v>Fe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9BC-466C-8A28-63607FBD3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'!$G$69,'Nutrient '!$G$70,'Nutrient '!$G$71,'Nutrient '!$G$72)</c:f>
                <c:numCache>
                  <c:formatCode>General</c:formatCode>
                  <c:ptCount val="4"/>
                  <c:pt idx="0">
                    <c:v>6.9528579255823502</c:v>
                  </c:pt>
                  <c:pt idx="1">
                    <c:v>19.84447614156981</c:v>
                  </c:pt>
                  <c:pt idx="2">
                    <c:v>13.417346980681396</c:v>
                  </c:pt>
                  <c:pt idx="3">
                    <c:v>4.4643028571099403</c:v>
                  </c:pt>
                </c:numCache>
              </c:numRef>
            </c:plus>
            <c:minus>
              <c:numRef>
                <c:f>('Nutrient '!$G$69,'Nutrient '!$G$70,'Nutrient '!$G$71,'Nutrient '!$G$72)</c:f>
                <c:numCache>
                  <c:formatCode>General</c:formatCode>
                  <c:ptCount val="4"/>
                  <c:pt idx="0">
                    <c:v>6.9528579255823502</c:v>
                  </c:pt>
                  <c:pt idx="1">
                    <c:v>19.84447614156981</c:v>
                  </c:pt>
                  <c:pt idx="2">
                    <c:v>13.417346980681396</c:v>
                  </c:pt>
                  <c:pt idx="3">
                    <c:v>4.4643028571099403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'!$K$70:$K$73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'!$L$70:$L$73</c:f>
              <c:numCache>
                <c:formatCode>0.00</c:formatCode>
                <c:ptCount val="4"/>
                <c:pt idx="0" formatCode="0.0">
                  <c:v>6.5933333333333337</c:v>
                </c:pt>
                <c:pt idx="1">
                  <c:v>20.873333333333335</c:v>
                </c:pt>
                <c:pt idx="2">
                  <c:v>14.219999999999999</c:v>
                </c:pt>
                <c:pt idx="3">
                  <c:v>11.64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2B9-8039-1A3E5C978C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5172152"/>
        <c:axId val="585175752"/>
      </c:barChart>
      <c:catAx>
        <c:axId val="58517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623709536307959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75752"/>
        <c:crosses val="autoZero"/>
        <c:auto val="1"/>
        <c:lblAlgn val="ctr"/>
        <c:lblOffset val="100"/>
        <c:noMultiLvlLbl val="0"/>
      </c:catAx>
      <c:valAx>
        <c:axId val="585175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Fe in Leaves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0111512102653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7215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7299595693519"/>
          <c:y val="4.6507153013194115E-2"/>
          <c:w val="0.81449666019582834"/>
          <c:h val="0.7889773719563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Parameters'!$BG$4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5-4657-B038-2AB634DFE9A7}"/>
              </c:ext>
            </c:extLst>
          </c:dPt>
          <c:dPt>
            <c:idx val="1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A5-4657-B038-2AB634DFE9A7}"/>
              </c:ext>
            </c:extLst>
          </c:dPt>
          <c:dPt>
            <c:idx val="2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A5-4657-B038-2AB634DFE9A7}"/>
              </c:ext>
            </c:extLst>
          </c:dPt>
          <c:dPt>
            <c:idx val="3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A5-4657-B038-2AB634DFE9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Parameters'!$BD$3,'Growth Parameters'!$BD$4,'Growth Parameters'!$BD$5,'Growth Parameters'!$BD$6)</c:f>
                <c:numCache>
                  <c:formatCode>General</c:formatCode>
                  <c:ptCount val="4"/>
                  <c:pt idx="0">
                    <c:v>3.0996074482639527E-2</c:v>
                  </c:pt>
                  <c:pt idx="1">
                    <c:v>2.3848480035423662E-2</c:v>
                  </c:pt>
                  <c:pt idx="2">
                    <c:v>2.6514210026575055E-2</c:v>
                  </c:pt>
                  <c:pt idx="3">
                    <c:v>3.0480649599376967E-2</c:v>
                  </c:pt>
                </c:numCache>
              </c:numRef>
            </c:plus>
            <c:minus>
              <c:numRef>
                <c:f>('Growth Parameters'!$BD$3,'Growth Parameters'!$BD$4,'Growth Parameters'!$BD$5,'Growth Parameters'!$BD$6)</c:f>
                <c:numCache>
                  <c:formatCode>General</c:formatCode>
                  <c:ptCount val="4"/>
                  <c:pt idx="0">
                    <c:v>3.0996074482639527E-2</c:v>
                  </c:pt>
                  <c:pt idx="1">
                    <c:v>2.3848480035423662E-2</c:v>
                  </c:pt>
                  <c:pt idx="2">
                    <c:v>2.6514210026575055E-2</c:v>
                  </c:pt>
                  <c:pt idx="3">
                    <c:v>3.0480649599376967E-2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Parameters'!$BH$3:$BK$3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Parameters'!$BH$4:$BK$4</c:f>
              <c:numCache>
                <c:formatCode>0.00</c:formatCode>
                <c:ptCount val="4"/>
                <c:pt idx="0">
                  <c:v>0.21487666666666669</c:v>
                </c:pt>
                <c:pt idx="1">
                  <c:v>0.3624</c:v>
                </c:pt>
                <c:pt idx="2">
                  <c:v>0.32996666666666669</c:v>
                </c:pt>
                <c:pt idx="3">
                  <c:v>0.27019999999999994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5-4657-B038-2AB634DFE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3295216"/>
        <c:axId val="543297376"/>
      </c:barChart>
      <c:catAx>
        <c:axId val="54329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540319206353783"/>
              <c:y val="0.89810705567109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297376"/>
        <c:crosses val="autoZero"/>
        <c:auto val="1"/>
        <c:lblAlgn val="ctr"/>
        <c:lblOffset val="100"/>
        <c:noMultiLvlLbl val="0"/>
      </c:catAx>
      <c:valAx>
        <c:axId val="543297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Root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Fresh Weight (g)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14658244824142E-2"/>
              <c:y val="0.2205730733238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2952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'!$L$85</c:f>
              <c:strCache>
                <c:ptCount val="1"/>
                <c:pt idx="0">
                  <c:v>Mn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8BF-4CD3-8861-D49536953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'!$G$85,'Nutrient '!$G$86,'Nutrient '!$G$87,'Nutrient '!$G$88)</c:f>
                <c:numCache>
                  <c:formatCode>General</c:formatCode>
                  <c:ptCount val="4"/>
                  <c:pt idx="0">
                    <c:v>0.43096790290383935</c:v>
                  </c:pt>
                  <c:pt idx="1">
                    <c:v>0.25423086620891128</c:v>
                  </c:pt>
                  <c:pt idx="2">
                    <c:v>0.22649503305812213</c:v>
                  </c:pt>
                  <c:pt idx="3">
                    <c:v>0.32078029864690888</c:v>
                  </c:pt>
                </c:numCache>
              </c:numRef>
            </c:plus>
            <c:minus>
              <c:numRef>
                <c:f>('Nutrient '!$G$85,'Nutrient '!$G$86,'Nutrient '!$G$87,'Nutrient '!$G$88)</c:f>
                <c:numCache>
                  <c:formatCode>General</c:formatCode>
                  <c:ptCount val="4"/>
                  <c:pt idx="0">
                    <c:v>0.43096790290383935</c:v>
                  </c:pt>
                  <c:pt idx="1">
                    <c:v>0.25423086620891128</c:v>
                  </c:pt>
                  <c:pt idx="2">
                    <c:v>0.22649503305812213</c:v>
                  </c:pt>
                  <c:pt idx="3">
                    <c:v>0.32078029864690888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'!$K$86:$K$89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'!$L$86:$L$89</c:f>
              <c:numCache>
                <c:formatCode>0.00</c:formatCode>
                <c:ptCount val="4"/>
                <c:pt idx="0" formatCode="0.0">
                  <c:v>3.5733333333333328</c:v>
                </c:pt>
                <c:pt idx="1">
                  <c:v>6.0166666666666666</c:v>
                </c:pt>
                <c:pt idx="2">
                  <c:v>5.07</c:v>
                </c:pt>
                <c:pt idx="3">
                  <c:v>4.3099999999999996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1-4271-9DBD-020B544D31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593256"/>
        <c:axId val="397590736"/>
      </c:barChart>
      <c:catAx>
        <c:axId val="39759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212379702537191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90736"/>
        <c:crosses val="autoZero"/>
        <c:auto val="1"/>
        <c:lblAlgn val="ctr"/>
        <c:lblOffset val="100"/>
        <c:noMultiLvlLbl val="0"/>
      </c:catAx>
      <c:valAx>
        <c:axId val="397590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Mn in Leaves (mg/kg)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1383858267716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932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161854768154"/>
          <c:y val="5.0925925925925923E-2"/>
          <c:w val="0.80442825896762904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'!$L$105</c:f>
              <c:strCache>
                <c:ptCount val="1"/>
                <c:pt idx="0">
                  <c:v>K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039-4F47-B498-E3D30B722A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'!$G$105,'Nutrient '!$G$106,'Nutrient '!$G$107,'Nutrient '!$G$108)</c:f>
                <c:numCache>
                  <c:formatCode>General</c:formatCode>
                  <c:ptCount val="4"/>
                  <c:pt idx="0">
                    <c:v>114.67823260468106</c:v>
                  </c:pt>
                  <c:pt idx="1">
                    <c:v>101.7600203092222</c:v>
                  </c:pt>
                  <c:pt idx="2">
                    <c:v>126.50602370374828</c:v>
                  </c:pt>
                  <c:pt idx="3">
                    <c:v>120.7153736411951</c:v>
                  </c:pt>
                </c:numCache>
              </c:numRef>
            </c:plus>
            <c:minus>
              <c:numRef>
                <c:f>('Nutrient '!$G$105,'Nutrient '!$G$106,'Nutrient '!$G$107,'Nutrient '!$G$108)</c:f>
                <c:numCache>
                  <c:formatCode>General</c:formatCode>
                  <c:ptCount val="4"/>
                  <c:pt idx="0">
                    <c:v>114.67823260468106</c:v>
                  </c:pt>
                  <c:pt idx="1">
                    <c:v>101.7600203092222</c:v>
                  </c:pt>
                  <c:pt idx="2">
                    <c:v>126.50602370374828</c:v>
                  </c:pt>
                  <c:pt idx="3">
                    <c:v>120.7153736411951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'!$K$106:$K$109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'!$L$106:$L$109</c:f>
              <c:numCache>
                <c:formatCode>0.00</c:formatCode>
                <c:ptCount val="4"/>
                <c:pt idx="0" formatCode="0.0">
                  <c:v>1331.9166666666667</c:v>
                </c:pt>
                <c:pt idx="1">
                  <c:v>2462.9766666666669</c:v>
                </c:pt>
                <c:pt idx="2">
                  <c:v>2061.0533333333333</c:v>
                </c:pt>
                <c:pt idx="3">
                  <c:v>1747.2266666666667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2-4E29-9BFE-739931234C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583896"/>
        <c:axId val="397592536"/>
      </c:barChart>
      <c:catAx>
        <c:axId val="397583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873709536307954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92536"/>
        <c:crosses val="autoZero"/>
        <c:auto val="1"/>
        <c:lblAlgn val="ctr"/>
        <c:lblOffset val="100"/>
        <c:noMultiLvlLbl val="0"/>
      </c:catAx>
      <c:valAx>
        <c:axId val="397592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 in Leaves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2668197725284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838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161854768154"/>
          <c:y val="5.0925925925925923E-2"/>
          <c:w val="0.80442825896762904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'!$AN$3</c:f>
              <c:strCache>
                <c:ptCount val="1"/>
                <c:pt idx="0">
                  <c:v>Ca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164-4CC8-9E52-1FC6D8E5C9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'!$AI$3,'Nutrient '!$AI$4,'Nutrient '!$AI$5,'Nutrient '!$AI$6)</c:f>
                <c:numCache>
                  <c:formatCode>General</c:formatCode>
                  <c:ptCount val="4"/>
                  <c:pt idx="0">
                    <c:v>110.15428286423241</c:v>
                  </c:pt>
                  <c:pt idx="1">
                    <c:v>166.24527632387023</c:v>
                  </c:pt>
                  <c:pt idx="2">
                    <c:v>132.43832312942249</c:v>
                  </c:pt>
                  <c:pt idx="3">
                    <c:v>106.33306368826825</c:v>
                  </c:pt>
                </c:numCache>
              </c:numRef>
            </c:plus>
            <c:minus>
              <c:numRef>
                <c:f>('Nutrient '!$AI$3,'Nutrient '!$AI$4,'Nutrient '!$AI$5,'Nutrient '!$AI$6)</c:f>
                <c:numCache>
                  <c:formatCode>General</c:formatCode>
                  <c:ptCount val="4"/>
                  <c:pt idx="0">
                    <c:v>110.15428286423241</c:v>
                  </c:pt>
                  <c:pt idx="1">
                    <c:v>166.24527632387023</c:v>
                  </c:pt>
                  <c:pt idx="2">
                    <c:v>132.43832312942249</c:v>
                  </c:pt>
                  <c:pt idx="3">
                    <c:v>106.33306368826825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'!$AM$4:$AM$7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'!$AN$4:$AN$7</c:f>
              <c:numCache>
                <c:formatCode>0.00</c:formatCode>
                <c:ptCount val="4"/>
                <c:pt idx="0" formatCode="0.0">
                  <c:v>1366.9066666666665</c:v>
                </c:pt>
                <c:pt idx="1">
                  <c:v>2535.16</c:v>
                </c:pt>
                <c:pt idx="2">
                  <c:v>2128.563333333333</c:v>
                </c:pt>
                <c:pt idx="3">
                  <c:v>1714.4433333333334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2-4152-BE4B-CECF239DB4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606608"/>
        <c:axId val="396717736"/>
      </c:barChart>
      <c:catAx>
        <c:axId val="39860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873709536307954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6717736"/>
        <c:crosses val="autoZero"/>
        <c:auto val="1"/>
        <c:lblAlgn val="ctr"/>
        <c:lblOffset val="100"/>
        <c:noMultiLvlLbl val="0"/>
      </c:catAx>
      <c:valAx>
        <c:axId val="396717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 in Shoots (mg/kg)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05351049868766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066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'!$AN$20</c:f>
              <c:strCache>
                <c:ptCount val="1"/>
                <c:pt idx="0">
                  <c:v>Cu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CBD-4F30-9481-751CD2B3D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'!$AI$20,'Nutrient '!$AI$21,'Nutrient '!$AI$22,'Nutrient '!$AI$23)</c:f>
                <c:numCache>
                  <c:formatCode>General</c:formatCode>
                  <c:ptCount val="4"/>
                  <c:pt idx="0">
                    <c:v>0.25357444666211937</c:v>
                  </c:pt>
                  <c:pt idx="1">
                    <c:v>0.1751427988813698</c:v>
                  </c:pt>
                  <c:pt idx="2">
                    <c:v>0.18502252115170542</c:v>
                  </c:pt>
                  <c:pt idx="3">
                    <c:v>0.20816659994661321</c:v>
                  </c:pt>
                </c:numCache>
              </c:numRef>
            </c:plus>
            <c:minus>
              <c:numRef>
                <c:f>('Nutrient '!$AI$20,'Nutrient '!$AI$21,'Nutrient '!$AI$22,'Nutrient '!$AI$23)</c:f>
                <c:numCache>
                  <c:formatCode>General</c:formatCode>
                  <c:ptCount val="4"/>
                  <c:pt idx="0">
                    <c:v>0.25357444666211937</c:v>
                  </c:pt>
                  <c:pt idx="1">
                    <c:v>0.1751427988813698</c:v>
                  </c:pt>
                  <c:pt idx="2">
                    <c:v>0.18502252115170542</c:v>
                  </c:pt>
                  <c:pt idx="3">
                    <c:v>0.20816659994661321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'!$AM$21:$AM$24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'!$AN$21:$AN$24</c:f>
              <c:numCache>
                <c:formatCode>0.00</c:formatCode>
                <c:ptCount val="4"/>
                <c:pt idx="0" formatCode="0.0">
                  <c:v>2.23</c:v>
                </c:pt>
                <c:pt idx="1">
                  <c:v>3.8249999999999997</c:v>
                </c:pt>
                <c:pt idx="2">
                  <c:v>3.3433333333333333</c:v>
                </c:pt>
                <c:pt idx="3">
                  <c:v>2.7733333333333334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F-46BD-800E-723C6171A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519456"/>
        <c:axId val="557514776"/>
      </c:barChart>
      <c:catAx>
        <c:axId val="557519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14776"/>
        <c:crosses val="autoZero"/>
        <c:auto val="1"/>
        <c:lblAlgn val="ctr"/>
        <c:lblOffset val="100"/>
        <c:noMultiLvlLbl val="0"/>
      </c:catAx>
      <c:valAx>
        <c:axId val="557514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 in Shoots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1816345873432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19456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0925925925925923E-2"/>
          <c:w val="0.816928258967629"/>
          <c:h val="0.76892752989209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'!$AN$36</c:f>
              <c:strCache>
                <c:ptCount val="1"/>
                <c:pt idx="0">
                  <c:v>Mg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DFA-4E24-A059-2FF23F99F3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'!$AI$36,'Nutrient '!$AI$37,'Nutrient '!$AI$38,'Nutrient '!$AI$39)</c:f>
                <c:numCache>
                  <c:formatCode>General</c:formatCode>
                  <c:ptCount val="4"/>
                  <c:pt idx="0">
                    <c:v>21.751236746447308</c:v>
                  </c:pt>
                  <c:pt idx="1">
                    <c:v>41.34041888192877</c:v>
                  </c:pt>
                  <c:pt idx="2">
                    <c:v>23.72261860194472</c:v>
                  </c:pt>
                  <c:pt idx="3">
                    <c:v>24.724910515510462</c:v>
                  </c:pt>
                </c:numCache>
              </c:numRef>
            </c:plus>
            <c:minus>
              <c:numRef>
                <c:f>('Nutrient '!$AI$36,'Nutrient '!$AI$37,'Nutrient '!$AI$38,'Nutrient '!$AI$39)</c:f>
                <c:numCache>
                  <c:formatCode>General</c:formatCode>
                  <c:ptCount val="4"/>
                  <c:pt idx="0">
                    <c:v>21.751236746447308</c:v>
                  </c:pt>
                  <c:pt idx="1">
                    <c:v>41.34041888192877</c:v>
                  </c:pt>
                  <c:pt idx="2">
                    <c:v>23.72261860194472</c:v>
                  </c:pt>
                  <c:pt idx="3">
                    <c:v>24.724910515510462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'!$AM$37:$AM$40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'!$AN$37:$AN$40</c:f>
              <c:numCache>
                <c:formatCode>0.00</c:formatCode>
                <c:ptCount val="4"/>
                <c:pt idx="0" formatCode="0.0">
                  <c:v>240.42999999999998</c:v>
                </c:pt>
                <c:pt idx="1">
                  <c:v>430.37333333333328</c:v>
                </c:pt>
                <c:pt idx="2">
                  <c:v>357.18666666666667</c:v>
                </c:pt>
                <c:pt idx="3">
                  <c:v>293.49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B-4F98-BB37-74E0DCC256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518016"/>
        <c:axId val="557523416"/>
      </c:barChart>
      <c:catAx>
        <c:axId val="55751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248709536307957"/>
              <c:y val="0.89305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23416"/>
        <c:crosses val="autoZero"/>
        <c:auto val="1"/>
        <c:lblAlgn val="ctr"/>
        <c:lblOffset val="100"/>
        <c:noMultiLvlLbl val="0"/>
      </c:catAx>
      <c:valAx>
        <c:axId val="557523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in Shoots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16612715077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180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'!$AN$52</c:f>
              <c:strCache>
                <c:ptCount val="1"/>
                <c:pt idx="0">
                  <c:v>Zn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077-4D0E-B3E6-9C02A49FA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'!$AI$52,'Nutrient '!$AI$53,'Nutrient '!$AI$54,'Nutrient '!$AI$55)</c:f>
                <c:numCache>
                  <c:formatCode>General</c:formatCode>
                  <c:ptCount val="4"/>
                  <c:pt idx="0">
                    <c:v>0.20816659994661324</c:v>
                  </c:pt>
                  <c:pt idx="1">
                    <c:v>0.24433583445741217</c:v>
                  </c:pt>
                  <c:pt idx="2">
                    <c:v>0.25006665778014736</c:v>
                  </c:pt>
                  <c:pt idx="3">
                    <c:v>0.25357444666211981</c:v>
                  </c:pt>
                </c:numCache>
              </c:numRef>
            </c:plus>
            <c:minus>
              <c:numRef>
                <c:f>('Nutrient '!$AI$52,'Nutrient '!$AI$53,'Nutrient '!$AI$54,'Nutrient '!$AI$55)</c:f>
                <c:numCache>
                  <c:formatCode>General</c:formatCode>
                  <c:ptCount val="4"/>
                  <c:pt idx="0">
                    <c:v>0.20816659994661324</c:v>
                  </c:pt>
                  <c:pt idx="1">
                    <c:v>0.24433583445741217</c:v>
                  </c:pt>
                  <c:pt idx="2">
                    <c:v>0.25006665778014736</c:v>
                  </c:pt>
                  <c:pt idx="3">
                    <c:v>0.25357444666211981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'!$AM$53:$AM$56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'!$AN$53:$AN$56</c:f>
              <c:numCache>
                <c:formatCode>0.00</c:formatCode>
                <c:ptCount val="4"/>
                <c:pt idx="0" formatCode="0.0">
                  <c:v>1.7066666666666668</c:v>
                </c:pt>
                <c:pt idx="1">
                  <c:v>3.17</c:v>
                </c:pt>
                <c:pt idx="2">
                  <c:v>2.7866666666666666</c:v>
                </c:pt>
                <c:pt idx="3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7-48E9-BCB8-0B9D3DF275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5189432"/>
        <c:axId val="585186552"/>
      </c:barChart>
      <c:catAx>
        <c:axId val="585189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86552"/>
        <c:crosses val="autoZero"/>
        <c:auto val="1"/>
        <c:lblAlgn val="ctr"/>
        <c:lblOffset val="100"/>
        <c:noMultiLvlLbl val="0"/>
      </c:catAx>
      <c:valAx>
        <c:axId val="585186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Zn in Shoots (mg/kg)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2742672790901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8943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7462817147857"/>
          <c:y val="5.0925925925925923E-2"/>
          <c:w val="0.8274698162729659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'!$AN$69</c:f>
              <c:strCache>
                <c:ptCount val="1"/>
                <c:pt idx="0">
                  <c:v>Fe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BA4-42F3-A02F-290C11A05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'!$AI$69,'Nutrient '!$AI$70,'Nutrient '!$AI$71,'Nutrient '!$AI$72)</c:f>
                <c:numCache>
                  <c:formatCode>General</c:formatCode>
                  <c:ptCount val="4"/>
                  <c:pt idx="0">
                    <c:v>1.1371162356299809</c:v>
                  </c:pt>
                  <c:pt idx="1">
                    <c:v>1.9961295883116748</c:v>
                  </c:pt>
                  <c:pt idx="2">
                    <c:v>1.1532562594670801</c:v>
                  </c:pt>
                  <c:pt idx="3">
                    <c:v>1.2323684513975519</c:v>
                  </c:pt>
                </c:numCache>
              </c:numRef>
            </c:plus>
            <c:minus>
              <c:numRef>
                <c:f>('Nutrient '!$AI$69,'Nutrient '!$AI$70,'Nutrient '!$AI$71,'Nutrient '!$AI$72)</c:f>
                <c:numCache>
                  <c:formatCode>General</c:formatCode>
                  <c:ptCount val="4"/>
                  <c:pt idx="0">
                    <c:v>1.1371162356299809</c:v>
                  </c:pt>
                  <c:pt idx="1">
                    <c:v>1.9961295883116748</c:v>
                  </c:pt>
                  <c:pt idx="2">
                    <c:v>1.1532562594670801</c:v>
                  </c:pt>
                  <c:pt idx="3">
                    <c:v>1.2323684513975519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'!$AM$70:$AM$73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'!$AN$70:$AN$73</c:f>
              <c:numCache>
                <c:formatCode>0.00</c:formatCode>
                <c:ptCount val="4"/>
                <c:pt idx="0" formatCode="0.0">
                  <c:v>8.6366666666666685</c:v>
                </c:pt>
                <c:pt idx="1">
                  <c:v>18.186666666666667</c:v>
                </c:pt>
                <c:pt idx="2">
                  <c:v>13.74</c:v>
                </c:pt>
                <c:pt idx="3">
                  <c:v>10.577999999999998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A-4A23-9BFF-4DEFE3730D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5166392"/>
        <c:axId val="585172512"/>
      </c:barChart>
      <c:catAx>
        <c:axId val="585166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721631671041123"/>
              <c:y val="0.88842592592592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72512"/>
        <c:crosses val="autoZero"/>
        <c:auto val="1"/>
        <c:lblAlgn val="ctr"/>
        <c:lblOffset val="100"/>
        <c:noMultiLvlLbl val="0"/>
      </c:catAx>
      <c:valAx>
        <c:axId val="585172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Fe in Shoots (mg/kg)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5166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4045899221275"/>
          <c:y val="5.0925925925925923E-2"/>
          <c:w val="0.84129237977484217"/>
          <c:h val="0.80133493729950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'!$AN$85</c:f>
              <c:strCache>
                <c:ptCount val="1"/>
                <c:pt idx="0">
                  <c:v>Mn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48B-4300-ABBD-AF5C303155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'!$AI$85,'Nutrient '!$AI$86,'Nutrient '!$AI$87,'Nutrient '!$AI$88)</c:f>
                <c:numCache>
                  <c:formatCode>General</c:formatCode>
                  <c:ptCount val="4"/>
                  <c:pt idx="0">
                    <c:v>0.18248287590894643</c:v>
                  </c:pt>
                  <c:pt idx="1">
                    <c:v>0.20840665376454104</c:v>
                  </c:pt>
                  <c:pt idx="2">
                    <c:v>0.29687258770949743</c:v>
                  </c:pt>
                  <c:pt idx="3">
                    <c:v>0.25166114784235832</c:v>
                  </c:pt>
                </c:numCache>
              </c:numRef>
            </c:plus>
            <c:minus>
              <c:numRef>
                <c:f>('Nutrient '!$AI$85,'Nutrient '!$AI$86,'Nutrient '!$AI$87,'Nutrient '!$AI$88)</c:f>
                <c:numCache>
                  <c:formatCode>General</c:formatCode>
                  <c:ptCount val="4"/>
                  <c:pt idx="0">
                    <c:v>0.18248287590894643</c:v>
                  </c:pt>
                  <c:pt idx="1">
                    <c:v>0.20840665376454104</c:v>
                  </c:pt>
                  <c:pt idx="2">
                    <c:v>0.29687258770949743</c:v>
                  </c:pt>
                  <c:pt idx="3">
                    <c:v>0.25166114784235832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'!$AM$86:$AM$89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'!$AN$86:$AN$89</c:f>
              <c:numCache>
                <c:formatCode>0.00</c:formatCode>
                <c:ptCount val="4"/>
                <c:pt idx="0" formatCode="0.0">
                  <c:v>2.36</c:v>
                </c:pt>
                <c:pt idx="1">
                  <c:v>4.166666666666667</c:v>
                </c:pt>
                <c:pt idx="2">
                  <c:v>3.5066666666666664</c:v>
                </c:pt>
                <c:pt idx="3">
                  <c:v>2.8066666666666666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1-448A-A635-86398A2742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599016"/>
        <c:axId val="397584976"/>
      </c:barChart>
      <c:catAx>
        <c:axId val="397599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203271078718458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84976"/>
        <c:crosses val="autoZero"/>
        <c:auto val="1"/>
        <c:lblAlgn val="ctr"/>
        <c:lblOffset val="100"/>
        <c:noMultiLvlLbl val="0"/>
      </c:catAx>
      <c:valAx>
        <c:axId val="397584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Mn in Shoots (mg/kg)</a:t>
                </a:r>
              </a:p>
            </c:rich>
          </c:tx>
          <c:layout>
            <c:manualLayout>
              <c:xMode val="edge"/>
              <c:yMode val="edge"/>
              <c:x val="2.2038567493112948E-2"/>
              <c:y val="0.238487532808398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75990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161854768154"/>
          <c:y val="5.0925925925925923E-2"/>
          <c:w val="0.80442825896762904"/>
          <c:h val="0.81522382618839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'!$AN$105</c:f>
              <c:strCache>
                <c:ptCount val="1"/>
                <c:pt idx="0">
                  <c:v>K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D91-49D6-9BA0-7A813613A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'!$AI$105,'Nutrient '!$AI$106,'Nutrient '!$AI$107,'Nutrient '!$AI$108)</c:f>
                <c:numCache>
                  <c:formatCode>General</c:formatCode>
                  <c:ptCount val="4"/>
                  <c:pt idx="0">
                    <c:v>147.07476205431524</c:v>
                  </c:pt>
                  <c:pt idx="1">
                    <c:v>112.96547894526603</c:v>
                  </c:pt>
                  <c:pt idx="2">
                    <c:v>111.4350897757673</c:v>
                  </c:pt>
                  <c:pt idx="3">
                    <c:v>75.210789784445183</c:v>
                  </c:pt>
                </c:numCache>
              </c:numRef>
            </c:plus>
            <c:minus>
              <c:numRef>
                <c:f>('Nutrient '!$AI$105,'Nutrient '!$AI$106,'Nutrient '!$AI$107,'Nutrient '!$AI$108)</c:f>
                <c:numCache>
                  <c:formatCode>General</c:formatCode>
                  <c:ptCount val="4"/>
                  <c:pt idx="0">
                    <c:v>147.07476205431524</c:v>
                  </c:pt>
                  <c:pt idx="1">
                    <c:v>112.96547894526603</c:v>
                  </c:pt>
                  <c:pt idx="2">
                    <c:v>111.4350897757673</c:v>
                  </c:pt>
                  <c:pt idx="3">
                    <c:v>75.210789784445183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'!$AM$106:$AM$109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'!$AN$106:$AN$109</c:f>
              <c:numCache>
                <c:formatCode>0.00</c:formatCode>
                <c:ptCount val="4"/>
                <c:pt idx="0" formatCode="0.0">
                  <c:v>782.55333333333328</c:v>
                </c:pt>
                <c:pt idx="1">
                  <c:v>1356.3833333333334</c:v>
                </c:pt>
                <c:pt idx="2">
                  <c:v>1170.0733333333335</c:v>
                </c:pt>
                <c:pt idx="3">
                  <c:v>1042.3900000000001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3-41C5-94D6-5E5F825702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823832"/>
        <c:axId val="582825632"/>
      </c:barChart>
      <c:catAx>
        <c:axId val="58282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873709536307954"/>
              <c:y val="0.9069444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2825632"/>
        <c:crosses val="autoZero"/>
        <c:auto val="1"/>
        <c:lblAlgn val="ctr"/>
        <c:lblOffset val="100"/>
        <c:noMultiLvlLbl val="0"/>
      </c:catAx>
      <c:valAx>
        <c:axId val="582825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 in Shoots (mg/kg)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3624234470691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282383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0161854768154"/>
          <c:y val="5.0925925925925923E-2"/>
          <c:w val="0.80442825896762904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'!$BO$3</c:f>
              <c:strCache>
                <c:ptCount val="1"/>
                <c:pt idx="0">
                  <c:v>Ca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50F-4F37-BE84-0E536B95D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'!$BJ$3,'Nutrient '!$BJ$4,'Nutrient '!$BJ$5,'Nutrient '!$BJ$6)</c:f>
                <c:numCache>
                  <c:formatCode>General</c:formatCode>
                  <c:ptCount val="4"/>
                  <c:pt idx="0">
                    <c:v>56.431335562197496</c:v>
                  </c:pt>
                  <c:pt idx="1">
                    <c:v>60.211935693847281</c:v>
                  </c:pt>
                  <c:pt idx="2">
                    <c:v>58.024948944398027</c:v>
                  </c:pt>
                  <c:pt idx="3">
                    <c:v>50.791960321819943</c:v>
                  </c:pt>
                </c:numCache>
              </c:numRef>
            </c:plus>
            <c:minus>
              <c:numRef>
                <c:f>('Nutrient '!$BJ$3,'Nutrient '!$BJ$4,'Nutrient '!$BJ$5,'Nutrient '!$BJ$6)</c:f>
                <c:numCache>
                  <c:formatCode>General</c:formatCode>
                  <c:ptCount val="4"/>
                  <c:pt idx="0">
                    <c:v>56.431335562197496</c:v>
                  </c:pt>
                  <c:pt idx="1">
                    <c:v>60.211935693847281</c:v>
                  </c:pt>
                  <c:pt idx="2">
                    <c:v>58.024948944398027</c:v>
                  </c:pt>
                  <c:pt idx="3">
                    <c:v>50.791960321819943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'!$BN$4:$BN$7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'!$BO$4:$BO$7</c:f>
              <c:numCache>
                <c:formatCode>0.00</c:formatCode>
                <c:ptCount val="4"/>
                <c:pt idx="0" formatCode="0.0">
                  <c:v>559.59666666666669</c:v>
                </c:pt>
                <c:pt idx="1">
                  <c:v>1050.7299999999998</c:v>
                </c:pt>
                <c:pt idx="2">
                  <c:v>971.64</c:v>
                </c:pt>
                <c:pt idx="3">
                  <c:v>815.82666666666648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A-4239-8E2F-DB53A1E3AB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601928"/>
        <c:axId val="398605168"/>
      </c:barChart>
      <c:catAx>
        <c:axId val="39860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556824146981633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05168"/>
        <c:crosses val="autoZero"/>
        <c:auto val="1"/>
        <c:lblAlgn val="ctr"/>
        <c:lblOffset val="100"/>
        <c:noMultiLvlLbl val="0"/>
      </c:catAx>
      <c:valAx>
        <c:axId val="398605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 in Roots (mg/kg)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2947142023913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01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8728157260573"/>
          <c:y val="4.6641619749604284E-2"/>
          <c:w val="0.81411378842665538"/>
          <c:h val="0.80108768123708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Parameters'!$CE$4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E-4393-87B1-FC93799964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Parameters'!$CB$3,'Growth Parameters'!$CB$4,'Growth Parameters'!$CB$5,'Growth Parameters'!$CB$6)</c:f>
                <c:numCache>
                  <c:formatCode>General</c:formatCode>
                  <c:ptCount val="4"/>
                  <c:pt idx="0">
                    <c:v>5.4519109799531168E-3</c:v>
                  </c:pt>
                  <c:pt idx="1">
                    <c:v>6.3610795729446166E-3</c:v>
                  </c:pt>
                  <c:pt idx="2">
                    <c:v>8.1708832651881339E-3</c:v>
                  </c:pt>
                  <c:pt idx="3">
                    <c:v>5.7192656871315212E-3</c:v>
                  </c:pt>
                </c:numCache>
              </c:numRef>
            </c:plus>
            <c:minus>
              <c:numRef>
                <c:f>('Growth Parameters'!$CB$3,'Growth Parameters'!$CB$4,'Growth Parameters'!$CB$5,'Growth Parameters'!$CB$6)</c:f>
                <c:numCache>
                  <c:formatCode>General</c:formatCode>
                  <c:ptCount val="4"/>
                  <c:pt idx="0">
                    <c:v>5.4519109799531168E-3</c:v>
                  </c:pt>
                  <c:pt idx="1">
                    <c:v>6.3610795729446166E-3</c:v>
                  </c:pt>
                  <c:pt idx="2">
                    <c:v>8.1708832651881339E-3</c:v>
                  </c:pt>
                  <c:pt idx="3">
                    <c:v>5.7192656871315212E-3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Parameters'!$CF$3:$CI$3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Parameters'!$CF$4:$CI$4</c:f>
              <c:numCache>
                <c:formatCode>0.00</c:formatCode>
                <c:ptCount val="4"/>
                <c:pt idx="0">
                  <c:v>4.5233333333333327E-2</c:v>
                </c:pt>
                <c:pt idx="1">
                  <c:v>7.6533333333333328E-2</c:v>
                </c:pt>
                <c:pt idx="2">
                  <c:v>6.2966666666666671E-2</c:v>
                </c:pt>
                <c:pt idx="3">
                  <c:v>5.1499999999999997E-2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E-4393-87B1-FC9379996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3436712"/>
        <c:axId val="433437072"/>
      </c:barChart>
      <c:catAx>
        <c:axId val="43343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512527024095842"/>
              <c:y val="0.90629274577579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3437072"/>
        <c:crosses val="autoZero"/>
        <c:auto val="1"/>
        <c:lblAlgn val="ctr"/>
        <c:lblOffset val="100"/>
        <c:noMultiLvlLbl val="0"/>
      </c:catAx>
      <c:valAx>
        <c:axId val="43343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Root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Dry Weight (g)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135877273063144E-2"/>
              <c:y val="0.23751735705946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343671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972600182299"/>
          <c:y val="5.0925925925925923E-2"/>
          <c:w val="0.84126687092983665"/>
          <c:h val="0.76892752989209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'!$BO$20</c:f>
              <c:strCache>
                <c:ptCount val="1"/>
                <c:pt idx="0">
                  <c:v>Cu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26B-4DCD-9763-C9589D3A7D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'!$BJ$20,'Nutrient '!$BJ$21,'Nutrient '!$BJ$22,'Nutrient '!$BJ$23)</c:f>
                <c:numCache>
                  <c:formatCode>General</c:formatCode>
                  <c:ptCount val="4"/>
                  <c:pt idx="0">
                    <c:v>0.25166114784235949</c:v>
                  </c:pt>
                  <c:pt idx="1">
                    <c:v>0.21517434791350021</c:v>
                  </c:pt>
                  <c:pt idx="2">
                    <c:v>0.16921386861996077</c:v>
                  </c:pt>
                  <c:pt idx="3">
                    <c:v>0.29263173671584886</c:v>
                  </c:pt>
                </c:numCache>
              </c:numRef>
            </c:plus>
            <c:minus>
              <c:numRef>
                <c:f>('Nutrient '!$BJ$20,'Nutrient '!$BJ$21,'Nutrient '!$BJ$22,'Nutrient '!$BJ$23)</c:f>
                <c:numCache>
                  <c:formatCode>General</c:formatCode>
                  <c:ptCount val="4"/>
                  <c:pt idx="0">
                    <c:v>0.25166114784235949</c:v>
                  </c:pt>
                  <c:pt idx="1">
                    <c:v>0.21517434791350021</c:v>
                  </c:pt>
                  <c:pt idx="2">
                    <c:v>0.16921386861996077</c:v>
                  </c:pt>
                  <c:pt idx="3">
                    <c:v>0.29263173671584886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'!$BN$21:$BN$24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'!$BO$21:$BO$24</c:f>
              <c:numCache>
                <c:formatCode>0.00</c:formatCode>
                <c:ptCount val="4"/>
                <c:pt idx="0" formatCode="0.0">
                  <c:v>1.5733333333333333</c:v>
                </c:pt>
                <c:pt idx="1">
                  <c:v>2.83</c:v>
                </c:pt>
                <c:pt idx="2">
                  <c:v>2.5966666666666671</c:v>
                </c:pt>
                <c:pt idx="3">
                  <c:v>2.2633333333333332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E-487F-9506-5BEE3B64F2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606968"/>
        <c:axId val="398609848"/>
      </c:barChart>
      <c:catAx>
        <c:axId val="398606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44310831438953"/>
              <c:y val="0.88842592592592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09848"/>
        <c:crosses val="autoZero"/>
        <c:auto val="1"/>
        <c:lblAlgn val="ctr"/>
        <c:lblOffset val="100"/>
        <c:noMultiLvlLbl val="0"/>
      </c:catAx>
      <c:valAx>
        <c:axId val="398609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 in Roots (mg/kg)</a:t>
                </a:r>
              </a:p>
            </c:rich>
          </c:tx>
          <c:layout>
            <c:manualLayout>
              <c:xMode val="edge"/>
              <c:yMode val="edge"/>
              <c:x val="1.6736401673640166E-2"/>
              <c:y val="0.1902584572761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069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0925925925925923E-2"/>
          <c:w val="0.816928258967629"/>
          <c:h val="0.7828164187809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'!$BO$36</c:f>
              <c:strCache>
                <c:ptCount val="1"/>
                <c:pt idx="0">
                  <c:v>Mg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80C-4777-B484-D910F43B8F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'!$BJ$36,'Nutrient '!$BJ$37,'Nutrient '!$BJ$38,'Nutrient '!$BJ$39)</c:f>
                <c:numCache>
                  <c:formatCode>General</c:formatCode>
                  <c:ptCount val="4"/>
                  <c:pt idx="0">
                    <c:v>12.782421523326443</c:v>
                  </c:pt>
                  <c:pt idx="1">
                    <c:v>10.39374812086573</c:v>
                  </c:pt>
                  <c:pt idx="2">
                    <c:v>13.149703418708725</c:v>
                  </c:pt>
                  <c:pt idx="3">
                    <c:v>19.349011171978216</c:v>
                  </c:pt>
                </c:numCache>
              </c:numRef>
            </c:plus>
            <c:minus>
              <c:numRef>
                <c:f>('Nutrient '!$BJ$36,'Nutrient '!$BJ$37,'Nutrient '!$BJ$38,'Nutrient '!$BJ$39)</c:f>
                <c:numCache>
                  <c:formatCode>General</c:formatCode>
                  <c:ptCount val="4"/>
                  <c:pt idx="0">
                    <c:v>12.782421523326443</c:v>
                  </c:pt>
                  <c:pt idx="1">
                    <c:v>10.39374812086573</c:v>
                  </c:pt>
                  <c:pt idx="2">
                    <c:v>13.149703418708725</c:v>
                  </c:pt>
                  <c:pt idx="3">
                    <c:v>19.349011171978216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'!$BN$37:$BN$40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'!$BO$37:$BO$40</c:f>
              <c:numCache>
                <c:formatCode>0.00</c:formatCode>
                <c:ptCount val="4"/>
                <c:pt idx="0" formatCode="0.0">
                  <c:v>99.73</c:v>
                </c:pt>
                <c:pt idx="1">
                  <c:v>147.13999999999999</c:v>
                </c:pt>
                <c:pt idx="2">
                  <c:v>136.60999999999999</c:v>
                </c:pt>
                <c:pt idx="3">
                  <c:v>129.54333333333332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2-4910-87C6-7036416DE3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614168"/>
        <c:axId val="396714496"/>
      </c:barChart>
      <c:catAx>
        <c:axId val="398614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248709536307957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6714496"/>
        <c:crosses val="autoZero"/>
        <c:auto val="1"/>
        <c:lblAlgn val="ctr"/>
        <c:lblOffset val="100"/>
        <c:noMultiLvlLbl val="0"/>
      </c:catAx>
      <c:valAx>
        <c:axId val="396714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in Roots (mg/kg)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09162656751239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61416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'Nutrient '!$BO$52</c:f>
              <c:strCache>
                <c:ptCount val="1"/>
                <c:pt idx="0">
                  <c:v>Zn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AAF-4DD6-8333-2B78D9BF3D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'!$BJ$52,'Nutrient '!$BJ$53,'Nutrient '!$BJ$54,'Nutrient '!$BJ$55)</c:f>
                <c:numCache>
                  <c:formatCode>General</c:formatCode>
                  <c:ptCount val="4"/>
                  <c:pt idx="0">
                    <c:v>0.12503332889007435</c:v>
                  </c:pt>
                  <c:pt idx="1">
                    <c:v>0.15176736583776285</c:v>
                  </c:pt>
                  <c:pt idx="2">
                    <c:v>0.10251016209787858</c:v>
                  </c:pt>
                  <c:pt idx="3">
                    <c:v>0.11503622617824931</c:v>
                  </c:pt>
                </c:numCache>
              </c:numRef>
            </c:plus>
            <c:minus>
              <c:numRef>
                <c:f>('Nutrient '!$BJ$52,'Nutrient '!$BJ$53,'Nutrient '!$BJ$54,'Nutrient '!$BJ$55)</c:f>
                <c:numCache>
                  <c:formatCode>General</c:formatCode>
                  <c:ptCount val="4"/>
                  <c:pt idx="0">
                    <c:v>0.12503332889007435</c:v>
                  </c:pt>
                  <c:pt idx="1">
                    <c:v>0.15176736583776285</c:v>
                  </c:pt>
                  <c:pt idx="2">
                    <c:v>0.10251016209787858</c:v>
                  </c:pt>
                  <c:pt idx="3">
                    <c:v>0.11503622617824931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'!$BN$53:$BN$56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'!$BO$53:$BO$56</c:f>
              <c:numCache>
                <c:formatCode>0.00</c:formatCode>
                <c:ptCount val="4"/>
                <c:pt idx="0" formatCode="0.0">
                  <c:v>0.71333333333333326</c:v>
                </c:pt>
                <c:pt idx="1">
                  <c:v>1.3133333333333335</c:v>
                </c:pt>
                <c:pt idx="2">
                  <c:v>1.1416666666666666</c:v>
                </c:pt>
                <c:pt idx="3">
                  <c:v>1.0566666666666666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7-4E6B-8BA3-85497C31D2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655328"/>
        <c:axId val="601654248"/>
      </c:barChart>
      <c:catAx>
        <c:axId val="60165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1654248"/>
        <c:crosses val="autoZero"/>
        <c:auto val="1"/>
        <c:lblAlgn val="ctr"/>
        <c:lblOffset val="100"/>
        <c:noMultiLvlLbl val="0"/>
      </c:catAx>
      <c:valAx>
        <c:axId val="601654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Zn in Roots (mg/kg)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1655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2270341207349"/>
          <c:y val="5.0925925925925923E-2"/>
          <c:w val="0.81232174103237098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'!$BO$69</c:f>
              <c:strCache>
                <c:ptCount val="1"/>
                <c:pt idx="0">
                  <c:v>Fe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4F3-4645-9A62-E76291C9F3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'!$BJ$69,'Nutrient '!$BJ$70,'Nutrient '!$BJ$71,'Nutrient '!$BJ$72)</c:f>
                <c:numCache>
                  <c:formatCode>General</c:formatCode>
                  <c:ptCount val="4"/>
                  <c:pt idx="0">
                    <c:v>0.82032513879152602</c:v>
                  </c:pt>
                  <c:pt idx="1">
                    <c:v>0.92511260575852849</c:v>
                  </c:pt>
                  <c:pt idx="2">
                    <c:v>0.93388079182159678</c:v>
                  </c:pt>
                  <c:pt idx="3">
                    <c:v>1.4294521094927624</c:v>
                  </c:pt>
                </c:numCache>
              </c:numRef>
            </c:plus>
            <c:minus>
              <c:numRef>
                <c:f>('Nutrient '!$BJ$69,'Nutrient '!$BJ$70,'Nutrient '!$BJ$71,'Nutrient '!$BJ$72)</c:f>
                <c:numCache>
                  <c:formatCode>General</c:formatCode>
                  <c:ptCount val="4"/>
                  <c:pt idx="0">
                    <c:v>0.82032513879152602</c:v>
                  </c:pt>
                  <c:pt idx="1">
                    <c:v>0.92511260575852849</c:v>
                  </c:pt>
                  <c:pt idx="2">
                    <c:v>0.93388079182159678</c:v>
                  </c:pt>
                  <c:pt idx="3">
                    <c:v>1.4294521094927624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'!$BN$70:$BN$73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'!$BO$70:$BO$73</c:f>
              <c:numCache>
                <c:formatCode>0.00</c:formatCode>
                <c:ptCount val="4"/>
                <c:pt idx="0" formatCode="0.0">
                  <c:v>3.5666666666666664</c:v>
                </c:pt>
                <c:pt idx="1">
                  <c:v>12.223333333333334</c:v>
                </c:pt>
                <c:pt idx="2">
                  <c:v>9.5133333333333336</c:v>
                </c:pt>
                <c:pt idx="3">
                  <c:v>7.1733333333333347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F-4EBA-B866-6AFB16B4E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519096"/>
        <c:axId val="557519816"/>
      </c:barChart>
      <c:catAx>
        <c:axId val="557519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479046369203851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19816"/>
        <c:crosses val="autoZero"/>
        <c:auto val="1"/>
        <c:lblAlgn val="ctr"/>
        <c:lblOffset val="100"/>
        <c:noMultiLvlLbl val="0"/>
      </c:catAx>
      <c:valAx>
        <c:axId val="557519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Fe in Roots (mg/kg)</a:t>
                </a:r>
              </a:p>
            </c:rich>
          </c:tx>
          <c:layout>
            <c:manualLayout>
              <c:xMode val="edge"/>
              <c:yMode val="edge"/>
              <c:x val="1.8495406824146979E-2"/>
              <c:y val="0.20196376494604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190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'!$BO$85</c:f>
              <c:strCache>
                <c:ptCount val="1"/>
                <c:pt idx="0">
                  <c:v>Mn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A16-49CF-878D-41151B5765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'!$BJ$85,'Nutrient '!$BJ$86,'Nutrient '!$BJ$87,'Nutrient '!$BJ$88)</c:f>
                <c:numCache>
                  <c:formatCode>General</c:formatCode>
                  <c:ptCount val="4"/>
                  <c:pt idx="0">
                    <c:v>0.27392213005402255</c:v>
                  </c:pt>
                  <c:pt idx="1">
                    <c:v>0.19604421270043468</c:v>
                  </c:pt>
                  <c:pt idx="2">
                    <c:v>0.15394804318340663</c:v>
                  </c:pt>
                  <c:pt idx="3">
                    <c:v>0.19553345834749961</c:v>
                  </c:pt>
                </c:numCache>
              </c:numRef>
            </c:plus>
            <c:minus>
              <c:numRef>
                <c:f>('Nutrient '!$BJ$85,'Nutrient '!$BJ$86,'Nutrient '!$BJ$87,'Nutrient '!$BJ$88)</c:f>
                <c:numCache>
                  <c:formatCode>General</c:formatCode>
                  <c:ptCount val="4"/>
                  <c:pt idx="0">
                    <c:v>0.27392213005402255</c:v>
                  </c:pt>
                  <c:pt idx="1">
                    <c:v>0.19604421270043468</c:v>
                  </c:pt>
                  <c:pt idx="2">
                    <c:v>0.15394804318340663</c:v>
                  </c:pt>
                  <c:pt idx="3">
                    <c:v>0.19553345834749961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'!$BN$86:$BN$89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'!$BO$86:$BO$89</c:f>
              <c:numCache>
                <c:formatCode>0.00</c:formatCode>
                <c:ptCount val="4"/>
                <c:pt idx="0" formatCode="0.0">
                  <c:v>2.1366666666666667</c:v>
                </c:pt>
                <c:pt idx="1">
                  <c:v>3.6333333333333333</c:v>
                </c:pt>
                <c:pt idx="2">
                  <c:v>3.11</c:v>
                </c:pt>
                <c:pt idx="3">
                  <c:v>2.7266666666666666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8-45A0-A5D1-D6E742BAF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525936"/>
        <c:axId val="557528096"/>
      </c:barChart>
      <c:catAx>
        <c:axId val="55752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28096"/>
        <c:crosses val="autoZero"/>
        <c:auto val="1"/>
        <c:lblAlgn val="ctr"/>
        <c:lblOffset val="100"/>
        <c:noMultiLvlLbl val="0"/>
      </c:catAx>
      <c:valAx>
        <c:axId val="557528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Mn in Roots (mg/kg)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2999599008457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75259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0925925925925923E-2"/>
          <c:w val="0.816928258967629"/>
          <c:h val="0.78744604841061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'Nutrient '!$BO$105</c:f>
              <c:strCache>
                <c:ptCount val="1"/>
                <c:pt idx="0">
                  <c:v>K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575-4357-BBFA-4B06A3D7B8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('Nutrient '!$BJ$105,'Nutrient '!$BJ$106,'Nutrient '!$BJ$107,'Nutrient '!$BJ$108)</c:f>
                <c:numCache>
                  <c:formatCode>General</c:formatCode>
                  <c:ptCount val="4"/>
                  <c:pt idx="0">
                    <c:v>20.868734988014978</c:v>
                  </c:pt>
                  <c:pt idx="1">
                    <c:v>38.984008259798031</c:v>
                  </c:pt>
                  <c:pt idx="2">
                    <c:v>36.393008028099764</c:v>
                  </c:pt>
                  <c:pt idx="3">
                    <c:v>27.56135761049033</c:v>
                  </c:pt>
                </c:numCache>
              </c:numRef>
            </c:plus>
            <c:minus>
              <c:numRef>
                <c:f>('Nutrient '!$BJ$105,'Nutrient '!$BJ$106,'Nutrient '!$BJ$107,'Nutrient '!$BJ$108)</c:f>
                <c:numCache>
                  <c:formatCode>General</c:formatCode>
                  <c:ptCount val="4"/>
                  <c:pt idx="0">
                    <c:v>20.868734988014978</c:v>
                  </c:pt>
                  <c:pt idx="1">
                    <c:v>38.984008259798031</c:v>
                  </c:pt>
                  <c:pt idx="2">
                    <c:v>36.393008028099764</c:v>
                  </c:pt>
                  <c:pt idx="3">
                    <c:v>27.56135761049033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'Nutrient '!$BN$106:$BN$109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'Nutrient '!$BO$106:$BO$109</c:f>
              <c:numCache>
                <c:formatCode>0.00</c:formatCode>
                <c:ptCount val="4"/>
                <c:pt idx="0" formatCode="0.0">
                  <c:v>356.93</c:v>
                </c:pt>
                <c:pt idx="1">
                  <c:v>617.32000000000005</c:v>
                </c:pt>
                <c:pt idx="2">
                  <c:v>512.74333333333334</c:v>
                </c:pt>
                <c:pt idx="3">
                  <c:v>469.81666666666666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6-4901-85D1-2BF5FD019D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612232"/>
        <c:axId val="692615832"/>
      </c:barChart>
      <c:catAx>
        <c:axId val="692612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248709536307957"/>
              <c:y val="0.9023148148148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92615832"/>
        <c:crosses val="autoZero"/>
        <c:auto val="1"/>
        <c:lblAlgn val="ctr"/>
        <c:lblOffset val="100"/>
        <c:noMultiLvlLbl val="0"/>
      </c:catAx>
      <c:valAx>
        <c:axId val="692615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 in Roots (mg/kg)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4087197433654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92612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2270341207349"/>
          <c:y val="5.5972222222222236E-2"/>
          <c:w val="0.81232174103237098"/>
          <c:h val="0.77135061242344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Metal!$L$3</c:f>
              <c:strCache>
                <c:ptCount val="1"/>
                <c:pt idx="0">
                  <c:v>As in Root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2-4C48-9E8A-9F7F11A7F7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(Metal!$G$3,Metal!$G$4,Metal!$G$5,Metal!$G$6)</c:f>
                <c:numCache>
                  <c:formatCode>General</c:formatCode>
                  <c:ptCount val="4"/>
                  <c:pt idx="0">
                    <c:v>5.6182826557587893</c:v>
                  </c:pt>
                  <c:pt idx="1">
                    <c:v>5.8516407955376089</c:v>
                  </c:pt>
                  <c:pt idx="2">
                    <c:v>5.5105383886997155</c:v>
                  </c:pt>
                  <c:pt idx="3">
                    <c:v>4.3933131006109738</c:v>
                  </c:pt>
                </c:numCache>
              </c:numRef>
            </c:plus>
            <c:minus>
              <c:numRef>
                <c:f>(Metal!$G$3,Metal!$G$4,Metal!$G$5,Metal!$G$6)</c:f>
                <c:numCache>
                  <c:formatCode>General</c:formatCode>
                  <c:ptCount val="4"/>
                  <c:pt idx="0">
                    <c:v>5.6182826557587893</c:v>
                  </c:pt>
                  <c:pt idx="1">
                    <c:v>5.8516407955376089</c:v>
                  </c:pt>
                  <c:pt idx="2">
                    <c:v>5.5105383886997155</c:v>
                  </c:pt>
                  <c:pt idx="3">
                    <c:v>4.3933131006109738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Metal!$K$4:$K$7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Metal!$L$4:$L$7</c:f>
              <c:numCache>
                <c:formatCode>0.00</c:formatCode>
                <c:ptCount val="4"/>
                <c:pt idx="0" formatCode="0.0">
                  <c:v>146.15</c:v>
                </c:pt>
                <c:pt idx="1">
                  <c:v>115.61000000000001</c:v>
                </c:pt>
                <c:pt idx="2">
                  <c:v>129.14666666666668</c:v>
                </c:pt>
                <c:pt idx="3">
                  <c:v>136.48999999999998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2-4C48-9E8A-9F7F11A7F7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5050400"/>
        <c:axId val="625051480"/>
      </c:barChart>
      <c:catAx>
        <c:axId val="62505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9590157480314958"/>
              <c:y val="0.89305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5051480"/>
        <c:crosses val="autoZero"/>
        <c:auto val="1"/>
        <c:lblAlgn val="ctr"/>
        <c:lblOffset val="100"/>
        <c:noMultiLvlLbl val="0"/>
      </c:catAx>
      <c:valAx>
        <c:axId val="625051480"/>
        <c:scaling>
          <c:orientation val="minMax"/>
          <c:max val="19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As in Root (mg/kg)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4846456692913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5050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1618547681541"/>
          <c:y val="5.0925925925925923E-2"/>
          <c:w val="0.82942825896762906"/>
          <c:h val="0.7735571595217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Metal!$L$16</c:f>
              <c:strCache>
                <c:ptCount val="1"/>
                <c:pt idx="0">
                  <c:v>As in Shoot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BC-49C2-B829-72374F3D4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(Metal!$G$16,Metal!$G$17,Metal!$G$18,Metal!$G$19)</c:f>
                <c:numCache>
                  <c:formatCode>General</c:formatCode>
                  <c:ptCount val="4"/>
                  <c:pt idx="0">
                    <c:v>2.358671942711263</c:v>
                  </c:pt>
                  <c:pt idx="1">
                    <c:v>2.9696015445398274</c:v>
                  </c:pt>
                  <c:pt idx="2">
                    <c:v>2.500726561088463</c:v>
                  </c:pt>
                  <c:pt idx="3">
                    <c:v>2.3555537211732882</c:v>
                  </c:pt>
                </c:numCache>
              </c:numRef>
            </c:plus>
            <c:minus>
              <c:numRef>
                <c:f>(Metal!$G$16,Metal!$G$17,Metal!$G$18,Metal!$G$19)</c:f>
                <c:numCache>
                  <c:formatCode>General</c:formatCode>
                  <c:ptCount val="4"/>
                  <c:pt idx="0">
                    <c:v>2.358671942711263</c:v>
                  </c:pt>
                  <c:pt idx="1">
                    <c:v>2.9696015445398274</c:v>
                  </c:pt>
                  <c:pt idx="2">
                    <c:v>2.500726561088463</c:v>
                  </c:pt>
                  <c:pt idx="3">
                    <c:v>2.3555537211732882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Metal!$K$17:$K$20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Metal!$L$17:$L$20</c:f>
              <c:numCache>
                <c:formatCode>0.00</c:formatCode>
                <c:ptCount val="4"/>
                <c:pt idx="0" formatCode="0.0">
                  <c:v>59.073333333333331</c:v>
                </c:pt>
                <c:pt idx="1">
                  <c:v>32.393333333333338</c:v>
                </c:pt>
                <c:pt idx="2">
                  <c:v>41.186666666666667</c:v>
                </c:pt>
                <c:pt idx="3">
                  <c:v>47.653333333333336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C-49C2-B829-72374F3D49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930624"/>
        <c:axId val="514929184"/>
      </c:barChart>
      <c:catAx>
        <c:axId val="51493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179265091863518"/>
              <c:y val="0.88842592592592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4929184"/>
        <c:crosses val="autoZero"/>
        <c:auto val="1"/>
        <c:lblAlgn val="ctr"/>
        <c:lblOffset val="100"/>
        <c:noMultiLvlLbl val="0"/>
      </c:catAx>
      <c:valAx>
        <c:axId val="514929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As in Shoot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1908938466025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49306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1618547681539"/>
          <c:y val="5.0925925925925923E-2"/>
          <c:w val="0.816928258967629"/>
          <c:h val="0.7828164187809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'Cerium contents'!$L$3</c:f>
              <c:strCache>
                <c:ptCount val="1"/>
                <c:pt idx="0">
                  <c:v>Ce in Leaves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9-4938-B4D9-11EE1F8DE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('Cerium contents'!$G$3,'Cerium contents'!$G$4,'Cerium contents'!$G$5,'Cerium contents'!$G$6)</c:f>
                <c:numCache>
                  <c:formatCode>General</c:formatCode>
                  <c:ptCount val="4"/>
                  <c:pt idx="0">
                    <c:v>0.13316656236958799</c:v>
                  </c:pt>
                  <c:pt idx="1">
                    <c:v>3.5937770288838635</c:v>
                  </c:pt>
                  <c:pt idx="2">
                    <c:v>6.0597359678454605</c:v>
                  </c:pt>
                  <c:pt idx="3">
                    <c:v>3.740873338317324</c:v>
                  </c:pt>
                </c:numCache>
              </c:numRef>
            </c:plus>
            <c:minus>
              <c:numRef>
                <c:f>('Cerium contents'!$G$3,'Cerium contents'!$G$4,'Cerium contents'!$G$5,'Cerium contents'!$G$6)</c:f>
                <c:numCache>
                  <c:formatCode>General</c:formatCode>
                  <c:ptCount val="4"/>
                  <c:pt idx="0">
                    <c:v>0.13316656236958799</c:v>
                  </c:pt>
                  <c:pt idx="1">
                    <c:v>3.5937770288838635</c:v>
                  </c:pt>
                  <c:pt idx="2">
                    <c:v>6.0597359678454605</c:v>
                  </c:pt>
                  <c:pt idx="3">
                    <c:v>3.740873338317324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'Cerium contents'!$K$4:$K$7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'Cerium contents'!$L$4:$L$7</c:f>
              <c:numCache>
                <c:formatCode>0.00</c:formatCode>
                <c:ptCount val="4"/>
                <c:pt idx="0" formatCode="0.0">
                  <c:v>2.6766666666666672</c:v>
                </c:pt>
                <c:pt idx="1">
                  <c:v>49.886666666666663</c:v>
                </c:pt>
                <c:pt idx="2">
                  <c:v>80.160000000000011</c:v>
                </c:pt>
                <c:pt idx="3">
                  <c:v>148.64666666666665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9-4938-B4D9-11EE1F8DEB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5057600"/>
        <c:axId val="625058680"/>
      </c:barChart>
      <c:catAx>
        <c:axId val="62505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8248709536307957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5058680"/>
        <c:crosses val="autoZero"/>
        <c:auto val="1"/>
        <c:lblAlgn val="ctr"/>
        <c:lblOffset val="100"/>
        <c:noMultiLvlLbl val="0"/>
      </c:catAx>
      <c:valAx>
        <c:axId val="62505868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contents in Leaves (mg/kg)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1572725284339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50576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161854768154"/>
          <c:y val="5.0925925925925923E-2"/>
          <c:w val="0.84192825896762902"/>
          <c:h val="0.77818678915135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'Cerium contents'!$L$36</c:f>
              <c:strCache>
                <c:ptCount val="1"/>
                <c:pt idx="0">
                  <c:v>Ce in Roots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7-4F2D-B850-376460B178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('Cerium contents'!$G$36,'Cerium contents'!$G$37,'Cerium contents'!$G$38,'Cerium contents'!$G$39)</c:f>
                <c:numCache>
                  <c:formatCode>General</c:formatCode>
                  <c:ptCount val="4"/>
                  <c:pt idx="0">
                    <c:v>0.353694783676548</c:v>
                  </c:pt>
                  <c:pt idx="1">
                    <c:v>0.40278199231511513</c:v>
                  </c:pt>
                  <c:pt idx="2">
                    <c:v>0.41633319989322609</c:v>
                  </c:pt>
                  <c:pt idx="3">
                    <c:v>0.33201405592735589</c:v>
                  </c:pt>
                </c:numCache>
              </c:numRef>
            </c:plus>
            <c:minus>
              <c:numRef>
                <c:f>('Cerium contents'!$G$36,'Cerium contents'!$G$37,'Cerium contents'!$G$38,'Cerium contents'!$G$39)</c:f>
                <c:numCache>
                  <c:formatCode>General</c:formatCode>
                  <c:ptCount val="4"/>
                  <c:pt idx="0">
                    <c:v>0.353694783676548</c:v>
                  </c:pt>
                  <c:pt idx="1">
                    <c:v>0.40278199231511513</c:v>
                  </c:pt>
                  <c:pt idx="2">
                    <c:v>0.41633319989322609</c:v>
                  </c:pt>
                  <c:pt idx="3">
                    <c:v>0.33201405592735589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'Cerium contents'!$K$37:$K$40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'Cerium contents'!$L$37:$L$40</c:f>
              <c:numCache>
                <c:formatCode>0.00</c:formatCode>
                <c:ptCount val="4"/>
                <c:pt idx="0" formatCode="0.0">
                  <c:v>3.73</c:v>
                </c:pt>
                <c:pt idx="1">
                  <c:v>5.956666666666667</c:v>
                </c:pt>
                <c:pt idx="2">
                  <c:v>7.7066666666666661</c:v>
                </c:pt>
                <c:pt idx="3">
                  <c:v>10.026666666666667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7-4F2D-B850-376460B178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8179072"/>
        <c:axId val="508184832"/>
      </c:barChart>
      <c:catAx>
        <c:axId val="50817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98709536307955"/>
              <c:y val="0.89305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184832"/>
        <c:crosses val="autoZero"/>
        <c:auto val="1"/>
        <c:lblAlgn val="ctr"/>
        <c:lblOffset val="100"/>
        <c:noMultiLvlLbl val="0"/>
      </c:catAx>
      <c:valAx>
        <c:axId val="508184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 contents in Roots (mg/kg)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36149752114319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1790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26339168546198"/>
          <c:y val="4.6507168495771078E-2"/>
          <c:w val="0.82691192057788365"/>
          <c:h val="0.80425442384043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Parameters'!$DE$4</c:f>
              <c:strCache>
                <c:ptCount val="1"/>
                <c:pt idx="0">
                  <c:v>NPs-1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30-41D6-9CA7-EBBAED9B7D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Parameters'!$DB$3,'Growth Parameters'!$DB$4,'Growth Parameters'!$DB$5,'Growth Parameters'!$DB$6)</c:f>
                <c:numCache>
                  <c:formatCode>General</c:formatCode>
                  <c:ptCount val="4"/>
                  <c:pt idx="0">
                    <c:v>0.25813433195399138</c:v>
                  </c:pt>
                  <c:pt idx="1">
                    <c:v>0.43549986743205044</c:v>
                  </c:pt>
                  <c:pt idx="2">
                    <c:v>0.23586719427112637</c:v>
                  </c:pt>
                  <c:pt idx="3">
                    <c:v>0.41509035161034541</c:v>
                  </c:pt>
                </c:numCache>
              </c:numRef>
            </c:plus>
            <c:minus>
              <c:numRef>
                <c:f>('Growth Parameters'!$DB$3,'Growth Parameters'!$DB$4,'Growth Parameters'!$DB$5,'Growth Parameters'!$DB$6)</c:f>
                <c:numCache>
                  <c:formatCode>General</c:formatCode>
                  <c:ptCount val="4"/>
                  <c:pt idx="0">
                    <c:v>0.25813433195399138</c:v>
                  </c:pt>
                  <c:pt idx="1">
                    <c:v>0.43549986743205044</c:v>
                  </c:pt>
                  <c:pt idx="2">
                    <c:v>0.23586719427112637</c:v>
                  </c:pt>
                  <c:pt idx="3">
                    <c:v>0.41509035161034541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Parameters'!$DF$3:$DI$3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Parameters'!$DF$4:$DI$4</c:f>
              <c:numCache>
                <c:formatCode>0.00</c:formatCode>
                <c:ptCount val="4"/>
                <c:pt idx="0" formatCode="0.0">
                  <c:v>3.1333333333333329</c:v>
                </c:pt>
                <c:pt idx="1">
                  <c:v>5.8166466666666663</c:v>
                </c:pt>
                <c:pt idx="2">
                  <c:v>5.0633333333333326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0-41D6-9CA7-EBBAED9B7D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6375536"/>
        <c:axId val="446376256"/>
      </c:barChart>
      <c:catAx>
        <c:axId val="44637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943116954338917"/>
              <c:y val="0.90656287056758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6376256"/>
        <c:crosses val="autoZero"/>
        <c:auto val="1"/>
        <c:lblAlgn val="ctr"/>
        <c:lblOffset val="100"/>
        <c:noMultiLvlLbl val="0"/>
      </c:catAx>
      <c:valAx>
        <c:axId val="446376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Shoot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Fresh Weight (g)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19377697579469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63755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1618547681541"/>
          <c:y val="5.0925925925925923E-2"/>
          <c:w val="0.82942825896762906"/>
          <c:h val="0.79028579760863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'Cerium contents'!$L$20</c:f>
              <c:strCache>
                <c:ptCount val="1"/>
                <c:pt idx="0">
                  <c:v>Ce in Shoots (mg/kg)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40-4B98-A7F1-17F8F941D7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('Cerium contents'!$G$20,'Cerium contents'!$G$21,'Cerium contents'!$G$22,'Cerium contents'!$G$23)</c:f>
                <c:numCache>
                  <c:formatCode>General</c:formatCode>
                  <c:ptCount val="4"/>
                  <c:pt idx="0">
                    <c:v>0.53050290605550154</c:v>
                  </c:pt>
                  <c:pt idx="1">
                    <c:v>1.4917216004782303</c:v>
                  </c:pt>
                  <c:pt idx="2">
                    <c:v>3.2538797355362332</c:v>
                  </c:pt>
                  <c:pt idx="3">
                    <c:v>4.750031578842397</c:v>
                  </c:pt>
                </c:numCache>
              </c:numRef>
            </c:plus>
            <c:minus>
              <c:numRef>
                <c:f>('Cerium contents'!$G$20,'Cerium contents'!$G$21,'Cerium contents'!$G$22,'Cerium contents'!$G$23)</c:f>
                <c:numCache>
                  <c:formatCode>General</c:formatCode>
                  <c:ptCount val="4"/>
                  <c:pt idx="0">
                    <c:v>0.53050290605550154</c:v>
                  </c:pt>
                  <c:pt idx="1">
                    <c:v>1.4917216004782303</c:v>
                  </c:pt>
                  <c:pt idx="2">
                    <c:v>3.2538797355362332</c:v>
                  </c:pt>
                  <c:pt idx="3">
                    <c:v>4.750031578842397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'Cerium contents'!$K$21:$K$24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'Cerium contents'!$L$21:$L$24</c:f>
              <c:numCache>
                <c:formatCode>0.00</c:formatCode>
                <c:ptCount val="4"/>
                <c:pt idx="0" formatCode="0.0">
                  <c:v>2.5233333333333334</c:v>
                </c:pt>
                <c:pt idx="1">
                  <c:v>16.203333333333333</c:v>
                </c:pt>
                <c:pt idx="2">
                  <c:v>52.493333333333339</c:v>
                </c:pt>
                <c:pt idx="3">
                  <c:v>81.88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0-4B98-A7F1-17F8F941D7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8181592"/>
        <c:axId val="508184112"/>
      </c:barChart>
      <c:catAx>
        <c:axId val="50818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623709536307959"/>
              <c:y val="0.89768518518518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184112"/>
        <c:crosses val="autoZero"/>
        <c:auto val="1"/>
        <c:lblAlgn val="ctr"/>
        <c:lblOffset val="100"/>
        <c:noMultiLvlLbl val="0"/>
      </c:catAx>
      <c:valAx>
        <c:axId val="5081841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 contents in Shoots (mg/kg)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2714494021580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181592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2071906624607"/>
          <c:y val="4.6373474770771632E-2"/>
          <c:w val="0.81638768851450083"/>
          <c:h val="0.79379969712842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Parameters'!$EE$4</c:f>
              <c:strCache>
                <c:ptCount val="1"/>
                <c:pt idx="0">
                  <c:v>NPs-1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15-4308-A766-2096E6717567}"/>
              </c:ext>
            </c:extLst>
          </c:dPt>
          <c:dPt>
            <c:idx val="1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15-4308-A766-2096E6717567}"/>
              </c:ext>
            </c:extLst>
          </c:dPt>
          <c:dPt>
            <c:idx val="2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15-4308-A766-2096E6717567}"/>
              </c:ext>
            </c:extLst>
          </c:dPt>
          <c:dPt>
            <c:idx val="3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15-4308-A766-2096E67175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Parameters'!$EB$3,'Growth Parameters'!$EB$4,'Growth Parameters'!$EB$5,'Growth Parameters'!$EB$6)</c:f>
                <c:numCache>
                  <c:formatCode>General</c:formatCode>
                  <c:ptCount val="4"/>
                  <c:pt idx="0">
                    <c:v>9.848857801796107E-2</c:v>
                  </c:pt>
                  <c:pt idx="1">
                    <c:v>0.11532562594670794</c:v>
                  </c:pt>
                  <c:pt idx="2">
                    <c:v>0.10692676621563624</c:v>
                  </c:pt>
                  <c:pt idx="3">
                    <c:v>0.10016652800877822</c:v>
                  </c:pt>
                </c:numCache>
              </c:numRef>
            </c:plus>
            <c:minus>
              <c:numRef>
                <c:f>('Growth Parameters'!$EB$3,'Growth Parameters'!$EB$4,'Growth Parameters'!$EB$5,'Growth Parameters'!$EB$6)</c:f>
                <c:numCache>
                  <c:formatCode>General</c:formatCode>
                  <c:ptCount val="4"/>
                  <c:pt idx="0">
                    <c:v>9.848857801796107E-2</c:v>
                  </c:pt>
                  <c:pt idx="1">
                    <c:v>0.11532562594670794</c:v>
                  </c:pt>
                  <c:pt idx="2">
                    <c:v>0.10692676621563624</c:v>
                  </c:pt>
                  <c:pt idx="3">
                    <c:v>0.10016652800877822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Parameters'!$EF$3:$EI$3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Parameters'!$EF$4:$EI$4</c:f>
              <c:numCache>
                <c:formatCode>0.00</c:formatCode>
                <c:ptCount val="4"/>
                <c:pt idx="0">
                  <c:v>0.94000000000000006</c:v>
                </c:pt>
                <c:pt idx="1">
                  <c:v>1.75</c:v>
                </c:pt>
                <c:pt idx="2">
                  <c:v>1.5166666666666666</c:v>
                </c:pt>
                <c:pt idx="3">
                  <c:v>1.2366666666666666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5-4308-A766-2096E67175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3234568"/>
        <c:axId val="539561928"/>
      </c:barChart>
      <c:catAx>
        <c:axId val="543234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677539492278127"/>
              <c:y val="0.90683147341508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9561928"/>
        <c:crosses val="autoZero"/>
        <c:auto val="1"/>
        <c:lblAlgn val="ctr"/>
        <c:lblOffset val="100"/>
        <c:noMultiLvlLbl val="0"/>
      </c:catAx>
      <c:valAx>
        <c:axId val="539561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Shoot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Dry Weight (g)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0931013357706543E-2"/>
              <c:y val="0.21284628238757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234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41413853522004"/>
          <c:y val="4.6373474770771632E-2"/>
          <c:w val="0.81676117372812562"/>
          <c:h val="0.78536815626101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'Growth Parameters'!$FE$4</c:f>
              <c:strCache>
                <c:ptCount val="1"/>
                <c:pt idx="0">
                  <c:v>NPs-1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0F-44D9-9367-D95953739A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('Growth Parameters'!$FB$3,'Growth Parameters'!$FB$4,'Growth Parameters'!$FB$5,'Growth Parameters'!$FB$6)</c:f>
                <c:numCache>
                  <c:formatCode>General</c:formatCode>
                  <c:ptCount val="4"/>
                  <c:pt idx="0">
                    <c:v>0.36555893277737517</c:v>
                  </c:pt>
                  <c:pt idx="1">
                    <c:v>0.4150903516103448</c:v>
                  </c:pt>
                  <c:pt idx="2">
                    <c:v>0.53715298875956496</c:v>
                  </c:pt>
                  <c:pt idx="3">
                    <c:v>0.57500724633115097</c:v>
                  </c:pt>
                </c:numCache>
              </c:numRef>
            </c:plus>
            <c:minus>
              <c:numRef>
                <c:f>('Growth Parameters'!$FB$3,'Growth Parameters'!$FB$4,'Growth Parameters'!$FB$5,'Growth Parameters'!$FB$6)</c:f>
                <c:numCache>
                  <c:formatCode>General</c:formatCode>
                  <c:ptCount val="4"/>
                  <c:pt idx="0">
                    <c:v>0.36555893277737517</c:v>
                  </c:pt>
                  <c:pt idx="1">
                    <c:v>0.4150903516103448</c:v>
                  </c:pt>
                  <c:pt idx="2">
                    <c:v>0.53715298875956496</c:v>
                  </c:pt>
                  <c:pt idx="3">
                    <c:v>0.57500724633115097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'Growth Parameters'!$FF$3:$FI$3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'Growth Parameters'!$FF$4:$FI$4</c:f>
              <c:numCache>
                <c:formatCode>0</c:formatCode>
                <c:ptCount val="4"/>
                <c:pt idx="0">
                  <c:v>4.2333333333333334</c:v>
                </c:pt>
                <c:pt idx="1">
                  <c:v>7.63</c:v>
                </c:pt>
                <c:pt idx="2">
                  <c:v>6.6133333333333333</c:v>
                </c:pt>
                <c:pt idx="3">
                  <c:v>5.5966666666666667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4D9-9367-D95953739A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4148320"/>
        <c:axId val="534149040"/>
      </c:barChart>
      <c:catAx>
        <c:axId val="53414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6704626918170663"/>
              <c:y val="0.90683147341508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4149040"/>
        <c:crosses val="autoZero"/>
        <c:auto val="1"/>
        <c:lblAlgn val="ctr"/>
        <c:lblOffset val="100"/>
        <c:noMultiLvlLbl val="0"/>
      </c:catAx>
      <c:valAx>
        <c:axId val="534149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of Leaves 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4148320"/>
        <c:crosses val="autoZero"/>
        <c:crossBetween val="between"/>
        <c:majorUnit val="2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6426071741033"/>
          <c:y val="4.569055036344756E-2"/>
          <c:w val="0.83528018372703416"/>
          <c:h val="0.80353782879943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'Chlorophyll Contents'!$K$4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8-4CA7-9DC5-595B230049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('Chlorophyll Contents'!$H$3,'Chlorophyll Contents'!$H$4,'Chlorophyll Contents'!$H$5,'Chlorophyll Contents'!$H$6)</c:f>
                <c:numCache>
                  <c:formatCode>General</c:formatCode>
                  <c:ptCount val="4"/>
                  <c:pt idx="0">
                    <c:v>1.8520259177452137E-2</c:v>
                  </c:pt>
                  <c:pt idx="1">
                    <c:v>1.9974984355438197E-2</c:v>
                  </c:pt>
                  <c:pt idx="2">
                    <c:v>2.020725942163689E-2</c:v>
                  </c:pt>
                  <c:pt idx="3">
                    <c:v>1.9779113562880757E-2</c:v>
                  </c:pt>
                </c:numCache>
              </c:numRef>
            </c:plus>
            <c:minus>
              <c:numRef>
                <c:f>('Chlorophyll Contents'!$H$3,'Chlorophyll Contents'!$H$4,'Chlorophyll Contents'!$H$5,'Chlorophyll Contents'!$H$6)</c:f>
                <c:numCache>
                  <c:formatCode>General</c:formatCode>
                  <c:ptCount val="4"/>
                  <c:pt idx="0">
                    <c:v>1.8520259177452137E-2</c:v>
                  </c:pt>
                  <c:pt idx="1">
                    <c:v>1.9974984355438197E-2</c:v>
                  </c:pt>
                  <c:pt idx="2">
                    <c:v>2.020725942163689E-2</c:v>
                  </c:pt>
                  <c:pt idx="3">
                    <c:v>1.9779113562880757E-2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'Chlorophyll Contents'!$L$3:$O$3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'Chlorophyll Contents'!$L$4:$O$4</c:f>
              <c:numCache>
                <c:formatCode>0.00</c:formatCode>
                <c:ptCount val="4"/>
                <c:pt idx="0">
                  <c:v>0.18200000000000002</c:v>
                </c:pt>
                <c:pt idx="1">
                  <c:v>0.30499999999999999</c:v>
                </c:pt>
                <c:pt idx="2">
                  <c:v>0.26933333333333337</c:v>
                </c:pt>
                <c:pt idx="3">
                  <c:v>0.23573333333333335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CA7-9DC5-595B230049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5559296"/>
        <c:axId val="545561456"/>
      </c:barChart>
      <c:catAx>
        <c:axId val="54555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470013123359586"/>
              <c:y val="0.90820353063343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5561456"/>
        <c:crosses val="autoZero"/>
        <c:auto val="1"/>
        <c:lblAlgn val="ctr"/>
        <c:lblOffset val="100"/>
        <c:noMultiLvlLbl val="0"/>
      </c:catAx>
      <c:valAx>
        <c:axId val="545561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Chlorophyll a (mg g-1 FW)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8857049410879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55592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6426071741033"/>
          <c:y val="4.569055036344756E-2"/>
          <c:w val="0.83528018372703416"/>
          <c:h val="0.79683633003818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'Chlorophyll Contents'!$AI$4</c:f>
              <c:strCache>
                <c:ptCount val="1"/>
                <c:pt idx="0">
                  <c:v>NPs</c:v>
                </c:pt>
              </c:strCache>
            </c:strRef>
          </c:tx>
          <c:spPr>
            <a:pattFill prst="trellis">
              <a:fgClr>
                <a:schemeClr val="accent6">
                  <a:lumMod val="20000"/>
                  <a:lumOff val="80000"/>
                </a:schemeClr>
              </a:fgClr>
              <a:bgClr>
                <a:schemeClr val="tx1"/>
              </a:bgClr>
            </a:patt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4F-4001-889C-B517EEBC81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('Chlorophyll Contents'!$AF$3,'Chlorophyll Contents'!$AF$4,'Chlorophyll Contents'!$AF$5,'Chlorophyll Contents'!$AF$6)</c:f>
                <c:numCache>
                  <c:formatCode>General</c:formatCode>
                  <c:ptCount val="4"/>
                  <c:pt idx="0">
                    <c:v>1.2013880860626736E-2</c:v>
                  </c:pt>
                  <c:pt idx="1">
                    <c:v>1.3596445613958574E-2</c:v>
                  </c:pt>
                  <c:pt idx="2">
                    <c:v>1.3650396819628858E-2</c:v>
                  </c:pt>
                  <c:pt idx="3">
                    <c:v>7.5566747537083624E-3</c:v>
                  </c:pt>
                </c:numCache>
              </c:numRef>
            </c:plus>
            <c:minus>
              <c:numRef>
                <c:f>('Chlorophyll Contents'!$AF$3,'Chlorophyll Contents'!$AF$4,'Chlorophyll Contents'!$AF$5,'Chlorophyll Contents'!$AF$6)</c:f>
                <c:numCache>
                  <c:formatCode>General</c:formatCode>
                  <c:ptCount val="4"/>
                  <c:pt idx="0">
                    <c:v>1.2013880860626736E-2</c:v>
                  </c:pt>
                  <c:pt idx="1">
                    <c:v>1.3596445613958574E-2</c:v>
                  </c:pt>
                  <c:pt idx="2">
                    <c:v>1.3650396819628858E-2</c:v>
                  </c:pt>
                  <c:pt idx="3">
                    <c:v>7.5566747537083624E-3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'Chlorophyll Contents'!$AJ$3:$AM$3</c:f>
              <c:strCache>
                <c:ptCount val="4"/>
                <c:pt idx="0">
                  <c:v>NPs 0</c:v>
                </c:pt>
                <c:pt idx="1">
                  <c:v>NPs 75</c:v>
                </c:pt>
                <c:pt idx="2">
                  <c:v>NPs 150</c:v>
                </c:pt>
                <c:pt idx="3">
                  <c:v>NPs 300</c:v>
                </c:pt>
              </c:strCache>
            </c:strRef>
          </c:cat>
          <c:val>
            <c:numRef>
              <c:f>'Chlorophyll Contents'!$AJ$4:$AM$4</c:f>
              <c:numCache>
                <c:formatCode>0.00</c:formatCode>
                <c:ptCount val="4"/>
                <c:pt idx="0" formatCode="0.0">
                  <c:v>0.12166666666666666</c:v>
                </c:pt>
                <c:pt idx="1">
                  <c:v>0.20856666666666668</c:v>
                </c:pt>
                <c:pt idx="2">
                  <c:v>0.18733333333333335</c:v>
                </c:pt>
                <c:pt idx="3">
                  <c:v>0.15436666666666665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F-4001-889C-B517EEBC8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5561096"/>
        <c:axId val="541992544"/>
      </c:barChart>
      <c:catAx>
        <c:axId val="545561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1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CeO</a:t>
                </a:r>
                <a:r>
                  <a:rPr lang="en-US"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₂</a:t>
                </a: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 (mg/L)</a:t>
                </a:r>
              </a:p>
            </c:rich>
          </c:tx>
          <c:layout>
            <c:manualLayout>
              <c:xMode val="edge"/>
              <c:yMode val="edge"/>
              <c:x val="0.37747790901137362"/>
              <c:y val="0.91651090342679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1992544"/>
        <c:crosses val="autoZero"/>
        <c:auto val="1"/>
        <c:lblAlgn val="ctr"/>
        <c:lblOffset val="100"/>
        <c:noMultiLvlLbl val="0"/>
      </c:catAx>
      <c:valAx>
        <c:axId val="541992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Chlorophyll b (mg g-1 FW)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18857049410879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55610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1785</xdr:colOff>
      <xdr:row>0</xdr:row>
      <xdr:rowOff>190500</xdr:rowOff>
    </xdr:from>
    <xdr:to>
      <xdr:col>23</xdr:col>
      <xdr:colOff>6113</xdr:colOff>
      <xdr:row>16</xdr:row>
      <xdr:rowOff>126473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2BE698-906A-3E78-D5D6-0395098E7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601807</xdr:colOff>
      <xdr:row>1</xdr:row>
      <xdr:rowOff>865</xdr:rowOff>
    </xdr:from>
    <xdr:to>
      <xdr:col>46</xdr:col>
      <xdr:colOff>372341</xdr:colOff>
      <xdr:row>16</xdr:row>
      <xdr:rowOff>138545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3DAD1-57B7-2532-6956-50D61206F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1780</xdr:colOff>
      <xdr:row>1</xdr:row>
      <xdr:rowOff>863</xdr:rowOff>
    </xdr:from>
    <xdr:to>
      <xdr:col>70</xdr:col>
      <xdr:colOff>568951</xdr:colOff>
      <xdr:row>16</xdr:row>
      <xdr:rowOff>138543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5B64D9-711A-9EED-0E98-780D29B80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88</xdr:col>
      <xdr:colOff>12987</xdr:colOff>
      <xdr:row>1</xdr:row>
      <xdr:rowOff>867</xdr:rowOff>
    </xdr:from>
    <xdr:to>
      <xdr:col>94</xdr:col>
      <xdr:colOff>571499</xdr:colOff>
      <xdr:row>16</xdr:row>
      <xdr:rowOff>129887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9EF6A5-E488-822F-EB71-A2E01A237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115</xdr:col>
      <xdr:colOff>19101</xdr:colOff>
      <xdr:row>1</xdr:row>
      <xdr:rowOff>9525</xdr:rowOff>
    </xdr:from>
    <xdr:to>
      <xdr:col>122</xdr:col>
      <xdr:colOff>31071</xdr:colOff>
      <xdr:row>16</xdr:row>
      <xdr:rowOff>147204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59DFCF-9A76-34B6-FB89-4DEAA874D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141</xdr:col>
      <xdr:colOff>1780</xdr:colOff>
      <xdr:row>0</xdr:row>
      <xdr:rowOff>191366</xdr:rowOff>
    </xdr:from>
    <xdr:to>
      <xdr:col>148</xdr:col>
      <xdr:colOff>6113</xdr:colOff>
      <xdr:row>16</xdr:row>
      <xdr:rowOff>135999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2DC2A8-B26E-4596-4BF4-457CA105F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166</xdr:col>
      <xdr:colOff>4331</xdr:colOff>
      <xdr:row>0</xdr:row>
      <xdr:rowOff>188820</xdr:rowOff>
    </xdr:from>
    <xdr:to>
      <xdr:col>173</xdr:col>
      <xdr:colOff>17319</xdr:colOff>
      <xdr:row>16</xdr:row>
      <xdr:rowOff>133453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62C8B5-9472-319F-7CEB-5D6AE28E0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9524</xdr:rowOff>
    </xdr:from>
    <xdr:to>
      <xdr:col>23</xdr:col>
      <xdr:colOff>314325</xdr:colOff>
      <xdr:row>17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31E5CB-652E-EE00-C4B9-D6BCDAEC4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9525</xdr:colOff>
      <xdr:row>0</xdr:row>
      <xdr:rowOff>200024</xdr:rowOff>
    </xdr:from>
    <xdr:to>
      <xdr:col>47</xdr:col>
      <xdr:colOff>314325</xdr:colOff>
      <xdr:row>16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B332F8-49CA-C530-A358-FED2C3753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0</xdr:colOff>
      <xdr:row>1</xdr:row>
      <xdr:rowOff>0</xdr:rowOff>
    </xdr:from>
    <xdr:to>
      <xdr:col>71</xdr:col>
      <xdr:colOff>304800</xdr:colOff>
      <xdr:row>17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B9B5BC-89BF-EB8A-D653-B2250DEB0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88</xdr:col>
      <xdr:colOff>9525</xdr:colOff>
      <xdr:row>0</xdr:row>
      <xdr:rowOff>190499</xdr:rowOff>
    </xdr:from>
    <xdr:to>
      <xdr:col>95</xdr:col>
      <xdr:colOff>295275</xdr:colOff>
      <xdr:row>16</xdr:row>
      <xdr:rowOff>180974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C533F4-1DDC-793B-EF6C-9E2B3C78C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</xdr:row>
      <xdr:rowOff>47625</xdr:rowOff>
    </xdr:from>
    <xdr:to>
      <xdr:col>15</xdr:col>
      <xdr:colOff>228600</xdr:colOff>
      <xdr:row>17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243FBA-460A-FC12-098F-297B96BA6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9525</xdr:colOff>
      <xdr:row>1</xdr:row>
      <xdr:rowOff>9524</xdr:rowOff>
    </xdr:from>
    <xdr:to>
      <xdr:col>47</xdr:col>
      <xdr:colOff>314325</xdr:colOff>
      <xdr:row>17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EB8ADAF-CCC3-E840-2FE1-B48E6CD50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9525</xdr:colOff>
      <xdr:row>0</xdr:row>
      <xdr:rowOff>180975</xdr:rowOff>
    </xdr:from>
    <xdr:to>
      <xdr:col>71</xdr:col>
      <xdr:colOff>314325</xdr:colOff>
      <xdr:row>16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D1DC41-8BD2-5403-DE0B-C16FECF7F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88</xdr:col>
      <xdr:colOff>28575</xdr:colOff>
      <xdr:row>0</xdr:row>
      <xdr:rowOff>200024</xdr:rowOff>
    </xdr:from>
    <xdr:to>
      <xdr:col>95</xdr:col>
      <xdr:colOff>333375</xdr:colOff>
      <xdr:row>16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E54CCD-2B5E-BDBD-AF93-7FA8CDF24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12449</xdr:colOff>
      <xdr:row>0</xdr:row>
      <xdr:rowOff>196777</xdr:rowOff>
    </xdr:from>
    <xdr:to>
      <xdr:col>23</xdr:col>
      <xdr:colOff>332835</xdr:colOff>
      <xdr:row>16</xdr:row>
      <xdr:rowOff>175346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F0FF34-2DA8-F59B-0396-1900ADDD7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14614</xdr:colOff>
      <xdr:row>2</xdr:row>
      <xdr:rowOff>868</xdr:rowOff>
    </xdr:from>
    <xdr:to>
      <xdr:col>47</xdr:col>
      <xdr:colOff>335000</xdr:colOff>
      <xdr:row>17</xdr:row>
      <xdr:rowOff>178595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9E02B-7F52-6D02-6AF0-C2266CF45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5952</xdr:colOff>
      <xdr:row>1</xdr:row>
      <xdr:rowOff>865</xdr:rowOff>
    </xdr:from>
    <xdr:to>
      <xdr:col>71</xdr:col>
      <xdr:colOff>327420</xdr:colOff>
      <xdr:row>16</xdr:row>
      <xdr:rowOff>169934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C646D2-58D6-4428-1B04-F24B79099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18184</xdr:colOff>
      <xdr:row>0</xdr:row>
      <xdr:rowOff>190500</xdr:rowOff>
    </xdr:from>
    <xdr:to>
      <xdr:col>20</xdr:col>
      <xdr:colOff>322984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98BC66-E167-89CB-260F-BC8B4B872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11256</xdr:colOff>
      <xdr:row>17</xdr:row>
      <xdr:rowOff>8659</xdr:rowOff>
    </xdr:from>
    <xdr:to>
      <xdr:col>20</xdr:col>
      <xdr:colOff>316056</xdr:colOff>
      <xdr:row>31</xdr:row>
      <xdr:rowOff>75334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FAECD9-D39E-9468-C88B-03D9A8315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16119</xdr:colOff>
      <xdr:row>33</xdr:row>
      <xdr:rowOff>24647</xdr:rowOff>
    </xdr:from>
    <xdr:to>
      <xdr:col>20</xdr:col>
      <xdr:colOff>325316</xdr:colOff>
      <xdr:row>47</xdr:row>
      <xdr:rowOff>80465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4E8D56-D748-871C-3B45-EAAE85090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0</xdr:row>
      <xdr:rowOff>0</xdr:rowOff>
    </xdr:from>
    <xdr:to>
      <xdr:col>21</xdr:col>
      <xdr:colOff>285750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312D9A-3AC7-3090-3A39-F1CC226C9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15</xdr:row>
      <xdr:rowOff>171450</xdr:rowOff>
    </xdr:from>
    <xdr:to>
      <xdr:col>21</xdr:col>
      <xdr:colOff>304800</xdr:colOff>
      <xdr:row>30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2656D5-498F-6D5F-16B5-7816FB091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</xdr:colOff>
      <xdr:row>32</xdr:row>
      <xdr:rowOff>9525</xdr:rowOff>
    </xdr:from>
    <xdr:to>
      <xdr:col>21</xdr:col>
      <xdr:colOff>314325</xdr:colOff>
      <xdr:row>46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DCB7B9-27CF-3419-6641-C032E79063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</xdr:row>
      <xdr:rowOff>9525</xdr:rowOff>
    </xdr:from>
    <xdr:to>
      <xdr:col>22</xdr:col>
      <xdr:colOff>314325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033C0-2CE7-50D3-60B5-FE45D8F49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33</xdr:row>
      <xdr:rowOff>0</xdr:rowOff>
    </xdr:from>
    <xdr:to>
      <xdr:col>22</xdr:col>
      <xdr:colOff>304800</xdr:colOff>
      <xdr:row>47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706B68-EF46-DFE3-ABE8-4FEF6A718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17</xdr:row>
      <xdr:rowOff>0</xdr:rowOff>
    </xdr:from>
    <xdr:to>
      <xdr:col>22</xdr:col>
      <xdr:colOff>314325</xdr:colOff>
      <xdr:row>31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C86E57-A1C4-6D01-DC68-0021D1EC3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19050</xdr:colOff>
      <xdr:row>49</xdr:row>
      <xdr:rowOff>190500</xdr:rowOff>
    </xdr:from>
    <xdr:to>
      <xdr:col>22</xdr:col>
      <xdr:colOff>323850</xdr:colOff>
      <xdr:row>64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B3D16F-D86B-B4F4-E035-2C99A29F3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152400</xdr:rowOff>
    </xdr:from>
    <xdr:to>
      <xdr:col>22</xdr:col>
      <xdr:colOff>304800</xdr:colOff>
      <xdr:row>80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0BABEC-E331-D49C-363A-01135BAD8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590550</xdr:colOff>
      <xdr:row>81</xdr:row>
      <xdr:rowOff>171450</xdr:rowOff>
    </xdr:from>
    <xdr:to>
      <xdr:col>22</xdr:col>
      <xdr:colOff>285750</xdr:colOff>
      <xdr:row>96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1A3793-6C02-6F01-896B-2C3A73D51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19050</xdr:colOff>
      <xdr:row>102</xdr:row>
      <xdr:rowOff>9525</xdr:rowOff>
    </xdr:from>
    <xdr:to>
      <xdr:col>21</xdr:col>
      <xdr:colOff>323850</xdr:colOff>
      <xdr:row>116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34B8868-644E-C88E-1C6A-543536FBF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0</xdr:colOff>
      <xdr:row>1</xdr:row>
      <xdr:rowOff>0</xdr:rowOff>
    </xdr:from>
    <xdr:to>
      <xdr:col>48</xdr:col>
      <xdr:colOff>304800</xdr:colOff>
      <xdr:row>15</xdr:row>
      <xdr:rowOff>66675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8D44C6A-88C2-1B5C-0D5F-BCF15A111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590550</xdr:colOff>
      <xdr:row>17</xdr:row>
      <xdr:rowOff>19050</xdr:rowOff>
    </xdr:from>
    <xdr:to>
      <xdr:col>48</xdr:col>
      <xdr:colOff>285750</xdr:colOff>
      <xdr:row>31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07A106F-F098-B069-A6DE-DF078E9DB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600075</xdr:colOff>
      <xdr:row>33</xdr:row>
      <xdr:rowOff>19050</xdr:rowOff>
    </xdr:from>
    <xdr:to>
      <xdr:col>48</xdr:col>
      <xdr:colOff>295275</xdr:colOff>
      <xdr:row>47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C560EFC-282E-FB16-D97D-D0D65865C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19050</xdr:colOff>
      <xdr:row>49</xdr:row>
      <xdr:rowOff>9525</xdr:rowOff>
    </xdr:from>
    <xdr:to>
      <xdr:col>48</xdr:col>
      <xdr:colOff>323850</xdr:colOff>
      <xdr:row>63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63B4764-3686-90E6-C041-BEF075690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0</xdr:colOff>
      <xdr:row>65</xdr:row>
      <xdr:rowOff>171450</xdr:rowOff>
    </xdr:from>
    <xdr:to>
      <xdr:col>48</xdr:col>
      <xdr:colOff>304800</xdr:colOff>
      <xdr:row>80</xdr:row>
      <xdr:rowOff>38100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58F5453-FEBB-17E3-F6D6-C85743183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41</xdr:col>
      <xdr:colOff>0</xdr:colOff>
      <xdr:row>82</xdr:row>
      <xdr:rowOff>0</xdr:rowOff>
    </xdr:from>
    <xdr:to>
      <xdr:col>48</xdr:col>
      <xdr:colOff>342900</xdr:colOff>
      <xdr:row>96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1870A75-6312-769D-C091-8DA495EA4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533400</xdr:colOff>
      <xdr:row>100</xdr:row>
      <xdr:rowOff>171450</xdr:rowOff>
    </xdr:from>
    <xdr:to>
      <xdr:col>44</xdr:col>
      <xdr:colOff>95250</xdr:colOff>
      <xdr:row>115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E8933AB-C4EC-A037-54CC-1C9C34B11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68</xdr:col>
      <xdr:colOff>9525</xdr:colOff>
      <xdr:row>1</xdr:row>
      <xdr:rowOff>0</xdr:rowOff>
    </xdr:from>
    <xdr:to>
      <xdr:col>75</xdr:col>
      <xdr:colOff>314325</xdr:colOff>
      <xdr:row>15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23E5D1F-A288-5642-8319-AB24E363A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68</xdr:col>
      <xdr:colOff>0</xdr:colOff>
      <xdr:row>17</xdr:row>
      <xdr:rowOff>9525</xdr:rowOff>
    </xdr:from>
    <xdr:to>
      <xdr:col>75</xdr:col>
      <xdr:colOff>285750</xdr:colOff>
      <xdr:row>31</xdr:row>
      <xdr:rowOff>66675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6472A30-D982-0CFB-AB96-1DA82D4BB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68</xdr:col>
      <xdr:colOff>19050</xdr:colOff>
      <xdr:row>33</xdr:row>
      <xdr:rowOff>9525</xdr:rowOff>
    </xdr:from>
    <xdr:to>
      <xdr:col>75</xdr:col>
      <xdr:colOff>323850</xdr:colOff>
      <xdr:row>47</xdr:row>
      <xdr:rowOff>66675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8D2EB64-27A2-19F6-414F-C29F78CED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68</xdr:col>
      <xdr:colOff>9525</xdr:colOff>
      <xdr:row>48</xdr:row>
      <xdr:rowOff>180975</xdr:rowOff>
    </xdr:from>
    <xdr:to>
      <xdr:col>75</xdr:col>
      <xdr:colOff>314325</xdr:colOff>
      <xdr:row>63</xdr:row>
      <xdr:rowOff>47625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328CE67-2150-C27C-86F8-AFBDFCEA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68</xdr:col>
      <xdr:colOff>0</xdr:colOff>
      <xdr:row>64</xdr:row>
      <xdr:rowOff>19050</xdr:rowOff>
    </xdr:from>
    <xdr:to>
      <xdr:col>75</xdr:col>
      <xdr:colOff>304800</xdr:colOff>
      <xdr:row>78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A09794B-C10C-0D2F-14C0-40BE0A5DC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68</xdr:col>
      <xdr:colOff>9525</xdr:colOff>
      <xdr:row>82</xdr:row>
      <xdr:rowOff>0</xdr:rowOff>
    </xdr:from>
    <xdr:to>
      <xdr:col>75</xdr:col>
      <xdr:colOff>314325</xdr:colOff>
      <xdr:row>96</xdr:row>
      <xdr:rowOff>66675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A0E8477-788A-4854-A6BA-0A9E431EC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68</xdr:col>
      <xdr:colOff>0</xdr:colOff>
      <xdr:row>102</xdr:row>
      <xdr:rowOff>9525</xdr:rowOff>
    </xdr:from>
    <xdr:to>
      <xdr:col>75</xdr:col>
      <xdr:colOff>304800</xdr:colOff>
      <xdr:row>116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B00B82E8-0D93-E4D4-0BD3-FA8FC88A9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190500</xdr:rowOff>
    </xdr:from>
    <xdr:to>
      <xdr:col>20</xdr:col>
      <xdr:colOff>314325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ACFE45-FBFE-CA2F-95B3-3DBE07507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17</xdr:row>
      <xdr:rowOff>9525</xdr:rowOff>
    </xdr:from>
    <xdr:to>
      <xdr:col>20</xdr:col>
      <xdr:colOff>304800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C71A44-40AF-F51E-6835-1ADBB7060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190500</xdr:rowOff>
    </xdr:from>
    <xdr:to>
      <xdr:col>20</xdr:col>
      <xdr:colOff>314325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321C66-7167-2BEA-0700-5C938AF89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34</xdr:row>
      <xdr:rowOff>9525</xdr:rowOff>
    </xdr:from>
    <xdr:to>
      <xdr:col>20</xdr:col>
      <xdr:colOff>304800</xdr:colOff>
      <xdr:row>48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B40A6-9850-899D-336D-DEE63B1EF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17</xdr:row>
      <xdr:rowOff>190500</xdr:rowOff>
    </xdr:from>
    <xdr:to>
      <xdr:col>20</xdr:col>
      <xdr:colOff>323850</xdr:colOff>
      <xdr:row>32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E9A8D7-401B-1E05-A2DE-B00C5A3FD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106"/>
  <sheetViews>
    <sheetView tabSelected="1" zoomScale="85" zoomScaleNormal="100" workbookViewId="0">
      <selection activeCell="E16" sqref="E16"/>
    </sheetView>
  </sheetViews>
  <sheetFormatPr defaultRowHeight="15" x14ac:dyDescent="0.25"/>
  <cols>
    <col min="2" max="2" width="14.5703125" customWidth="1"/>
    <col min="4" max="4" width="11.28515625" customWidth="1"/>
    <col min="5" max="5" width="12.85546875" bestFit="1" customWidth="1"/>
    <col min="8" max="8" width="20.5703125" bestFit="1" customWidth="1"/>
    <col min="9" max="9" width="20.85546875" bestFit="1" customWidth="1"/>
    <col min="12" max="12" width="19.28515625" customWidth="1"/>
    <col min="29" max="29" width="12.28515625" bestFit="1" customWidth="1"/>
    <col min="33" max="33" width="20.85546875" bestFit="1" customWidth="1"/>
    <col min="36" max="36" width="17" customWidth="1"/>
    <col min="44" max="44" width="12" customWidth="1"/>
    <col min="53" max="53" width="12.28515625" bestFit="1" customWidth="1"/>
    <col min="54" max="54" width="13.5703125" customWidth="1"/>
    <col min="57" max="57" width="20.85546875" bestFit="1" customWidth="1"/>
    <col min="60" max="60" width="20.5703125" bestFit="1" customWidth="1"/>
    <col min="78" max="78" width="15.5703125" bestFit="1" customWidth="1"/>
    <col min="81" max="81" width="20.85546875" bestFit="1" customWidth="1"/>
    <col min="84" max="84" width="19" bestFit="1" customWidth="1"/>
    <col min="105" max="105" width="15.5703125" bestFit="1" customWidth="1"/>
    <col min="106" max="106" width="12.28515625" bestFit="1" customWidth="1"/>
    <col min="107" max="107" width="20.85546875" bestFit="1" customWidth="1"/>
    <col min="110" max="110" width="21.7109375" bestFit="1" customWidth="1"/>
    <col min="129" max="129" width="11.42578125" bestFit="1" customWidth="1"/>
    <col min="133" max="133" width="20.85546875" bestFit="1" customWidth="1"/>
    <col min="136" max="136" width="21.7109375" bestFit="1" customWidth="1"/>
    <col min="159" max="159" width="20.85546875" bestFit="1" customWidth="1"/>
    <col min="162" max="162" width="20" bestFit="1" customWidth="1"/>
  </cols>
  <sheetData>
    <row r="1" spans="1:165" ht="15.75" x14ac:dyDescent="0.25">
      <c r="A1" s="38" t="s">
        <v>8</v>
      </c>
      <c r="B1" s="38"/>
      <c r="C1" s="38"/>
      <c r="D1" s="1"/>
      <c r="E1" s="1"/>
      <c r="F1" s="1"/>
      <c r="G1" s="1"/>
      <c r="H1" s="2"/>
      <c r="I1" s="2"/>
      <c r="J1" s="2"/>
      <c r="K1" s="2"/>
      <c r="L1" s="1"/>
      <c r="Y1" s="38" t="s">
        <v>16</v>
      </c>
      <c r="Z1" s="38"/>
      <c r="AA1" s="38"/>
      <c r="AB1" s="1"/>
      <c r="AC1" s="1"/>
      <c r="AD1" s="1"/>
      <c r="AE1" s="1"/>
      <c r="AF1" s="2"/>
      <c r="AG1" s="2"/>
      <c r="AH1" s="2"/>
      <c r="AI1" s="2"/>
      <c r="AJ1" s="1"/>
      <c r="AW1" s="38" t="s">
        <v>17</v>
      </c>
      <c r="AX1" s="38"/>
      <c r="AY1" s="38"/>
      <c r="AZ1" s="1"/>
      <c r="BA1" s="1"/>
      <c r="BB1" s="1"/>
      <c r="BC1" s="1"/>
      <c r="BD1" s="2"/>
      <c r="BE1" s="2"/>
      <c r="BF1" s="2"/>
      <c r="BG1" s="2"/>
      <c r="BH1" s="1"/>
      <c r="BU1" s="38" t="s">
        <v>18</v>
      </c>
      <c r="BV1" s="38"/>
      <c r="BW1" s="38"/>
      <c r="BX1" s="1"/>
      <c r="BY1" s="1"/>
      <c r="BZ1" s="1"/>
      <c r="CA1" s="1"/>
      <c r="CB1" s="2"/>
      <c r="CC1" s="2"/>
      <c r="CD1" s="2"/>
      <c r="CE1" s="2"/>
      <c r="CF1" s="1"/>
      <c r="CU1" s="38" t="s">
        <v>19</v>
      </c>
      <c r="CV1" s="38"/>
      <c r="CW1" s="38"/>
      <c r="CX1" s="1"/>
      <c r="CY1" s="1"/>
      <c r="CZ1" s="1"/>
      <c r="DA1" s="1"/>
      <c r="DB1" s="2"/>
      <c r="DC1" s="2"/>
      <c r="DD1" s="2"/>
      <c r="DE1" s="2"/>
      <c r="DF1" s="1"/>
      <c r="DU1" s="38" t="s">
        <v>20</v>
      </c>
      <c r="DV1" s="38"/>
      <c r="DW1" s="38"/>
      <c r="DX1" s="1"/>
      <c r="DY1" s="1"/>
      <c r="DZ1" s="1"/>
      <c r="EA1" s="1"/>
      <c r="EB1" s="2"/>
      <c r="EC1" s="2"/>
      <c r="ED1" s="2"/>
      <c r="EE1" s="2"/>
      <c r="EF1" s="1"/>
      <c r="EU1" s="38" t="s">
        <v>21</v>
      </c>
      <c r="EV1" s="38"/>
      <c r="EW1" s="38"/>
      <c r="EX1" s="1"/>
      <c r="EY1" s="1"/>
      <c r="EZ1" s="1"/>
      <c r="FA1" s="1"/>
      <c r="FB1" s="2"/>
      <c r="FC1" s="2"/>
      <c r="FD1" s="2"/>
      <c r="FE1" s="2"/>
      <c r="FF1" s="1"/>
    </row>
    <row r="2" spans="1:165" x14ac:dyDescent="0.25">
      <c r="A2" s="39" t="s">
        <v>0</v>
      </c>
      <c r="B2" s="39"/>
      <c r="C2" s="3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L2" s="3" t="s">
        <v>8</v>
      </c>
      <c r="Y2" s="39" t="s">
        <v>0</v>
      </c>
      <c r="Z2" s="39"/>
      <c r="AA2" s="39"/>
      <c r="AB2" s="3" t="s">
        <v>1</v>
      </c>
      <c r="AC2" s="3" t="s">
        <v>2</v>
      </c>
      <c r="AD2" s="3" t="s">
        <v>3</v>
      </c>
      <c r="AE2" s="3" t="s">
        <v>4</v>
      </c>
      <c r="AF2" s="3" t="s">
        <v>5</v>
      </c>
      <c r="AG2" s="3" t="s">
        <v>6</v>
      </c>
      <c r="AJ2" s="3" t="s">
        <v>16</v>
      </c>
      <c r="AW2" s="39" t="s">
        <v>0</v>
      </c>
      <c r="AX2" s="39"/>
      <c r="AY2" s="39"/>
      <c r="AZ2" s="3" t="s">
        <v>1</v>
      </c>
      <c r="BA2" s="3" t="s">
        <v>2</v>
      </c>
      <c r="BB2" s="3" t="s">
        <v>3</v>
      </c>
      <c r="BC2" s="3" t="s">
        <v>4</v>
      </c>
      <c r="BD2" s="3" t="s">
        <v>5</v>
      </c>
      <c r="BE2" s="3" t="s">
        <v>6</v>
      </c>
      <c r="BH2" s="3" t="s">
        <v>17</v>
      </c>
      <c r="BU2" s="39" t="s">
        <v>0</v>
      </c>
      <c r="BV2" s="39"/>
      <c r="BW2" s="39"/>
      <c r="BX2" s="3" t="s">
        <v>1</v>
      </c>
      <c r="BY2" s="3" t="s">
        <v>2</v>
      </c>
      <c r="BZ2" s="3" t="s">
        <v>3</v>
      </c>
      <c r="CA2" s="3" t="s">
        <v>4</v>
      </c>
      <c r="CB2" s="3" t="s">
        <v>5</v>
      </c>
      <c r="CC2" s="3" t="s">
        <v>6</v>
      </c>
      <c r="CF2" s="3" t="s">
        <v>18</v>
      </c>
      <c r="CU2" s="39" t="s">
        <v>0</v>
      </c>
      <c r="CV2" s="39"/>
      <c r="CW2" s="39"/>
      <c r="CX2" s="3" t="s">
        <v>1</v>
      </c>
      <c r="CY2" s="3" t="s">
        <v>2</v>
      </c>
      <c r="CZ2" s="3" t="s">
        <v>3</v>
      </c>
      <c r="DA2" s="3" t="s">
        <v>4</v>
      </c>
      <c r="DB2" s="3" t="s">
        <v>5</v>
      </c>
      <c r="DC2" s="3" t="s">
        <v>6</v>
      </c>
      <c r="DF2" s="3" t="s">
        <v>19</v>
      </c>
      <c r="DU2" s="39" t="s">
        <v>0</v>
      </c>
      <c r="DV2" s="39"/>
      <c r="DW2" s="39"/>
      <c r="DX2" s="3" t="s">
        <v>1</v>
      </c>
      <c r="DY2" s="3" t="s">
        <v>2</v>
      </c>
      <c r="DZ2" s="3" t="s">
        <v>3</v>
      </c>
      <c r="EA2" s="3" t="s">
        <v>4</v>
      </c>
      <c r="EB2" s="3" t="s">
        <v>5</v>
      </c>
      <c r="EC2" s="3" t="s">
        <v>6</v>
      </c>
      <c r="EF2" s="3" t="s">
        <v>20</v>
      </c>
      <c r="EU2" s="39" t="s">
        <v>0</v>
      </c>
      <c r="EV2" s="39"/>
      <c r="EW2" s="39"/>
      <c r="EX2" s="3" t="s">
        <v>1</v>
      </c>
      <c r="EY2" s="3" t="s">
        <v>2</v>
      </c>
      <c r="EZ2" s="3" t="s">
        <v>3</v>
      </c>
      <c r="FA2" s="3" t="s">
        <v>4</v>
      </c>
      <c r="FB2" s="3" t="s">
        <v>5</v>
      </c>
      <c r="FC2" s="3" t="s">
        <v>6</v>
      </c>
      <c r="FF2" s="3" t="s">
        <v>21</v>
      </c>
    </row>
    <row r="3" spans="1:165" ht="15" customHeight="1" x14ac:dyDescent="0.25">
      <c r="A3" s="40" t="s">
        <v>23</v>
      </c>
      <c r="B3" s="41" t="s">
        <v>7</v>
      </c>
      <c r="C3" s="41"/>
      <c r="D3" s="6">
        <v>3.64</v>
      </c>
      <c r="E3" s="6">
        <v>3.7109999999999999</v>
      </c>
      <c r="F3" s="4">
        <v>2.86</v>
      </c>
      <c r="G3" s="6">
        <f>AVERAGE(D3:F3)</f>
        <v>3.4036666666666666</v>
      </c>
      <c r="H3" s="6">
        <f t="shared" ref="H3:H6" si="0">STDEV(D3:F3)</f>
        <v>0.47216557830207589</v>
      </c>
      <c r="K3" s="4"/>
      <c r="L3" s="9" t="s">
        <v>10</v>
      </c>
      <c r="M3" s="9" t="s">
        <v>12</v>
      </c>
      <c r="N3" s="9" t="s">
        <v>14</v>
      </c>
      <c r="O3" s="9" t="s">
        <v>15</v>
      </c>
      <c r="Y3" s="40" t="s">
        <v>23</v>
      </c>
      <c r="Z3" s="41" t="s">
        <v>7</v>
      </c>
      <c r="AA3" s="41"/>
      <c r="AB3" s="6">
        <v>8.5399999999999991</v>
      </c>
      <c r="AC3" s="6">
        <v>7.24</v>
      </c>
      <c r="AD3" s="4">
        <v>6.84</v>
      </c>
      <c r="AE3" s="6">
        <f>AVERAGE(AB3:AD3)</f>
        <v>7.5399999999999991</v>
      </c>
      <c r="AF3" s="6">
        <f>STDEV(AB3:AD3)</f>
        <v>0.88881944173155836</v>
      </c>
      <c r="AI3" s="4"/>
      <c r="AJ3" s="9" t="s">
        <v>10</v>
      </c>
      <c r="AK3" s="9" t="s">
        <v>12</v>
      </c>
      <c r="AL3" s="9" t="s">
        <v>14</v>
      </c>
      <c r="AM3" s="9" t="s">
        <v>15</v>
      </c>
      <c r="AW3" s="40" t="s">
        <v>23</v>
      </c>
      <c r="AX3" s="41" t="s">
        <v>7</v>
      </c>
      <c r="AY3" s="41"/>
      <c r="AZ3" s="6">
        <v>0.19333</v>
      </c>
      <c r="BA3" s="6">
        <v>0.2009</v>
      </c>
      <c r="BB3" s="6">
        <v>0.25040000000000001</v>
      </c>
      <c r="BC3" s="6">
        <f>AVERAGE(AZ3:BB3)</f>
        <v>0.21487666666666669</v>
      </c>
      <c r="BD3" s="27">
        <f>STDEV(AZ3:BB3)</f>
        <v>3.0996074482639527E-2</v>
      </c>
      <c r="BG3" s="4"/>
      <c r="BH3" s="9" t="s">
        <v>10</v>
      </c>
      <c r="BI3" s="9" t="s">
        <v>12</v>
      </c>
      <c r="BJ3" s="9" t="s">
        <v>14</v>
      </c>
      <c r="BK3" s="9" t="s">
        <v>15</v>
      </c>
      <c r="BU3" s="40" t="s">
        <v>23</v>
      </c>
      <c r="BV3" s="41" t="s">
        <v>7</v>
      </c>
      <c r="BW3" s="41"/>
      <c r="BX3" s="25">
        <v>4.6100000000000002E-2</v>
      </c>
      <c r="BY3" s="25">
        <v>3.9399999999999998E-2</v>
      </c>
      <c r="BZ3" s="23">
        <v>5.0200000000000002E-2</v>
      </c>
      <c r="CA3" s="27">
        <f>AVERAGE(BX3:BZ3)</f>
        <v>4.5233333333333327E-2</v>
      </c>
      <c r="CB3" s="23">
        <f>STDEV(BX3:BZ3)</f>
        <v>5.4519109799531168E-3</v>
      </c>
      <c r="CE3" s="4"/>
      <c r="CF3" s="9" t="s">
        <v>10</v>
      </c>
      <c r="CG3" s="9" t="s">
        <v>12</v>
      </c>
      <c r="CH3" s="9" t="s">
        <v>14</v>
      </c>
      <c r="CI3" s="9" t="s">
        <v>15</v>
      </c>
      <c r="CU3" s="40" t="s">
        <v>23</v>
      </c>
      <c r="CV3" s="41" t="s">
        <v>7</v>
      </c>
      <c r="CW3" s="41"/>
      <c r="CX3" s="6">
        <v>3.01</v>
      </c>
      <c r="CY3" s="6">
        <v>3.43</v>
      </c>
      <c r="CZ3" s="4">
        <v>2.96</v>
      </c>
      <c r="DA3" s="6">
        <f>AVERAGE(CX3:CZ3)</f>
        <v>3.1333333333333329</v>
      </c>
      <c r="DB3" s="6">
        <f>STDEV(CX3:CZ3)</f>
        <v>0.25813433195399138</v>
      </c>
      <c r="DE3" s="4"/>
      <c r="DF3" s="9" t="s">
        <v>10</v>
      </c>
      <c r="DG3" s="9" t="s">
        <v>12</v>
      </c>
      <c r="DH3" s="9" t="s">
        <v>14</v>
      </c>
      <c r="DI3" s="9" t="s">
        <v>15</v>
      </c>
      <c r="DU3" s="40" t="s">
        <v>23</v>
      </c>
      <c r="DV3" s="41" t="s">
        <v>7</v>
      </c>
      <c r="DW3" s="41"/>
      <c r="DX3" s="6">
        <v>0.91</v>
      </c>
      <c r="DY3" s="6">
        <v>0.86</v>
      </c>
      <c r="DZ3" s="4">
        <v>1.05</v>
      </c>
      <c r="EA3" s="6">
        <f>AVERAGE(DX3:DZ3)</f>
        <v>0.94000000000000006</v>
      </c>
      <c r="EB3" s="6">
        <f>STDEV(DX3:DZ3)</f>
        <v>9.848857801796107E-2</v>
      </c>
      <c r="EE3" s="4"/>
      <c r="EF3" s="9" t="s">
        <v>10</v>
      </c>
      <c r="EG3" s="9" t="s">
        <v>12</v>
      </c>
      <c r="EH3" s="9" t="s">
        <v>14</v>
      </c>
      <c r="EI3" s="9" t="s">
        <v>15</v>
      </c>
      <c r="EU3" s="40" t="s">
        <v>23</v>
      </c>
      <c r="EV3" s="41" t="s">
        <v>7</v>
      </c>
      <c r="EW3" s="41"/>
      <c r="EX3" s="6">
        <v>4.21</v>
      </c>
      <c r="EY3" s="6">
        <v>3.88</v>
      </c>
      <c r="EZ3" s="6">
        <v>4.6100000000000003</v>
      </c>
      <c r="FA3" s="12">
        <f>AVERAGE(EX3:EZ3)</f>
        <v>4.2333333333333334</v>
      </c>
      <c r="FB3" s="6">
        <f>STDEV(EX3:EZ3)</f>
        <v>0.36555893277737517</v>
      </c>
      <c r="FE3" s="4"/>
      <c r="FF3" s="9" t="s">
        <v>10</v>
      </c>
      <c r="FG3" s="9" t="s">
        <v>12</v>
      </c>
      <c r="FH3" s="9" t="s">
        <v>14</v>
      </c>
      <c r="FI3" s="9" t="s">
        <v>15</v>
      </c>
    </row>
    <row r="4" spans="1:165" x14ac:dyDescent="0.25">
      <c r="A4" s="40"/>
      <c r="B4" s="41" t="s">
        <v>9</v>
      </c>
      <c r="C4" s="41"/>
      <c r="D4" s="6">
        <v>6.21</v>
      </c>
      <c r="E4" s="6">
        <v>6.55</v>
      </c>
      <c r="F4" s="4">
        <v>5.72</v>
      </c>
      <c r="G4" s="6">
        <f t="shared" ref="G4:G6" si="1">AVERAGE(D4:F4)</f>
        <v>6.16</v>
      </c>
      <c r="H4" s="6">
        <f t="shared" si="0"/>
        <v>0.41725292090050137</v>
      </c>
      <c r="I4" s="26">
        <f>((G4-$G$3)/$G$3)*100</f>
        <v>80.981294682205473</v>
      </c>
      <c r="J4">
        <v>80.98</v>
      </c>
      <c r="K4" s="9" t="s">
        <v>23</v>
      </c>
      <c r="L4" s="8">
        <f>AVERAGE(D3:F3)</f>
        <v>3.4036666666666666</v>
      </c>
      <c r="M4" s="6">
        <f>AVERAGE(D4:F4)</f>
        <v>6.16</v>
      </c>
      <c r="N4" s="6">
        <f>AVERAGE(D5:F5)</f>
        <v>5.5633333333333335</v>
      </c>
      <c r="O4" s="6">
        <f>AVERAGE(D6:F6)</f>
        <v>4.54</v>
      </c>
      <c r="Y4" s="40"/>
      <c r="Z4" s="41" t="s">
        <v>9</v>
      </c>
      <c r="AA4" s="41"/>
      <c r="AB4" s="6">
        <v>14.48</v>
      </c>
      <c r="AC4" s="6">
        <v>12.62</v>
      </c>
      <c r="AD4" s="4">
        <v>13.01</v>
      </c>
      <c r="AE4" s="6">
        <f t="shared" ref="AE4:AE6" si="2">AVERAGE(AB4:AD4)</f>
        <v>13.37</v>
      </c>
      <c r="AF4" s="6">
        <f t="shared" ref="AF4:AF6" si="3">STDEV(AB4:AD4)</f>
        <v>0.98086696345630942</v>
      </c>
      <c r="AG4" s="26">
        <f>((AE4-$AE$3)/$AE$3)*100</f>
        <v>77.320954907161806</v>
      </c>
      <c r="AI4" s="9" t="s">
        <v>23</v>
      </c>
      <c r="AJ4" s="8">
        <f>AVERAGE(AB3:AD3)</f>
        <v>7.5399999999999991</v>
      </c>
      <c r="AK4" s="6">
        <f>AVERAGE(AB4:AD4)</f>
        <v>13.37</v>
      </c>
      <c r="AL4" s="6">
        <f>AVERAGE(AB5:AD5)</f>
        <v>12.026666666666666</v>
      </c>
      <c r="AM4" s="6">
        <f>AVERAGE(AB6:AD6)</f>
        <v>9.4366666666666656</v>
      </c>
      <c r="AW4" s="40"/>
      <c r="AX4" s="41" t="s">
        <v>9</v>
      </c>
      <c r="AY4" s="41"/>
      <c r="AZ4" s="6">
        <v>0.33989999999999998</v>
      </c>
      <c r="BA4" s="6">
        <v>0.3599</v>
      </c>
      <c r="BB4" s="6">
        <v>0.38740000000000002</v>
      </c>
      <c r="BC4" s="6">
        <f t="shared" ref="BC4:BC5" si="4">AVERAGE(AZ4:BB4)</f>
        <v>0.3624</v>
      </c>
      <c r="BD4" s="27">
        <f t="shared" ref="BD4:BD6" si="5">STDEV(AZ4:BB4)</f>
        <v>2.3848480035423662E-2</v>
      </c>
      <c r="BE4" s="26">
        <f>((BC4-$BC$3)/$BC$3)*100</f>
        <v>68.654887299691282</v>
      </c>
      <c r="BG4" s="9" t="s">
        <v>23</v>
      </c>
      <c r="BH4" s="6">
        <f>AVERAGE(AZ3:BB3)</f>
        <v>0.21487666666666669</v>
      </c>
      <c r="BI4" s="6">
        <f>AVERAGE(AZ4:BB4)</f>
        <v>0.3624</v>
      </c>
      <c r="BJ4" s="6">
        <f>AVERAGE(AZ5:BB5)</f>
        <v>0.32996666666666669</v>
      </c>
      <c r="BK4" s="6">
        <f>AVERAGE(AZ6:BB6)</f>
        <v>0.27019999999999994</v>
      </c>
      <c r="BU4" s="40"/>
      <c r="BV4" s="41" t="s">
        <v>9</v>
      </c>
      <c r="BW4" s="41"/>
      <c r="BX4" s="25">
        <v>7.0400000000000004E-2</v>
      </c>
      <c r="BY4" s="25">
        <v>8.3099999999999993E-2</v>
      </c>
      <c r="BZ4" s="23">
        <v>7.6100000000000001E-2</v>
      </c>
      <c r="CA4" s="27">
        <f t="shared" ref="CA4:CA6" si="6">AVERAGE(BX4:BZ4)</f>
        <v>7.6533333333333328E-2</v>
      </c>
      <c r="CB4" s="23">
        <f t="shared" ref="CB4:CB6" si="7">STDEV(BX4:BZ4)</f>
        <v>6.3610795729446166E-3</v>
      </c>
      <c r="CC4" s="13">
        <f>((CA4-$CA$3)/$CA$3)*100</f>
        <v>69.196757553426693</v>
      </c>
      <c r="CE4" s="9" t="s">
        <v>23</v>
      </c>
      <c r="CF4" s="6">
        <f>AVERAGE(BX3:BZ3)</f>
        <v>4.5233333333333327E-2</v>
      </c>
      <c r="CG4" s="6">
        <f>AVERAGE(BX4:BZ4)</f>
        <v>7.6533333333333328E-2</v>
      </c>
      <c r="CH4" s="6">
        <f>AVERAGE(BX5:BZ5)</f>
        <v>6.2966666666666671E-2</v>
      </c>
      <c r="CI4" s="6">
        <f>AVERAGE(BX6:BZ6)</f>
        <v>5.1499999999999997E-2</v>
      </c>
      <c r="CU4" s="40"/>
      <c r="CV4" s="41" t="s">
        <v>9</v>
      </c>
      <c r="CW4" s="41"/>
      <c r="CX4" s="6">
        <v>6.24</v>
      </c>
      <c r="CY4" s="6">
        <v>5.84</v>
      </c>
      <c r="CZ4" s="6">
        <v>5.3699399999999997</v>
      </c>
      <c r="DA4" s="6">
        <f t="shared" ref="DA4:DA6" si="8">AVERAGE(CX4:CZ4)</f>
        <v>5.8166466666666663</v>
      </c>
      <c r="DB4" s="6">
        <f t="shared" ref="DB4:DB6" si="9">STDEV(CX4:CZ4)</f>
        <v>0.43549986743205044</v>
      </c>
      <c r="DC4" s="13">
        <f>((DA4-$DA$3)/$DA$3)*100</f>
        <v>85.637659574468103</v>
      </c>
      <c r="DD4">
        <v>58.13</v>
      </c>
      <c r="DE4" s="9" t="s">
        <v>22</v>
      </c>
      <c r="DF4" s="8">
        <f>AVERAGE(CX3:CZ3)</f>
        <v>3.1333333333333329</v>
      </c>
      <c r="DG4" s="6">
        <f>AVERAGE(CX4:CZ4)</f>
        <v>5.8166466666666663</v>
      </c>
      <c r="DH4" s="6">
        <f>AVERAGE(CX5:CZ5)</f>
        <v>5.0633333333333326</v>
      </c>
      <c r="DI4" s="6">
        <f>AVERAGE(CX6:CZ6)</f>
        <v>4.2</v>
      </c>
      <c r="DU4" s="40"/>
      <c r="DV4" s="41" t="s">
        <v>9</v>
      </c>
      <c r="DW4" s="41"/>
      <c r="DX4" s="6">
        <v>1.79</v>
      </c>
      <c r="DY4" s="6">
        <v>1.84</v>
      </c>
      <c r="DZ4" s="4">
        <v>1.62</v>
      </c>
      <c r="EA4" s="6">
        <f t="shared" ref="EA4:EA6" si="10">AVERAGE(DX4:DZ4)</f>
        <v>1.75</v>
      </c>
      <c r="EB4" s="6">
        <f t="shared" ref="EB4:EB6" si="11">STDEV(DX4:DZ4)</f>
        <v>0.11532562594670794</v>
      </c>
      <c r="EC4" s="13">
        <f>((EA4-$EA$3)/$EA$3)*100</f>
        <v>86.17021276595743</v>
      </c>
      <c r="EE4" s="9" t="s">
        <v>22</v>
      </c>
      <c r="EF4" s="6">
        <f>AVERAGE(DX3:DZ3)</f>
        <v>0.94000000000000006</v>
      </c>
      <c r="EG4" s="6">
        <f>AVERAGE(DX4:DZ4)</f>
        <v>1.75</v>
      </c>
      <c r="EH4" s="6">
        <f>AVERAGE(DX5:DZ5)</f>
        <v>1.5166666666666666</v>
      </c>
      <c r="EI4" s="6">
        <f>AVERAGE(DX6:DZ6)</f>
        <v>1.2366666666666666</v>
      </c>
      <c r="EU4" s="40"/>
      <c r="EV4" s="41" t="s">
        <v>9</v>
      </c>
      <c r="EW4" s="41"/>
      <c r="EX4" s="6">
        <v>7.64</v>
      </c>
      <c r="EY4" s="6">
        <v>8.0399999999999991</v>
      </c>
      <c r="EZ4" s="6">
        <v>7.21</v>
      </c>
      <c r="FA4" s="12">
        <f t="shared" ref="FA4:FA6" si="12">AVERAGE(EX4:EZ4)</f>
        <v>7.63</v>
      </c>
      <c r="FB4" s="6">
        <f t="shared" ref="FB4:FB6" si="13">STDEV(EX4:EZ4)</f>
        <v>0.4150903516103448</v>
      </c>
      <c r="FC4" s="13">
        <f>((FA4-$FA$3)/$FA$3)*100</f>
        <v>80.236220472440948</v>
      </c>
      <c r="FE4" s="9" t="s">
        <v>22</v>
      </c>
      <c r="FF4" s="12">
        <f>AVERAGE(EX3:EZ3)</f>
        <v>4.2333333333333334</v>
      </c>
      <c r="FG4" s="12">
        <f>AVERAGE(EX4:EZ4)</f>
        <v>7.63</v>
      </c>
      <c r="FH4" s="12">
        <f>AVERAGE(EX5:EZ5)</f>
        <v>6.6133333333333333</v>
      </c>
      <c r="FI4" s="12">
        <f>AVERAGE(EX6:EZ6)</f>
        <v>5.5966666666666667</v>
      </c>
    </row>
    <row r="5" spans="1:165" x14ac:dyDescent="0.25">
      <c r="A5" s="40"/>
      <c r="B5" s="41" t="s">
        <v>11</v>
      </c>
      <c r="C5" s="41"/>
      <c r="D5" s="6">
        <v>4.91</v>
      </c>
      <c r="E5" s="6">
        <v>5.74</v>
      </c>
      <c r="F5" s="4">
        <v>6.04</v>
      </c>
      <c r="G5" s="6">
        <f t="shared" si="1"/>
        <v>5.5633333333333335</v>
      </c>
      <c r="H5" s="6">
        <f t="shared" si="0"/>
        <v>0.58534889880594576</v>
      </c>
      <c r="I5" s="26">
        <f>((G5-$G$3)/$G$3)*100</f>
        <v>63.451180099892277</v>
      </c>
      <c r="J5">
        <v>63.45</v>
      </c>
      <c r="K5" s="9"/>
      <c r="L5" s="6"/>
      <c r="M5" s="6"/>
      <c r="N5" s="6"/>
      <c r="O5" s="6"/>
      <c r="Y5" s="40"/>
      <c r="Z5" s="41" t="s">
        <v>11</v>
      </c>
      <c r="AA5" s="41"/>
      <c r="AB5" s="6">
        <v>10.8</v>
      </c>
      <c r="AC5" s="6">
        <v>12.34</v>
      </c>
      <c r="AD5" s="4">
        <v>12.94</v>
      </c>
      <c r="AE5" s="6">
        <f t="shared" si="2"/>
        <v>12.026666666666666</v>
      </c>
      <c r="AF5" s="6">
        <f t="shared" si="3"/>
        <v>1.1038719732529365</v>
      </c>
      <c r="AG5" s="26">
        <f t="shared" ref="AG5:AG6" si="14">((AE5-$AE$3)/$AE$3)*100</f>
        <v>59.504862953138812</v>
      </c>
      <c r="AI5" s="9"/>
      <c r="AJ5" s="6"/>
      <c r="AK5" s="6"/>
      <c r="AL5" s="6"/>
      <c r="AM5" s="6"/>
      <c r="AW5" s="40"/>
      <c r="AX5" s="41" t="s">
        <v>11</v>
      </c>
      <c r="AY5" s="41"/>
      <c r="AZ5" s="6">
        <v>0.35</v>
      </c>
      <c r="BA5" s="6">
        <v>0.34</v>
      </c>
      <c r="BB5" s="6">
        <v>0.2999</v>
      </c>
      <c r="BC5" s="6">
        <f t="shared" si="4"/>
        <v>0.32996666666666669</v>
      </c>
      <c r="BD5" s="27">
        <f t="shared" si="5"/>
        <v>2.6514210026575055E-2</v>
      </c>
      <c r="BE5" s="26">
        <f t="shared" ref="BE5:BE6" si="15">((BC5-$BC$3)/$BC$3)*100</f>
        <v>53.560957448458801</v>
      </c>
      <c r="BG5" s="9"/>
      <c r="BH5" s="6"/>
      <c r="BI5" s="6"/>
      <c r="BJ5" s="6"/>
      <c r="BK5" s="6"/>
      <c r="BU5" s="40"/>
      <c r="BV5" s="41" t="s">
        <v>11</v>
      </c>
      <c r="BW5" s="41"/>
      <c r="BX5" s="25">
        <v>5.8099999999999999E-2</v>
      </c>
      <c r="BY5" s="25">
        <v>5.8400000000000001E-2</v>
      </c>
      <c r="BZ5" s="23">
        <v>7.2400000000000006E-2</v>
      </c>
      <c r="CA5" s="27">
        <f t="shared" si="6"/>
        <v>6.2966666666666671E-2</v>
      </c>
      <c r="CB5" s="23">
        <f t="shared" si="7"/>
        <v>8.1708832651881339E-3</v>
      </c>
      <c r="CC5" s="13">
        <f t="shared" ref="CC5:CC6" si="16">((CA5-$CA$3)/$CA$3)*100</f>
        <v>39.204126750184258</v>
      </c>
      <c r="CE5" s="9"/>
      <c r="CF5" s="6"/>
      <c r="CG5" s="6"/>
      <c r="CH5" s="6"/>
      <c r="CI5" s="6"/>
      <c r="CU5" s="40"/>
      <c r="CV5" s="41" t="s">
        <v>11</v>
      </c>
      <c r="CW5" s="41"/>
      <c r="CX5" s="6">
        <v>5.04</v>
      </c>
      <c r="CY5" s="6">
        <v>4.84</v>
      </c>
      <c r="CZ5" s="4">
        <v>5.31</v>
      </c>
      <c r="DA5" s="6">
        <f t="shared" si="8"/>
        <v>5.0633333333333326</v>
      </c>
      <c r="DB5" s="6">
        <f t="shared" si="9"/>
        <v>0.23586719427112637</v>
      </c>
      <c r="DC5" s="13">
        <f t="shared" ref="DC5:DC6" si="17">((DA5-$DA$3)/$DA$3)*100</f>
        <v>61.595744680851062</v>
      </c>
      <c r="DD5">
        <v>46.19</v>
      </c>
      <c r="DE5" s="9"/>
      <c r="DF5" s="6"/>
      <c r="DG5" s="6"/>
      <c r="DH5" s="6"/>
      <c r="DI5" s="6"/>
      <c r="DU5" s="40"/>
      <c r="DV5" s="41" t="s">
        <v>11</v>
      </c>
      <c r="DW5" s="41"/>
      <c r="DX5" s="6">
        <v>1.45</v>
      </c>
      <c r="DY5" s="6">
        <v>1.64</v>
      </c>
      <c r="DZ5" s="4">
        <v>1.46</v>
      </c>
      <c r="EA5" s="6">
        <f t="shared" si="10"/>
        <v>1.5166666666666666</v>
      </c>
      <c r="EB5" s="6">
        <f t="shared" si="11"/>
        <v>0.10692676621563624</v>
      </c>
      <c r="EC5" s="13">
        <f>((EA5-$EA$3)/$EA$3)*100</f>
        <v>61.347517730496435</v>
      </c>
      <c r="EE5" s="9"/>
      <c r="EF5" s="6"/>
      <c r="EG5" s="6"/>
      <c r="EH5" s="6"/>
      <c r="EI5" s="6"/>
      <c r="EU5" s="40"/>
      <c r="EV5" s="41" t="s">
        <v>11</v>
      </c>
      <c r="EW5" s="41"/>
      <c r="EX5" s="6">
        <v>6</v>
      </c>
      <c r="EY5" s="6">
        <v>7</v>
      </c>
      <c r="EZ5" s="6">
        <v>6.84</v>
      </c>
      <c r="FA5" s="12">
        <f t="shared" si="12"/>
        <v>6.6133333333333333</v>
      </c>
      <c r="FB5" s="6">
        <f t="shared" si="13"/>
        <v>0.53715298875956496</v>
      </c>
      <c r="FC5" s="13">
        <f t="shared" ref="FC5:FC6" si="18">((FA5-$FA$3)/$FA$3)*100</f>
        <v>56.220472440944881</v>
      </c>
      <c r="FE5" s="9"/>
      <c r="FF5" s="6"/>
      <c r="FG5" s="6"/>
      <c r="FH5" s="6"/>
      <c r="FI5" s="6"/>
    </row>
    <row r="6" spans="1:165" x14ac:dyDescent="0.25">
      <c r="A6" s="40"/>
      <c r="B6" s="41" t="s">
        <v>13</v>
      </c>
      <c r="C6" s="41"/>
      <c r="D6" s="6">
        <v>5.04</v>
      </c>
      <c r="E6" s="6">
        <v>4.74</v>
      </c>
      <c r="F6" s="4">
        <v>3.84</v>
      </c>
      <c r="G6" s="6">
        <f t="shared" si="1"/>
        <v>4.54</v>
      </c>
      <c r="H6" s="6">
        <f t="shared" si="0"/>
        <v>0.62449979983983739</v>
      </c>
      <c r="I6" s="26">
        <f>((G6-$G$3)/$G$3)*100</f>
        <v>33.385564587209878</v>
      </c>
      <c r="J6">
        <v>33.380000000000003</v>
      </c>
      <c r="K6" s="7"/>
      <c r="L6" s="6"/>
      <c r="Y6" s="40"/>
      <c r="Z6" s="41" t="s">
        <v>13</v>
      </c>
      <c r="AA6" s="41"/>
      <c r="AB6" s="6">
        <v>9.6</v>
      </c>
      <c r="AC6" s="6">
        <v>8.67</v>
      </c>
      <c r="AD6" s="4">
        <v>10.039999999999999</v>
      </c>
      <c r="AE6" s="6">
        <f t="shared" si="2"/>
        <v>9.4366666666666656</v>
      </c>
      <c r="AF6" s="6">
        <f t="shared" si="3"/>
        <v>0.69945216657991183</v>
      </c>
      <c r="AG6" s="26">
        <f t="shared" si="14"/>
        <v>25.154730327144119</v>
      </c>
      <c r="AI6" s="7"/>
      <c r="AJ6" s="6"/>
      <c r="AW6" s="40"/>
      <c r="AX6" s="41" t="s">
        <v>13</v>
      </c>
      <c r="AY6" s="41"/>
      <c r="AZ6" s="6">
        <v>0.28999999999999998</v>
      </c>
      <c r="BA6" s="6">
        <v>0.28549999999999998</v>
      </c>
      <c r="BB6" s="6">
        <v>0.2351</v>
      </c>
      <c r="BC6" s="6">
        <f>AVERAGE(AZ6:BB6)</f>
        <v>0.27019999999999994</v>
      </c>
      <c r="BD6" s="27">
        <f t="shared" si="5"/>
        <v>3.0480649599376967E-2</v>
      </c>
      <c r="BE6" s="26">
        <f t="shared" si="15"/>
        <v>25.746552285807322</v>
      </c>
      <c r="BG6" s="7"/>
      <c r="BH6" s="6"/>
      <c r="BU6" s="40"/>
      <c r="BV6" s="41" t="s">
        <v>13</v>
      </c>
      <c r="BW6" s="41"/>
      <c r="BX6" s="25">
        <v>5.8099999999999999E-2</v>
      </c>
      <c r="BY6" s="25">
        <v>4.8000000000000001E-2</v>
      </c>
      <c r="BZ6" s="23">
        <v>4.8399999999999999E-2</v>
      </c>
      <c r="CA6" s="27">
        <f t="shared" si="6"/>
        <v>5.1499999999999997E-2</v>
      </c>
      <c r="CB6" s="23">
        <f t="shared" si="7"/>
        <v>5.7192656871315212E-3</v>
      </c>
      <c r="CC6" s="13">
        <f t="shared" si="16"/>
        <v>13.854089904200453</v>
      </c>
      <c r="CE6" s="7"/>
      <c r="CF6" s="6"/>
      <c r="CU6" s="40"/>
      <c r="CV6" s="41" t="s">
        <v>13</v>
      </c>
      <c r="CW6" s="41"/>
      <c r="CX6" s="6">
        <v>3.78</v>
      </c>
      <c r="CY6" s="6">
        <v>4.21</v>
      </c>
      <c r="CZ6" s="4">
        <v>4.6100000000000003</v>
      </c>
      <c r="DA6" s="6">
        <f t="shared" si="8"/>
        <v>4.2</v>
      </c>
      <c r="DB6" s="6">
        <f t="shared" si="9"/>
        <v>0.41509035161034541</v>
      </c>
      <c r="DC6" s="13">
        <f t="shared" si="17"/>
        <v>34.04255319148939</v>
      </c>
      <c r="DD6">
        <v>21.27</v>
      </c>
      <c r="DE6" s="7"/>
      <c r="DF6" s="6"/>
      <c r="DU6" s="40"/>
      <c r="DV6" s="41" t="s">
        <v>13</v>
      </c>
      <c r="DW6" s="41"/>
      <c r="DX6" s="6">
        <v>1.23</v>
      </c>
      <c r="DY6" s="6">
        <v>1.1399999999999999</v>
      </c>
      <c r="DZ6" s="4">
        <v>1.34</v>
      </c>
      <c r="EA6" s="6">
        <f t="shared" si="10"/>
        <v>1.2366666666666666</v>
      </c>
      <c r="EB6" s="6">
        <f t="shared" si="11"/>
        <v>0.10016652800877822</v>
      </c>
      <c r="EC6" s="13">
        <f t="shared" ref="EC6" si="19">((EA6-$EA$3)/$EA$3)*100</f>
        <v>31.560283687943247</v>
      </c>
      <c r="EE6" s="7"/>
      <c r="EF6" s="6"/>
      <c r="EU6" s="40"/>
      <c r="EV6" s="41" t="s">
        <v>13</v>
      </c>
      <c r="EW6" s="41"/>
      <c r="EX6" s="6">
        <v>5.84</v>
      </c>
      <c r="EY6" s="6">
        <v>4.9400000000000004</v>
      </c>
      <c r="EZ6" s="6">
        <v>6.01</v>
      </c>
      <c r="FA6" s="12">
        <f t="shared" si="12"/>
        <v>5.5966666666666667</v>
      </c>
      <c r="FB6" s="6">
        <f t="shared" si="13"/>
        <v>0.57500724633115097</v>
      </c>
      <c r="FC6" s="13">
        <f t="shared" si="18"/>
        <v>32.204724409448815</v>
      </c>
      <c r="FE6" s="7"/>
      <c r="FF6" s="6"/>
    </row>
    <row r="7" spans="1:165" x14ac:dyDescent="0.25">
      <c r="K7" s="7"/>
      <c r="L7" s="6"/>
      <c r="AI7" s="7"/>
      <c r="AJ7" s="6"/>
      <c r="BG7" s="7"/>
      <c r="BH7" s="6"/>
      <c r="BY7" s="25"/>
      <c r="CE7" s="7"/>
      <c r="CF7" s="6"/>
      <c r="CX7" s="6"/>
      <c r="CY7" s="6"/>
      <c r="CZ7" s="4"/>
      <c r="DE7" s="7"/>
      <c r="DF7" s="6"/>
      <c r="EE7" s="7"/>
      <c r="EF7" s="6"/>
      <c r="FE7" s="7"/>
      <c r="FF7" s="6"/>
    </row>
    <row r="8" spans="1:165" ht="15" customHeight="1" x14ac:dyDescent="0.25">
      <c r="A8" s="14"/>
      <c r="B8" s="5"/>
      <c r="C8" s="5"/>
      <c r="D8" s="6"/>
      <c r="E8" s="6"/>
      <c r="F8" s="4"/>
      <c r="G8" s="6"/>
      <c r="H8" s="6"/>
      <c r="Y8" s="14"/>
      <c r="Z8" s="5"/>
      <c r="AA8" s="5"/>
      <c r="AB8" s="6"/>
      <c r="AC8" s="6"/>
      <c r="AD8" s="4"/>
      <c r="AE8" s="6"/>
      <c r="AF8" s="6"/>
      <c r="AW8" s="14"/>
      <c r="AX8" s="5"/>
      <c r="AY8" s="5"/>
      <c r="AZ8" s="6"/>
      <c r="BA8" s="6"/>
      <c r="BB8" s="6"/>
      <c r="BC8" s="6"/>
      <c r="BD8" s="6"/>
      <c r="BU8" s="14"/>
      <c r="BV8" s="5"/>
      <c r="BW8" s="5"/>
      <c r="BX8" s="25"/>
      <c r="BY8" s="25"/>
      <c r="BZ8" s="23"/>
      <c r="CA8" s="6"/>
      <c r="CB8" s="6"/>
      <c r="CU8" s="14"/>
      <c r="CV8" s="5"/>
      <c r="CW8" s="5"/>
      <c r="CX8" s="11"/>
      <c r="CY8" s="11"/>
      <c r="CZ8" s="4"/>
      <c r="DA8" s="6"/>
      <c r="DB8" s="6"/>
      <c r="DU8" s="14"/>
      <c r="DV8" s="5"/>
      <c r="DW8" s="5"/>
      <c r="DX8" s="6"/>
      <c r="DY8" s="6"/>
      <c r="DZ8" s="4"/>
      <c r="EA8" s="6"/>
      <c r="EB8" s="6"/>
      <c r="EU8" s="14"/>
      <c r="EV8" s="36"/>
      <c r="EW8" s="36"/>
      <c r="EX8" s="6"/>
      <c r="EY8" s="6"/>
      <c r="EZ8" s="4"/>
      <c r="FA8" s="6"/>
      <c r="FB8" s="6"/>
    </row>
    <row r="9" spans="1:165" x14ac:dyDescent="0.25">
      <c r="A9" s="14"/>
      <c r="B9" s="5"/>
      <c r="C9" s="5"/>
      <c r="Y9" s="14"/>
      <c r="Z9" s="5"/>
      <c r="AA9" s="5"/>
      <c r="AB9" s="6"/>
      <c r="AC9" s="6"/>
      <c r="AD9" s="4"/>
      <c r="AE9" s="6"/>
      <c r="AF9" s="6"/>
      <c r="AG9" s="13"/>
      <c r="AW9" s="14"/>
      <c r="AX9" s="5"/>
      <c r="BU9" s="14"/>
      <c r="CU9" s="14"/>
      <c r="CV9" s="5"/>
      <c r="CW9" s="5"/>
      <c r="CX9" s="11"/>
      <c r="CY9" s="11"/>
      <c r="CZ9" s="4"/>
      <c r="DA9" s="6"/>
      <c r="DB9" s="6"/>
      <c r="DC9" s="13"/>
      <c r="DU9" s="14"/>
      <c r="DV9" s="5"/>
      <c r="DY9" s="32"/>
      <c r="EA9" s="6"/>
      <c r="EB9" s="6"/>
      <c r="EC9" s="13"/>
      <c r="EU9" s="14"/>
      <c r="EV9" s="36"/>
      <c r="EW9" s="36"/>
      <c r="EX9" s="6"/>
      <c r="EY9" s="6"/>
      <c r="EZ9" s="4"/>
      <c r="FA9" s="6"/>
      <c r="FB9" s="6"/>
      <c r="FC9" s="13"/>
    </row>
    <row r="10" spans="1:165" ht="15.75" x14ac:dyDescent="0.25">
      <c r="A10" s="14"/>
      <c r="B10" s="5"/>
      <c r="C10" s="5"/>
      <c r="Y10" s="14"/>
      <c r="Z10" s="5"/>
      <c r="AW10" s="14"/>
      <c r="AX10" s="5"/>
      <c r="BU10" s="14"/>
      <c r="CU10" s="14"/>
      <c r="CV10" s="5"/>
      <c r="CW10" s="35"/>
      <c r="CX10" s="35"/>
      <c r="CY10" s="35"/>
      <c r="CZ10" s="35"/>
      <c r="DA10" s="35"/>
      <c r="DB10" s="35"/>
      <c r="DC10" s="35"/>
      <c r="DD10" s="35"/>
      <c r="DU10" s="14"/>
      <c r="DV10" s="5"/>
      <c r="DY10" s="32"/>
      <c r="EA10" s="6"/>
      <c r="EB10" s="6"/>
      <c r="EC10" s="13"/>
      <c r="EU10" s="14"/>
      <c r="EV10" s="36"/>
      <c r="EW10" s="36"/>
      <c r="EX10" s="6"/>
      <c r="EY10" s="6"/>
      <c r="EZ10" s="4"/>
      <c r="FA10" s="6"/>
      <c r="FB10" s="6"/>
      <c r="FC10" s="13"/>
    </row>
    <row r="11" spans="1:165" x14ac:dyDescent="0.25">
      <c r="A11" s="14"/>
      <c r="B11" s="5"/>
      <c r="C11" s="5"/>
      <c r="Y11" s="14"/>
      <c r="Z11" s="5"/>
      <c r="AW11" s="14"/>
      <c r="AX11" s="5"/>
      <c r="BU11" s="14"/>
      <c r="CU11" s="14"/>
      <c r="CV11" s="5"/>
      <c r="CW11" s="37"/>
      <c r="CX11" s="32"/>
      <c r="CY11" s="32"/>
      <c r="CZ11" s="32"/>
      <c r="DA11" s="32"/>
      <c r="DB11" s="32"/>
      <c r="DU11" s="14"/>
      <c r="DV11" s="5"/>
      <c r="DY11" s="34"/>
      <c r="EA11" s="6"/>
      <c r="EB11" s="6"/>
      <c r="EC11" s="13"/>
      <c r="EU11" s="14"/>
      <c r="EV11" s="36"/>
      <c r="EW11" s="36"/>
      <c r="EX11" s="6"/>
      <c r="EY11" s="6"/>
      <c r="EZ11" s="32"/>
      <c r="FA11" s="6"/>
      <c r="FB11" s="6"/>
      <c r="FC11" s="13"/>
    </row>
    <row r="12" spans="1:165" x14ac:dyDescent="0.25">
      <c r="CW12" s="37"/>
      <c r="CX12" s="32"/>
      <c r="CY12" s="32"/>
      <c r="CZ12" s="32"/>
      <c r="DA12" s="32"/>
      <c r="DB12" s="32"/>
      <c r="DY12" s="34"/>
      <c r="EZ12" s="32"/>
    </row>
    <row r="13" spans="1:165" x14ac:dyDescent="0.25">
      <c r="L13" s="4"/>
      <c r="CW13" s="33"/>
      <c r="CX13" s="34"/>
      <c r="CY13" s="34"/>
      <c r="CZ13" s="34"/>
      <c r="DA13" s="34"/>
      <c r="DB13" s="34"/>
      <c r="DY13" s="34"/>
      <c r="EZ13" s="34"/>
    </row>
    <row r="14" spans="1:165" ht="15.75" x14ac:dyDescent="0.25">
      <c r="A14" s="2"/>
      <c r="B14" s="2"/>
      <c r="C14" s="1"/>
      <c r="L14" s="4"/>
      <c r="CW14" s="33"/>
      <c r="CX14" s="34"/>
      <c r="CY14" s="34"/>
      <c r="CZ14" s="34"/>
      <c r="DA14" s="34"/>
      <c r="DB14" s="34"/>
      <c r="DY14" s="34"/>
      <c r="EZ14" s="34"/>
    </row>
    <row r="15" spans="1:165" x14ac:dyDescent="0.25">
      <c r="A15" s="5"/>
      <c r="B15" s="5"/>
      <c r="C15" s="9"/>
      <c r="L15" s="4"/>
      <c r="CW15" s="33"/>
      <c r="CX15" s="34"/>
      <c r="CY15" s="34"/>
      <c r="CZ15" s="34"/>
      <c r="DA15" s="34"/>
      <c r="DB15" s="34"/>
      <c r="EZ15" s="34"/>
    </row>
    <row r="16" spans="1:165" x14ac:dyDescent="0.25">
      <c r="A16" s="5"/>
      <c r="B16" s="5"/>
      <c r="C16" s="6"/>
      <c r="L16" s="4"/>
      <c r="CW16" s="33"/>
      <c r="CX16" s="34"/>
      <c r="CY16" s="34"/>
      <c r="CZ16" s="34"/>
      <c r="DA16" s="34"/>
      <c r="DB16" s="34"/>
      <c r="EZ16" s="34"/>
    </row>
    <row r="17" spans="1:34" x14ac:dyDescent="0.25">
      <c r="A17" s="5"/>
      <c r="B17" s="5"/>
      <c r="C17" s="6"/>
      <c r="D17" s="11"/>
      <c r="E17" s="11"/>
      <c r="F17" s="4"/>
      <c r="G17" s="6"/>
      <c r="H17" s="13"/>
      <c r="K17" s="7"/>
      <c r="L17" s="8"/>
      <c r="M17" s="8"/>
      <c r="AA17" s="11"/>
      <c r="AB17" s="11"/>
      <c r="AC17" s="4"/>
      <c r="AD17" s="6"/>
      <c r="AG17" s="6"/>
      <c r="AH17" s="6"/>
    </row>
    <row r="18" spans="1:34" x14ac:dyDescent="0.25">
      <c r="A18" s="5"/>
      <c r="B18" s="5"/>
      <c r="C18" s="6"/>
      <c r="D18" s="11"/>
      <c r="E18" s="11"/>
      <c r="F18" s="4"/>
      <c r="G18" s="6"/>
      <c r="H18" s="13"/>
      <c r="K18" s="7"/>
      <c r="L18" s="6"/>
      <c r="M18" s="6"/>
    </row>
    <row r="19" spans="1:34" x14ac:dyDescent="0.25">
      <c r="A19" s="5"/>
      <c r="B19" s="5"/>
      <c r="C19" s="6"/>
      <c r="D19" s="6"/>
      <c r="F19" s="6"/>
      <c r="G19" s="6"/>
      <c r="H19" s="13"/>
      <c r="K19" s="7"/>
      <c r="L19" s="6"/>
      <c r="M19" s="6"/>
    </row>
    <row r="20" spans="1:34" x14ac:dyDescent="0.25">
      <c r="C20" s="4"/>
      <c r="D20" s="4"/>
      <c r="E20" s="4"/>
      <c r="F20" s="4"/>
      <c r="K20" s="7"/>
      <c r="L20" s="6"/>
      <c r="M20" s="6"/>
    </row>
    <row r="26" spans="1:34" ht="15.75" x14ac:dyDescent="0.25">
      <c r="A26" s="2"/>
      <c r="B26" s="2"/>
      <c r="C26" s="1"/>
      <c r="D26" s="1"/>
      <c r="E26" s="1"/>
      <c r="F26" s="1"/>
      <c r="G26" s="2"/>
      <c r="H26" s="2"/>
      <c r="I26" s="2"/>
      <c r="J26" s="2"/>
      <c r="K26" s="2"/>
      <c r="L26" s="1"/>
    </row>
    <row r="27" spans="1:34" x14ac:dyDescent="0.25">
      <c r="A27" s="5"/>
      <c r="B27" s="5"/>
      <c r="C27" s="9"/>
      <c r="D27" s="9"/>
      <c r="E27" s="9"/>
      <c r="F27" s="9"/>
      <c r="G27" s="9"/>
      <c r="H27" s="9"/>
      <c r="L27" s="4"/>
    </row>
    <row r="28" spans="1:34" x14ac:dyDescent="0.25">
      <c r="A28" s="5"/>
      <c r="B28" s="5"/>
      <c r="C28" s="6"/>
      <c r="D28" s="6"/>
      <c r="E28" s="4"/>
      <c r="F28" s="6"/>
      <c r="G28" s="6"/>
      <c r="L28" s="9"/>
    </row>
    <row r="29" spans="1:34" x14ac:dyDescent="0.25">
      <c r="A29" s="5"/>
      <c r="B29" s="5"/>
      <c r="C29" s="6"/>
      <c r="D29" s="6"/>
      <c r="E29" s="4"/>
      <c r="F29" s="6"/>
      <c r="G29" s="6"/>
      <c r="K29" s="7"/>
      <c r="L29" s="8"/>
    </row>
    <row r="30" spans="1:34" x14ac:dyDescent="0.25">
      <c r="A30" s="5"/>
      <c r="B30" s="5"/>
      <c r="C30" s="6"/>
      <c r="D30" s="6"/>
      <c r="E30" s="4"/>
      <c r="F30" s="6"/>
      <c r="G30" s="6"/>
      <c r="K30" s="7"/>
      <c r="L30" s="6"/>
    </row>
    <row r="31" spans="1:34" x14ac:dyDescent="0.25">
      <c r="A31" s="5"/>
      <c r="B31" s="5"/>
      <c r="C31" s="6"/>
      <c r="D31" s="6"/>
      <c r="E31" s="4"/>
      <c r="F31" s="6"/>
      <c r="G31" s="6"/>
      <c r="K31" s="7"/>
      <c r="L31" s="6"/>
    </row>
    <row r="32" spans="1:34" x14ac:dyDescent="0.25">
      <c r="C32" s="4"/>
      <c r="D32" s="4"/>
      <c r="E32" s="4"/>
      <c r="F32" s="4"/>
      <c r="K32" s="7"/>
      <c r="L32" s="6"/>
    </row>
    <row r="38" spans="1:12" ht="15.75" x14ac:dyDescent="0.25">
      <c r="A38" s="2"/>
      <c r="B38" s="2"/>
      <c r="C38" s="1"/>
      <c r="D38" s="1"/>
      <c r="E38" s="1"/>
      <c r="F38" s="1"/>
      <c r="G38" s="2"/>
      <c r="H38" s="2"/>
      <c r="I38" s="2"/>
      <c r="J38" s="2"/>
      <c r="K38" s="2"/>
      <c r="L38" s="1"/>
    </row>
    <row r="39" spans="1:12" x14ac:dyDescent="0.25">
      <c r="A39" s="5"/>
      <c r="B39" s="5"/>
      <c r="C39" s="9"/>
      <c r="D39" s="9"/>
      <c r="E39" s="9"/>
      <c r="F39" s="9"/>
      <c r="G39" s="9"/>
      <c r="H39" s="9"/>
      <c r="L39" s="4"/>
    </row>
    <row r="40" spans="1:12" x14ac:dyDescent="0.25">
      <c r="A40" s="5"/>
      <c r="B40" s="5"/>
      <c r="C40" s="11"/>
      <c r="D40" s="11"/>
      <c r="E40" s="4"/>
      <c r="F40" s="6"/>
      <c r="G40" s="6"/>
      <c r="L40" s="9"/>
    </row>
    <row r="41" spans="1:12" x14ac:dyDescent="0.25">
      <c r="A41" s="5"/>
      <c r="B41" s="5"/>
      <c r="C41" s="11"/>
      <c r="D41" s="11"/>
      <c r="E41" s="4"/>
      <c r="F41" s="6"/>
      <c r="G41" s="6"/>
      <c r="K41" s="7"/>
      <c r="L41" s="8"/>
    </row>
    <row r="42" spans="1:12" x14ac:dyDescent="0.25">
      <c r="A42" s="5"/>
      <c r="B42" s="5"/>
      <c r="C42" s="11"/>
      <c r="D42" s="11"/>
      <c r="E42" s="4"/>
      <c r="F42" s="6"/>
      <c r="G42" s="6"/>
      <c r="K42" s="7"/>
      <c r="L42" s="6"/>
    </row>
    <row r="43" spans="1:12" x14ac:dyDescent="0.25">
      <c r="A43" s="5"/>
      <c r="B43" s="5"/>
      <c r="C43" s="11"/>
      <c r="D43" s="11"/>
      <c r="E43" s="4"/>
      <c r="F43" s="6"/>
      <c r="G43" s="6"/>
      <c r="K43" s="7"/>
      <c r="L43" s="6"/>
    </row>
    <row r="44" spans="1:12" x14ac:dyDescent="0.25">
      <c r="C44" s="4"/>
      <c r="D44" s="4"/>
      <c r="E44" s="4"/>
      <c r="F44" s="4"/>
      <c r="K44" s="7"/>
      <c r="L44" s="6"/>
    </row>
    <row r="50" spans="1:12" ht="15.75" x14ac:dyDescent="0.25">
      <c r="A50" s="2"/>
      <c r="B50" s="2"/>
      <c r="C50" s="1"/>
      <c r="D50" s="1"/>
      <c r="E50" s="1"/>
      <c r="F50" s="1"/>
      <c r="G50" s="2"/>
      <c r="H50" s="2"/>
      <c r="I50" s="2"/>
      <c r="J50" s="2"/>
      <c r="K50" s="2"/>
      <c r="L50" s="1"/>
    </row>
    <row r="51" spans="1:12" x14ac:dyDescent="0.25">
      <c r="A51" s="5"/>
      <c r="B51" s="5"/>
      <c r="C51" s="9"/>
      <c r="D51" s="9"/>
      <c r="E51" s="9"/>
      <c r="F51" s="9"/>
      <c r="G51" s="9"/>
      <c r="H51" s="9"/>
      <c r="L51" s="4"/>
    </row>
    <row r="52" spans="1:12" x14ac:dyDescent="0.25">
      <c r="A52" s="5"/>
      <c r="B52" s="5"/>
      <c r="C52" s="11"/>
      <c r="D52" s="11"/>
      <c r="E52" s="4"/>
      <c r="F52" s="6"/>
      <c r="G52" s="6"/>
      <c r="L52" s="9"/>
    </row>
    <row r="53" spans="1:12" x14ac:dyDescent="0.25">
      <c r="A53" s="5"/>
      <c r="B53" s="5"/>
      <c r="C53" s="11"/>
      <c r="D53" s="11"/>
      <c r="E53" s="4"/>
      <c r="F53" s="6"/>
      <c r="G53" s="6"/>
      <c r="K53" s="7"/>
      <c r="L53" s="8"/>
    </row>
    <row r="54" spans="1:12" x14ac:dyDescent="0.25">
      <c r="A54" s="5"/>
      <c r="B54" s="5"/>
      <c r="C54" s="11"/>
      <c r="D54" s="11"/>
      <c r="E54" s="4"/>
      <c r="F54" s="6"/>
      <c r="G54" s="6"/>
      <c r="K54" s="7"/>
      <c r="L54" s="6"/>
    </row>
    <row r="55" spans="1:12" x14ac:dyDescent="0.25">
      <c r="A55" s="5"/>
      <c r="B55" s="5"/>
      <c r="C55" s="11"/>
      <c r="D55" s="11"/>
      <c r="E55" s="4"/>
      <c r="F55" s="6"/>
      <c r="G55" s="6"/>
      <c r="K55" s="7"/>
      <c r="L55" s="6"/>
    </row>
    <row r="56" spans="1:12" x14ac:dyDescent="0.25">
      <c r="F56" s="4"/>
      <c r="K56" s="7"/>
      <c r="L56" s="6"/>
    </row>
    <row r="62" spans="1:12" ht="15.75" x14ac:dyDescent="0.25">
      <c r="A62" s="2"/>
      <c r="B62" s="2"/>
      <c r="C62" s="1"/>
      <c r="D62" s="1"/>
      <c r="E62" s="1"/>
      <c r="F62" s="1"/>
      <c r="G62" s="2"/>
      <c r="H62" s="2"/>
      <c r="I62" s="2"/>
      <c r="J62" s="2"/>
      <c r="K62" s="2"/>
      <c r="L62" s="1"/>
    </row>
    <row r="63" spans="1:12" x14ac:dyDescent="0.25">
      <c r="A63" s="5"/>
      <c r="B63" s="5"/>
      <c r="C63" s="9"/>
      <c r="D63" s="9"/>
      <c r="E63" s="9"/>
      <c r="F63" s="9"/>
      <c r="G63" s="9"/>
      <c r="H63" s="9"/>
      <c r="L63" s="4"/>
    </row>
    <row r="64" spans="1:12" x14ac:dyDescent="0.25">
      <c r="A64" s="5"/>
      <c r="B64" s="5"/>
      <c r="C64" s="6"/>
      <c r="D64" s="6"/>
      <c r="E64" s="4"/>
      <c r="F64" s="6"/>
      <c r="G64" s="6"/>
      <c r="L64" s="9"/>
    </row>
    <row r="65" spans="1:12" x14ac:dyDescent="0.25">
      <c r="A65" s="5"/>
      <c r="B65" s="5"/>
      <c r="C65" s="6"/>
      <c r="D65" s="6"/>
      <c r="E65" s="4"/>
      <c r="F65" s="6"/>
      <c r="G65" s="6"/>
      <c r="K65" s="7"/>
      <c r="L65" s="8"/>
    </row>
    <row r="66" spans="1:12" x14ac:dyDescent="0.25">
      <c r="A66" s="5"/>
      <c r="B66" s="5"/>
      <c r="C66" s="6"/>
      <c r="D66" s="6"/>
      <c r="E66" s="4"/>
      <c r="F66" s="6"/>
      <c r="G66" s="6"/>
      <c r="K66" s="7"/>
      <c r="L66" s="6"/>
    </row>
    <row r="67" spans="1:12" x14ac:dyDescent="0.25">
      <c r="A67" s="5"/>
      <c r="B67" s="5"/>
      <c r="C67" s="6"/>
      <c r="D67" s="6"/>
      <c r="E67" s="4"/>
      <c r="F67" s="6"/>
      <c r="G67" s="6"/>
      <c r="K67" s="7"/>
      <c r="L67" s="6"/>
    </row>
    <row r="68" spans="1:12" x14ac:dyDescent="0.25">
      <c r="C68" s="4"/>
      <c r="D68" s="4"/>
      <c r="E68" s="4"/>
      <c r="F68" s="4"/>
      <c r="K68" s="7"/>
      <c r="L68" s="6"/>
    </row>
    <row r="74" spans="1:12" ht="15.75" x14ac:dyDescent="0.25">
      <c r="A74" s="2"/>
      <c r="B74" s="2"/>
      <c r="C74" s="1"/>
      <c r="D74" s="1"/>
      <c r="E74" s="1"/>
      <c r="F74" s="1"/>
      <c r="G74" s="2"/>
      <c r="H74" s="2"/>
      <c r="I74" s="2"/>
      <c r="J74" s="2"/>
      <c r="K74" s="2"/>
      <c r="L74" s="1"/>
    </row>
    <row r="75" spans="1:12" x14ac:dyDescent="0.25">
      <c r="A75" s="5"/>
      <c r="B75" s="5"/>
      <c r="C75" s="9"/>
      <c r="D75" s="9"/>
      <c r="E75" s="9"/>
      <c r="F75" s="9"/>
      <c r="G75" s="9"/>
      <c r="H75" s="9"/>
      <c r="L75" s="4"/>
    </row>
    <row r="76" spans="1:12" x14ac:dyDescent="0.25">
      <c r="A76" s="5"/>
      <c r="B76" s="5"/>
      <c r="C76" s="12"/>
      <c r="D76" s="12"/>
      <c r="E76" s="4"/>
      <c r="F76" s="6"/>
      <c r="G76" s="6"/>
      <c r="L76" s="9"/>
    </row>
    <row r="77" spans="1:12" x14ac:dyDescent="0.25">
      <c r="A77" s="5"/>
      <c r="B77" s="5"/>
      <c r="C77" s="12"/>
      <c r="D77" s="12"/>
      <c r="E77" s="4"/>
      <c r="F77" s="6"/>
      <c r="G77" s="6"/>
      <c r="K77" s="7"/>
      <c r="L77" s="12"/>
    </row>
    <row r="78" spans="1:12" x14ac:dyDescent="0.25">
      <c r="A78" s="5"/>
      <c r="B78" s="5"/>
      <c r="C78" s="12"/>
      <c r="D78" s="12"/>
      <c r="E78" s="4"/>
      <c r="F78" s="6"/>
      <c r="G78" s="6"/>
      <c r="K78" s="7"/>
      <c r="L78" s="12"/>
    </row>
    <row r="79" spans="1:12" x14ac:dyDescent="0.25">
      <c r="A79" s="5"/>
      <c r="B79" s="5"/>
      <c r="C79" s="12"/>
      <c r="D79" s="12"/>
      <c r="E79" s="4"/>
      <c r="F79" s="6"/>
      <c r="G79" s="6"/>
      <c r="K79" s="7"/>
      <c r="L79" s="12"/>
    </row>
    <row r="80" spans="1:12" x14ac:dyDescent="0.25">
      <c r="C80" s="4"/>
      <c r="D80" s="4"/>
      <c r="E80" s="4"/>
      <c r="F80" s="4"/>
      <c r="K80" s="7"/>
      <c r="L80" s="12"/>
    </row>
    <row r="87" spans="1:12" ht="15.75" x14ac:dyDescent="0.25">
      <c r="A87" s="2"/>
      <c r="B87" s="2"/>
      <c r="C87" s="1"/>
      <c r="D87" s="1"/>
      <c r="E87" s="1"/>
      <c r="F87" s="1"/>
      <c r="G87" s="2"/>
      <c r="H87" s="2"/>
      <c r="I87" s="2"/>
      <c r="J87" s="2"/>
      <c r="K87" s="2"/>
      <c r="L87" s="1"/>
    </row>
    <row r="88" spans="1:12" x14ac:dyDescent="0.25">
      <c r="A88" s="5"/>
      <c r="B88" s="5"/>
      <c r="C88" s="9"/>
      <c r="D88" s="9"/>
      <c r="E88" s="9"/>
      <c r="F88" s="9"/>
      <c r="G88" s="9"/>
      <c r="H88" s="9"/>
      <c r="L88" s="4"/>
    </row>
    <row r="89" spans="1:12" x14ac:dyDescent="0.25">
      <c r="A89" s="5"/>
      <c r="B89" s="5"/>
      <c r="C89" s="6"/>
      <c r="D89" s="6"/>
      <c r="E89" s="4"/>
      <c r="F89" s="6"/>
      <c r="G89" s="6"/>
      <c r="L89" s="9"/>
    </row>
    <row r="90" spans="1:12" x14ac:dyDescent="0.25">
      <c r="A90" s="5"/>
      <c r="B90" s="5"/>
      <c r="C90" s="6"/>
      <c r="D90" s="6"/>
      <c r="E90" s="4"/>
      <c r="F90" s="6"/>
      <c r="G90" s="6"/>
      <c r="K90" s="7"/>
      <c r="L90" s="8"/>
    </row>
    <row r="91" spans="1:12" x14ac:dyDescent="0.25">
      <c r="A91" s="5"/>
      <c r="B91" s="5"/>
      <c r="C91" s="6"/>
      <c r="D91" s="6"/>
      <c r="E91" s="4"/>
      <c r="F91" s="6"/>
      <c r="G91" s="6"/>
      <c r="K91" s="7"/>
      <c r="L91" s="6"/>
    </row>
    <row r="92" spans="1:12" x14ac:dyDescent="0.25">
      <c r="A92" s="5"/>
      <c r="B92" s="5"/>
      <c r="C92" s="6"/>
      <c r="D92" s="6"/>
      <c r="E92" s="4"/>
      <c r="F92" s="6"/>
      <c r="G92" s="6"/>
      <c r="K92" s="7"/>
      <c r="L92" s="6"/>
    </row>
    <row r="93" spans="1:12" x14ac:dyDescent="0.25">
      <c r="C93" s="4"/>
      <c r="D93" s="4"/>
      <c r="E93" s="4"/>
      <c r="F93" s="4"/>
      <c r="K93" s="7"/>
      <c r="L93" s="6"/>
    </row>
    <row r="99" spans="1:127" ht="15.75" x14ac:dyDescent="0.25">
      <c r="A99" s="2"/>
      <c r="B99" s="2"/>
      <c r="C99" s="1"/>
      <c r="D99" s="1"/>
      <c r="E99" s="1"/>
      <c r="F99" s="1"/>
      <c r="G99" s="2"/>
      <c r="H99" s="2"/>
      <c r="I99" s="2"/>
      <c r="J99" s="2"/>
      <c r="K99" s="2"/>
      <c r="L99" s="1"/>
      <c r="M99" s="1"/>
      <c r="N99" s="1"/>
      <c r="O99" s="1"/>
      <c r="P99" s="2"/>
      <c r="Q99" s="2"/>
      <c r="R99" s="2"/>
      <c r="S99" s="2"/>
      <c r="T99" s="2"/>
      <c r="V99" s="2"/>
      <c r="W99" s="2"/>
      <c r="X99" s="4"/>
      <c r="Y99" s="1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R99" s="5"/>
      <c r="AS99" s="5"/>
      <c r="BP99" s="5"/>
      <c r="BQ99" s="5"/>
      <c r="CN99" s="5"/>
      <c r="CO99" s="5"/>
      <c r="DL99" s="5"/>
      <c r="DM99" s="5"/>
    </row>
    <row r="100" spans="1:127" x14ac:dyDescent="0.25">
      <c r="A100" s="5"/>
      <c r="B100" s="5"/>
      <c r="C100" s="9"/>
      <c r="D100" s="9"/>
      <c r="E100" s="9"/>
      <c r="F100" s="9"/>
      <c r="G100" s="9"/>
      <c r="H100" s="9"/>
      <c r="L100" s="4"/>
      <c r="M100" s="4"/>
      <c r="N100" s="4"/>
      <c r="O100" s="4"/>
      <c r="V100" s="5"/>
      <c r="W100" s="5"/>
      <c r="X100" s="9"/>
      <c r="Y100" s="9"/>
      <c r="Z100" s="9"/>
      <c r="AA100" s="9"/>
      <c r="AB100" s="9"/>
      <c r="AC100" s="9"/>
      <c r="AG100" s="4"/>
      <c r="AR100" s="5"/>
      <c r="AS100" s="5"/>
      <c r="AT100" s="9"/>
      <c r="AU100" s="9"/>
      <c r="AV100" s="9"/>
      <c r="AW100" s="9"/>
      <c r="AX100" s="9"/>
      <c r="AY100" s="9"/>
      <c r="BC100" s="4"/>
      <c r="BP100" s="5"/>
      <c r="BQ100" s="5"/>
      <c r="BR100" s="9"/>
      <c r="BS100" s="9"/>
      <c r="BT100" s="9"/>
      <c r="BU100" s="9"/>
      <c r="BV100" s="9"/>
      <c r="BW100" s="9"/>
      <c r="CA100" s="4"/>
      <c r="CN100" s="5"/>
      <c r="CO100" s="5"/>
      <c r="CP100" s="9"/>
      <c r="CQ100" s="9"/>
      <c r="CR100" s="9"/>
      <c r="CS100" s="9"/>
      <c r="CT100" s="9"/>
      <c r="CU100" s="9"/>
      <c r="CY100" s="4"/>
      <c r="DL100" s="5"/>
      <c r="DM100" s="5"/>
      <c r="DN100" s="9"/>
      <c r="DO100" s="9"/>
      <c r="DP100" s="9"/>
      <c r="DQ100" s="9"/>
      <c r="DR100" s="9"/>
      <c r="DS100" s="9"/>
      <c r="DW100" s="4"/>
    </row>
    <row r="101" spans="1:127" x14ac:dyDescent="0.25">
      <c r="A101" s="5"/>
      <c r="B101" s="5"/>
      <c r="C101" s="6"/>
      <c r="D101" s="6"/>
      <c r="E101" s="4"/>
      <c r="F101" s="6"/>
      <c r="G101" s="6"/>
      <c r="L101" s="9"/>
      <c r="M101" s="4"/>
      <c r="N101" s="4"/>
      <c r="O101" s="4"/>
      <c r="V101" s="5"/>
      <c r="W101" s="5"/>
      <c r="X101" s="6"/>
      <c r="Y101" s="6"/>
      <c r="AA101" s="6"/>
      <c r="AB101" s="6"/>
      <c r="AG101" s="9"/>
      <c r="AK101" s="10"/>
      <c r="AR101" s="5"/>
      <c r="AS101" s="5"/>
      <c r="AT101" s="11"/>
      <c r="AU101" s="11"/>
      <c r="AV101" s="4"/>
      <c r="AW101" s="6"/>
      <c r="AX101" s="6"/>
      <c r="BC101" s="9"/>
      <c r="BP101" s="5"/>
      <c r="BQ101" s="5"/>
      <c r="BR101" s="11"/>
      <c r="BS101" s="11"/>
      <c r="BT101" s="4"/>
      <c r="BU101" s="6"/>
      <c r="BV101" s="6"/>
      <c r="CA101" s="9"/>
      <c r="CN101" s="5"/>
      <c r="CO101" s="5"/>
      <c r="CP101" s="11"/>
      <c r="CQ101" s="11"/>
      <c r="CR101" s="4"/>
      <c r="CS101" s="6"/>
      <c r="CT101" s="6"/>
      <c r="CY101" s="9"/>
      <c r="DL101" s="5"/>
      <c r="DM101" s="5"/>
      <c r="DN101" s="6"/>
      <c r="DO101" s="6"/>
      <c r="DP101" s="4"/>
      <c r="DQ101" s="6"/>
      <c r="DR101" s="6"/>
      <c r="DW101" s="9"/>
    </row>
    <row r="102" spans="1:127" x14ac:dyDescent="0.25">
      <c r="A102" s="5"/>
      <c r="B102" s="5"/>
      <c r="C102" s="6"/>
      <c r="D102" s="6"/>
      <c r="E102" s="4"/>
      <c r="F102" s="6"/>
      <c r="G102" s="6"/>
      <c r="K102" s="7"/>
      <c r="L102" s="8"/>
      <c r="M102" s="4"/>
      <c r="N102" s="4"/>
      <c r="O102" s="4"/>
      <c r="V102" s="5"/>
      <c r="W102" s="5"/>
      <c r="X102" s="6"/>
      <c r="Y102" s="6"/>
      <c r="AA102" s="6"/>
      <c r="AB102" s="6"/>
      <c r="AF102" s="9"/>
      <c r="AG102" s="8"/>
      <c r="AK102" s="10"/>
      <c r="AM102" s="11"/>
      <c r="AN102" s="11"/>
      <c r="AO102" s="11"/>
      <c r="AR102" s="5"/>
      <c r="AS102" s="5"/>
      <c r="AT102" s="11"/>
      <c r="AU102" s="11"/>
      <c r="AV102" s="4"/>
      <c r="AW102" s="6"/>
      <c r="AX102" s="6"/>
      <c r="BB102" s="9"/>
      <c r="BC102" s="6"/>
      <c r="BP102" s="5"/>
      <c r="BQ102" s="5"/>
      <c r="BR102" s="11"/>
      <c r="BS102" s="11"/>
      <c r="BT102" s="4"/>
      <c r="BU102" s="6"/>
      <c r="BV102" s="6"/>
      <c r="BZ102" s="9"/>
      <c r="CA102" s="6"/>
      <c r="CN102" s="5"/>
      <c r="CO102" s="5"/>
      <c r="CP102" s="11"/>
      <c r="CQ102" s="11"/>
      <c r="CR102" s="4"/>
      <c r="CS102" s="6"/>
      <c r="CT102" s="6"/>
      <c r="CX102" s="9"/>
      <c r="CY102" s="6"/>
      <c r="DL102" s="5"/>
      <c r="DM102" s="5"/>
      <c r="DN102" s="6"/>
      <c r="DO102" s="6"/>
      <c r="DP102" s="4"/>
      <c r="DQ102" s="6"/>
      <c r="DR102" s="6"/>
      <c r="DV102" s="9"/>
      <c r="DW102" s="6"/>
    </row>
    <row r="103" spans="1:127" x14ac:dyDescent="0.25">
      <c r="A103" s="5"/>
      <c r="B103" s="5"/>
      <c r="C103" s="6"/>
      <c r="D103" s="6"/>
      <c r="E103" s="4"/>
      <c r="F103" s="6"/>
      <c r="G103" s="6"/>
      <c r="K103" s="7"/>
      <c r="L103" s="6"/>
      <c r="M103" s="4"/>
      <c r="N103" s="4"/>
      <c r="O103" s="4"/>
      <c r="V103" s="5"/>
      <c r="W103" s="5"/>
      <c r="X103" s="6"/>
      <c r="Y103" s="6"/>
      <c r="AA103" s="6"/>
      <c r="AB103" s="6"/>
      <c r="AF103" s="9"/>
      <c r="AG103" s="6"/>
      <c r="AK103" s="10"/>
      <c r="AM103" s="11"/>
      <c r="AN103" s="11"/>
      <c r="AO103" s="11"/>
      <c r="AR103" s="5"/>
      <c r="AS103" s="5"/>
      <c r="AT103" s="11"/>
      <c r="AU103" s="11"/>
      <c r="AV103" s="4"/>
      <c r="AW103" s="6"/>
      <c r="AX103" s="6"/>
      <c r="BB103" s="9"/>
      <c r="BC103" s="6"/>
      <c r="BP103" s="5"/>
      <c r="BQ103" s="5"/>
      <c r="BR103" s="11"/>
      <c r="BS103" s="11"/>
      <c r="BT103" s="4"/>
      <c r="BU103" s="6"/>
      <c r="BV103" s="6"/>
      <c r="BZ103" s="9"/>
      <c r="CA103" s="6"/>
      <c r="CN103" s="5"/>
      <c r="CO103" s="5"/>
      <c r="CP103" s="11"/>
      <c r="CQ103" s="11"/>
      <c r="CR103" s="4"/>
      <c r="CS103" s="6"/>
      <c r="CT103" s="6"/>
      <c r="CX103" s="9"/>
      <c r="CY103" s="6"/>
      <c r="DL103" s="5"/>
      <c r="DM103" s="5"/>
      <c r="DN103" s="6"/>
      <c r="DO103" s="6"/>
      <c r="DP103" s="4"/>
      <c r="DQ103" s="6"/>
      <c r="DR103" s="6"/>
      <c r="DV103" s="9"/>
      <c r="DW103" s="6"/>
    </row>
    <row r="104" spans="1:127" x14ac:dyDescent="0.25">
      <c r="A104" s="5"/>
      <c r="B104" s="5"/>
      <c r="C104" s="6"/>
      <c r="D104" s="6"/>
      <c r="E104" s="4"/>
      <c r="F104" s="6"/>
      <c r="G104" s="6"/>
      <c r="K104" s="7"/>
      <c r="L104" s="6"/>
      <c r="M104" s="4"/>
      <c r="N104" s="4"/>
      <c r="O104" s="4"/>
      <c r="V104" s="5"/>
      <c r="W104" s="5"/>
      <c r="X104" s="6"/>
      <c r="Y104" s="6"/>
      <c r="AA104" s="6"/>
      <c r="AB104" s="6"/>
      <c r="AF104" s="9"/>
      <c r="AG104" s="6"/>
      <c r="AK104" s="10"/>
      <c r="AM104" s="11"/>
      <c r="AN104" s="11"/>
      <c r="AO104" s="11"/>
      <c r="AR104" s="5"/>
      <c r="AS104" s="5"/>
      <c r="AT104" s="11"/>
      <c r="AU104" s="11"/>
      <c r="AV104" s="4"/>
      <c r="AW104" s="6"/>
      <c r="AX104" s="6"/>
      <c r="BB104" s="9"/>
      <c r="BC104" s="6"/>
      <c r="BP104" s="5"/>
      <c r="BQ104" s="5"/>
      <c r="BR104" s="11"/>
      <c r="BS104" s="11"/>
      <c r="BT104" s="4"/>
      <c r="BU104" s="6"/>
      <c r="BV104" s="6"/>
      <c r="BZ104" s="9"/>
      <c r="CA104" s="6"/>
      <c r="CN104" s="5"/>
      <c r="CO104" s="5"/>
      <c r="CP104" s="11"/>
      <c r="CQ104" s="11"/>
      <c r="CR104" s="4"/>
      <c r="CS104" s="6"/>
      <c r="CT104" s="6"/>
      <c r="CX104" s="9"/>
      <c r="CY104" s="6"/>
      <c r="DL104" s="5"/>
      <c r="DM104" s="5"/>
      <c r="DN104" s="6"/>
      <c r="DO104" s="6"/>
      <c r="DP104" s="4"/>
      <c r="DQ104" s="6"/>
      <c r="DR104" s="6"/>
      <c r="DV104" s="9"/>
      <c r="DW104" s="6"/>
    </row>
    <row r="105" spans="1:127" x14ac:dyDescent="0.25">
      <c r="C105" s="4"/>
      <c r="D105" s="4"/>
      <c r="E105" s="4"/>
      <c r="F105" s="4"/>
      <c r="K105" s="7"/>
      <c r="L105" s="6"/>
      <c r="M105" s="4"/>
      <c r="N105" s="4"/>
      <c r="O105" s="4"/>
      <c r="X105" s="4"/>
      <c r="Y105" s="4"/>
      <c r="AA105" s="4"/>
      <c r="AF105" s="9"/>
      <c r="AG105" s="6"/>
      <c r="AK105" s="10"/>
      <c r="AM105" s="11"/>
      <c r="AN105" s="11"/>
      <c r="AO105" s="11"/>
      <c r="AW105" s="4"/>
      <c r="BB105" s="9"/>
      <c r="BC105" s="6"/>
      <c r="BU105" s="4"/>
      <c r="BZ105" s="9"/>
      <c r="CA105" s="6"/>
      <c r="CS105" s="4"/>
      <c r="CX105" s="9"/>
      <c r="CY105" s="6"/>
      <c r="DQ105" s="4"/>
      <c r="DV105" s="9"/>
      <c r="DW105" s="6"/>
    </row>
    <row r="106" spans="1:127" x14ac:dyDescent="0.25">
      <c r="C106" s="4"/>
      <c r="D106" s="4"/>
      <c r="E106" s="4"/>
      <c r="F106" s="4"/>
      <c r="L106" s="4"/>
      <c r="M106" s="4"/>
      <c r="N106" s="4"/>
      <c r="O106" s="4"/>
      <c r="X106" s="4"/>
      <c r="Y106" s="4"/>
    </row>
  </sheetData>
  <mergeCells count="49">
    <mergeCell ref="A1:C1"/>
    <mergeCell ref="Y1:AA1"/>
    <mergeCell ref="Y2:AA2"/>
    <mergeCell ref="Y3:Y6"/>
    <mergeCell ref="Z3:AA3"/>
    <mergeCell ref="Z4:AA4"/>
    <mergeCell ref="Z5:AA5"/>
    <mergeCell ref="Z6:AA6"/>
    <mergeCell ref="A2:C2"/>
    <mergeCell ref="B3:C3"/>
    <mergeCell ref="B4:C4"/>
    <mergeCell ref="B5:C5"/>
    <mergeCell ref="B6:C6"/>
    <mergeCell ref="A3:A6"/>
    <mergeCell ref="AW1:AY1"/>
    <mergeCell ref="AW2:AY2"/>
    <mergeCell ref="AW3:AW6"/>
    <mergeCell ref="AX3:AY3"/>
    <mergeCell ref="AX4:AY4"/>
    <mergeCell ref="AX5:AY5"/>
    <mergeCell ref="AX6:AY6"/>
    <mergeCell ref="BU1:BW1"/>
    <mergeCell ref="BU2:BW2"/>
    <mergeCell ref="BU3:BU6"/>
    <mergeCell ref="BV3:BW3"/>
    <mergeCell ref="BV4:BW4"/>
    <mergeCell ref="BV5:BW5"/>
    <mergeCell ref="BV6:BW6"/>
    <mergeCell ref="CU1:CW1"/>
    <mergeCell ref="CU2:CW2"/>
    <mergeCell ref="CU3:CU6"/>
    <mergeCell ref="CV3:CW3"/>
    <mergeCell ref="CV4:CW4"/>
    <mergeCell ref="CV5:CW5"/>
    <mergeCell ref="CV6:CW6"/>
    <mergeCell ref="DU1:DW1"/>
    <mergeCell ref="DU2:DW2"/>
    <mergeCell ref="DU3:DU6"/>
    <mergeCell ref="DV3:DW3"/>
    <mergeCell ref="DV4:DW4"/>
    <mergeCell ref="DV5:DW5"/>
    <mergeCell ref="DV6:DW6"/>
    <mergeCell ref="EU1:EW1"/>
    <mergeCell ref="EU2:EW2"/>
    <mergeCell ref="EU3:EU6"/>
    <mergeCell ref="EV3:EW3"/>
    <mergeCell ref="EV4:EW4"/>
    <mergeCell ref="EV5:EW5"/>
    <mergeCell ref="EV6:EW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1B73-B1DB-45B8-8070-36102211C978}">
  <dimension ref="A1:CH119"/>
  <sheetViews>
    <sheetView zoomScale="80" zoomScaleNormal="80" workbookViewId="0">
      <selection activeCell="H4" sqref="H4"/>
    </sheetView>
  </sheetViews>
  <sheetFormatPr defaultRowHeight="15" x14ac:dyDescent="0.25"/>
  <cols>
    <col min="1" max="1" width="19.7109375" bestFit="1" customWidth="1"/>
    <col min="2" max="2" width="10.28515625" bestFit="1" customWidth="1"/>
    <col min="7" max="7" width="16.28515625" bestFit="1" customWidth="1"/>
    <col min="9" max="9" width="16.140625" bestFit="1" customWidth="1"/>
    <col min="18" max="18" width="16.28515625" bestFit="1" customWidth="1"/>
    <col min="19" max="20" width="16.140625" bestFit="1" customWidth="1"/>
    <col min="25" max="25" width="18.42578125" customWidth="1"/>
  </cols>
  <sheetData>
    <row r="1" spans="1:86" x14ac:dyDescent="0.25">
      <c r="A1" s="56" t="s">
        <v>68</v>
      </c>
      <c r="B1" s="57"/>
      <c r="C1" s="57"/>
      <c r="D1" s="48"/>
      <c r="E1" s="48"/>
      <c r="F1" s="48"/>
      <c r="G1" s="4"/>
      <c r="H1" s="4"/>
      <c r="L1" s="56" t="s">
        <v>76</v>
      </c>
      <c r="M1" s="57"/>
      <c r="N1" s="57"/>
      <c r="O1" s="48"/>
      <c r="P1" s="48"/>
      <c r="Q1" s="48"/>
      <c r="R1" s="4"/>
      <c r="S1" s="4"/>
      <c r="X1" s="56" t="s">
        <v>77</v>
      </c>
      <c r="Y1" s="57"/>
      <c r="Z1" s="57"/>
      <c r="AI1" s="56" t="s">
        <v>75</v>
      </c>
      <c r="AJ1" s="57"/>
      <c r="AK1" s="57"/>
      <c r="AT1" s="56" t="s">
        <v>74</v>
      </c>
      <c r="AU1" s="57"/>
      <c r="AV1" s="57"/>
      <c r="BE1" s="56" t="s">
        <v>73</v>
      </c>
      <c r="BF1" s="57"/>
      <c r="BG1" s="57"/>
      <c r="BP1" s="56" t="s">
        <v>72</v>
      </c>
      <c r="BQ1" s="57"/>
      <c r="BR1" s="57"/>
      <c r="CA1" s="56" t="s">
        <v>78</v>
      </c>
      <c r="CB1" s="57"/>
      <c r="CC1" s="57"/>
    </row>
    <row r="2" spans="1:86" x14ac:dyDescent="0.25">
      <c r="A2" s="55" t="s">
        <v>69</v>
      </c>
      <c r="B2" s="55"/>
      <c r="C2" s="55"/>
      <c r="D2" s="9" t="s">
        <v>1</v>
      </c>
      <c r="E2" s="9" t="s">
        <v>2</v>
      </c>
      <c r="F2" s="9" t="s">
        <v>3</v>
      </c>
      <c r="G2" s="9" t="s">
        <v>4</v>
      </c>
      <c r="H2" s="9"/>
      <c r="I2" s="9"/>
      <c r="L2" s="55" t="s">
        <v>69</v>
      </c>
      <c r="M2" s="55"/>
      <c r="N2" s="55"/>
      <c r="O2" s="9" t="s">
        <v>1</v>
      </c>
      <c r="P2" s="9" t="s">
        <v>2</v>
      </c>
      <c r="Q2" s="9" t="s">
        <v>3</v>
      </c>
      <c r="R2" s="9" t="s">
        <v>70</v>
      </c>
      <c r="S2" s="9" t="s">
        <v>71</v>
      </c>
      <c r="X2" s="55" t="s">
        <v>69</v>
      </c>
      <c r="Y2" s="55"/>
      <c r="Z2" s="55"/>
      <c r="AA2" s="9" t="s">
        <v>1</v>
      </c>
      <c r="AB2" s="9" t="s">
        <v>2</v>
      </c>
      <c r="AC2" s="9" t="s">
        <v>3</v>
      </c>
      <c r="AD2" s="9" t="s">
        <v>4</v>
      </c>
      <c r="AE2" s="9"/>
      <c r="AF2" s="9"/>
      <c r="AI2" s="55" t="s">
        <v>69</v>
      </c>
      <c r="AJ2" s="55"/>
      <c r="AK2" s="55"/>
      <c r="AL2" s="9" t="s">
        <v>1</v>
      </c>
      <c r="AM2" s="9" t="s">
        <v>2</v>
      </c>
      <c r="AN2" s="9" t="s">
        <v>3</v>
      </c>
      <c r="AO2" s="9" t="s">
        <v>4</v>
      </c>
      <c r="AP2" s="9"/>
      <c r="AT2" s="55" t="s">
        <v>69</v>
      </c>
      <c r="AU2" s="55"/>
      <c r="AV2" s="55"/>
      <c r="AW2" s="9" t="s">
        <v>1</v>
      </c>
      <c r="AX2" s="9" t="s">
        <v>2</v>
      </c>
      <c r="AY2" s="9" t="s">
        <v>3</v>
      </c>
      <c r="AZ2" s="9" t="s">
        <v>4</v>
      </c>
      <c r="BA2" s="9"/>
      <c r="BE2" s="55" t="s">
        <v>69</v>
      </c>
      <c r="BF2" s="55"/>
      <c r="BG2" s="55"/>
      <c r="BH2" s="9" t="s">
        <v>1</v>
      </c>
      <c r="BI2" s="9" t="s">
        <v>2</v>
      </c>
      <c r="BJ2" s="9" t="s">
        <v>3</v>
      </c>
      <c r="BK2" s="9" t="s">
        <v>4</v>
      </c>
      <c r="BL2" s="9"/>
      <c r="BP2" s="55" t="s">
        <v>69</v>
      </c>
      <c r="BQ2" s="55"/>
      <c r="BR2" s="55"/>
      <c r="BS2" s="9" t="s">
        <v>1</v>
      </c>
      <c r="BT2" s="9" t="s">
        <v>2</v>
      </c>
      <c r="BU2" s="9" t="s">
        <v>3</v>
      </c>
      <c r="BV2" s="9" t="s">
        <v>4</v>
      </c>
      <c r="BW2" s="9"/>
      <c r="CA2" s="55" t="s">
        <v>69</v>
      </c>
      <c r="CB2" s="55"/>
      <c r="CC2" s="55"/>
      <c r="CD2" s="9" t="s">
        <v>1</v>
      </c>
      <c r="CE2" s="9" t="s">
        <v>2</v>
      </c>
      <c r="CF2" s="9" t="s">
        <v>3</v>
      </c>
      <c r="CG2" s="9" t="s">
        <v>4</v>
      </c>
      <c r="CH2" s="9"/>
    </row>
    <row r="3" spans="1:86" x14ac:dyDescent="0.25">
      <c r="A3" s="55"/>
      <c r="B3" s="55"/>
      <c r="C3" s="55"/>
      <c r="D3" s="4">
        <v>7.54</v>
      </c>
      <c r="E3" s="4">
        <v>8.32</v>
      </c>
      <c r="F3" s="4">
        <v>6.94</v>
      </c>
      <c r="G3" s="51">
        <f>AVERAGE(D3:F3)</f>
        <v>7.6000000000000005</v>
      </c>
      <c r="H3" s="6"/>
      <c r="I3" s="6"/>
      <c r="L3" s="55"/>
      <c r="M3" s="55"/>
      <c r="N3" s="55"/>
      <c r="O3" s="4">
        <v>2032</v>
      </c>
      <c r="P3" s="4">
        <v>2082</v>
      </c>
      <c r="Q3" s="4">
        <v>2020</v>
      </c>
      <c r="R3" s="53">
        <f>AVERAGE(O3:Q3)</f>
        <v>2044.6666666666667</v>
      </c>
      <c r="S3" s="4">
        <v>2.0449999999999999</v>
      </c>
      <c r="X3" s="55"/>
      <c r="Y3" s="55"/>
      <c r="Z3" s="55"/>
      <c r="AA3" s="4">
        <v>0.99399999999999999</v>
      </c>
      <c r="AB3" s="4">
        <v>1.0580000000000001</v>
      </c>
      <c r="AC3" s="4">
        <v>1.0840000000000001</v>
      </c>
      <c r="AD3" s="54">
        <f>AVERAGE(AA3:AC3)</f>
        <v>1.0453333333333334</v>
      </c>
      <c r="AE3" s="6"/>
      <c r="AI3" s="55"/>
      <c r="AJ3" s="55"/>
      <c r="AK3" s="55"/>
      <c r="AL3" s="4">
        <v>0.49</v>
      </c>
      <c r="AM3" s="4">
        <v>1.45</v>
      </c>
      <c r="AN3" s="4">
        <v>0.57999999999999996</v>
      </c>
      <c r="AO3" s="51">
        <f>AVERAGE(AL3:AN3)</f>
        <v>0.84</v>
      </c>
      <c r="AP3" s="6"/>
      <c r="AT3" s="55"/>
      <c r="AU3" s="55"/>
      <c r="AV3" s="55"/>
      <c r="AW3" s="4">
        <v>201.04</v>
      </c>
      <c r="AX3" s="4">
        <v>158.01</v>
      </c>
      <c r="AY3" s="4">
        <v>193.58</v>
      </c>
      <c r="AZ3" s="51">
        <f>AVERAGE(AW3:AY3)</f>
        <v>184.21</v>
      </c>
      <c r="BA3" s="6"/>
      <c r="BE3" s="55"/>
      <c r="BF3" s="55"/>
      <c r="BG3" s="55"/>
      <c r="BH3" s="4">
        <v>1.4E-3</v>
      </c>
      <c r="BI3" s="4">
        <v>4.0000000000000002E-4</v>
      </c>
      <c r="BJ3" s="4">
        <v>3.51</v>
      </c>
      <c r="BK3" s="51">
        <f>AVERAGE(BH3:BJ3)</f>
        <v>1.1705999999999999</v>
      </c>
      <c r="BL3" s="6"/>
      <c r="BP3" s="55"/>
      <c r="BQ3" s="55"/>
      <c r="BR3" s="55"/>
      <c r="BS3" s="4">
        <v>0.98399999999999999</v>
      </c>
      <c r="BT3" s="4">
        <v>1.764</v>
      </c>
      <c r="BU3" s="4">
        <v>6.3840000000000003</v>
      </c>
      <c r="BV3" s="51">
        <f>AVERAGE(BS3:BU3)</f>
        <v>3.0440000000000005</v>
      </c>
      <c r="BW3" s="6"/>
      <c r="CA3" s="55"/>
      <c r="CB3" s="55"/>
      <c r="CC3" s="55"/>
      <c r="CD3" s="4">
        <v>191.84</v>
      </c>
      <c r="CE3" s="4">
        <v>189.99</v>
      </c>
      <c r="CF3" s="4">
        <v>190.91</v>
      </c>
      <c r="CG3" s="51">
        <f>AVERAGE(CD3:CF3)</f>
        <v>190.91333333333333</v>
      </c>
      <c r="CH3" s="6"/>
    </row>
    <row r="4" spans="1:86" x14ac:dyDescent="0.25">
      <c r="A4" s="52"/>
      <c r="B4" s="49"/>
      <c r="C4" s="50"/>
      <c r="D4" s="4"/>
      <c r="E4" s="4"/>
      <c r="F4" s="4"/>
      <c r="G4" s="51"/>
      <c r="H4" s="6"/>
    </row>
    <row r="5" spans="1:86" x14ac:dyDescent="0.25">
      <c r="A5" s="52"/>
      <c r="B5" s="49"/>
      <c r="C5" s="50"/>
      <c r="D5" s="6"/>
      <c r="E5" s="6"/>
      <c r="F5" s="4"/>
      <c r="G5" s="51"/>
      <c r="H5" s="6"/>
    </row>
    <row r="6" spans="1:86" x14ac:dyDescent="0.25">
      <c r="A6" s="9"/>
      <c r="B6" s="5"/>
      <c r="C6" s="9"/>
      <c r="D6" s="9"/>
      <c r="E6" s="9"/>
      <c r="F6" s="5"/>
      <c r="G6" s="9"/>
      <c r="H6" s="9"/>
    </row>
    <row r="7" spans="1:86" x14ac:dyDescent="0.25">
      <c r="A7" s="68"/>
      <c r="B7" s="69"/>
      <c r="C7" s="69"/>
      <c r="D7" s="4"/>
      <c r="E7" s="4"/>
      <c r="F7" s="4"/>
      <c r="G7" s="51"/>
      <c r="H7" s="6"/>
    </row>
    <row r="8" spans="1:86" x14ac:dyDescent="0.25">
      <c r="A8" s="70"/>
      <c r="B8" s="70"/>
      <c r="C8" s="71"/>
      <c r="D8" s="58"/>
      <c r="E8" s="58"/>
      <c r="F8" s="58"/>
      <c r="G8" s="59"/>
      <c r="H8" s="59"/>
      <c r="I8" s="60"/>
      <c r="J8" s="60"/>
    </row>
    <row r="9" spans="1:86" x14ac:dyDescent="0.25">
      <c r="A9" s="72"/>
      <c r="B9" s="73"/>
      <c r="C9" s="74"/>
      <c r="D9" s="61"/>
      <c r="E9" s="61"/>
      <c r="F9" s="61"/>
      <c r="G9" s="61"/>
      <c r="H9" s="61"/>
      <c r="I9" s="61"/>
      <c r="J9" s="60"/>
    </row>
    <row r="10" spans="1:86" x14ac:dyDescent="0.25">
      <c r="A10" s="72"/>
      <c r="B10" s="75"/>
      <c r="C10" s="76"/>
      <c r="D10" s="59"/>
      <c r="E10" s="59"/>
      <c r="F10" s="59"/>
      <c r="G10" s="64"/>
      <c r="H10" s="65"/>
      <c r="I10" s="59"/>
      <c r="J10" s="60"/>
    </row>
    <row r="11" spans="1:86" x14ac:dyDescent="0.25">
      <c r="A11" s="67"/>
      <c r="B11" s="62"/>
      <c r="C11" s="63"/>
      <c r="D11" s="59"/>
      <c r="E11" s="59"/>
      <c r="F11" s="59"/>
      <c r="G11" s="64"/>
      <c r="H11" s="65"/>
      <c r="I11" s="59"/>
      <c r="J11" s="60"/>
    </row>
    <row r="12" spans="1:86" x14ac:dyDescent="0.25">
      <c r="A12" s="67"/>
      <c r="B12" s="62"/>
      <c r="C12" s="63"/>
      <c r="D12" s="59"/>
      <c r="E12" s="66"/>
      <c r="F12" s="59"/>
      <c r="G12" s="64"/>
      <c r="H12" s="65"/>
      <c r="I12" s="59"/>
      <c r="J12" s="60"/>
    </row>
    <row r="13" spans="1:86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</row>
    <row r="14" spans="1:86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pans="1:86" x14ac:dyDescent="0.25">
      <c r="A15" s="70"/>
      <c r="B15" s="70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</row>
    <row r="16" spans="1:86" x14ac:dyDescent="0.25">
      <c r="A16" s="78"/>
      <c r="B16" s="78"/>
      <c r="C16" s="74"/>
      <c r="D16" s="74"/>
      <c r="E16" s="74"/>
      <c r="F16" s="74"/>
      <c r="G16" s="74"/>
      <c r="H16" s="74"/>
      <c r="I16" s="74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pans="1:21" x14ac:dyDescent="0.25">
      <c r="A17" s="72"/>
      <c r="B17" s="75"/>
      <c r="C17" s="76"/>
      <c r="D17" s="79"/>
      <c r="E17" s="79"/>
      <c r="F17" s="79"/>
      <c r="G17" s="80"/>
      <c r="H17" s="81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</row>
    <row r="18" spans="1:21" x14ac:dyDescent="0.25">
      <c r="A18" s="72"/>
      <c r="B18" s="75"/>
      <c r="C18" s="76"/>
      <c r="D18" s="79"/>
      <c r="E18" s="79"/>
      <c r="F18" s="79"/>
      <c r="G18" s="80"/>
      <c r="H18" s="81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21" x14ac:dyDescent="0.25">
      <c r="A19" s="72"/>
      <c r="B19" s="75"/>
      <c r="C19" s="76"/>
      <c r="D19" s="79"/>
      <c r="E19" s="81"/>
      <c r="F19" s="79"/>
      <c r="G19" s="80"/>
      <c r="H19" s="81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</row>
    <row r="21" spans="1:21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</row>
    <row r="22" spans="1:21" x14ac:dyDescent="0.25">
      <c r="A22" s="70"/>
      <c r="B22" s="70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</row>
    <row r="23" spans="1:21" x14ac:dyDescent="0.25">
      <c r="A23" s="78"/>
      <c r="B23" s="78"/>
      <c r="C23" s="74"/>
      <c r="D23" s="74"/>
      <c r="E23" s="74"/>
      <c r="F23" s="74"/>
      <c r="G23" s="74"/>
      <c r="H23" s="74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</row>
    <row r="24" spans="1:21" x14ac:dyDescent="0.25">
      <c r="A24" s="72"/>
      <c r="B24" s="75"/>
      <c r="C24" s="76"/>
      <c r="D24" s="81"/>
      <c r="E24" s="81"/>
      <c r="F24" s="81"/>
      <c r="G24" s="80"/>
      <c r="H24" s="81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</row>
    <row r="25" spans="1:21" x14ac:dyDescent="0.25">
      <c r="A25" s="72"/>
      <c r="B25" s="75"/>
      <c r="C25" s="76"/>
      <c r="D25" s="79"/>
      <c r="E25" s="79"/>
      <c r="F25" s="79"/>
      <c r="G25" s="80"/>
      <c r="H25" s="81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spans="1:21" x14ac:dyDescent="0.25">
      <c r="A26" s="72"/>
      <c r="B26" s="75"/>
      <c r="C26" s="76"/>
      <c r="D26" s="79"/>
      <c r="E26" s="79"/>
      <c r="F26" s="81"/>
      <c r="G26" s="80"/>
      <c r="H26" s="81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</row>
    <row r="27" spans="1:2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21" x14ac:dyDescent="0.25">
      <c r="A28" s="70"/>
      <c r="B28" s="70"/>
      <c r="C28" s="70"/>
      <c r="D28" s="70"/>
      <c r="E28" s="70"/>
      <c r="F28" s="70"/>
      <c r="G28" s="70"/>
      <c r="H28" s="70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2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1:2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</row>
    <row r="31" spans="1:21" x14ac:dyDescent="0.25">
      <c r="A31" s="70"/>
      <c r="B31" s="70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</row>
    <row r="32" spans="1:21" x14ac:dyDescent="0.25">
      <c r="A32" s="78"/>
      <c r="B32" s="78"/>
      <c r="C32" s="74"/>
      <c r="D32" s="74"/>
      <c r="E32" s="74"/>
      <c r="F32" s="74"/>
      <c r="G32" s="74"/>
      <c r="H32" s="74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1" x14ac:dyDescent="0.25">
      <c r="A33" s="72"/>
      <c r="B33" s="75"/>
      <c r="C33" s="76"/>
      <c r="D33" s="82"/>
      <c r="E33" s="81"/>
      <c r="F33" s="81"/>
      <c r="G33" s="80"/>
      <c r="H33" s="81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1:21" x14ac:dyDescent="0.25">
      <c r="A34" s="72"/>
      <c r="B34" s="75"/>
      <c r="C34" s="76"/>
      <c r="D34" s="82"/>
      <c r="E34" s="81"/>
      <c r="F34" s="81"/>
      <c r="G34" s="80"/>
      <c r="H34" s="81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1:21" x14ac:dyDescent="0.25">
      <c r="A35" s="72"/>
      <c r="B35" s="75"/>
      <c r="C35" s="76"/>
      <c r="D35" s="81"/>
      <c r="E35" s="82"/>
      <c r="F35" s="81"/>
      <c r="G35" s="80"/>
      <c r="H35" s="81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</row>
    <row r="36" spans="1:2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</row>
    <row r="37" spans="1:21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</row>
    <row r="38" spans="1:21" x14ac:dyDescent="0.25">
      <c r="A38" s="70"/>
      <c r="B38" s="70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</row>
    <row r="39" spans="1:21" x14ac:dyDescent="0.25">
      <c r="A39" s="78"/>
      <c r="B39" s="78"/>
      <c r="C39" s="74"/>
      <c r="D39" s="74"/>
      <c r="E39" s="74"/>
      <c r="F39" s="74"/>
      <c r="G39" s="74"/>
      <c r="H39" s="74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21" x14ac:dyDescent="0.25">
      <c r="A40" s="72"/>
      <c r="B40" s="75"/>
      <c r="C40" s="76"/>
      <c r="D40" s="81"/>
      <c r="E40" s="81"/>
      <c r="F40" s="81"/>
      <c r="G40" s="80"/>
      <c r="H40" s="81"/>
      <c r="I40" s="81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</row>
    <row r="41" spans="1:21" x14ac:dyDescent="0.25">
      <c r="A41" s="72"/>
      <c r="B41" s="75"/>
      <c r="C41" s="76"/>
      <c r="D41" s="81"/>
      <c r="E41" s="81"/>
      <c r="F41" s="81"/>
      <c r="G41" s="80"/>
      <c r="H41" s="81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</row>
    <row r="42" spans="1:21" x14ac:dyDescent="0.25">
      <c r="A42" s="72"/>
      <c r="B42" s="75"/>
      <c r="C42" s="76"/>
      <c r="D42" s="79"/>
      <c r="E42" s="79"/>
      <c r="F42" s="81"/>
      <c r="G42" s="80"/>
      <c r="H42" s="81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pans="1:21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</row>
    <row r="44" spans="1:21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</row>
    <row r="45" spans="1:21" x14ac:dyDescent="0.25">
      <c r="A45" s="70"/>
      <c r="B45" s="70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</row>
    <row r="46" spans="1:21" x14ac:dyDescent="0.25">
      <c r="A46" s="78"/>
      <c r="B46" s="78"/>
      <c r="C46" s="74"/>
      <c r="D46" s="74"/>
      <c r="E46" s="74"/>
      <c r="F46" s="74"/>
      <c r="G46" s="74"/>
      <c r="H46" s="7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</row>
    <row r="47" spans="1:21" x14ac:dyDescent="0.25">
      <c r="A47" s="72"/>
      <c r="B47" s="75"/>
      <c r="C47" s="76"/>
      <c r="D47" s="81"/>
      <c r="E47" s="81"/>
      <c r="F47" s="81"/>
      <c r="G47" s="80"/>
      <c r="H47" s="81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</row>
    <row r="48" spans="1:21" x14ac:dyDescent="0.25">
      <c r="A48" s="72"/>
      <c r="B48" s="75"/>
      <c r="C48" s="76"/>
      <c r="D48" s="79"/>
      <c r="E48" s="79"/>
      <c r="F48" s="79"/>
      <c r="G48" s="80"/>
      <c r="H48" s="81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 x14ac:dyDescent="0.25">
      <c r="A49" s="72"/>
      <c r="B49" s="75"/>
      <c r="C49" s="76"/>
      <c r="D49" s="79"/>
      <c r="E49" s="79"/>
      <c r="F49" s="81"/>
      <c r="G49" s="80"/>
      <c r="H49" s="81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  <row r="50" spans="1:21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</row>
    <row r="52" spans="1:21" x14ac:dyDescent="0.25">
      <c r="A52" s="70"/>
      <c r="B52" s="70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3" spans="1:21" x14ac:dyDescent="0.25">
      <c r="A53" s="78"/>
      <c r="B53" s="78"/>
      <c r="C53" s="74"/>
      <c r="D53" s="74"/>
      <c r="E53" s="74"/>
      <c r="F53" s="74"/>
      <c r="G53" s="74"/>
      <c r="H53" s="74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</row>
    <row r="54" spans="1:21" x14ac:dyDescent="0.25">
      <c r="A54" s="72"/>
      <c r="B54" s="75"/>
      <c r="C54" s="76"/>
      <c r="D54" s="79"/>
      <c r="E54" s="79"/>
      <c r="F54" s="79"/>
      <c r="G54" s="80"/>
      <c r="H54" s="81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</row>
    <row r="55" spans="1:21" x14ac:dyDescent="0.25">
      <c r="A55" s="72"/>
      <c r="B55" s="75"/>
      <c r="C55" s="76"/>
      <c r="D55" s="79"/>
      <c r="E55" s="79"/>
      <c r="F55" s="81"/>
      <c r="G55" s="80"/>
      <c r="H55" s="81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</row>
    <row r="56" spans="1:21" x14ac:dyDescent="0.25">
      <c r="A56" s="72"/>
      <c r="B56" s="75"/>
      <c r="C56" s="76"/>
      <c r="D56" s="81"/>
      <c r="E56" s="81"/>
      <c r="F56" s="81"/>
      <c r="G56" s="80"/>
      <c r="H56" s="81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</row>
    <row r="57" spans="1:21" x14ac:dyDescent="0.25">
      <c r="A57" s="77"/>
      <c r="B57" s="77"/>
      <c r="C57" s="77"/>
      <c r="D57" s="81"/>
      <c r="E57" s="81"/>
      <c r="F57" s="81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pans="1:21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</row>
    <row r="59" spans="1:21" x14ac:dyDescent="0.25">
      <c r="A59" s="70"/>
      <c r="B59" s="70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</row>
    <row r="60" spans="1:21" x14ac:dyDescent="0.25">
      <c r="A60" s="78"/>
      <c r="B60" s="78"/>
      <c r="C60" s="74"/>
      <c r="D60" s="74"/>
      <c r="E60" s="74"/>
      <c r="F60" s="74"/>
      <c r="G60" s="74"/>
      <c r="H60" s="74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</row>
    <row r="61" spans="1:21" x14ac:dyDescent="0.25">
      <c r="A61" s="72"/>
      <c r="B61" s="75"/>
      <c r="C61" s="76"/>
      <c r="D61" s="81"/>
      <c r="E61" s="81"/>
      <c r="F61" s="81"/>
      <c r="G61" s="80"/>
      <c r="H61" s="81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</row>
    <row r="62" spans="1:21" x14ac:dyDescent="0.25">
      <c r="A62" s="72"/>
      <c r="B62" s="75"/>
      <c r="C62" s="76"/>
      <c r="D62" s="79"/>
      <c r="E62" s="79"/>
      <c r="F62" s="79"/>
      <c r="G62" s="80"/>
      <c r="H62" s="81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</row>
    <row r="63" spans="1:21" x14ac:dyDescent="0.25">
      <c r="A63" s="72"/>
      <c r="B63" s="75"/>
      <c r="C63" s="76"/>
      <c r="D63" s="79"/>
      <c r="E63" s="79"/>
      <c r="F63" s="81"/>
      <c r="G63" s="80"/>
      <c r="H63" s="81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</row>
    <row r="64" spans="1:21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</row>
    <row r="65" spans="1:2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</row>
    <row r="66" spans="1:21" x14ac:dyDescent="0.25">
      <c r="A66" s="70"/>
      <c r="B66" s="70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</row>
    <row r="67" spans="1:21" x14ac:dyDescent="0.25">
      <c r="A67" s="78"/>
      <c r="B67" s="78"/>
      <c r="C67" s="74"/>
      <c r="D67" s="74"/>
      <c r="E67" s="74"/>
      <c r="F67" s="74"/>
      <c r="G67" s="74"/>
      <c r="H67" s="74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</row>
    <row r="68" spans="1:21" x14ac:dyDescent="0.25">
      <c r="A68" s="72"/>
      <c r="B68" s="75"/>
      <c r="C68" s="76"/>
      <c r="D68" s="81"/>
      <c r="E68" s="81"/>
      <c r="F68" s="81"/>
      <c r="G68" s="80"/>
      <c r="H68" s="81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x14ac:dyDescent="0.25">
      <c r="A69" s="72"/>
      <c r="B69" s="75"/>
      <c r="C69" s="76"/>
      <c r="D69" s="81"/>
      <c r="E69" s="81"/>
      <c r="F69" s="79"/>
      <c r="G69" s="80"/>
      <c r="H69" s="81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</row>
    <row r="70" spans="1:21" x14ac:dyDescent="0.25">
      <c r="A70" s="72"/>
      <c r="B70" s="75"/>
      <c r="C70" s="76"/>
      <c r="D70" s="79"/>
      <c r="E70" s="79"/>
      <c r="F70" s="81"/>
      <c r="G70" s="80"/>
      <c r="H70" s="81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</row>
    <row r="71" spans="1:2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</row>
    <row r="72" spans="1:2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</row>
    <row r="73" spans="1:21" x14ac:dyDescent="0.25">
      <c r="A73" s="70"/>
      <c r="B73" s="70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</row>
    <row r="74" spans="1:21" x14ac:dyDescent="0.25">
      <c r="A74" s="78"/>
      <c r="B74" s="78"/>
      <c r="C74" s="74"/>
      <c r="D74" s="74"/>
      <c r="E74" s="74"/>
      <c r="F74" s="74"/>
      <c r="G74" s="74"/>
      <c r="H74" s="74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</row>
    <row r="75" spans="1:21" x14ac:dyDescent="0.25">
      <c r="A75" s="72"/>
      <c r="B75" s="75"/>
      <c r="C75" s="76"/>
      <c r="D75" s="77"/>
      <c r="E75" s="72"/>
      <c r="F75" s="83"/>
      <c r="G75" s="80"/>
      <c r="H75" s="81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</row>
    <row r="76" spans="1:21" x14ac:dyDescent="0.25">
      <c r="A76" s="72"/>
      <c r="B76" s="75"/>
      <c r="C76" s="76"/>
      <c r="D76" s="77"/>
      <c r="E76" s="72"/>
      <c r="F76" s="83"/>
      <c r="G76" s="80"/>
      <c r="H76" s="81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</row>
    <row r="77" spans="1:21" x14ac:dyDescent="0.25">
      <c r="A77" s="72"/>
      <c r="B77" s="75"/>
      <c r="C77" s="76"/>
      <c r="D77" s="77"/>
      <c r="E77" s="72"/>
      <c r="F77" s="83"/>
      <c r="G77" s="80"/>
      <c r="H77" s="81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</row>
    <row r="78" spans="1:2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</row>
    <row r="79" spans="1:21" x14ac:dyDescent="0.25">
      <c r="A79" s="70"/>
      <c r="B79" s="70"/>
      <c r="C79" s="70"/>
      <c r="D79" s="70"/>
      <c r="E79" s="70"/>
      <c r="F79" s="70"/>
      <c r="G79" s="70"/>
      <c r="H79" s="70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</row>
    <row r="80" spans="1:2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</row>
    <row r="81" spans="1:2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</row>
    <row r="82" spans="1:21" x14ac:dyDescent="0.25">
      <c r="A82" s="70"/>
      <c r="B82" s="70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</row>
    <row r="83" spans="1:21" x14ac:dyDescent="0.25">
      <c r="A83" s="78"/>
      <c r="B83" s="78"/>
      <c r="C83" s="74"/>
      <c r="D83" s="74"/>
      <c r="E83" s="74"/>
      <c r="F83" s="74"/>
      <c r="G83" s="74"/>
      <c r="H83" s="74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</row>
    <row r="84" spans="1:21" x14ac:dyDescent="0.25">
      <c r="A84" s="72"/>
      <c r="B84" s="75"/>
      <c r="C84" s="76"/>
      <c r="D84" s="84"/>
      <c r="E84" s="84"/>
      <c r="F84" s="84"/>
      <c r="G84" s="85"/>
      <c r="H84" s="86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</row>
    <row r="85" spans="1:21" x14ac:dyDescent="0.25">
      <c r="A85" s="72"/>
      <c r="B85" s="75"/>
      <c r="C85" s="76"/>
      <c r="D85" s="84"/>
      <c r="E85" s="84"/>
      <c r="F85" s="84"/>
      <c r="G85" s="85"/>
      <c r="H85" s="86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</row>
    <row r="86" spans="1:21" x14ac:dyDescent="0.25">
      <c r="A86" s="72"/>
      <c r="B86" s="75"/>
      <c r="C86" s="76"/>
      <c r="D86" s="84"/>
      <c r="E86" s="84"/>
      <c r="F86" s="84"/>
      <c r="G86" s="85"/>
      <c r="H86" s="86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</row>
    <row r="87" spans="1:21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</row>
    <row r="88" spans="1:21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</row>
    <row r="89" spans="1:21" x14ac:dyDescent="0.25">
      <c r="A89" s="70"/>
      <c r="B89" s="70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</row>
    <row r="90" spans="1:21" x14ac:dyDescent="0.25">
      <c r="A90" s="78"/>
      <c r="B90" s="78"/>
      <c r="C90" s="74"/>
      <c r="D90" s="74"/>
      <c r="E90" s="74"/>
      <c r="F90" s="74"/>
      <c r="G90" s="74"/>
      <c r="H90" s="74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</row>
    <row r="91" spans="1:21" x14ac:dyDescent="0.25">
      <c r="A91" s="72"/>
      <c r="B91" s="75"/>
      <c r="C91" s="76"/>
      <c r="D91" s="81"/>
      <c r="E91" s="81"/>
      <c r="F91" s="81"/>
      <c r="G91" s="85"/>
      <c r="H91" s="84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</row>
    <row r="92" spans="1:21" x14ac:dyDescent="0.25">
      <c r="A92" s="72"/>
      <c r="B92" s="75"/>
      <c r="C92" s="76"/>
      <c r="D92" s="79"/>
      <c r="E92" s="79"/>
      <c r="F92" s="79"/>
      <c r="G92" s="85"/>
      <c r="H92" s="84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</row>
    <row r="93" spans="1:21" x14ac:dyDescent="0.25">
      <c r="A93" s="72"/>
      <c r="B93" s="75"/>
      <c r="C93" s="76"/>
      <c r="D93" s="79"/>
      <c r="E93" s="79"/>
      <c r="F93" s="81"/>
      <c r="G93" s="85"/>
      <c r="H93" s="84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</row>
    <row r="94" spans="1:21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</row>
    <row r="96" spans="1:21" x14ac:dyDescent="0.25">
      <c r="A96" s="70"/>
      <c r="B96" s="70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</row>
    <row r="97" spans="1:21" x14ac:dyDescent="0.25">
      <c r="A97" s="78"/>
      <c r="B97" s="78"/>
      <c r="C97" s="74"/>
      <c r="D97" s="74"/>
      <c r="E97" s="74"/>
      <c r="F97" s="74"/>
      <c r="G97" s="74"/>
      <c r="H97" s="74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</row>
    <row r="98" spans="1:21" x14ac:dyDescent="0.25">
      <c r="A98" s="72"/>
      <c r="B98" s="75"/>
      <c r="C98" s="76"/>
      <c r="D98" s="81"/>
      <c r="E98" s="81"/>
      <c r="F98" s="81"/>
      <c r="G98" s="85"/>
      <c r="H98" s="84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</row>
    <row r="99" spans="1:21" x14ac:dyDescent="0.25">
      <c r="A99" s="72"/>
      <c r="B99" s="75"/>
      <c r="C99" s="76"/>
      <c r="D99" s="79"/>
      <c r="E99" s="79"/>
      <c r="F99" s="79"/>
      <c r="G99" s="85"/>
      <c r="H99" s="84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</row>
    <row r="100" spans="1:21" x14ac:dyDescent="0.25">
      <c r="A100" s="72"/>
      <c r="B100" s="75"/>
      <c r="C100" s="76"/>
      <c r="D100" s="79"/>
      <c r="E100" s="79"/>
      <c r="F100" s="81"/>
      <c r="G100" s="85"/>
      <c r="H100" s="84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</row>
    <row r="101" spans="1:21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</row>
    <row r="102" spans="1:21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</row>
    <row r="103" spans="1:2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</row>
    <row r="104" spans="1:21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</row>
    <row r="105" spans="1:2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</row>
    <row r="106" spans="1:21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</row>
    <row r="107" spans="1:21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</row>
    <row r="108" spans="1:21" x14ac:dyDescent="0.2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</row>
    <row r="109" spans="1:21" x14ac:dyDescent="0.2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</row>
    <row r="110" spans="1:21" x14ac:dyDescent="0.2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</row>
    <row r="111" spans="1:2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</row>
    <row r="112" spans="1:2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</row>
    <row r="113" spans="1:2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</row>
    <row r="114" spans="1:21" x14ac:dyDescent="0.2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</row>
    <row r="115" spans="1:21" x14ac:dyDescent="0.2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</row>
    <row r="116" spans="1:21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</row>
    <row r="117" spans="1:21" x14ac:dyDescent="0.2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</row>
    <row r="118" spans="1:21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</row>
    <row r="119" spans="1:2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</sheetData>
  <mergeCells count="16">
    <mergeCell ref="CA1:CC1"/>
    <mergeCell ref="CA2:CC3"/>
    <mergeCell ref="AT1:AV1"/>
    <mergeCell ref="AT2:AV3"/>
    <mergeCell ref="BE1:BG1"/>
    <mergeCell ref="BE2:BG3"/>
    <mergeCell ref="BP1:BR1"/>
    <mergeCell ref="BP2:BR3"/>
    <mergeCell ref="L1:N1"/>
    <mergeCell ref="L2:N3"/>
    <mergeCell ref="X2:Z3"/>
    <mergeCell ref="X1:Z1"/>
    <mergeCell ref="AI1:AK1"/>
    <mergeCell ref="AI2:AK3"/>
    <mergeCell ref="A2:C3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5598-9F89-4513-91A7-B11BEB98159C}">
  <dimension ref="A1:CI46"/>
  <sheetViews>
    <sheetView topLeftCell="CC1" workbookViewId="0">
      <selection activeCell="BX3" sqref="BX3:BZ7"/>
    </sheetView>
  </sheetViews>
  <sheetFormatPr defaultRowHeight="15" x14ac:dyDescent="0.25"/>
  <cols>
    <col min="9" max="9" width="20.5703125" bestFit="1" customWidth="1"/>
    <col min="12" max="12" width="16.140625" bestFit="1" customWidth="1"/>
    <col min="33" max="33" width="20.5703125" bestFit="1" customWidth="1"/>
    <col min="36" max="36" width="17.28515625" bestFit="1" customWidth="1"/>
    <col min="57" max="57" width="20.5703125" bestFit="1" customWidth="1"/>
    <col min="60" max="60" width="20.5703125" bestFit="1" customWidth="1"/>
    <col min="81" max="81" width="20.5703125" bestFit="1" customWidth="1"/>
    <col min="84" max="84" width="18.7109375" bestFit="1" customWidth="1"/>
  </cols>
  <sheetData>
    <row r="1" spans="1:87" ht="15.75" x14ac:dyDescent="0.25">
      <c r="A1" s="38" t="s">
        <v>24</v>
      </c>
      <c r="B1" s="38"/>
      <c r="C1" s="38"/>
      <c r="D1" s="1"/>
      <c r="E1" s="1"/>
      <c r="F1" s="1"/>
      <c r="G1" s="1"/>
      <c r="H1" s="2"/>
      <c r="I1" s="2"/>
      <c r="J1" s="2"/>
      <c r="K1" s="2"/>
      <c r="L1" s="1"/>
      <c r="Y1" s="38" t="s">
        <v>25</v>
      </c>
      <c r="Z1" s="38"/>
      <c r="AA1" s="38"/>
      <c r="AB1" s="1"/>
      <c r="AC1" s="1"/>
      <c r="AD1" s="1"/>
      <c r="AE1" s="1"/>
      <c r="AF1" s="2"/>
      <c r="AG1" s="2"/>
      <c r="AH1" s="2"/>
      <c r="AI1" s="2"/>
      <c r="AJ1" s="1"/>
      <c r="AW1" s="38" t="s">
        <v>26</v>
      </c>
      <c r="AX1" s="38"/>
      <c r="AY1" s="38"/>
      <c r="AZ1" s="1"/>
      <c r="BA1" s="1"/>
      <c r="BB1" s="1"/>
      <c r="BC1" s="1"/>
      <c r="BD1" s="2"/>
      <c r="BE1" s="2"/>
      <c r="BF1" s="2"/>
      <c r="BG1" s="2"/>
      <c r="BH1" s="1"/>
      <c r="BU1" s="38" t="s">
        <v>27</v>
      </c>
      <c r="BV1" s="38"/>
      <c r="BW1" s="38"/>
      <c r="BX1" s="1"/>
      <c r="BY1" s="1"/>
      <c r="BZ1" s="1"/>
      <c r="CA1" s="1"/>
      <c r="CB1" s="2"/>
      <c r="CC1" s="2"/>
      <c r="CD1" s="2"/>
      <c r="CE1" s="2"/>
      <c r="CF1" s="1"/>
    </row>
    <row r="2" spans="1:87" x14ac:dyDescent="0.25">
      <c r="A2" s="39" t="s">
        <v>0</v>
      </c>
      <c r="B2" s="39"/>
      <c r="C2" s="3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L2" s="3" t="s">
        <v>24</v>
      </c>
      <c r="Y2" s="39" t="s">
        <v>0</v>
      </c>
      <c r="Z2" s="39"/>
      <c r="AA2" s="39"/>
      <c r="AB2" s="3" t="s">
        <v>1</v>
      </c>
      <c r="AC2" s="3" t="s">
        <v>2</v>
      </c>
      <c r="AD2" s="3" t="s">
        <v>3</v>
      </c>
      <c r="AE2" s="3" t="s">
        <v>4</v>
      </c>
      <c r="AF2" s="3" t="s">
        <v>5</v>
      </c>
      <c r="AG2" s="3" t="s">
        <v>6</v>
      </c>
      <c r="AJ2" s="3" t="s">
        <v>25</v>
      </c>
      <c r="AW2" s="39" t="s">
        <v>0</v>
      </c>
      <c r="AX2" s="39"/>
      <c r="AY2" s="39"/>
      <c r="AZ2" s="3" t="s">
        <v>1</v>
      </c>
      <c r="BA2" s="3" t="s">
        <v>2</v>
      </c>
      <c r="BB2" s="3" t="s">
        <v>3</v>
      </c>
      <c r="BC2" s="3" t="s">
        <v>4</v>
      </c>
      <c r="BD2" s="3" t="s">
        <v>5</v>
      </c>
      <c r="BE2" s="3" t="s">
        <v>6</v>
      </c>
      <c r="BH2" s="3" t="s">
        <v>26</v>
      </c>
      <c r="BU2" s="39" t="s">
        <v>0</v>
      </c>
      <c r="BV2" s="39"/>
      <c r="BW2" s="39"/>
      <c r="BX2" s="3" t="s">
        <v>1</v>
      </c>
      <c r="BY2" s="3" t="s">
        <v>2</v>
      </c>
      <c r="BZ2" s="3" t="s">
        <v>3</v>
      </c>
      <c r="CA2" s="3" t="s">
        <v>4</v>
      </c>
      <c r="CB2" s="3" t="s">
        <v>5</v>
      </c>
      <c r="CC2" s="3" t="s">
        <v>6</v>
      </c>
      <c r="CF2" s="3" t="s">
        <v>27</v>
      </c>
    </row>
    <row r="3" spans="1:87" ht="15" customHeight="1" x14ac:dyDescent="0.25">
      <c r="A3" s="40" t="s">
        <v>23</v>
      </c>
      <c r="B3" s="41" t="s">
        <v>7</v>
      </c>
      <c r="C3" s="41"/>
      <c r="D3" s="27">
        <v>0.20100000000000001</v>
      </c>
      <c r="E3" s="27">
        <v>0.16400000000000001</v>
      </c>
      <c r="F3" s="27">
        <v>0.18099999999999999</v>
      </c>
      <c r="G3" s="6">
        <f>AVERAGE(D3:F3)</f>
        <v>0.18200000000000002</v>
      </c>
      <c r="H3" s="27">
        <f>STDEV(D3:F3)</f>
        <v>1.8520259177452137E-2</v>
      </c>
      <c r="K3" s="4"/>
      <c r="L3" s="9" t="s">
        <v>10</v>
      </c>
      <c r="M3" s="9" t="s">
        <v>12</v>
      </c>
      <c r="N3" s="9" t="s">
        <v>14</v>
      </c>
      <c r="O3" s="9" t="s">
        <v>15</v>
      </c>
      <c r="Y3" s="40" t="s">
        <v>23</v>
      </c>
      <c r="Z3" s="41" t="s">
        <v>7</v>
      </c>
      <c r="AA3" s="41"/>
      <c r="AB3" s="27">
        <v>0.121</v>
      </c>
      <c r="AC3" s="27">
        <v>0.11</v>
      </c>
      <c r="AD3" s="27">
        <v>0.13400000000000001</v>
      </c>
      <c r="AE3" s="6">
        <f>AVERAGE(AB3:AD3)</f>
        <v>0.12166666666666666</v>
      </c>
      <c r="AF3" s="6">
        <f>STDEV(AB3:AD3)</f>
        <v>1.2013880860626736E-2</v>
      </c>
      <c r="AI3" s="4"/>
      <c r="AJ3" s="9" t="s">
        <v>10</v>
      </c>
      <c r="AK3" s="9" t="s">
        <v>12</v>
      </c>
      <c r="AL3" s="9" t="s">
        <v>14</v>
      </c>
      <c r="AM3" s="9" t="s">
        <v>15</v>
      </c>
      <c r="AW3" s="40" t="s">
        <v>23</v>
      </c>
      <c r="AX3" s="41" t="s">
        <v>7</v>
      </c>
      <c r="AY3" s="41"/>
      <c r="AZ3" s="4">
        <v>0.32200000000000001</v>
      </c>
      <c r="BA3" s="4">
        <v>0.27400000000000002</v>
      </c>
      <c r="BB3" s="4">
        <v>0.315</v>
      </c>
      <c r="BC3" s="6">
        <f>AVERAGE(AZ3:BB3)</f>
        <v>0.3036666666666667</v>
      </c>
      <c r="BD3" s="6">
        <f>STDEV(AZ3:BB3)</f>
        <v>2.592939130279253E-2</v>
      </c>
      <c r="BG3" s="4"/>
      <c r="BH3" s="9" t="s">
        <v>10</v>
      </c>
      <c r="BI3" s="9" t="s">
        <v>12</v>
      </c>
      <c r="BJ3" s="9" t="s">
        <v>14</v>
      </c>
      <c r="BK3" s="9" t="s">
        <v>15</v>
      </c>
      <c r="BU3" s="40" t="s">
        <v>23</v>
      </c>
      <c r="BV3" s="41" t="s">
        <v>7</v>
      </c>
      <c r="BW3" s="41"/>
      <c r="BX3" s="27">
        <v>0.1905</v>
      </c>
      <c r="BY3" s="27">
        <v>0.2215</v>
      </c>
      <c r="BZ3" s="27">
        <v>0.183</v>
      </c>
      <c r="CA3" s="6">
        <f>AVERAGE(BX3:BZ3)</f>
        <v>0.19833333333333333</v>
      </c>
      <c r="CB3" s="27">
        <f>STDEV(BX3:BZ3)</f>
        <v>2.0410373179668553E-2</v>
      </c>
      <c r="CE3" s="4"/>
      <c r="CF3" s="9" t="s">
        <v>10</v>
      </c>
      <c r="CG3" s="9" t="s">
        <v>12</v>
      </c>
      <c r="CH3" s="9" t="s">
        <v>14</v>
      </c>
      <c r="CI3" s="9" t="s">
        <v>15</v>
      </c>
    </row>
    <row r="4" spans="1:87" x14ac:dyDescent="0.25">
      <c r="A4" s="40"/>
      <c r="B4" s="41" t="s">
        <v>9</v>
      </c>
      <c r="C4" s="41"/>
      <c r="D4" s="27">
        <v>0.31</v>
      </c>
      <c r="E4" s="27">
        <v>0.28299999999999997</v>
      </c>
      <c r="F4" s="27">
        <v>0.32200000000000001</v>
      </c>
      <c r="G4" s="6">
        <f t="shared" ref="G4:G6" si="0">AVERAGE(D4:F4)</f>
        <v>0.30499999999999999</v>
      </c>
      <c r="H4" s="27">
        <f t="shared" ref="H4:H6" si="1">STDEV(D4:F4)</f>
        <v>1.9974984355438197E-2</v>
      </c>
      <c r="I4" s="15">
        <f>((G4-$G$3)/$G$3)*100</f>
        <v>67.582417582417548</v>
      </c>
      <c r="K4" s="9" t="s">
        <v>23</v>
      </c>
      <c r="L4" s="6">
        <f>AVERAGE(D3:F3)</f>
        <v>0.18200000000000002</v>
      </c>
      <c r="M4" s="6">
        <f>AVERAGE(D4:F4)</f>
        <v>0.30499999999999999</v>
      </c>
      <c r="N4" s="6">
        <f>AVERAGE(D5:F5)</f>
        <v>0.26933333333333337</v>
      </c>
      <c r="O4" s="6">
        <f>AVERAGE(D6:F6)</f>
        <v>0.23573333333333335</v>
      </c>
      <c r="Y4" s="40"/>
      <c r="Z4" s="41" t="s">
        <v>9</v>
      </c>
      <c r="AA4" s="41"/>
      <c r="AB4" s="27">
        <v>0.20669999999999999</v>
      </c>
      <c r="AC4" s="27">
        <v>0.19600000000000001</v>
      </c>
      <c r="AD4" s="27">
        <v>0.223</v>
      </c>
      <c r="AE4" s="6">
        <f t="shared" ref="AE4:AE6" si="2">AVERAGE(AB4:AD4)</f>
        <v>0.20856666666666668</v>
      </c>
      <c r="AF4" s="6">
        <f t="shared" ref="AF4:AF6" si="3">STDEV(AB4:AD4)</f>
        <v>1.3596445613958574E-2</v>
      </c>
      <c r="AG4" s="15">
        <f>((AE4-$AE$3)/$AE$3)*100</f>
        <v>71.424657534246592</v>
      </c>
      <c r="AI4" s="9" t="s">
        <v>23</v>
      </c>
      <c r="AJ4" s="8">
        <f>AVERAGE(AB3:AD3)</f>
        <v>0.12166666666666666</v>
      </c>
      <c r="AK4" s="6">
        <f>AVERAGE(AB4:AD4)</f>
        <v>0.20856666666666668</v>
      </c>
      <c r="AL4" s="6">
        <f>AVERAGE(AB5:AD5)</f>
        <v>0.18733333333333335</v>
      </c>
      <c r="AM4" s="6">
        <f>AVERAGE(AB6:AD6)</f>
        <v>0.15436666666666665</v>
      </c>
      <c r="AW4" s="40"/>
      <c r="AX4" s="41" t="s">
        <v>9</v>
      </c>
      <c r="AY4" s="41"/>
      <c r="AZ4" s="4">
        <v>0.51700000000000002</v>
      </c>
      <c r="BA4" s="4">
        <v>0.47899999999999998</v>
      </c>
      <c r="BB4" s="4">
        <v>0.54500000000000004</v>
      </c>
      <c r="BC4" s="6">
        <f t="shared" ref="BC4:BC6" si="4">AVERAGE(AZ4:BB4)</f>
        <v>0.5136666666666666</v>
      </c>
      <c r="BD4" s="6">
        <f t="shared" ref="BD4:BD6" si="5">STDEV(AZ4:BB4)</f>
        <v>3.3126021996812943E-2</v>
      </c>
      <c r="BE4" s="13">
        <f>((BC4-$BC$3)/$BC$3)*100</f>
        <v>69.154774972557604</v>
      </c>
      <c r="BG4" s="9" t="s">
        <v>23</v>
      </c>
      <c r="BH4" s="6">
        <f>AVERAGE(AZ3:BB3)</f>
        <v>0.3036666666666667</v>
      </c>
      <c r="BI4" s="6">
        <f>AVERAGE(AZ4:BB4)</f>
        <v>0.5136666666666666</v>
      </c>
      <c r="BJ4" s="6">
        <f>AVERAGE(AZ5:BB5)</f>
        <v>0.45666666666666672</v>
      </c>
      <c r="BK4" s="6">
        <f>AVERAGE(AZ6:BB6)</f>
        <v>0.38999999999999996</v>
      </c>
      <c r="BU4" s="40"/>
      <c r="BV4" s="41" t="s">
        <v>9</v>
      </c>
      <c r="BW4" s="41"/>
      <c r="BX4" s="27">
        <v>0.3755</v>
      </c>
      <c r="BY4" s="27">
        <v>0.29360000000000003</v>
      </c>
      <c r="BZ4" s="27">
        <v>0.2949</v>
      </c>
      <c r="CA4" s="6">
        <f t="shared" ref="CA4:CA6" si="6">AVERAGE(BX4:BZ4)</f>
        <v>0.3213333333333333</v>
      </c>
      <c r="CB4" s="27">
        <f t="shared" ref="CB4:CB6" si="7">STDEV(BX4:BZ4)</f>
        <v>4.6914212487617991E-2</v>
      </c>
      <c r="CC4" s="13">
        <f>((CA4-$CA$3)/$CA$3)*100</f>
        <v>62.016806722689054</v>
      </c>
      <c r="CE4" s="9" t="s">
        <v>23</v>
      </c>
      <c r="CF4" s="6">
        <f>AVERAGE(BX3:BZ3)</f>
        <v>0.19833333333333333</v>
      </c>
      <c r="CG4" s="6">
        <f>AVERAGE(BX4:BZ4)</f>
        <v>0.3213333333333333</v>
      </c>
      <c r="CH4" s="6">
        <f>AVERAGE(BX5:BZ5)</f>
        <v>0.28839999999999999</v>
      </c>
      <c r="CI4" s="6">
        <f>AVERAGE(BX6:BZ6)</f>
        <v>0.24486666666666665</v>
      </c>
    </row>
    <row r="5" spans="1:87" x14ac:dyDescent="0.25">
      <c r="A5" s="40"/>
      <c r="B5" s="41" t="s">
        <v>11</v>
      </c>
      <c r="C5" s="41"/>
      <c r="D5" s="27">
        <v>0.29099999999999998</v>
      </c>
      <c r="E5" s="27">
        <v>0.251</v>
      </c>
      <c r="F5" s="27">
        <v>0.26600000000000001</v>
      </c>
      <c r="G5" s="6">
        <f t="shared" si="0"/>
        <v>0.26933333333333337</v>
      </c>
      <c r="H5" s="27">
        <f t="shared" si="1"/>
        <v>2.020725942163689E-2</v>
      </c>
      <c r="I5" s="15">
        <f>((G5-$G$3)/$G$3)*100</f>
        <v>47.985347985347985</v>
      </c>
      <c r="K5" s="9"/>
      <c r="L5" s="6"/>
      <c r="M5" s="6"/>
      <c r="N5" s="6"/>
      <c r="O5" s="6"/>
      <c r="Y5" s="40"/>
      <c r="Z5" s="41" t="s">
        <v>11</v>
      </c>
      <c r="AA5" s="41"/>
      <c r="AB5" s="27">
        <v>0.18099999999999999</v>
      </c>
      <c r="AC5" s="27">
        <v>0.17799999999999999</v>
      </c>
      <c r="AD5" s="27">
        <v>0.20300000000000001</v>
      </c>
      <c r="AE5" s="6">
        <f t="shared" si="2"/>
        <v>0.18733333333333335</v>
      </c>
      <c r="AF5" s="6">
        <f t="shared" si="3"/>
        <v>1.3650396819628858E-2</v>
      </c>
      <c r="AG5" s="15">
        <f t="shared" ref="AG5:AG6" si="8">((AE5-$AE$3)/$AE$3)*100</f>
        <v>53.972602739726049</v>
      </c>
      <c r="AI5" s="9"/>
      <c r="AJ5" s="6"/>
      <c r="AK5" s="6"/>
      <c r="AL5" s="6"/>
      <c r="AM5" s="6"/>
      <c r="AW5" s="40"/>
      <c r="AX5" s="41" t="s">
        <v>11</v>
      </c>
      <c r="AY5" s="41"/>
      <c r="AZ5" s="4">
        <v>0.47199999999999998</v>
      </c>
      <c r="BA5" s="4">
        <v>0.42899999999999999</v>
      </c>
      <c r="BB5" s="4">
        <v>0.46899999999999997</v>
      </c>
      <c r="BC5" s="6">
        <f t="shared" si="4"/>
        <v>0.45666666666666672</v>
      </c>
      <c r="BD5" s="6">
        <f t="shared" si="5"/>
        <v>2.4006943440041111E-2</v>
      </c>
      <c r="BE5" s="13">
        <f t="shared" ref="BE5:BE6" si="9">((BC5-$BC$3)/$BC$3)*100</f>
        <v>50.384193194291996</v>
      </c>
      <c r="BG5" s="9"/>
      <c r="BH5" s="6"/>
      <c r="BI5" s="6"/>
      <c r="BJ5" s="6"/>
      <c r="BK5" s="6"/>
      <c r="BU5" s="40"/>
      <c r="BV5" s="41" t="s">
        <v>11</v>
      </c>
      <c r="BW5" s="41"/>
      <c r="BX5" s="27">
        <v>0.315</v>
      </c>
      <c r="BY5" s="27">
        <v>0.2858</v>
      </c>
      <c r="BZ5" s="27">
        <v>0.26440000000000002</v>
      </c>
      <c r="CA5" s="6">
        <f t="shared" si="6"/>
        <v>0.28839999999999999</v>
      </c>
      <c r="CB5" s="27">
        <f t="shared" si="7"/>
        <v>2.5399999999999989E-2</v>
      </c>
      <c r="CC5" s="13">
        <f t="shared" ref="CC5:CC6" si="10">((CA5-$CA$3)/$CA$3)*100</f>
        <v>45.411764705882348</v>
      </c>
      <c r="CE5" s="9"/>
      <c r="CF5" s="6"/>
      <c r="CG5" s="6"/>
      <c r="CH5" s="6"/>
      <c r="CI5" s="6"/>
    </row>
    <row r="6" spans="1:87" x14ac:dyDescent="0.25">
      <c r="A6" s="40"/>
      <c r="B6" s="41" t="s">
        <v>13</v>
      </c>
      <c r="C6" s="41"/>
      <c r="D6" s="27">
        <v>0.21299999999999999</v>
      </c>
      <c r="E6" s="27">
        <v>0.2452</v>
      </c>
      <c r="F6" s="27">
        <v>0.249</v>
      </c>
      <c r="G6" s="6">
        <f t="shared" si="0"/>
        <v>0.23573333333333335</v>
      </c>
      <c r="H6" s="27">
        <f t="shared" si="1"/>
        <v>1.9779113562880757E-2</v>
      </c>
      <c r="I6" s="15">
        <f>((G6-$G$3)/$G$3)*100</f>
        <v>29.523809523809518</v>
      </c>
      <c r="K6" s="7"/>
      <c r="L6" s="6"/>
      <c r="Y6" s="40"/>
      <c r="Z6" s="41" t="s">
        <v>13</v>
      </c>
      <c r="AA6" s="41"/>
      <c r="AB6" s="27">
        <v>0.16209999999999999</v>
      </c>
      <c r="AC6" s="27">
        <v>0.14699999999999999</v>
      </c>
      <c r="AD6" s="27">
        <v>0.154</v>
      </c>
      <c r="AE6" s="6">
        <f t="shared" si="2"/>
        <v>0.15436666666666665</v>
      </c>
      <c r="AF6" s="6">
        <f t="shared" si="3"/>
        <v>7.5566747537083624E-3</v>
      </c>
      <c r="AG6" s="15">
        <f t="shared" si="8"/>
        <v>26.876712328767123</v>
      </c>
      <c r="AI6" s="7"/>
      <c r="AJ6" s="6"/>
      <c r="AW6" s="40"/>
      <c r="AX6" s="41" t="s">
        <v>13</v>
      </c>
      <c r="AY6" s="41"/>
      <c r="AZ6" s="4">
        <v>0.375</v>
      </c>
      <c r="BA6" s="4">
        <v>0.39200000000000002</v>
      </c>
      <c r="BB6" s="4">
        <v>0.40300000000000002</v>
      </c>
      <c r="BC6" s="6">
        <f t="shared" si="4"/>
        <v>0.38999999999999996</v>
      </c>
      <c r="BD6" s="6">
        <f t="shared" si="5"/>
        <v>1.4106735979665897E-2</v>
      </c>
      <c r="BE6" s="13">
        <f t="shared" si="9"/>
        <v>28.430296377607</v>
      </c>
      <c r="BG6" s="7"/>
      <c r="BH6" s="6"/>
      <c r="BU6" s="40"/>
      <c r="BV6" s="41" t="s">
        <v>13</v>
      </c>
      <c r="BW6" s="41"/>
      <c r="BX6" s="27">
        <v>0.1948</v>
      </c>
      <c r="BY6" s="27">
        <v>0.254</v>
      </c>
      <c r="BZ6" s="27">
        <v>0.2858</v>
      </c>
      <c r="CA6" s="6">
        <f t="shared" si="6"/>
        <v>0.24486666666666665</v>
      </c>
      <c r="CB6" s="27">
        <f t="shared" si="7"/>
        <v>4.6182392026976667E-2</v>
      </c>
      <c r="CC6" s="13">
        <f t="shared" si="10"/>
        <v>23.462184873949571</v>
      </c>
      <c r="CE6" s="7"/>
      <c r="CF6" s="6"/>
    </row>
    <row r="7" spans="1:87" x14ac:dyDescent="0.25">
      <c r="K7" s="7"/>
      <c r="L7" s="6"/>
      <c r="AB7" s="6"/>
      <c r="AC7" s="6"/>
      <c r="AD7" s="6"/>
      <c r="AI7" s="7"/>
      <c r="AJ7" s="6"/>
      <c r="BG7" s="7"/>
      <c r="BH7" s="6"/>
      <c r="BX7" s="4"/>
      <c r="BY7" s="4"/>
      <c r="BZ7" s="4"/>
      <c r="CE7" s="7"/>
      <c r="CF7" s="6"/>
    </row>
    <row r="8" spans="1:87" x14ac:dyDescent="0.25">
      <c r="A8" s="14"/>
      <c r="B8" s="5"/>
      <c r="C8" s="5"/>
      <c r="D8" s="22"/>
      <c r="E8" s="22"/>
      <c r="F8" s="22"/>
      <c r="G8" s="6"/>
      <c r="H8" s="6"/>
      <c r="Y8" s="14"/>
      <c r="Z8" s="5"/>
      <c r="AA8" s="5"/>
      <c r="AB8" s="6"/>
      <c r="AC8" s="6"/>
      <c r="AD8" s="4"/>
      <c r="AE8" s="6"/>
      <c r="AF8" s="6"/>
      <c r="AW8" s="14"/>
      <c r="AX8" s="5"/>
      <c r="AY8" s="5"/>
      <c r="AZ8" s="6"/>
      <c r="BA8" s="6"/>
      <c r="BB8" s="4"/>
      <c r="BC8" s="6"/>
      <c r="BD8" s="6"/>
      <c r="BU8" s="14"/>
      <c r="BV8" s="5"/>
      <c r="BW8" s="5"/>
      <c r="BX8" s="22"/>
      <c r="BY8" s="22"/>
      <c r="BZ8" s="22"/>
      <c r="CA8" s="6"/>
      <c r="CB8" s="6"/>
    </row>
    <row r="9" spans="1:87" x14ac:dyDescent="0.25">
      <c r="A9" s="14"/>
      <c r="B9" s="5"/>
      <c r="C9" s="5"/>
      <c r="D9" s="6"/>
      <c r="E9" s="6"/>
      <c r="F9" s="4"/>
      <c r="G9" s="6"/>
      <c r="H9" s="6"/>
      <c r="I9" s="13"/>
      <c r="Y9" s="14"/>
      <c r="Z9" s="5"/>
      <c r="AA9" s="5"/>
      <c r="AB9" s="6"/>
      <c r="AC9" s="6"/>
      <c r="AD9" s="4"/>
      <c r="AE9" s="6"/>
      <c r="AF9" s="6"/>
      <c r="AG9" s="13"/>
      <c r="AW9" s="14"/>
      <c r="AX9" s="5"/>
      <c r="AY9" s="5"/>
      <c r="AZ9" s="6"/>
      <c r="BA9" s="6"/>
      <c r="BB9" s="4"/>
      <c r="BC9" s="6"/>
      <c r="BD9" s="6"/>
      <c r="BE9" s="13"/>
      <c r="BU9" s="14"/>
      <c r="BV9" s="5"/>
      <c r="BW9" s="5"/>
      <c r="BX9" s="6"/>
      <c r="BY9" s="6"/>
      <c r="BZ9" s="4"/>
      <c r="CA9" s="6"/>
      <c r="CB9" s="6"/>
      <c r="CC9" s="13"/>
    </row>
    <row r="10" spans="1:87" x14ac:dyDescent="0.25">
      <c r="A10" s="14"/>
      <c r="B10" s="5"/>
      <c r="C10" s="5"/>
      <c r="D10" s="6"/>
      <c r="E10" s="6"/>
      <c r="F10" s="4"/>
      <c r="G10" s="6"/>
      <c r="H10" s="6"/>
      <c r="I10" s="13"/>
      <c r="Y10" s="14"/>
      <c r="Z10" s="5"/>
      <c r="AA10" s="5"/>
      <c r="AB10" s="6"/>
      <c r="AC10" s="6"/>
      <c r="AD10" s="4"/>
      <c r="AE10" s="6"/>
      <c r="AF10" s="6"/>
      <c r="AG10" s="13"/>
      <c r="AW10" s="14"/>
      <c r="AX10" s="5"/>
      <c r="AY10" s="5"/>
      <c r="AZ10" s="6"/>
      <c r="BA10" s="6"/>
      <c r="BB10" s="4"/>
      <c r="BC10" s="6"/>
      <c r="BD10" s="6"/>
      <c r="BE10" s="13"/>
      <c r="BU10" s="14"/>
      <c r="BV10" s="5"/>
      <c r="BW10" s="5"/>
      <c r="BX10" s="6"/>
      <c r="BY10" s="6"/>
      <c r="BZ10" s="4"/>
      <c r="CA10" s="6"/>
      <c r="CB10" s="6"/>
      <c r="CC10" s="13"/>
    </row>
    <row r="11" spans="1:87" x14ac:dyDescent="0.25">
      <c r="A11" s="14"/>
      <c r="B11" s="5"/>
      <c r="C11" s="5"/>
      <c r="D11" s="6"/>
      <c r="E11" s="6"/>
      <c r="F11" s="4"/>
      <c r="G11" s="6"/>
      <c r="H11" s="6"/>
      <c r="I11" s="13"/>
      <c r="Y11" s="14"/>
      <c r="Z11" s="5"/>
      <c r="AA11" s="5"/>
      <c r="AB11" s="6"/>
      <c r="AC11" s="6"/>
      <c r="AD11" s="4"/>
      <c r="AE11" s="6"/>
      <c r="AF11" s="6"/>
      <c r="AG11" s="13"/>
      <c r="AW11" s="14"/>
      <c r="AX11" s="5"/>
      <c r="AY11" s="5"/>
      <c r="AZ11" s="6"/>
      <c r="BA11" s="6"/>
      <c r="BB11" s="4"/>
      <c r="BC11" s="6"/>
      <c r="BD11" s="6"/>
      <c r="BE11" s="13"/>
      <c r="BU11" s="14"/>
      <c r="BV11" s="5"/>
      <c r="BW11" s="5"/>
      <c r="BX11" s="6"/>
      <c r="BY11" s="6"/>
      <c r="BZ11" s="4"/>
      <c r="CA11" s="6"/>
      <c r="CB11" s="6"/>
      <c r="CC11" s="13"/>
    </row>
    <row r="14" spans="1:87" ht="15.75" x14ac:dyDescent="0.25">
      <c r="A14" s="2"/>
      <c r="B14" s="2"/>
      <c r="C14" s="1"/>
      <c r="D14" s="1"/>
      <c r="E14" s="1"/>
      <c r="F14" s="1"/>
      <c r="G14" s="2"/>
      <c r="H14" s="2"/>
      <c r="I14" s="2"/>
      <c r="J14" s="2"/>
      <c r="K14" s="2"/>
      <c r="L14" s="1"/>
    </row>
    <row r="15" spans="1:87" x14ac:dyDescent="0.25">
      <c r="A15" s="5"/>
      <c r="B15" s="5"/>
      <c r="C15" s="9"/>
      <c r="D15" s="9"/>
      <c r="E15" s="9"/>
      <c r="F15" s="9"/>
      <c r="G15" s="9"/>
      <c r="H15" s="9"/>
      <c r="L15" s="4"/>
    </row>
    <row r="16" spans="1:87" x14ac:dyDescent="0.25">
      <c r="A16" s="5"/>
      <c r="B16" s="5"/>
      <c r="C16" s="6"/>
      <c r="D16" s="6"/>
      <c r="E16" s="4"/>
      <c r="F16" s="6"/>
      <c r="G16" s="6"/>
      <c r="L16" s="9"/>
    </row>
    <row r="17" spans="1:23" x14ac:dyDescent="0.25">
      <c r="A17" s="5"/>
      <c r="B17" s="5"/>
      <c r="C17" s="6"/>
      <c r="D17" s="6"/>
      <c r="E17" s="4"/>
      <c r="F17" s="6"/>
      <c r="G17" s="6"/>
      <c r="K17" s="7"/>
      <c r="L17" s="8"/>
    </row>
    <row r="18" spans="1:23" x14ac:dyDescent="0.25">
      <c r="A18" s="5"/>
      <c r="B18" s="5"/>
      <c r="C18" s="6"/>
      <c r="D18" s="6"/>
      <c r="E18" s="4"/>
      <c r="F18" s="6"/>
      <c r="G18" s="6"/>
      <c r="K18" s="7"/>
      <c r="L18" s="6"/>
    </row>
    <row r="19" spans="1:23" x14ac:dyDescent="0.25">
      <c r="A19" s="5"/>
      <c r="B19" s="5"/>
      <c r="C19" s="6"/>
      <c r="D19" s="6"/>
      <c r="E19" s="4"/>
      <c r="F19" s="6"/>
      <c r="G19" s="6"/>
      <c r="K19" s="7"/>
      <c r="L19" s="6"/>
    </row>
    <row r="20" spans="1:23" x14ac:dyDescent="0.25">
      <c r="C20" s="4"/>
      <c r="D20" s="4"/>
      <c r="E20" s="4"/>
      <c r="F20" s="4"/>
      <c r="K20" s="7"/>
      <c r="L20" s="6"/>
    </row>
    <row r="23" spans="1:23" x14ac:dyDescent="0.25">
      <c r="Q23" s="9"/>
      <c r="R23" s="9"/>
      <c r="S23" s="9"/>
      <c r="U23" s="9"/>
      <c r="V23" s="9"/>
      <c r="W23" s="9"/>
    </row>
    <row r="24" spans="1:23" x14ac:dyDescent="0.25">
      <c r="Q24" s="27"/>
      <c r="R24" s="27"/>
      <c r="S24" s="27"/>
      <c r="U24" s="27"/>
      <c r="V24" s="27"/>
      <c r="W24" s="27"/>
    </row>
    <row r="25" spans="1:23" x14ac:dyDescent="0.25">
      <c r="Q25" s="27"/>
      <c r="R25" s="27"/>
      <c r="S25" s="27"/>
      <c r="U25" s="27"/>
      <c r="V25" s="27"/>
      <c r="W25" s="27"/>
    </row>
    <row r="26" spans="1:23" ht="15.75" x14ac:dyDescent="0.25">
      <c r="A26" s="2"/>
      <c r="B26" s="2"/>
      <c r="C26" s="1"/>
      <c r="D26" s="1"/>
      <c r="E26" s="1"/>
      <c r="F26" s="1"/>
      <c r="G26" s="2"/>
      <c r="H26" s="2"/>
      <c r="I26" s="2"/>
      <c r="J26" s="2"/>
      <c r="K26" s="2"/>
      <c r="L26" s="1"/>
      <c r="Q26" s="27"/>
      <c r="R26" s="27"/>
      <c r="S26" s="27"/>
      <c r="U26" s="27"/>
      <c r="V26" s="27"/>
      <c r="W26" s="27"/>
    </row>
    <row r="27" spans="1:23" x14ac:dyDescent="0.25">
      <c r="A27" s="5"/>
      <c r="B27" s="5"/>
      <c r="C27" s="9"/>
      <c r="D27" s="9"/>
      <c r="E27" s="9"/>
      <c r="F27" s="9"/>
      <c r="G27" s="9"/>
      <c r="H27" s="9"/>
      <c r="L27" s="4"/>
      <c r="Q27" s="27"/>
      <c r="R27" s="27"/>
      <c r="S27" s="27"/>
      <c r="U27" s="27"/>
      <c r="V27" s="27"/>
      <c r="W27" s="27"/>
    </row>
    <row r="28" spans="1:23" x14ac:dyDescent="0.25">
      <c r="A28" s="5"/>
      <c r="B28" s="5"/>
      <c r="C28" s="6"/>
      <c r="D28" s="6"/>
      <c r="E28" s="4"/>
      <c r="F28" s="6"/>
      <c r="G28" s="6"/>
      <c r="L28" s="9"/>
    </row>
    <row r="29" spans="1:23" x14ac:dyDescent="0.25">
      <c r="A29" s="5"/>
      <c r="B29" s="5"/>
      <c r="C29" s="6"/>
      <c r="D29" s="6"/>
      <c r="E29" s="4"/>
      <c r="F29" s="6"/>
      <c r="G29" s="6"/>
      <c r="K29" s="7"/>
      <c r="L29" s="8"/>
    </row>
    <row r="30" spans="1:23" x14ac:dyDescent="0.25">
      <c r="A30" s="5"/>
      <c r="B30" s="5"/>
      <c r="C30" s="6"/>
      <c r="D30" s="6"/>
      <c r="E30" s="4"/>
      <c r="F30" s="6"/>
      <c r="G30" s="6"/>
      <c r="K30" s="7"/>
      <c r="L30" s="6"/>
      <c r="S30" s="9"/>
    </row>
    <row r="31" spans="1:23" x14ac:dyDescent="0.25">
      <c r="A31" s="5"/>
      <c r="B31" s="5"/>
      <c r="C31" s="6"/>
      <c r="D31" s="6"/>
      <c r="E31" s="4"/>
      <c r="F31" s="6"/>
      <c r="G31" s="6"/>
      <c r="K31" s="7"/>
      <c r="L31" s="6"/>
      <c r="S31" s="27"/>
      <c r="T31" s="27"/>
      <c r="U31" s="22"/>
    </row>
    <row r="32" spans="1:23" x14ac:dyDescent="0.25">
      <c r="C32" s="4"/>
      <c r="D32" s="4"/>
      <c r="E32" s="4"/>
      <c r="F32" s="4"/>
      <c r="K32" s="7"/>
      <c r="L32" s="6"/>
      <c r="S32" s="27"/>
      <c r="T32" s="27"/>
      <c r="U32" s="22"/>
    </row>
    <row r="33" spans="1:25" x14ac:dyDescent="0.25">
      <c r="S33" s="27"/>
      <c r="T33" s="27"/>
      <c r="U33" s="22"/>
    </row>
    <row r="34" spans="1:25" x14ac:dyDescent="0.25">
      <c r="S34" s="27"/>
      <c r="T34" s="27"/>
      <c r="U34" s="22"/>
    </row>
    <row r="36" spans="1:25" x14ac:dyDescent="0.25">
      <c r="S36" s="9"/>
    </row>
    <row r="37" spans="1:25" x14ac:dyDescent="0.25">
      <c r="S37" s="27"/>
      <c r="T37" s="27"/>
      <c r="U37" s="22"/>
    </row>
    <row r="38" spans="1:25" ht="15.75" x14ac:dyDescent="0.25">
      <c r="A38" s="2"/>
      <c r="B38" s="2"/>
      <c r="C38" s="1"/>
      <c r="D38" s="1"/>
      <c r="E38" s="1"/>
      <c r="F38" s="1"/>
      <c r="G38" s="2"/>
      <c r="H38" s="2"/>
      <c r="I38" s="2"/>
      <c r="J38" s="2"/>
      <c r="K38" s="2"/>
      <c r="L38" s="1"/>
      <c r="S38" s="27"/>
      <c r="T38" s="27"/>
      <c r="U38" s="22"/>
    </row>
    <row r="39" spans="1:25" x14ac:dyDescent="0.25">
      <c r="A39" s="5"/>
      <c r="B39" s="5"/>
      <c r="C39" s="9"/>
      <c r="D39" s="9"/>
      <c r="E39" s="9"/>
      <c r="F39" s="9"/>
      <c r="G39" s="9"/>
      <c r="H39" s="9"/>
      <c r="L39" s="4"/>
      <c r="S39" s="27"/>
      <c r="T39" s="27"/>
      <c r="U39" s="22"/>
    </row>
    <row r="40" spans="1:25" x14ac:dyDescent="0.25">
      <c r="A40" s="5"/>
      <c r="B40" s="5"/>
      <c r="C40" s="6"/>
      <c r="D40" s="6"/>
      <c r="E40" s="4"/>
      <c r="F40" s="6"/>
      <c r="G40" s="6"/>
      <c r="L40" s="9"/>
      <c r="S40" s="27"/>
      <c r="T40" s="27"/>
      <c r="U40" s="22"/>
    </row>
    <row r="41" spans="1:25" x14ac:dyDescent="0.25">
      <c r="A41" s="5"/>
      <c r="B41" s="5"/>
      <c r="C41" s="6"/>
      <c r="D41" s="6"/>
      <c r="E41" s="4"/>
      <c r="F41" s="6"/>
      <c r="G41" s="6"/>
      <c r="K41" s="7"/>
      <c r="L41" s="8"/>
    </row>
    <row r="42" spans="1:25" x14ac:dyDescent="0.25">
      <c r="A42" s="5"/>
      <c r="B42" s="5"/>
      <c r="C42" s="6"/>
      <c r="D42" s="6"/>
      <c r="E42" s="4"/>
      <c r="F42" s="6"/>
      <c r="G42" s="6"/>
      <c r="K42" s="7"/>
      <c r="L42" s="6"/>
      <c r="S42" s="9"/>
    </row>
    <row r="43" spans="1:25" x14ac:dyDescent="0.25">
      <c r="A43" s="5"/>
      <c r="B43" s="5"/>
      <c r="C43" s="6"/>
      <c r="D43" s="6"/>
      <c r="E43" s="4"/>
      <c r="F43" s="6"/>
      <c r="G43" s="6"/>
      <c r="K43" s="7"/>
      <c r="L43" s="6"/>
      <c r="S43" s="27"/>
      <c r="T43" s="27"/>
      <c r="U43" s="22"/>
    </row>
    <row r="44" spans="1:25" x14ac:dyDescent="0.25">
      <c r="C44" s="4"/>
      <c r="D44" s="4"/>
      <c r="E44" s="4"/>
      <c r="F44" s="4"/>
      <c r="K44" s="7"/>
      <c r="L44" s="6"/>
      <c r="S44" s="27"/>
      <c r="T44" s="27"/>
      <c r="U44" s="22"/>
      <c r="W44" s="9"/>
      <c r="X44" s="9"/>
      <c r="Y44" s="9"/>
    </row>
    <row r="45" spans="1:25" x14ac:dyDescent="0.25">
      <c r="S45" s="27"/>
      <c r="T45" s="27"/>
      <c r="U45" s="22"/>
    </row>
    <row r="46" spans="1:25" x14ac:dyDescent="0.25">
      <c r="S46" s="27"/>
      <c r="T46" s="27"/>
      <c r="U46" s="22"/>
    </row>
  </sheetData>
  <mergeCells count="28">
    <mergeCell ref="A3:A6"/>
    <mergeCell ref="B3:C3"/>
    <mergeCell ref="B5:C5"/>
    <mergeCell ref="Y1:AA1"/>
    <mergeCell ref="AW1:AY1"/>
    <mergeCell ref="B4:C4"/>
    <mergeCell ref="Z4:AA4"/>
    <mergeCell ref="B6:C6"/>
    <mergeCell ref="Z6:AA6"/>
    <mergeCell ref="AX4:AY4"/>
    <mergeCell ref="BU1:BW1"/>
    <mergeCell ref="A2:C2"/>
    <mergeCell ref="Y2:AA2"/>
    <mergeCell ref="AW2:AY2"/>
    <mergeCell ref="BU2:BW2"/>
    <mergeCell ref="A1:C1"/>
    <mergeCell ref="BV4:BW4"/>
    <mergeCell ref="Y3:Y6"/>
    <mergeCell ref="Z3:AA3"/>
    <mergeCell ref="AW3:AW6"/>
    <mergeCell ref="AX3:AY3"/>
    <mergeCell ref="BU3:BU6"/>
    <mergeCell ref="Z5:AA5"/>
    <mergeCell ref="AX5:AY5"/>
    <mergeCell ref="BV5:BW5"/>
    <mergeCell ref="AX6:AY6"/>
    <mergeCell ref="BV6:BW6"/>
    <mergeCell ref="BV3:BW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0B2C-F32A-49CA-8704-8957612549DE}">
  <dimension ref="A1:CI44"/>
  <sheetViews>
    <sheetView topLeftCell="BS1" workbookViewId="0">
      <selection activeCell="BW21" sqref="BW21"/>
    </sheetView>
  </sheetViews>
  <sheetFormatPr defaultRowHeight="15" x14ac:dyDescent="0.25"/>
  <cols>
    <col min="3" max="3" width="21.42578125" customWidth="1"/>
    <col min="4" max="4" width="19.140625" bestFit="1" customWidth="1"/>
    <col min="5" max="5" width="12.28515625" bestFit="1" customWidth="1"/>
    <col min="9" max="10" width="20.5703125" bestFit="1" customWidth="1"/>
    <col min="12" max="12" width="33.28515625" bestFit="1" customWidth="1"/>
    <col min="27" max="27" width="23.5703125" customWidth="1"/>
    <col min="28" max="28" width="14.42578125" bestFit="1" customWidth="1"/>
    <col min="29" max="29" width="14.5703125" bestFit="1" customWidth="1"/>
    <col min="33" max="34" width="20.5703125" bestFit="1" customWidth="1"/>
    <col min="36" max="36" width="36.5703125" bestFit="1" customWidth="1"/>
    <col min="51" max="51" width="22.7109375" customWidth="1"/>
    <col min="53" max="53" width="14.42578125" bestFit="1" customWidth="1"/>
    <col min="57" max="58" width="20.5703125" bestFit="1" customWidth="1"/>
    <col min="60" max="60" width="38.5703125" bestFit="1" customWidth="1"/>
    <col min="75" max="75" width="32.5703125" customWidth="1"/>
    <col min="77" max="77" width="14.5703125" bestFit="1" customWidth="1"/>
    <col min="81" max="82" width="20.5703125" bestFit="1" customWidth="1"/>
    <col min="84" max="84" width="46.42578125" bestFit="1" customWidth="1"/>
  </cols>
  <sheetData>
    <row r="1" spans="1:87" ht="15.75" x14ac:dyDescent="0.25">
      <c r="A1" s="38" t="s">
        <v>28</v>
      </c>
      <c r="B1" s="38"/>
      <c r="C1" s="38"/>
      <c r="D1" s="1"/>
      <c r="E1" s="1"/>
      <c r="F1" s="1"/>
      <c r="G1" s="1"/>
      <c r="H1" s="2"/>
      <c r="I1" s="2"/>
      <c r="J1" s="2"/>
      <c r="K1" s="2"/>
      <c r="L1" s="1"/>
      <c r="Y1" s="38" t="s">
        <v>29</v>
      </c>
      <c r="Z1" s="38"/>
      <c r="AA1" s="38"/>
      <c r="AB1" s="1"/>
      <c r="AC1" s="1"/>
      <c r="AD1" s="1"/>
      <c r="AE1" s="1"/>
      <c r="AF1" s="2"/>
      <c r="AG1" s="2"/>
      <c r="AH1" s="2"/>
      <c r="AI1" s="2"/>
      <c r="AJ1" s="1"/>
      <c r="AW1" s="38" t="s">
        <v>30</v>
      </c>
      <c r="AX1" s="38"/>
      <c r="AY1" s="38"/>
      <c r="AZ1" s="1"/>
      <c r="BA1" s="1"/>
      <c r="BB1" s="1"/>
      <c r="BC1" s="1"/>
      <c r="BD1" s="2"/>
      <c r="BE1" s="2"/>
      <c r="BF1" s="2"/>
      <c r="BG1" s="2"/>
      <c r="BH1" s="1"/>
      <c r="BU1" s="38" t="s">
        <v>31</v>
      </c>
      <c r="BV1" s="38"/>
      <c r="BW1" s="38"/>
      <c r="BX1" s="1"/>
      <c r="BY1" s="1"/>
      <c r="BZ1" s="1"/>
      <c r="CA1" s="1"/>
      <c r="CB1" s="2"/>
      <c r="CC1" s="2"/>
      <c r="CD1" s="2"/>
      <c r="CE1" s="2"/>
      <c r="CF1" s="1"/>
    </row>
    <row r="2" spans="1:87" x14ac:dyDescent="0.25">
      <c r="A2" s="39" t="s">
        <v>0</v>
      </c>
      <c r="B2" s="39"/>
      <c r="C2" s="39"/>
      <c r="D2" s="3" t="s">
        <v>1</v>
      </c>
      <c r="E2" s="3" t="s">
        <v>2</v>
      </c>
      <c r="F2" s="3" t="s">
        <v>3</v>
      </c>
      <c r="G2" s="3" t="s">
        <v>34</v>
      </c>
      <c r="H2" s="3" t="s">
        <v>4</v>
      </c>
      <c r="I2" s="3" t="s">
        <v>5</v>
      </c>
      <c r="J2" s="3" t="s">
        <v>6</v>
      </c>
      <c r="L2" s="3" t="s">
        <v>28</v>
      </c>
      <c r="Y2" s="39" t="s">
        <v>0</v>
      </c>
      <c r="Z2" s="39"/>
      <c r="AA2" s="39"/>
      <c r="AB2" s="3" t="s">
        <v>1</v>
      </c>
      <c r="AC2" s="3" t="s">
        <v>2</v>
      </c>
      <c r="AD2" s="3" t="s">
        <v>3</v>
      </c>
      <c r="AE2" s="3" t="s">
        <v>34</v>
      </c>
      <c r="AF2" s="3" t="s">
        <v>4</v>
      </c>
      <c r="AG2" s="3" t="s">
        <v>5</v>
      </c>
      <c r="AH2" s="3" t="s">
        <v>6</v>
      </c>
      <c r="AJ2" s="3" t="s">
        <v>29</v>
      </c>
      <c r="AW2" s="39" t="s">
        <v>0</v>
      </c>
      <c r="AX2" s="39"/>
      <c r="AY2" s="39"/>
      <c r="AZ2" s="3" t="s">
        <v>1</v>
      </c>
      <c r="BA2" s="3" t="s">
        <v>2</v>
      </c>
      <c r="BB2" s="3" t="s">
        <v>3</v>
      </c>
      <c r="BC2" s="3" t="s">
        <v>34</v>
      </c>
      <c r="BD2" s="3" t="s">
        <v>4</v>
      </c>
      <c r="BE2" s="3" t="s">
        <v>5</v>
      </c>
      <c r="BF2" s="3" t="s">
        <v>6</v>
      </c>
      <c r="BH2" s="3" t="s">
        <v>30</v>
      </c>
      <c r="BU2" s="39" t="s">
        <v>0</v>
      </c>
      <c r="BV2" s="39"/>
      <c r="BW2" s="39"/>
      <c r="BX2" s="3" t="s">
        <v>1</v>
      </c>
      <c r="BY2" s="3" t="s">
        <v>2</v>
      </c>
      <c r="BZ2" s="3" t="s">
        <v>3</v>
      </c>
      <c r="CA2" s="3" t="s">
        <v>34</v>
      </c>
      <c r="CB2" s="3" t="s">
        <v>4</v>
      </c>
      <c r="CC2" s="3" t="s">
        <v>5</v>
      </c>
      <c r="CD2" s="3" t="s">
        <v>6</v>
      </c>
      <c r="CF2" s="3" t="s">
        <v>31</v>
      </c>
    </row>
    <row r="3" spans="1:87" x14ac:dyDescent="0.25">
      <c r="A3" s="40" t="s">
        <v>23</v>
      </c>
      <c r="B3" s="41" t="s">
        <v>7</v>
      </c>
      <c r="C3" s="41"/>
      <c r="D3">
        <v>1.4313179463414317E-3</v>
      </c>
      <c r="E3">
        <v>7.9543457384856602E-4</v>
      </c>
      <c r="F3" s="28">
        <v>7.3966043518636004E-5</v>
      </c>
      <c r="G3">
        <v>9.5249367654368403E-4</v>
      </c>
      <c r="H3" s="24">
        <f>AVERAGE(D3:G3)</f>
        <v>8.1330306006307943E-4</v>
      </c>
      <c r="I3" s="24">
        <f>STDEV(D3:G3)</f>
        <v>5.6221435242273098E-4</v>
      </c>
      <c r="K3" s="4"/>
      <c r="L3" s="9" t="s">
        <v>10</v>
      </c>
      <c r="M3" s="9" t="s">
        <v>12</v>
      </c>
      <c r="N3" s="9" t="s">
        <v>14</v>
      </c>
      <c r="O3" s="9" t="s">
        <v>15</v>
      </c>
      <c r="Y3" s="40" t="s">
        <v>23</v>
      </c>
      <c r="Z3" s="41" t="s">
        <v>7</v>
      </c>
      <c r="AA3" s="41"/>
      <c r="AB3" s="27">
        <v>1.8490224125106201</v>
      </c>
      <c r="AC3" s="27">
        <v>1.60082938004999</v>
      </c>
      <c r="AD3" s="27">
        <v>1.6405222127623</v>
      </c>
      <c r="AE3" s="27">
        <v>4.0398532938004896</v>
      </c>
      <c r="AF3" s="6">
        <f>AVERAGE(AB3:AE3)</f>
        <v>2.2825568247808499</v>
      </c>
      <c r="AG3" s="6">
        <f>STDEV(AB3:AE3)</f>
        <v>1.176577482726979</v>
      </c>
      <c r="AI3" s="4"/>
      <c r="AJ3" s="9" t="s">
        <v>10</v>
      </c>
      <c r="AK3" s="9" t="s">
        <v>12</v>
      </c>
      <c r="AL3" s="9" t="s">
        <v>14</v>
      </c>
      <c r="AM3" s="9" t="s">
        <v>15</v>
      </c>
      <c r="AW3" s="40" t="s">
        <v>23</v>
      </c>
      <c r="AX3" s="41" t="s">
        <v>7</v>
      </c>
      <c r="AY3" s="41"/>
      <c r="AZ3" s="23">
        <v>9.9774474903370006E-2</v>
      </c>
      <c r="BA3" s="23">
        <v>8.0003673262405497E-2</v>
      </c>
      <c r="BB3" s="23">
        <v>8.5116151473613302E-2</v>
      </c>
      <c r="BC3" s="23">
        <v>2.44881168014346E-2</v>
      </c>
      <c r="BD3" s="27">
        <f>AVERAGE(AZ3:BC3)</f>
        <v>7.2345604110205852E-2</v>
      </c>
      <c r="BE3" s="27">
        <f>STDEV(AZ3:BC3)</f>
        <v>3.2986941596123545E-2</v>
      </c>
      <c r="BG3" s="4"/>
      <c r="BH3" s="9" t="s">
        <v>10</v>
      </c>
      <c r="BI3" s="9" t="s">
        <v>12</v>
      </c>
      <c r="BJ3" s="9" t="s">
        <v>14</v>
      </c>
      <c r="BK3" s="9" t="s">
        <v>15</v>
      </c>
      <c r="BU3" s="40" t="s">
        <v>23</v>
      </c>
      <c r="BV3" s="41" t="s">
        <v>7</v>
      </c>
      <c r="BW3" s="41"/>
      <c r="BX3" s="6">
        <v>296.60347084761401</v>
      </c>
      <c r="BY3" s="6">
        <v>309.90844647500001</v>
      </c>
      <c r="BZ3" s="6">
        <v>304.94156916535599</v>
      </c>
      <c r="CA3" s="6">
        <v>239.96678947577101</v>
      </c>
      <c r="CB3" s="6">
        <f>AVERAGE(BX3:CA3)</f>
        <v>287.85506899093525</v>
      </c>
      <c r="CC3" s="6">
        <f>STDEV(BX3:CA3)</f>
        <v>32.394041615877313</v>
      </c>
      <c r="CE3" s="4"/>
      <c r="CF3" s="9" t="s">
        <v>10</v>
      </c>
      <c r="CG3" s="9" t="s">
        <v>12</v>
      </c>
      <c r="CH3" s="9" t="s">
        <v>14</v>
      </c>
      <c r="CI3" s="9" t="s">
        <v>15</v>
      </c>
    </row>
    <row r="4" spans="1:87" x14ac:dyDescent="0.25">
      <c r="A4" s="40"/>
      <c r="B4" s="41" t="s">
        <v>9</v>
      </c>
      <c r="C4" s="41"/>
      <c r="D4">
        <v>4.88312853936096E-3</v>
      </c>
      <c r="E4">
        <v>3.8184048869157401E-3</v>
      </c>
      <c r="F4">
        <v>5.0102460950479204E-3</v>
      </c>
      <c r="G4">
        <v>1.9234970760803199E-3</v>
      </c>
      <c r="H4" s="24">
        <f>AVERAGE(D4:G4)</f>
        <v>3.9088191493512354E-3</v>
      </c>
      <c r="I4" s="23">
        <f t="shared" ref="I4:I6" si="0">STDEV(D4:G4)</f>
        <v>1.4273633708854392E-3</v>
      </c>
      <c r="J4" s="13">
        <f>((H4-$H$3)/$H$3)*100</f>
        <v>380.61040727524977</v>
      </c>
      <c r="K4" s="9" t="s">
        <v>23</v>
      </c>
      <c r="L4" s="23">
        <f>AVERAGE(D3:G3)</f>
        <v>8.1330306006307943E-4</v>
      </c>
      <c r="M4" s="23">
        <f>AVERAGE(D4:G4)</f>
        <v>3.9088191493512354E-3</v>
      </c>
      <c r="N4" s="23">
        <f>AVERAGE(D5:G5)</f>
        <v>2.0474269169518926E-3</v>
      </c>
      <c r="O4" s="23">
        <f>AVERAGE(D6:G6)</f>
        <v>1.2188343711530792E-3</v>
      </c>
      <c r="Y4" s="40"/>
      <c r="Z4" s="41" t="s">
        <v>9</v>
      </c>
      <c r="AA4" s="41"/>
      <c r="AB4" s="27">
        <v>4.2792702672367904</v>
      </c>
      <c r="AC4" s="27">
        <v>3.9979280179901</v>
      </c>
      <c r="AD4" s="27">
        <v>4.3997814428088802</v>
      </c>
      <c r="AE4" s="27">
        <v>3.4819457117699999</v>
      </c>
      <c r="AF4" s="6">
        <f t="shared" ref="AF4:AF6" si="1">AVERAGE(AB4:AE4)</f>
        <v>4.0397313599514426</v>
      </c>
      <c r="AG4" s="6">
        <f t="shared" ref="AG4:AG6" si="2">STDEV(AB4:AE4)</f>
        <v>0.40820227787435454</v>
      </c>
      <c r="AH4" s="13">
        <f>((AF4-$AF$3)/$AF$3)*100</f>
        <v>76.982729020965351</v>
      </c>
      <c r="AI4" s="9" t="s">
        <v>23</v>
      </c>
      <c r="AJ4" s="8">
        <f>AVERAGE(AB3:AE3)</f>
        <v>2.2825568247808499</v>
      </c>
      <c r="AK4" s="8">
        <f>AVERAGE(AB4:AE4)</f>
        <v>4.0397313599514426</v>
      </c>
      <c r="AL4" s="8">
        <f>AVERAGE(AB5:AE5)</f>
        <v>3.5174471624682528</v>
      </c>
      <c r="AM4" s="8">
        <f>AVERAGE(AB6:AE6)</f>
        <v>3.1370895725890779</v>
      </c>
      <c r="AW4" s="40"/>
      <c r="AX4" s="41" t="s">
        <v>9</v>
      </c>
      <c r="AY4" s="41"/>
      <c r="AZ4" s="23">
        <v>0.13449005671262801</v>
      </c>
      <c r="BA4" s="23">
        <v>0.11410039865237399</v>
      </c>
      <c r="BB4" s="23">
        <v>0.10786641183043701</v>
      </c>
      <c r="BC4" s="23">
        <v>0.113099925814001</v>
      </c>
      <c r="BD4" s="27">
        <f t="shared" ref="BD4:BD6" si="3">AVERAGE(AZ4:BC4)</f>
        <v>0.11738919825235999</v>
      </c>
      <c r="BE4" s="27">
        <f t="shared" ref="BE4:BE6" si="4">STDEV(AZ4:BC4)</f>
        <v>1.1723720714503214E-2</v>
      </c>
      <c r="BF4" s="13">
        <f>((BD4-$BD$3)/$BD$3)*100</f>
        <v>62.261687764108117</v>
      </c>
      <c r="BG4" s="9" t="s">
        <v>23</v>
      </c>
      <c r="BH4" s="6">
        <f>AVERAGE(AZ3:BC3)</f>
        <v>7.2345604110205852E-2</v>
      </c>
      <c r="BI4" s="6">
        <f>AVERAGE(AZ4:BC4)</f>
        <v>0.11738919825235999</v>
      </c>
      <c r="BJ4" s="6">
        <f>AVERAGE(AZ5:BC5)</f>
        <v>0.10367147953741546</v>
      </c>
      <c r="BK4" s="6">
        <f>AVERAGE(AZ6:BC6)</f>
        <v>9.460718109572025E-2</v>
      </c>
      <c r="BU4" s="40"/>
      <c r="BV4" s="41" t="s">
        <v>9</v>
      </c>
      <c r="BW4" s="41"/>
      <c r="BX4" s="6">
        <v>380.12785778578501</v>
      </c>
      <c r="BY4" s="6">
        <v>375.51656907708201</v>
      </c>
      <c r="BZ4" s="6">
        <v>390.634999903172</v>
      </c>
      <c r="CA4" s="6">
        <v>349.20731620308902</v>
      </c>
      <c r="CB4" s="6">
        <f t="shared" ref="CB4:CB6" si="5">AVERAGE(BX4:CA4)</f>
        <v>373.87168574228201</v>
      </c>
      <c r="CC4" s="6">
        <f t="shared" ref="CC4:CC6" si="6">STDEV(BX4:CA4)</f>
        <v>17.618032015008346</v>
      </c>
      <c r="CD4" s="13">
        <f>((CB4-$CB$3)/$CB$3)*100</f>
        <v>29.881918374018795</v>
      </c>
      <c r="CE4" s="9" t="s">
        <v>23</v>
      </c>
      <c r="CF4" s="16">
        <f>AVERAGE(BX3:CA3)</f>
        <v>287.85506899093525</v>
      </c>
      <c r="CG4" s="16">
        <f>AVERAGE(BX4:CA4)</f>
        <v>373.87168574228201</v>
      </c>
      <c r="CH4" s="16">
        <f>AVERAGE(BX5:CA5)</f>
        <v>348.01980603336688</v>
      </c>
      <c r="CI4" s="16">
        <f>AVERAGE(BX6:CA6)</f>
        <v>303.79300348713912</v>
      </c>
    </row>
    <row r="5" spans="1:87" x14ac:dyDescent="0.25">
      <c r="A5" s="40"/>
      <c r="B5" s="41" t="s">
        <v>11</v>
      </c>
      <c r="C5" s="41"/>
      <c r="D5">
        <v>1.9148204685407503E-3</v>
      </c>
      <c r="E5">
        <v>2.3471206423015933E-3</v>
      </c>
      <c r="F5">
        <v>1.5299999999999999E-3</v>
      </c>
      <c r="G5">
        <v>2.3977665569652274E-3</v>
      </c>
      <c r="H5" s="24">
        <f t="shared" ref="H5:H6" si="7">AVERAGE(D5:G5)</f>
        <v>2.0474269169518926E-3</v>
      </c>
      <c r="I5" s="24">
        <f t="shared" si="0"/>
        <v>4.0737749771156673E-4</v>
      </c>
      <c r="J5" s="13">
        <f>((H5-$H$3)/$H$3)*100</f>
        <v>151.74218781287939</v>
      </c>
      <c r="K5" s="9"/>
      <c r="L5" s="6"/>
      <c r="M5" s="6"/>
      <c r="N5" s="6"/>
      <c r="O5" s="6"/>
      <c r="Y5" s="40"/>
      <c r="Z5" s="41" t="s">
        <v>11</v>
      </c>
      <c r="AA5" s="41"/>
      <c r="AB5" s="27">
        <v>6.5812830605166397</v>
      </c>
      <c r="AC5" s="27">
        <v>3.0498210550249598</v>
      </c>
      <c r="AD5" s="27">
        <v>2.4006048820538899</v>
      </c>
      <c r="AE5" s="27">
        <v>2.0380796522775202</v>
      </c>
      <c r="AF5" s="6">
        <f t="shared" si="1"/>
        <v>3.5174471624682528</v>
      </c>
      <c r="AG5" s="6">
        <f t="shared" si="2"/>
        <v>2.0849963625916796</v>
      </c>
      <c r="AH5" s="13">
        <f t="shared" ref="AH5:AH6" si="8">((AF5-$AF$3)/$AF$3)*100</f>
        <v>54.101187067093747</v>
      </c>
      <c r="AI5" s="9"/>
      <c r="AJ5" s="6"/>
      <c r="AK5" s="6"/>
      <c r="AL5" s="6"/>
      <c r="AM5" s="6"/>
      <c r="AW5" s="40"/>
      <c r="AX5" s="41" t="s">
        <v>11</v>
      </c>
      <c r="AY5" s="41"/>
      <c r="AZ5" s="23">
        <v>0.110138489379671</v>
      </c>
      <c r="BA5" s="23">
        <v>0.120867141718505</v>
      </c>
      <c r="BB5" s="23">
        <v>9.9872571149106901E-2</v>
      </c>
      <c r="BC5" s="23">
        <v>8.3807715902378899E-2</v>
      </c>
      <c r="BD5" s="27">
        <f t="shared" si="3"/>
        <v>0.10367147953741546</v>
      </c>
      <c r="BE5" s="27">
        <f t="shared" si="4"/>
        <v>1.5774597985763288E-2</v>
      </c>
      <c r="BF5" s="13">
        <f t="shared" ref="BF5:BF6" si="9">((BD5-$BD$3)/$BD$3)*100</f>
        <v>43.300316325356988</v>
      </c>
      <c r="BG5" s="9"/>
      <c r="BH5" s="6"/>
      <c r="BI5" s="6"/>
      <c r="BJ5" s="6"/>
      <c r="BK5" s="6"/>
      <c r="BU5" s="40"/>
      <c r="BV5" s="41" t="s">
        <v>11</v>
      </c>
      <c r="BW5" s="41"/>
      <c r="BX5" s="6">
        <v>327.75437302766932</v>
      </c>
      <c r="BY5" s="6">
        <v>360.94657785242202</v>
      </c>
      <c r="BZ5" s="6">
        <v>359.49279194907297</v>
      </c>
      <c r="CA5" s="6">
        <v>343.88548130430303</v>
      </c>
      <c r="CB5" s="6">
        <f t="shared" si="5"/>
        <v>348.01980603336688</v>
      </c>
      <c r="CC5" s="6">
        <f t="shared" si="6"/>
        <v>15.561825635805862</v>
      </c>
      <c r="CD5" s="13">
        <f t="shared" ref="CD5:CD6" si="10">((CB5-$CB$3)/$CB$3)*100</f>
        <v>20.901051787393136</v>
      </c>
      <c r="CE5" s="9"/>
      <c r="CF5" s="6"/>
      <c r="CG5" s="6"/>
      <c r="CH5" s="6"/>
      <c r="CI5" s="6"/>
    </row>
    <row r="6" spans="1:87" x14ac:dyDescent="0.25">
      <c r="A6" s="40"/>
      <c r="B6" s="41" t="s">
        <v>13</v>
      </c>
      <c r="C6" s="41"/>
      <c r="D6">
        <v>9.9396941246588234E-4</v>
      </c>
      <c r="E6">
        <v>9.6286513350685111E-4</v>
      </c>
      <c r="F6">
        <v>1.3809366908684366E-3</v>
      </c>
      <c r="G6">
        <v>1.5375662477711471E-3</v>
      </c>
      <c r="H6" s="24">
        <f t="shared" si="7"/>
        <v>1.2188343711530792E-3</v>
      </c>
      <c r="I6" s="24">
        <f t="shared" si="0"/>
        <v>2.8516175029630764E-4</v>
      </c>
      <c r="J6" s="13">
        <f>((H6-$H$3)/$H$3)*100</f>
        <v>49.862263036185666</v>
      </c>
      <c r="K6" s="7"/>
      <c r="L6" s="6"/>
      <c r="Y6" s="40"/>
      <c r="Z6" s="41" t="s">
        <v>13</v>
      </c>
      <c r="AA6" s="41"/>
      <c r="AB6" s="27">
        <v>1.70499245330174</v>
      </c>
      <c r="AC6" s="27">
        <v>3.4988885674761798</v>
      </c>
      <c r="AD6" s="27">
        <v>6.1190806414841603</v>
      </c>
      <c r="AE6" s="27">
        <v>1.2253966280942299</v>
      </c>
      <c r="AF6" s="6">
        <f t="shared" si="1"/>
        <v>3.1370895725890779</v>
      </c>
      <c r="AG6" s="6">
        <f t="shared" si="2"/>
        <v>2.215749784367496</v>
      </c>
      <c r="AH6" s="13">
        <f t="shared" si="8"/>
        <v>37.437523505697278</v>
      </c>
      <c r="AI6" s="7"/>
      <c r="AJ6" s="6"/>
      <c r="AW6" s="40"/>
      <c r="AX6" s="41" t="s">
        <v>13</v>
      </c>
      <c r="AY6" s="41"/>
      <c r="AZ6" s="23">
        <v>0.135189763566884</v>
      </c>
      <c r="BA6" s="23">
        <v>1.9999570649339299E-2</v>
      </c>
      <c r="BB6" s="23">
        <v>8.8107763959941701E-2</v>
      </c>
      <c r="BC6" s="23">
        <v>0.13513162620671601</v>
      </c>
      <c r="BD6" s="27">
        <f t="shared" si="3"/>
        <v>9.460718109572025E-2</v>
      </c>
      <c r="BE6" s="27">
        <f t="shared" si="4"/>
        <v>5.4460121836094277E-2</v>
      </c>
      <c r="BF6" s="13">
        <f t="shared" si="9"/>
        <v>30.771153630292154</v>
      </c>
      <c r="BG6" s="7"/>
      <c r="BH6" s="6"/>
      <c r="BU6" s="40"/>
      <c r="BV6" s="41" t="s">
        <v>13</v>
      </c>
      <c r="BW6" s="41"/>
      <c r="BX6" s="6">
        <v>308.80903235997675</v>
      </c>
      <c r="BY6" s="6">
        <v>283.10504753645932</v>
      </c>
      <c r="BZ6" s="6">
        <v>316.46434815759181</v>
      </c>
      <c r="CA6" s="6">
        <v>306.79358589452858</v>
      </c>
      <c r="CB6" s="6">
        <f t="shared" si="5"/>
        <v>303.79300348713912</v>
      </c>
      <c r="CC6" s="6">
        <f t="shared" si="6"/>
        <v>14.407388586084958</v>
      </c>
      <c r="CD6" s="13">
        <f t="shared" si="10"/>
        <v>5.5367913276892002</v>
      </c>
      <c r="CE6" s="7"/>
      <c r="CF6" s="6"/>
    </row>
    <row r="7" spans="1:87" x14ac:dyDescent="0.25">
      <c r="K7" s="7"/>
      <c r="L7" s="6"/>
      <c r="AI7" s="7"/>
      <c r="AJ7" s="6"/>
      <c r="BG7" s="7"/>
      <c r="BH7" s="6"/>
      <c r="CE7" s="7"/>
      <c r="CF7" s="6"/>
    </row>
    <row r="8" spans="1:87" ht="15.75" customHeight="1" x14ac:dyDescent="0.25">
      <c r="A8" s="14"/>
      <c r="B8" s="5"/>
      <c r="C8" s="35"/>
      <c r="D8" s="35"/>
      <c r="E8" s="35"/>
      <c r="F8" s="35"/>
      <c r="G8" s="35"/>
      <c r="Y8" s="14"/>
      <c r="Z8" s="5"/>
      <c r="AA8" s="5"/>
      <c r="AB8" s="27"/>
      <c r="AC8" s="27"/>
      <c r="AD8" s="27"/>
      <c r="AE8" s="27"/>
      <c r="AF8" s="6"/>
      <c r="AG8" s="6"/>
      <c r="AW8" s="14"/>
      <c r="AX8" s="5"/>
      <c r="AY8" s="5"/>
      <c r="AZ8" s="28"/>
      <c r="BC8" s="28"/>
      <c r="BD8" s="6"/>
      <c r="BU8" s="14"/>
      <c r="BV8" s="5"/>
      <c r="BW8" s="5"/>
      <c r="BX8" s="6"/>
      <c r="BY8" s="6"/>
      <c r="BZ8" s="4"/>
      <c r="CA8" s="6"/>
      <c r="CB8" s="6"/>
    </row>
    <row r="9" spans="1:87" ht="15.75" customHeight="1" x14ac:dyDescent="0.25">
      <c r="A9" s="14"/>
      <c r="B9" s="5"/>
      <c r="C9" s="37"/>
      <c r="D9" s="32"/>
      <c r="Y9" s="14"/>
      <c r="Z9" s="5"/>
      <c r="AA9" s="32"/>
      <c r="AD9" s="4"/>
      <c r="AE9" s="6"/>
      <c r="AW9" s="14"/>
      <c r="AX9" s="5"/>
      <c r="AY9" s="5"/>
      <c r="AZ9" s="6"/>
      <c r="BA9" s="23"/>
      <c r="BB9" s="23"/>
      <c r="BC9" s="23"/>
      <c r="BD9" s="23"/>
      <c r="BE9" s="27"/>
      <c r="BF9" s="27"/>
      <c r="BU9" s="14"/>
      <c r="BV9" s="5"/>
      <c r="BW9" s="5"/>
      <c r="BX9" s="6"/>
      <c r="BY9" s="32"/>
      <c r="BZ9" s="6"/>
      <c r="CA9" s="6"/>
    </row>
    <row r="10" spans="1:87" ht="15.75" customHeight="1" x14ac:dyDescent="0.25">
      <c r="A10" s="14"/>
      <c r="B10" s="5"/>
      <c r="C10" s="37"/>
      <c r="D10" s="32"/>
      <c r="Y10" s="14"/>
      <c r="Z10" s="5"/>
      <c r="AA10" s="32"/>
      <c r="AD10" s="4"/>
      <c r="AE10" s="6"/>
      <c r="AW10" s="14"/>
      <c r="AX10" s="5"/>
      <c r="AY10" s="5"/>
      <c r="BA10" s="32"/>
      <c r="BU10" s="14"/>
      <c r="BV10" s="5"/>
      <c r="BW10" s="5"/>
      <c r="BX10" s="6"/>
      <c r="BY10" s="32"/>
      <c r="BZ10" s="6"/>
      <c r="CA10" s="6"/>
      <c r="CB10" s="6"/>
      <c r="CC10" s="6"/>
      <c r="CD10" s="6"/>
      <c r="CE10" s="6"/>
    </row>
    <row r="11" spans="1:87" x14ac:dyDescent="0.25">
      <c r="A11" s="14"/>
      <c r="B11" s="5"/>
      <c r="C11" s="33"/>
      <c r="D11" s="34"/>
      <c r="Y11" s="14"/>
      <c r="Z11" s="5"/>
      <c r="AA11" s="34"/>
      <c r="AD11" s="4"/>
      <c r="AE11" s="6"/>
      <c r="AW11" s="14"/>
      <c r="AX11" s="5"/>
      <c r="AY11" s="5"/>
      <c r="AZ11" s="6"/>
      <c r="BA11" s="34"/>
      <c r="BC11" s="6"/>
      <c r="BU11" s="14"/>
      <c r="BV11" s="5"/>
      <c r="BW11" s="5"/>
      <c r="BX11" s="6"/>
      <c r="BY11" s="34"/>
      <c r="BZ11" s="6"/>
      <c r="CA11" s="6"/>
    </row>
    <row r="12" spans="1:87" x14ac:dyDescent="0.25">
      <c r="C12" s="33"/>
      <c r="D12" s="34"/>
      <c r="I12" s="30"/>
      <c r="AA12" s="34"/>
      <c r="BA12" s="34"/>
      <c r="BY12" s="34"/>
    </row>
    <row r="13" spans="1:87" x14ac:dyDescent="0.25">
      <c r="C13" s="33"/>
      <c r="D13" s="34"/>
      <c r="I13" s="30"/>
      <c r="AA13" s="34"/>
      <c r="BA13" s="34"/>
      <c r="BY13" s="34"/>
    </row>
    <row r="14" spans="1:87" ht="15.75" x14ac:dyDescent="0.25">
      <c r="A14" s="2"/>
      <c r="B14" s="2"/>
      <c r="C14" s="33"/>
      <c r="D14" s="34"/>
      <c r="I14" s="31"/>
      <c r="J14" s="2"/>
      <c r="K14" s="2"/>
      <c r="L14" s="1"/>
      <c r="AA14" s="34"/>
      <c r="BA14" s="34"/>
      <c r="BY14" s="34"/>
    </row>
    <row r="15" spans="1:87" ht="16.5" customHeight="1" x14ac:dyDescent="0.25">
      <c r="A15" s="5"/>
      <c r="B15" s="5"/>
      <c r="C15" s="9"/>
      <c r="D15" s="9"/>
      <c r="I15" s="30"/>
      <c r="L15" s="4"/>
    </row>
    <row r="16" spans="1:87" x14ac:dyDescent="0.25">
      <c r="A16" s="5"/>
      <c r="B16" s="5"/>
      <c r="C16" s="6"/>
      <c r="D16" s="6"/>
      <c r="E16" s="4"/>
      <c r="F16" s="6"/>
      <c r="G16" s="6"/>
      <c r="L16" s="9"/>
    </row>
    <row r="17" spans="1:12" x14ac:dyDescent="0.25">
      <c r="A17" s="5"/>
      <c r="B17" s="5"/>
      <c r="C17" s="6"/>
      <c r="D17" s="6"/>
      <c r="G17" s="28"/>
      <c r="K17" s="7"/>
      <c r="L17" s="8"/>
    </row>
    <row r="18" spans="1:12" x14ac:dyDescent="0.25">
      <c r="A18" s="5"/>
      <c r="B18" s="5"/>
      <c r="C18" s="6"/>
      <c r="D18" s="6"/>
      <c r="K18" s="7"/>
      <c r="L18" s="6"/>
    </row>
    <row r="19" spans="1:12" x14ac:dyDescent="0.25">
      <c r="A19" s="5"/>
      <c r="B19" s="5"/>
      <c r="C19" s="6"/>
      <c r="D19" s="6"/>
      <c r="K19" s="7"/>
      <c r="L19" s="6"/>
    </row>
    <row r="20" spans="1:12" x14ac:dyDescent="0.25">
      <c r="C20" s="4"/>
      <c r="D20" s="4"/>
      <c r="K20" s="7"/>
      <c r="L20" s="6"/>
    </row>
    <row r="26" spans="1:12" ht="15.75" x14ac:dyDescent="0.25">
      <c r="A26" s="2"/>
      <c r="B26" s="2"/>
      <c r="C26" s="1"/>
      <c r="D26" s="1"/>
      <c r="E26" s="1"/>
      <c r="F26" s="1"/>
      <c r="G26" s="2"/>
      <c r="H26" s="2"/>
      <c r="I26" s="2"/>
      <c r="J26" s="2"/>
      <c r="K26" s="2"/>
      <c r="L26" s="1"/>
    </row>
    <row r="27" spans="1:12" x14ac:dyDescent="0.25">
      <c r="A27" s="5"/>
      <c r="B27" s="5"/>
      <c r="C27" s="9"/>
      <c r="D27" s="9"/>
      <c r="E27" s="9"/>
      <c r="F27" s="9"/>
      <c r="G27" s="9"/>
      <c r="H27" s="9"/>
      <c r="L27" s="4"/>
    </row>
    <row r="28" spans="1:12" x14ac:dyDescent="0.25">
      <c r="A28" s="5"/>
      <c r="B28" s="5"/>
      <c r="C28" s="6"/>
      <c r="D28" s="6"/>
      <c r="E28" s="4"/>
      <c r="F28" s="6"/>
      <c r="G28" s="6"/>
      <c r="L28" s="9"/>
    </row>
    <row r="29" spans="1:12" x14ac:dyDescent="0.25">
      <c r="A29" s="5"/>
      <c r="B29" s="5"/>
      <c r="C29" s="6"/>
      <c r="D29" s="6"/>
      <c r="E29" s="4"/>
      <c r="F29" s="6"/>
      <c r="G29" s="6"/>
      <c r="K29" s="7"/>
      <c r="L29" s="8"/>
    </row>
    <row r="30" spans="1:12" x14ac:dyDescent="0.25">
      <c r="A30" s="5"/>
      <c r="B30" s="5"/>
      <c r="C30" s="6"/>
      <c r="D30" s="6"/>
      <c r="E30" s="4"/>
      <c r="F30" s="6"/>
      <c r="G30" s="6"/>
      <c r="K30" s="7"/>
      <c r="L30" s="6"/>
    </row>
    <row r="31" spans="1:12" x14ac:dyDescent="0.25">
      <c r="A31" s="5"/>
      <c r="B31" s="5"/>
      <c r="C31" s="6"/>
      <c r="D31" s="6"/>
      <c r="E31" s="4"/>
      <c r="F31" s="6"/>
      <c r="G31" s="6"/>
      <c r="K31" s="7"/>
      <c r="L31" s="6"/>
    </row>
    <row r="32" spans="1:12" x14ac:dyDescent="0.25">
      <c r="C32" s="4"/>
      <c r="D32" s="4"/>
      <c r="E32" s="4"/>
      <c r="F32" s="4"/>
      <c r="K32" s="7"/>
      <c r="L32" s="6"/>
    </row>
    <row r="38" spans="1:12" ht="15.75" x14ac:dyDescent="0.25">
      <c r="A38" s="2"/>
      <c r="B38" s="2"/>
      <c r="C38" s="1"/>
      <c r="D38" s="1"/>
      <c r="E38" s="1"/>
      <c r="F38" s="1"/>
      <c r="G38" s="2"/>
      <c r="H38" s="2"/>
      <c r="I38" s="2"/>
      <c r="J38" s="2"/>
      <c r="K38" s="2"/>
      <c r="L38" s="1"/>
    </row>
    <row r="39" spans="1:12" x14ac:dyDescent="0.25">
      <c r="A39" s="5"/>
      <c r="B39" s="5"/>
      <c r="C39" s="9"/>
      <c r="D39" s="9"/>
      <c r="E39" s="9"/>
      <c r="F39" s="9"/>
      <c r="G39" s="9"/>
      <c r="H39" s="9"/>
      <c r="L39" s="4"/>
    </row>
    <row r="40" spans="1:12" x14ac:dyDescent="0.25">
      <c r="A40" s="5"/>
      <c r="B40" s="5"/>
      <c r="C40" s="6"/>
      <c r="D40" s="6"/>
      <c r="E40" s="4"/>
      <c r="F40" s="6"/>
      <c r="G40" s="6"/>
      <c r="L40" s="9"/>
    </row>
    <row r="41" spans="1:12" x14ac:dyDescent="0.25">
      <c r="A41" s="5"/>
      <c r="B41" s="5"/>
      <c r="C41" s="6"/>
      <c r="D41" s="6"/>
      <c r="E41" s="4"/>
      <c r="F41" s="6"/>
      <c r="G41" s="6"/>
      <c r="K41" s="7"/>
      <c r="L41" s="8"/>
    </row>
    <row r="42" spans="1:12" x14ac:dyDescent="0.25">
      <c r="A42" s="5"/>
      <c r="B42" s="5"/>
      <c r="C42" s="6"/>
      <c r="D42" s="6"/>
      <c r="E42" s="4"/>
      <c r="F42" s="6"/>
      <c r="G42" s="6"/>
      <c r="K42" s="7"/>
      <c r="L42" s="6"/>
    </row>
    <row r="43" spans="1:12" x14ac:dyDescent="0.25">
      <c r="A43" s="5"/>
      <c r="B43" s="5"/>
      <c r="C43" s="6"/>
      <c r="D43" s="6"/>
      <c r="E43" s="4"/>
      <c r="F43" s="6"/>
      <c r="G43" s="6"/>
      <c r="K43" s="7"/>
      <c r="L43" s="6"/>
    </row>
    <row r="44" spans="1:12" x14ac:dyDescent="0.25">
      <c r="C44" s="4"/>
      <c r="D44" s="4"/>
      <c r="E44" s="4"/>
      <c r="F44" s="4"/>
      <c r="K44" s="7"/>
      <c r="L44" s="6"/>
    </row>
  </sheetData>
  <mergeCells count="28">
    <mergeCell ref="A3:A6"/>
    <mergeCell ref="B3:C3"/>
    <mergeCell ref="B5:C5"/>
    <mergeCell ref="Y1:AA1"/>
    <mergeCell ref="AW1:AY1"/>
    <mergeCell ref="B4:C4"/>
    <mergeCell ref="Z4:AA4"/>
    <mergeCell ref="B6:C6"/>
    <mergeCell ref="Z6:AA6"/>
    <mergeCell ref="AX4:AY4"/>
    <mergeCell ref="BU1:BW1"/>
    <mergeCell ref="A2:C2"/>
    <mergeCell ref="Y2:AA2"/>
    <mergeCell ref="AW2:AY2"/>
    <mergeCell ref="BU2:BW2"/>
    <mergeCell ref="A1:C1"/>
    <mergeCell ref="BV4:BW4"/>
    <mergeCell ref="Y3:Y6"/>
    <mergeCell ref="Z3:AA3"/>
    <mergeCell ref="AW3:AW6"/>
    <mergeCell ref="AX3:AY3"/>
    <mergeCell ref="BU3:BU6"/>
    <mergeCell ref="Z5:AA5"/>
    <mergeCell ref="AX5:AY5"/>
    <mergeCell ref="BV5:BW5"/>
    <mergeCell ref="AX6:AY6"/>
    <mergeCell ref="BV6:BW6"/>
    <mergeCell ref="BV3:BW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039D-DDCC-4A40-B650-A2DB43BF962E}">
  <dimension ref="A1:GK83"/>
  <sheetViews>
    <sheetView topLeftCell="BG1" zoomScale="110" zoomScaleNormal="110" workbookViewId="0">
      <selection activeCell="Y1" sqref="Y1:AA1"/>
    </sheetView>
  </sheetViews>
  <sheetFormatPr defaultRowHeight="15" x14ac:dyDescent="0.25"/>
  <cols>
    <col min="9" max="9" width="20.85546875" bestFit="1" customWidth="1"/>
    <col min="12" max="12" width="26.28515625" bestFit="1" customWidth="1"/>
    <col min="33" max="33" width="20.85546875" bestFit="1" customWidth="1"/>
    <col min="36" max="36" width="20.42578125" customWidth="1"/>
    <col min="51" max="51" width="13.42578125" customWidth="1"/>
    <col min="57" max="57" width="20.85546875" bestFit="1" customWidth="1"/>
    <col min="60" max="60" width="30.5703125" bestFit="1" customWidth="1"/>
    <col min="75" max="75" width="16.28515625" customWidth="1"/>
    <col min="81" max="81" width="20.85546875" bestFit="1" customWidth="1"/>
    <col min="84" max="84" width="28" customWidth="1"/>
    <col min="115" max="115" width="20.85546875" bestFit="1" customWidth="1"/>
    <col min="118" max="118" width="25.7109375" bestFit="1" customWidth="1"/>
    <col min="133" max="133" width="11.5703125" customWidth="1"/>
    <col min="139" max="139" width="20.85546875" bestFit="1" customWidth="1"/>
    <col min="142" max="142" width="27.85546875" customWidth="1"/>
    <col min="155" max="155" width="16" customWidth="1"/>
    <col min="157" max="157" width="14.140625" customWidth="1"/>
    <col min="163" max="163" width="20.85546875" bestFit="1" customWidth="1"/>
    <col min="166" max="166" width="38.42578125" bestFit="1" customWidth="1"/>
    <col min="181" max="181" width="14.28515625" customWidth="1"/>
    <col min="187" max="187" width="20.85546875" bestFit="1" customWidth="1"/>
    <col min="190" max="190" width="28.5703125" customWidth="1"/>
  </cols>
  <sheetData>
    <row r="1" spans="1:193" ht="15.75" x14ac:dyDescent="0.25">
      <c r="A1" s="38" t="s">
        <v>63</v>
      </c>
      <c r="B1" s="38"/>
      <c r="C1" s="38"/>
      <c r="D1" s="1"/>
      <c r="E1" s="1"/>
      <c r="F1" s="1"/>
      <c r="G1" s="1"/>
      <c r="H1" s="2"/>
      <c r="I1" s="2"/>
      <c r="J1" s="2"/>
      <c r="K1" s="2"/>
      <c r="L1" s="1"/>
      <c r="Y1" s="38" t="s">
        <v>32</v>
      </c>
      <c r="Z1" s="38"/>
      <c r="AA1" s="38"/>
      <c r="AB1" s="1"/>
      <c r="AC1" s="1"/>
      <c r="AD1" s="1"/>
      <c r="AE1" s="1"/>
      <c r="AF1" s="2"/>
      <c r="AG1" s="2"/>
      <c r="AH1" s="2"/>
      <c r="AI1" s="2"/>
      <c r="AJ1" s="1"/>
      <c r="AW1" s="38" t="s">
        <v>33</v>
      </c>
      <c r="AX1" s="38"/>
      <c r="AY1" s="38"/>
      <c r="AZ1" s="1"/>
      <c r="BA1" s="1"/>
      <c r="BB1" s="1"/>
      <c r="BC1" s="1"/>
      <c r="BD1" s="2"/>
      <c r="BE1" s="2"/>
      <c r="BF1" s="2"/>
      <c r="BG1" s="2"/>
      <c r="BH1" s="1"/>
      <c r="BU1" s="2"/>
      <c r="BV1" s="2"/>
      <c r="BW1" s="2"/>
      <c r="BX1" s="1"/>
      <c r="BY1" s="1"/>
      <c r="BZ1" s="1"/>
      <c r="CA1" s="1"/>
      <c r="CB1" s="2"/>
      <c r="CC1" s="2"/>
      <c r="CD1" s="2"/>
      <c r="CE1" s="2"/>
      <c r="CF1" s="1"/>
      <c r="DC1" s="2"/>
      <c r="DD1" s="2"/>
      <c r="DE1" s="2"/>
      <c r="DF1" s="1"/>
      <c r="DG1" s="1"/>
      <c r="DH1" s="1"/>
      <c r="DI1" s="1"/>
      <c r="DJ1" s="2"/>
      <c r="DK1" s="2"/>
      <c r="DL1" s="2"/>
      <c r="DM1" s="2"/>
      <c r="DN1" s="1"/>
      <c r="EA1" s="2"/>
      <c r="EB1" s="2"/>
      <c r="EC1" s="2"/>
      <c r="ED1" s="1"/>
      <c r="EE1" s="1"/>
      <c r="EF1" s="1"/>
      <c r="EG1" s="1"/>
      <c r="EH1" s="2"/>
      <c r="EI1" s="2"/>
      <c r="EJ1" s="2"/>
      <c r="EK1" s="2"/>
      <c r="EL1" s="1"/>
      <c r="EY1" s="2"/>
      <c r="EZ1" s="2"/>
      <c r="FA1" s="2"/>
      <c r="FB1" s="1"/>
      <c r="FC1" s="1"/>
      <c r="FD1" s="1"/>
      <c r="FE1" s="1"/>
      <c r="FF1" s="2"/>
      <c r="FG1" s="2"/>
      <c r="FH1" s="2"/>
      <c r="FI1" s="2"/>
      <c r="FJ1" s="1"/>
      <c r="FW1" s="2"/>
      <c r="FX1" s="2"/>
      <c r="FY1" s="2"/>
      <c r="FZ1" s="1"/>
      <c r="GA1" s="1"/>
      <c r="GB1" s="1"/>
      <c r="GC1" s="1"/>
      <c r="GD1" s="2"/>
      <c r="GE1" s="2"/>
      <c r="GF1" s="2"/>
      <c r="GG1" s="2"/>
      <c r="GH1" s="1"/>
    </row>
    <row r="2" spans="1:193" x14ac:dyDescent="0.25">
      <c r="A2" s="39" t="s">
        <v>0</v>
      </c>
      <c r="B2" s="39"/>
      <c r="C2" s="3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L2" s="3" t="s">
        <v>63</v>
      </c>
      <c r="Y2" s="39" t="s">
        <v>0</v>
      </c>
      <c r="Z2" s="39"/>
      <c r="AA2" s="39"/>
      <c r="AB2" s="3" t="s">
        <v>1</v>
      </c>
      <c r="AC2" s="3" t="s">
        <v>2</v>
      </c>
      <c r="AD2" s="3" t="s">
        <v>3</v>
      </c>
      <c r="AE2" s="3" t="s">
        <v>4</v>
      </c>
      <c r="AF2" s="3" t="s">
        <v>5</v>
      </c>
      <c r="AG2" s="3" t="s">
        <v>6</v>
      </c>
      <c r="AJ2" s="3" t="s">
        <v>32</v>
      </c>
      <c r="AW2" s="39" t="s">
        <v>0</v>
      </c>
      <c r="AX2" s="39"/>
      <c r="AY2" s="39"/>
      <c r="AZ2" s="3" t="s">
        <v>1</v>
      </c>
      <c r="BA2" s="3" t="s">
        <v>2</v>
      </c>
      <c r="BB2" s="3" t="s">
        <v>3</v>
      </c>
      <c r="BC2" s="3" t="s">
        <v>4</v>
      </c>
      <c r="BD2" s="3" t="s">
        <v>5</v>
      </c>
      <c r="BE2" s="3" t="s">
        <v>6</v>
      </c>
      <c r="BH2" s="3" t="s">
        <v>33</v>
      </c>
      <c r="BU2" s="5"/>
      <c r="BV2" s="5"/>
      <c r="BW2" s="5"/>
      <c r="BX2" s="9"/>
      <c r="BY2" s="9"/>
      <c r="BZ2" s="9"/>
      <c r="CA2" s="9"/>
      <c r="CB2" s="9"/>
      <c r="CC2" s="9"/>
      <c r="CF2" s="9"/>
      <c r="DC2" s="5"/>
      <c r="DD2" s="5"/>
      <c r="DE2" s="5"/>
      <c r="DF2" s="9"/>
      <c r="DG2" s="9"/>
      <c r="DH2" s="9"/>
      <c r="DI2" s="9"/>
      <c r="DJ2" s="9"/>
      <c r="DK2" s="9"/>
      <c r="DN2" s="9"/>
      <c r="EA2" s="5"/>
      <c r="EB2" s="5"/>
      <c r="EC2" s="5"/>
      <c r="ED2" s="9"/>
      <c r="EE2" s="9"/>
      <c r="EF2" s="9"/>
      <c r="EG2" s="9"/>
      <c r="EH2" s="9"/>
      <c r="EI2" s="9"/>
      <c r="EL2" s="9"/>
      <c r="EY2" s="5"/>
      <c r="EZ2" s="5"/>
      <c r="FA2" s="5"/>
      <c r="FB2" s="9"/>
      <c r="FC2" s="9"/>
      <c r="FD2" s="9"/>
      <c r="FE2" s="9"/>
      <c r="FF2" s="9"/>
      <c r="FG2" s="9"/>
      <c r="FJ2" s="9"/>
      <c r="FW2" s="5"/>
      <c r="FX2" s="5"/>
      <c r="FY2" s="5"/>
      <c r="FZ2" s="9"/>
      <c r="GA2" s="9"/>
      <c r="GB2" s="9"/>
      <c r="GC2" s="9"/>
      <c r="GD2" s="9"/>
      <c r="GE2" s="9"/>
      <c r="GH2" s="9"/>
    </row>
    <row r="3" spans="1:193" x14ac:dyDescent="0.25">
      <c r="A3" s="40" t="s">
        <v>23</v>
      </c>
      <c r="B3" s="41" t="s">
        <v>7</v>
      </c>
      <c r="C3" s="41"/>
      <c r="D3" s="6">
        <v>6.64</v>
      </c>
      <c r="E3" s="6">
        <v>5.64</v>
      </c>
      <c r="F3" s="4">
        <v>6.31</v>
      </c>
      <c r="G3" s="6">
        <f>AVERAGE(D3:F3)</f>
        <v>6.1966666666666663</v>
      </c>
      <c r="H3" s="6">
        <f>STDEV(D3:F3)</f>
        <v>0.50954227825896192</v>
      </c>
      <c r="K3" s="4"/>
      <c r="L3" s="9" t="s">
        <v>10</v>
      </c>
      <c r="M3" s="9" t="s">
        <v>12</v>
      </c>
      <c r="N3" s="9" t="s">
        <v>14</v>
      </c>
      <c r="O3" s="9" t="s">
        <v>15</v>
      </c>
      <c r="Y3" s="40" t="s">
        <v>23</v>
      </c>
      <c r="Z3" s="41" t="s">
        <v>7</v>
      </c>
      <c r="AA3" s="41"/>
      <c r="AB3" s="6">
        <v>4.96</v>
      </c>
      <c r="AC3" s="6">
        <v>3.89</v>
      </c>
      <c r="AD3" s="4">
        <v>5.04</v>
      </c>
      <c r="AE3" s="6">
        <f>AVERAGE(AB3:AD3)</f>
        <v>4.63</v>
      </c>
      <c r="AF3" s="6">
        <f>STDEV(AB3:AD3)</f>
        <v>0.64210591026714181</v>
      </c>
      <c r="AI3" s="4"/>
      <c r="AJ3" s="9" t="s">
        <v>10</v>
      </c>
      <c r="AK3" s="9" t="s">
        <v>12</v>
      </c>
      <c r="AL3" s="9" t="s">
        <v>14</v>
      </c>
      <c r="AM3" s="9" t="s">
        <v>15</v>
      </c>
      <c r="AW3" s="40" t="s">
        <v>22</v>
      </c>
      <c r="AX3" s="41" t="s">
        <v>7</v>
      </c>
      <c r="AY3" s="41"/>
      <c r="AZ3" s="6">
        <v>0.18</v>
      </c>
      <c r="BA3" s="6">
        <v>0.21</v>
      </c>
      <c r="BB3" s="6">
        <v>0.15</v>
      </c>
      <c r="BC3" s="6">
        <f>AVERAGE(AZ3:BB3)</f>
        <v>0.18000000000000002</v>
      </c>
      <c r="BD3" s="6">
        <f>STDEV(AZ3:BB3)</f>
        <v>2.9999999999999735E-2</v>
      </c>
      <c r="BG3" s="4"/>
      <c r="BH3" s="9" t="s">
        <v>10</v>
      </c>
      <c r="BI3" s="9" t="s">
        <v>12</v>
      </c>
      <c r="BJ3" s="9" t="s">
        <v>14</v>
      </c>
      <c r="BK3" s="9" t="s">
        <v>15</v>
      </c>
      <c r="BU3" s="14"/>
      <c r="BV3" s="5"/>
      <c r="BW3" s="5"/>
      <c r="BX3" s="11"/>
      <c r="BY3" s="11"/>
      <c r="BZ3" s="4"/>
      <c r="CA3" s="6"/>
      <c r="CB3" s="6"/>
      <c r="CE3" s="4"/>
      <c r="CF3" s="9"/>
      <c r="CG3" s="9"/>
      <c r="CH3" s="9"/>
      <c r="CI3" s="9"/>
      <c r="DC3" s="14"/>
      <c r="DD3" s="5"/>
      <c r="DE3" s="5"/>
      <c r="DF3" s="6"/>
      <c r="DG3" s="6"/>
      <c r="DH3" s="4"/>
      <c r="DI3" s="6"/>
      <c r="DJ3" s="6"/>
      <c r="DM3" s="4"/>
      <c r="DN3" s="9"/>
      <c r="DO3" s="9"/>
      <c r="DP3" s="9"/>
      <c r="DQ3" s="9"/>
      <c r="EA3" s="14"/>
      <c r="EB3" s="5"/>
      <c r="EC3" s="5"/>
      <c r="ED3" s="6"/>
      <c r="EE3" s="6"/>
      <c r="EG3" s="6"/>
      <c r="EH3" s="6"/>
      <c r="EK3" s="4"/>
      <c r="EL3" s="9"/>
      <c r="EM3" s="9"/>
      <c r="EN3" s="9"/>
      <c r="EO3" s="9"/>
      <c r="EY3" s="14"/>
      <c r="EZ3" s="5"/>
      <c r="FA3" s="5"/>
      <c r="FB3" s="6"/>
      <c r="FC3" s="6"/>
      <c r="FD3" s="4"/>
      <c r="FE3" s="6"/>
      <c r="FF3" s="6"/>
      <c r="FI3" s="4"/>
      <c r="FJ3" s="9"/>
      <c r="FK3" s="9"/>
      <c r="FL3" s="9"/>
      <c r="FM3" s="9"/>
      <c r="FW3" s="14"/>
      <c r="FX3" s="5"/>
      <c r="FY3" s="5"/>
      <c r="FZ3" s="11"/>
      <c r="GA3" s="11"/>
      <c r="GB3" s="4"/>
      <c r="GC3" s="6"/>
      <c r="GD3" s="6"/>
      <c r="GG3" s="4"/>
      <c r="GH3" s="9"/>
      <c r="GI3" s="9"/>
      <c r="GJ3" s="9"/>
      <c r="GK3" s="9"/>
    </row>
    <row r="4" spans="1:193" ht="15" customHeight="1" x14ac:dyDescent="0.25">
      <c r="A4" s="40"/>
      <c r="B4" s="41" t="s">
        <v>9</v>
      </c>
      <c r="C4" s="41"/>
      <c r="D4" s="6">
        <v>8.92</v>
      </c>
      <c r="E4" s="6">
        <v>9.2100000000000009</v>
      </c>
      <c r="F4" s="4">
        <v>10.14</v>
      </c>
      <c r="G4" s="6">
        <f>AVERAGE(D4:F4)</f>
        <v>9.4233333333333338</v>
      </c>
      <c r="H4" s="6">
        <f>STDEV(D4:F4)</f>
        <v>0.63736436465598978</v>
      </c>
      <c r="I4" s="15">
        <f>((G4-$G$3)/$G$3)*100</f>
        <v>52.071005917159773</v>
      </c>
      <c r="K4" s="9" t="s">
        <v>23</v>
      </c>
      <c r="L4" s="8">
        <f>AVERAGE(D3:F3)</f>
        <v>6.1966666666666663</v>
      </c>
      <c r="M4" s="6">
        <f>AVERAGE(D4:F4)</f>
        <v>9.4233333333333338</v>
      </c>
      <c r="N4" s="6">
        <f>AVERAGE(D5:F5)</f>
        <v>8.69</v>
      </c>
      <c r="O4" s="6">
        <f>AVERAGE(D6:F6)</f>
        <v>7.6066666666666665</v>
      </c>
      <c r="Y4" s="40"/>
      <c r="Z4" s="41" t="s">
        <v>9</v>
      </c>
      <c r="AA4" s="41"/>
      <c r="AB4" s="6">
        <v>7.85</v>
      </c>
      <c r="AC4" s="6">
        <v>9.16</v>
      </c>
      <c r="AD4" s="4">
        <v>8.84</v>
      </c>
      <c r="AE4" s="6">
        <f>AVERAGE(AB4:AD4)</f>
        <v>8.6166666666666654</v>
      </c>
      <c r="AF4" s="6">
        <f>STDEV(AB4:AD4)</f>
        <v>0.68295924719805479</v>
      </c>
      <c r="AG4" s="15">
        <f>((AE4-$AE$3)/$AE$3)*100</f>
        <v>86.105111591072685</v>
      </c>
      <c r="AI4" s="9" t="s">
        <v>22</v>
      </c>
      <c r="AJ4" s="8">
        <f>AVERAGE(AB3:AD3)</f>
        <v>4.63</v>
      </c>
      <c r="AK4" s="6">
        <f>AVERAGE(AB4:AD4)</f>
        <v>8.6166666666666654</v>
      </c>
      <c r="AL4" s="6">
        <f>AVERAGE(AB5:AD5)</f>
        <v>7.5066666666666668</v>
      </c>
      <c r="AM4" s="6">
        <f>AVERAGE(AB6:AD6)</f>
        <v>6.5966666666666667</v>
      </c>
      <c r="AW4" s="40"/>
      <c r="AX4" s="41" t="s">
        <v>9</v>
      </c>
      <c r="AY4" s="41"/>
      <c r="AZ4" s="6">
        <v>0.28999999999999998</v>
      </c>
      <c r="BA4" s="6">
        <v>0.35</v>
      </c>
      <c r="BB4" s="4">
        <v>0.34</v>
      </c>
      <c r="BC4" s="6">
        <f>AVERAGE(AZ4:BB4)</f>
        <v>0.32666666666666666</v>
      </c>
      <c r="BD4" s="6">
        <f>STDEV(AZ4:BB4)</f>
        <v>3.2145502536643188E-2</v>
      </c>
      <c r="BE4" s="15">
        <f>((BC4-$BC$3)/$BC$3)*100</f>
        <v>81.481481481481453</v>
      </c>
      <c r="BG4" s="9" t="s">
        <v>23</v>
      </c>
      <c r="BH4" s="6">
        <f>AVERAGE(AZ3:BB3)</f>
        <v>0.18000000000000002</v>
      </c>
      <c r="BI4" s="6">
        <f>AVERAGE(AZ4:BB4)</f>
        <v>0.32666666666666666</v>
      </c>
      <c r="BJ4" s="6">
        <f>AVERAGE(AZ5:BB5)</f>
        <v>0.28000000000000003</v>
      </c>
      <c r="BK4" s="6">
        <f>AVERAGE(AZ6:BB6)</f>
        <v>0.25</v>
      </c>
      <c r="BU4" s="14"/>
      <c r="BV4" s="5"/>
      <c r="BW4" s="5"/>
      <c r="BX4" s="11"/>
      <c r="BY4" s="11"/>
      <c r="BZ4" s="4"/>
      <c r="CA4" s="6"/>
      <c r="CB4" s="6"/>
      <c r="CC4" s="15"/>
      <c r="CE4" s="9"/>
      <c r="CF4" s="6"/>
      <c r="CG4" s="6"/>
      <c r="CH4" s="6"/>
      <c r="CI4" s="6"/>
      <c r="DC4" s="14"/>
      <c r="DD4" s="5"/>
      <c r="DE4" s="5"/>
      <c r="DF4" s="6"/>
      <c r="DG4" s="6"/>
      <c r="DH4" s="4"/>
      <c r="DI4" s="6"/>
      <c r="DJ4" s="6"/>
      <c r="DK4" s="13"/>
      <c r="DM4" s="9"/>
      <c r="DN4" s="6"/>
      <c r="DO4" s="6"/>
      <c r="DP4" s="6"/>
      <c r="DQ4" s="6"/>
      <c r="EA4" s="14"/>
      <c r="EB4" s="5"/>
      <c r="EC4" s="5"/>
      <c r="ED4" s="6"/>
      <c r="EE4" s="6"/>
      <c r="EG4" s="6"/>
      <c r="EH4" s="6"/>
      <c r="EI4" s="13"/>
      <c r="EK4" s="9"/>
      <c r="EL4" s="6"/>
      <c r="EM4" s="6"/>
      <c r="EN4" s="6"/>
      <c r="EO4" s="6"/>
      <c r="EY4" s="14"/>
      <c r="EZ4" s="5"/>
      <c r="FA4" s="5"/>
      <c r="FB4" s="6"/>
      <c r="FC4" s="6"/>
      <c r="FD4" s="4"/>
      <c r="FE4" s="6"/>
      <c r="FF4" s="6"/>
      <c r="FG4" s="13"/>
      <c r="FI4" s="9"/>
      <c r="FJ4" s="6"/>
      <c r="FK4" s="6"/>
      <c r="FL4" s="6"/>
      <c r="FM4" s="6"/>
      <c r="FW4" s="14"/>
      <c r="FX4" s="5"/>
      <c r="FY4" s="5"/>
      <c r="FZ4" s="11"/>
      <c r="GA4" s="11"/>
      <c r="GB4" s="4"/>
      <c r="GC4" s="6"/>
      <c r="GD4" s="6"/>
      <c r="GE4" s="13"/>
      <c r="GG4" s="9"/>
      <c r="GH4" s="6"/>
      <c r="GI4" s="6"/>
      <c r="GJ4" s="6"/>
      <c r="GK4" s="6"/>
    </row>
    <row r="5" spans="1:193" x14ac:dyDescent="0.25">
      <c r="A5" s="40"/>
      <c r="B5" s="41" t="s">
        <v>11</v>
      </c>
      <c r="C5" s="41"/>
      <c r="D5" s="6">
        <v>8.92</v>
      </c>
      <c r="E5" s="6">
        <v>9.0399999999999991</v>
      </c>
      <c r="F5" s="4">
        <v>8.11</v>
      </c>
      <c r="G5" s="6">
        <f>AVERAGE(D5:F5)</f>
        <v>8.69</v>
      </c>
      <c r="H5" s="6">
        <f>STDEV(D5:F5)</f>
        <v>0.50586559479766957</v>
      </c>
      <c r="I5" s="15">
        <f>((G5-$G$3)/$G$3)*100</f>
        <v>40.236686390532547</v>
      </c>
      <c r="K5" s="9"/>
      <c r="L5" s="6"/>
      <c r="M5" s="6"/>
      <c r="N5" s="6"/>
      <c r="O5" s="6"/>
      <c r="Y5" s="40"/>
      <c r="Z5" s="41" t="s">
        <v>11</v>
      </c>
      <c r="AA5" s="41"/>
      <c r="AB5" s="6">
        <v>6.84</v>
      </c>
      <c r="AC5" s="6">
        <v>8.0399999999999991</v>
      </c>
      <c r="AD5" s="4">
        <v>7.64</v>
      </c>
      <c r="AE5" s="6">
        <f>AVERAGE(AB5:AD5)</f>
        <v>7.5066666666666668</v>
      </c>
      <c r="AF5" s="6">
        <f>STDEV(AB5:AD5)</f>
        <v>0.61101009266077833</v>
      </c>
      <c r="AG5" s="15">
        <f t="shared" ref="AG5:AG6" si="0">((AE5-$AE$3)/$AE$3)*100</f>
        <v>62.131029517638595</v>
      </c>
      <c r="AI5" s="9"/>
      <c r="AJ5" s="6"/>
      <c r="AK5" s="6"/>
      <c r="AL5" s="6"/>
      <c r="AM5" s="6"/>
      <c r="AW5" s="40"/>
      <c r="AX5" s="41" t="s">
        <v>11</v>
      </c>
      <c r="AY5" s="41"/>
      <c r="AZ5" s="6">
        <v>0.27</v>
      </c>
      <c r="BA5" s="6">
        <v>0.31</v>
      </c>
      <c r="BB5" s="4">
        <v>0.26</v>
      </c>
      <c r="BC5" s="6">
        <f>AVERAGE(AZ5:BB5)</f>
        <v>0.28000000000000003</v>
      </c>
      <c r="BD5" s="6">
        <f>STDEV(AZ5:BB5)</f>
        <v>2.6457513110645901E-2</v>
      </c>
      <c r="BE5" s="15">
        <f t="shared" ref="BE5:BE6" si="1">((BC5-$BC$3)/$BC$3)*100</f>
        <v>55.55555555555555</v>
      </c>
      <c r="BG5" s="9"/>
      <c r="BH5" s="6"/>
      <c r="BI5" s="6"/>
      <c r="BJ5" s="6"/>
      <c r="BK5" s="6"/>
      <c r="BU5" s="14"/>
      <c r="BV5" s="5"/>
      <c r="BW5" s="5"/>
      <c r="BX5" s="11"/>
      <c r="BY5" s="11"/>
      <c r="BZ5" s="4"/>
      <c r="CA5" s="6"/>
      <c r="CB5" s="6"/>
      <c r="CC5" s="15"/>
      <c r="CE5" s="9"/>
      <c r="CF5" s="6"/>
      <c r="CG5" s="6"/>
      <c r="CH5" s="6"/>
      <c r="CI5" s="6"/>
      <c r="DC5" s="14"/>
      <c r="DD5" s="5"/>
      <c r="DE5" s="5"/>
      <c r="DF5" s="6"/>
      <c r="DG5" s="6"/>
      <c r="DH5" s="4"/>
      <c r="DI5" s="6"/>
      <c r="DJ5" s="6"/>
      <c r="DK5" s="13"/>
      <c r="DM5" s="9"/>
      <c r="DN5" s="6"/>
      <c r="DO5" s="6"/>
      <c r="DP5" s="6"/>
      <c r="DQ5" s="6"/>
      <c r="EA5" s="14"/>
      <c r="EB5" s="5"/>
      <c r="EC5" s="5"/>
      <c r="ED5" s="6"/>
      <c r="EE5" s="6"/>
      <c r="EG5" s="6"/>
      <c r="EH5" s="6"/>
      <c r="EI5" s="13"/>
      <c r="EK5" s="9"/>
      <c r="EL5" s="6"/>
      <c r="EM5" s="6"/>
      <c r="EN5" s="6"/>
      <c r="EO5" s="6"/>
      <c r="EY5" s="14"/>
      <c r="EZ5" s="5"/>
      <c r="FA5" s="5"/>
      <c r="FB5" s="6"/>
      <c r="FC5" s="6"/>
      <c r="FD5" s="4"/>
      <c r="FE5" s="6"/>
      <c r="FF5" s="6"/>
      <c r="FG5" s="13"/>
      <c r="FI5" s="9"/>
      <c r="FJ5" s="6"/>
      <c r="FK5" s="6"/>
      <c r="FL5" s="6"/>
      <c r="FM5" s="6"/>
      <c r="FW5" s="14"/>
      <c r="FX5" s="5"/>
      <c r="FY5" s="5"/>
      <c r="FZ5" s="11"/>
      <c r="GA5" s="11"/>
      <c r="GB5" s="4"/>
      <c r="GC5" s="6"/>
      <c r="GD5" s="6"/>
      <c r="GE5" s="13"/>
      <c r="GG5" s="9"/>
      <c r="GH5" s="6"/>
      <c r="GI5" s="6"/>
      <c r="GJ5" s="6"/>
      <c r="GK5" s="6"/>
    </row>
    <row r="6" spans="1:193" x14ac:dyDescent="0.25">
      <c r="A6" s="40"/>
      <c r="B6" s="41" t="s">
        <v>13</v>
      </c>
      <c r="C6" s="41"/>
      <c r="D6" s="6">
        <v>7.21</v>
      </c>
      <c r="E6" s="6">
        <v>8.09</v>
      </c>
      <c r="F6" s="4">
        <v>7.52</v>
      </c>
      <c r="G6" s="6">
        <f>AVERAGE(D6:F6)</f>
        <v>7.6066666666666665</v>
      </c>
      <c r="H6" s="6">
        <f>STDEV(D6:F6)</f>
        <v>0.4463556130859489</v>
      </c>
      <c r="I6" s="15">
        <f>((G6-$G$3)/$G$3)*100</f>
        <v>22.754168908015064</v>
      </c>
      <c r="K6" s="7"/>
      <c r="L6" s="6"/>
      <c r="Y6" s="40"/>
      <c r="Z6" s="41" t="s">
        <v>13</v>
      </c>
      <c r="AA6" s="41"/>
      <c r="AB6" s="6">
        <v>6.91</v>
      </c>
      <c r="AC6" s="6">
        <v>7.04</v>
      </c>
      <c r="AD6" s="4">
        <v>5.84</v>
      </c>
      <c r="AE6" s="6">
        <f>AVERAGE(AB6:AD6)</f>
        <v>6.5966666666666667</v>
      </c>
      <c r="AF6" s="6">
        <f>STDEV(AB6:AD6)</f>
        <v>0.65850841553721506</v>
      </c>
      <c r="AG6" s="15">
        <f t="shared" si="0"/>
        <v>42.476601871850256</v>
      </c>
      <c r="AI6" s="7"/>
      <c r="AJ6" s="6"/>
      <c r="AW6" s="40"/>
      <c r="AX6" s="41" t="s">
        <v>13</v>
      </c>
      <c r="AY6" s="41"/>
      <c r="AZ6" s="6">
        <v>0.27</v>
      </c>
      <c r="BA6" s="6">
        <v>0.26</v>
      </c>
      <c r="BB6" s="4">
        <v>0.22</v>
      </c>
      <c r="BC6" s="6">
        <f>AVERAGE(AZ6:BB6)</f>
        <v>0.25</v>
      </c>
      <c r="BD6" s="6">
        <f>STDEV(AZ6:BB6)</f>
        <v>2.6457513110645915E-2</v>
      </c>
      <c r="BE6" s="15">
        <f t="shared" si="1"/>
        <v>38.888888888888872</v>
      </c>
      <c r="BG6" s="7"/>
      <c r="BH6" s="6"/>
      <c r="BU6" s="14"/>
      <c r="BV6" s="5"/>
      <c r="BW6" s="5"/>
      <c r="BX6" s="11"/>
      <c r="BY6" s="11"/>
      <c r="BZ6" s="4"/>
      <c r="CA6" s="6"/>
      <c r="CB6" s="6"/>
      <c r="CC6" s="15"/>
      <c r="CE6" s="7"/>
      <c r="CF6" s="6"/>
      <c r="DC6" s="14"/>
      <c r="DD6" s="5"/>
      <c r="DE6" s="5"/>
      <c r="DF6" s="6"/>
      <c r="DG6" s="6"/>
      <c r="DH6" s="4"/>
      <c r="DI6" s="6"/>
      <c r="DJ6" s="6"/>
      <c r="DK6" s="13"/>
      <c r="DM6" s="7"/>
      <c r="DN6" s="6"/>
      <c r="EA6" s="14"/>
      <c r="EB6" s="5"/>
      <c r="EC6" s="5"/>
      <c r="ED6" s="6"/>
      <c r="EE6" s="6"/>
      <c r="EG6" s="6"/>
      <c r="EH6" s="6"/>
      <c r="EI6" s="13"/>
      <c r="EK6" s="7"/>
      <c r="EL6" s="6"/>
      <c r="EY6" s="14"/>
      <c r="EZ6" s="5"/>
      <c r="FA6" s="5"/>
      <c r="FB6" s="6"/>
      <c r="FC6" s="6"/>
      <c r="FD6" s="4"/>
      <c r="FE6" s="6"/>
      <c r="FF6" s="6"/>
      <c r="FG6" s="13"/>
      <c r="FI6" s="7"/>
      <c r="FJ6" s="6"/>
      <c r="FW6" s="14"/>
      <c r="FX6" s="5"/>
      <c r="FY6" s="5"/>
      <c r="FZ6" s="11"/>
      <c r="GA6" s="11"/>
      <c r="GB6" s="4"/>
      <c r="GC6" s="6"/>
      <c r="GD6" s="6"/>
      <c r="GE6" s="13"/>
      <c r="GG6" s="7"/>
      <c r="GH6" s="6"/>
    </row>
    <row r="7" spans="1:193" x14ac:dyDescent="0.25">
      <c r="A7" s="18"/>
      <c r="B7" s="18"/>
      <c r="C7" s="18"/>
      <c r="D7" s="18"/>
      <c r="E7" s="18">
        <v>8</v>
      </c>
      <c r="F7" s="18"/>
      <c r="G7" s="18"/>
      <c r="H7" s="18"/>
      <c r="I7" s="18"/>
      <c r="K7" s="7"/>
      <c r="L7" s="6"/>
      <c r="AI7" s="7"/>
      <c r="AJ7" s="6"/>
      <c r="AZ7" s="6"/>
      <c r="BA7" s="6"/>
      <c r="BB7" s="4"/>
      <c r="BG7" s="7"/>
      <c r="BH7" s="6"/>
      <c r="CE7" s="7"/>
      <c r="CF7" s="6"/>
      <c r="DM7" s="7"/>
      <c r="DN7" s="6"/>
      <c r="EK7" s="7"/>
      <c r="EL7" s="6"/>
      <c r="FI7" s="7"/>
      <c r="FJ7" s="6"/>
      <c r="GG7" s="7"/>
      <c r="GH7" s="6"/>
    </row>
    <row r="8" spans="1:193" x14ac:dyDescent="0.25">
      <c r="A8" s="21"/>
      <c r="B8" s="20"/>
      <c r="C8" s="20"/>
      <c r="D8" s="6"/>
      <c r="E8" s="6"/>
      <c r="F8" s="4"/>
      <c r="G8" s="17"/>
      <c r="H8" s="17"/>
      <c r="I8" s="18"/>
      <c r="Y8" s="14"/>
      <c r="Z8" s="5"/>
      <c r="AA8" s="5"/>
      <c r="AB8" s="6"/>
      <c r="AC8" s="6"/>
      <c r="AD8" s="4"/>
      <c r="AE8" s="6"/>
      <c r="AF8" s="6"/>
      <c r="AW8" s="14"/>
      <c r="AX8" s="5"/>
      <c r="AY8" s="5"/>
      <c r="AZ8" s="6"/>
      <c r="BA8" s="6"/>
      <c r="BB8" s="4"/>
      <c r="BC8" s="6"/>
      <c r="BD8" s="6"/>
      <c r="BU8" s="14"/>
      <c r="BV8" s="5"/>
      <c r="BW8" s="5"/>
      <c r="BX8" s="6"/>
      <c r="BY8" s="6"/>
      <c r="BZ8" s="4"/>
      <c r="CA8" s="6"/>
      <c r="CB8" s="6"/>
      <c r="DC8" s="14"/>
      <c r="DD8" s="5"/>
      <c r="DE8" s="5"/>
      <c r="DF8" s="6"/>
      <c r="DG8" s="6"/>
      <c r="DH8" s="4"/>
      <c r="DI8" s="6"/>
      <c r="DJ8" s="6"/>
      <c r="EA8" s="14"/>
      <c r="EB8" s="5"/>
      <c r="EC8" s="5"/>
      <c r="ED8" s="6"/>
      <c r="EE8" s="6"/>
      <c r="EF8" s="4"/>
      <c r="EG8" s="6"/>
      <c r="EH8" s="6"/>
      <c r="EY8" s="14"/>
      <c r="EZ8" s="5"/>
      <c r="FA8" s="5"/>
      <c r="FB8" s="6"/>
      <c r="FC8" s="6"/>
      <c r="FD8" s="4"/>
      <c r="FE8" s="6"/>
      <c r="FF8" s="6"/>
      <c r="FW8" s="14"/>
      <c r="FX8" s="5"/>
      <c r="FY8" s="5"/>
      <c r="FZ8" s="6"/>
      <c r="GA8" s="6"/>
      <c r="GB8" s="4"/>
      <c r="GC8" s="6"/>
      <c r="GD8" s="6"/>
    </row>
    <row r="9" spans="1:193" ht="15" customHeight="1" x14ac:dyDescent="0.25">
      <c r="A9" s="21"/>
      <c r="B9" s="20"/>
      <c r="C9" s="20"/>
      <c r="D9" s="6"/>
      <c r="E9" s="6"/>
      <c r="F9" s="4"/>
      <c r="G9" s="17"/>
      <c r="H9" s="17"/>
      <c r="I9" s="19"/>
      <c r="Y9" s="14"/>
      <c r="Z9" s="5"/>
      <c r="AA9" s="5"/>
      <c r="AB9" s="6"/>
      <c r="AC9" s="6"/>
      <c r="AD9" s="4"/>
      <c r="AE9" s="6"/>
      <c r="AF9" s="6"/>
      <c r="AG9" s="13"/>
      <c r="AW9" s="14"/>
      <c r="AX9" s="5"/>
      <c r="AY9" s="5"/>
      <c r="AZ9" s="6"/>
      <c r="BA9" s="6"/>
      <c r="BB9" s="4"/>
      <c r="BC9" s="6"/>
      <c r="BD9" s="6"/>
      <c r="BE9" s="13"/>
      <c r="BU9" s="14"/>
      <c r="BV9" s="5"/>
      <c r="BW9" s="5"/>
      <c r="BX9" s="6"/>
      <c r="BY9" s="6"/>
      <c r="BZ9" s="4"/>
      <c r="CA9" s="6"/>
      <c r="CB9" s="6"/>
      <c r="CC9" s="13"/>
      <c r="DC9" s="14"/>
      <c r="DD9" s="5"/>
      <c r="DE9" s="5"/>
      <c r="DF9" s="6"/>
      <c r="DG9" s="6"/>
      <c r="DH9" s="4"/>
      <c r="DI9" s="6"/>
      <c r="DJ9" s="6"/>
      <c r="DK9" s="13"/>
      <c r="EA9" s="14"/>
      <c r="EB9" s="5"/>
      <c r="EC9" s="5"/>
      <c r="ED9" s="6"/>
      <c r="EE9" s="6"/>
      <c r="EF9" s="4"/>
      <c r="EG9" s="6"/>
      <c r="EH9" s="6"/>
      <c r="EI9" s="13"/>
      <c r="EY9" s="14"/>
      <c r="EZ9" s="5"/>
      <c r="FA9" s="5"/>
      <c r="FB9" s="6"/>
      <c r="FC9" s="6"/>
      <c r="FD9" s="4"/>
      <c r="FE9" s="6"/>
      <c r="FF9" s="6"/>
      <c r="FG9" s="13"/>
      <c r="FW9" s="14"/>
      <c r="FX9" s="5"/>
      <c r="FY9" s="5"/>
      <c r="FZ9" s="6"/>
      <c r="GA9" s="6"/>
      <c r="GB9" s="4"/>
      <c r="GC9" s="6"/>
      <c r="GD9" s="6"/>
      <c r="GE9" s="13"/>
    </row>
    <row r="10" spans="1:193" x14ac:dyDescent="0.25">
      <c r="A10" s="21"/>
      <c r="B10" s="20"/>
      <c r="C10" s="20"/>
      <c r="D10" s="6"/>
      <c r="E10" s="6"/>
      <c r="F10" s="4"/>
      <c r="G10" s="17"/>
      <c r="H10" s="17"/>
      <c r="I10" s="19"/>
      <c r="Y10" s="14"/>
      <c r="Z10" s="5"/>
      <c r="AA10" s="5"/>
      <c r="AB10" s="6"/>
      <c r="AC10" s="6"/>
      <c r="AD10" s="4"/>
      <c r="AE10" s="6"/>
      <c r="AF10" s="6"/>
      <c r="AG10" s="13"/>
      <c r="AW10" s="14"/>
      <c r="AX10" s="5"/>
      <c r="AY10" s="5"/>
      <c r="AZ10" s="6"/>
      <c r="BA10" s="6"/>
      <c r="BB10" s="4"/>
      <c r="BC10" s="6"/>
      <c r="BD10" s="6"/>
      <c r="BE10" s="13"/>
      <c r="BU10" s="14"/>
      <c r="BV10" s="5"/>
      <c r="BW10" s="5"/>
      <c r="BX10" s="6"/>
      <c r="BY10" s="6"/>
      <c r="BZ10" s="4"/>
      <c r="CA10" s="6"/>
      <c r="CB10" s="6"/>
      <c r="CC10" s="13"/>
      <c r="DC10" s="14"/>
      <c r="DD10" s="5"/>
      <c r="DE10" s="5"/>
      <c r="DF10" s="6"/>
      <c r="DG10" s="6"/>
      <c r="DH10" s="4"/>
      <c r="DI10" s="6"/>
      <c r="DJ10" s="6"/>
      <c r="DK10" s="13"/>
      <c r="EA10" s="14"/>
      <c r="EB10" s="5"/>
      <c r="EC10" s="5"/>
      <c r="ED10" s="6"/>
      <c r="EE10" s="6"/>
      <c r="EF10" s="4"/>
      <c r="EG10" s="6"/>
      <c r="EH10" s="6"/>
      <c r="EI10" s="13"/>
      <c r="EY10" s="14"/>
      <c r="EZ10" s="5"/>
      <c r="FA10" s="5"/>
      <c r="FB10" s="6"/>
      <c r="FC10" s="6"/>
      <c r="FD10" s="4"/>
      <c r="FE10" s="6"/>
      <c r="FF10" s="6"/>
      <c r="FG10" s="13"/>
      <c r="FW10" s="14"/>
      <c r="FX10" s="5"/>
      <c r="FY10" s="5"/>
      <c r="FZ10" s="6"/>
      <c r="GA10" s="6"/>
      <c r="GB10" s="4"/>
      <c r="GC10" s="6"/>
      <c r="GD10" s="6"/>
      <c r="GE10" s="13"/>
    </row>
    <row r="11" spans="1:193" x14ac:dyDescent="0.25">
      <c r="A11" s="21"/>
      <c r="B11" s="20"/>
      <c r="C11" s="20"/>
      <c r="D11" s="6"/>
      <c r="E11" s="6"/>
      <c r="F11" s="4"/>
      <c r="G11" s="17"/>
      <c r="H11" s="17"/>
      <c r="I11" s="19"/>
      <c r="Y11" s="14"/>
      <c r="Z11" s="5"/>
      <c r="AA11" s="5"/>
      <c r="AB11" s="6"/>
      <c r="AC11" s="6"/>
      <c r="AD11" s="4"/>
      <c r="AE11" s="6"/>
      <c r="AF11" s="6"/>
      <c r="AG11" s="13"/>
      <c r="AW11" s="14"/>
      <c r="AX11" s="5"/>
      <c r="AY11" s="5"/>
      <c r="AZ11" s="6"/>
      <c r="BA11" s="6"/>
      <c r="BB11" s="4"/>
      <c r="BC11" s="6"/>
      <c r="BD11" s="6"/>
      <c r="BE11" s="13"/>
      <c r="BU11" s="14"/>
      <c r="BV11" s="5"/>
      <c r="BW11" s="5"/>
      <c r="BX11" s="6"/>
      <c r="BY11" s="6"/>
      <c r="BZ11" s="4"/>
      <c r="CA11" s="6"/>
      <c r="CB11" s="6"/>
      <c r="CC11" s="13"/>
      <c r="DC11" s="14"/>
      <c r="DD11" s="5"/>
      <c r="DE11" s="5"/>
      <c r="DF11" s="6"/>
      <c r="DG11" s="6"/>
      <c r="DH11" s="4"/>
      <c r="DI11" s="6"/>
      <c r="DJ11" s="6"/>
      <c r="DK11" s="13"/>
      <c r="EA11" s="14"/>
      <c r="EB11" s="5"/>
      <c r="EC11" s="5"/>
      <c r="ED11" s="6"/>
      <c r="EE11" s="6"/>
      <c r="EF11" s="4"/>
      <c r="EG11" s="6"/>
      <c r="EH11" s="6"/>
      <c r="EI11" s="13"/>
      <c r="EY11" s="14"/>
      <c r="EZ11" s="5"/>
      <c r="FA11" s="5"/>
      <c r="FB11" s="6"/>
      <c r="FC11" s="6"/>
      <c r="FD11" s="4"/>
      <c r="FE11" s="6"/>
      <c r="FF11" s="6"/>
      <c r="FG11" s="13"/>
      <c r="FW11" s="14"/>
      <c r="FX11" s="5"/>
      <c r="FY11" s="5"/>
      <c r="FZ11" s="6"/>
      <c r="GA11" s="6"/>
      <c r="GB11" s="4"/>
      <c r="GC11" s="6"/>
      <c r="GD11" s="6"/>
      <c r="GE11" s="13"/>
    </row>
    <row r="12" spans="1:193" x14ac:dyDescent="0.25">
      <c r="A12" s="18"/>
      <c r="B12" s="18"/>
      <c r="C12" s="18"/>
      <c r="D12" s="6"/>
      <c r="E12" s="6"/>
      <c r="F12" s="4"/>
      <c r="G12" s="18"/>
      <c r="H12" s="18"/>
      <c r="I12" s="18"/>
      <c r="AB12" s="6"/>
      <c r="AC12" s="6"/>
      <c r="AD12" s="4"/>
    </row>
    <row r="17" spans="1:36" x14ac:dyDescent="0.25">
      <c r="A17" s="5"/>
      <c r="B17" s="5"/>
      <c r="C17" s="6"/>
      <c r="D17" s="6"/>
      <c r="E17" s="4"/>
      <c r="F17" s="6"/>
      <c r="G17" s="6"/>
      <c r="K17" s="7"/>
      <c r="L17" s="8"/>
      <c r="Y17" s="5"/>
      <c r="Z17" s="5"/>
      <c r="AA17" s="6"/>
      <c r="AB17" s="6"/>
      <c r="AC17" s="4"/>
      <c r="AD17" s="6"/>
      <c r="AE17" s="6"/>
      <c r="AI17" s="7"/>
      <c r="AJ17" s="8"/>
    </row>
    <row r="18" spans="1:36" x14ac:dyDescent="0.25">
      <c r="A18" s="5"/>
      <c r="B18" s="5"/>
      <c r="C18" s="6"/>
      <c r="D18" s="6"/>
      <c r="E18" s="4"/>
      <c r="F18" s="6"/>
      <c r="G18" s="6"/>
      <c r="K18" s="7"/>
      <c r="L18" s="6"/>
      <c r="Y18" s="5"/>
      <c r="Z18" s="5"/>
      <c r="AA18" s="6"/>
      <c r="AB18" s="6"/>
      <c r="AC18" s="4"/>
      <c r="AD18" s="6"/>
      <c r="AE18" s="6"/>
      <c r="AI18" s="7"/>
      <c r="AJ18" s="6"/>
    </row>
    <row r="19" spans="1:36" x14ac:dyDescent="0.25">
      <c r="A19" s="5"/>
      <c r="B19" s="5"/>
      <c r="C19" s="6"/>
      <c r="D19" s="6"/>
      <c r="E19" s="4"/>
      <c r="F19" s="6"/>
      <c r="G19" s="6"/>
      <c r="K19" s="7"/>
      <c r="L19" s="6"/>
      <c r="Y19" s="5"/>
      <c r="Z19" s="5"/>
      <c r="AA19" s="6"/>
      <c r="AB19" s="6"/>
      <c r="AC19" s="4"/>
      <c r="AD19" s="6"/>
      <c r="AE19" s="6"/>
      <c r="AI19" s="7"/>
      <c r="AJ19" s="6"/>
    </row>
    <row r="20" spans="1:36" x14ac:dyDescent="0.25">
      <c r="C20" s="4"/>
      <c r="D20" s="4"/>
      <c r="E20" s="4"/>
      <c r="F20" s="4"/>
      <c r="K20" s="7"/>
      <c r="L20" s="6"/>
      <c r="AA20" s="4"/>
      <c r="AB20" s="4"/>
      <c r="AC20" s="4"/>
      <c r="AD20" s="4"/>
      <c r="AI20" s="7"/>
      <c r="AJ20" s="6"/>
    </row>
    <row r="26" spans="1:36" ht="15.75" x14ac:dyDescent="0.25">
      <c r="A26" s="2"/>
      <c r="B26" s="2"/>
      <c r="C26" s="1"/>
      <c r="D26" s="1"/>
      <c r="E26" s="1"/>
      <c r="F26" s="1"/>
      <c r="G26" s="2"/>
      <c r="H26" s="2"/>
      <c r="I26" s="2"/>
      <c r="J26" s="2"/>
      <c r="K26" s="2"/>
      <c r="L26" s="1"/>
      <c r="Y26" s="2"/>
      <c r="Z26" s="2"/>
      <c r="AA26" s="1"/>
      <c r="AB26" s="1"/>
      <c r="AC26" s="1"/>
      <c r="AD26" s="1"/>
      <c r="AE26" s="2"/>
      <c r="AF26" s="2"/>
      <c r="AG26" s="2"/>
      <c r="AH26" s="2"/>
      <c r="AI26" s="2"/>
      <c r="AJ26" s="1"/>
    </row>
    <row r="27" spans="1:36" x14ac:dyDescent="0.25">
      <c r="A27" s="5"/>
      <c r="B27" s="5"/>
      <c r="C27" s="9"/>
      <c r="D27" s="9"/>
      <c r="E27" s="9"/>
      <c r="F27" s="9"/>
      <c r="G27" s="9"/>
      <c r="H27" s="9"/>
      <c r="L27" s="4"/>
      <c r="Y27" s="5"/>
      <c r="Z27" s="5"/>
      <c r="AA27" s="9"/>
      <c r="AB27" s="9"/>
      <c r="AC27" s="9"/>
      <c r="AD27" s="9"/>
      <c r="AE27" s="9"/>
      <c r="AF27" s="9"/>
      <c r="AJ27" s="4"/>
    </row>
    <row r="28" spans="1:36" x14ac:dyDescent="0.25">
      <c r="A28" s="5"/>
      <c r="B28" s="5"/>
      <c r="C28" s="6"/>
      <c r="D28" s="6"/>
      <c r="E28" s="4"/>
      <c r="F28" s="6"/>
      <c r="G28" s="6"/>
      <c r="L28" s="9"/>
      <c r="Y28" s="5"/>
      <c r="Z28" s="5"/>
      <c r="AA28" s="6"/>
      <c r="AB28" s="6"/>
      <c r="AC28" s="4"/>
      <c r="AD28" s="6"/>
      <c r="AE28" s="6"/>
      <c r="AJ28" s="9"/>
    </row>
    <row r="29" spans="1:36" x14ac:dyDescent="0.25">
      <c r="A29" s="5"/>
      <c r="B29" s="5"/>
      <c r="C29" s="6"/>
      <c r="D29" s="6"/>
      <c r="E29" s="4"/>
      <c r="F29" s="6"/>
      <c r="G29" s="6"/>
      <c r="K29" s="7"/>
      <c r="L29" s="8"/>
      <c r="Y29" s="5"/>
      <c r="Z29" s="5"/>
      <c r="AA29" s="6"/>
      <c r="AB29" s="6"/>
      <c r="AC29" s="4"/>
      <c r="AD29" s="6"/>
      <c r="AE29" s="6"/>
      <c r="AI29" s="7"/>
      <c r="AJ29" s="8"/>
    </row>
    <row r="30" spans="1:36" x14ac:dyDescent="0.25">
      <c r="A30" s="5"/>
      <c r="B30" s="5"/>
      <c r="C30" s="6"/>
      <c r="D30" s="6"/>
      <c r="E30" s="4"/>
      <c r="F30" s="6"/>
      <c r="G30" s="6"/>
      <c r="K30" s="7"/>
      <c r="L30" s="6"/>
      <c r="Y30" s="5"/>
      <c r="Z30" s="5"/>
      <c r="AA30" s="6"/>
      <c r="AB30" s="6"/>
      <c r="AC30" s="4"/>
      <c r="AD30" s="6"/>
      <c r="AE30" s="6"/>
      <c r="AI30" s="7"/>
      <c r="AJ30" s="6"/>
    </row>
    <row r="31" spans="1:36" x14ac:dyDescent="0.25">
      <c r="A31" s="5"/>
      <c r="B31" s="5"/>
      <c r="C31" s="6"/>
      <c r="D31" s="6"/>
      <c r="E31" s="4"/>
      <c r="F31" s="6"/>
      <c r="G31" s="6"/>
      <c r="K31" s="7"/>
      <c r="L31" s="6"/>
      <c r="Y31" s="5"/>
      <c r="Z31" s="5"/>
      <c r="AA31" s="6"/>
      <c r="AB31" s="6"/>
      <c r="AC31" s="4"/>
      <c r="AD31" s="6"/>
      <c r="AE31" s="6"/>
      <c r="AI31" s="7"/>
      <c r="AJ31" s="6"/>
    </row>
    <row r="32" spans="1:36" x14ac:dyDescent="0.25">
      <c r="C32" s="4"/>
      <c r="D32" s="4"/>
      <c r="E32" s="4"/>
      <c r="F32" s="4"/>
      <c r="K32" s="7"/>
      <c r="L32" s="6"/>
      <c r="AA32" s="4"/>
      <c r="AB32" s="4"/>
      <c r="AC32" s="4"/>
      <c r="AD32" s="4"/>
      <c r="AI32" s="7"/>
      <c r="AJ32" s="6"/>
    </row>
    <row r="38" spans="1:36" ht="15.75" x14ac:dyDescent="0.25">
      <c r="A38" s="2"/>
      <c r="B38" s="2"/>
      <c r="C38" s="1"/>
      <c r="D38" s="1"/>
      <c r="E38" s="1"/>
      <c r="F38" s="1"/>
      <c r="G38" s="2"/>
      <c r="H38" s="2"/>
      <c r="I38" s="2"/>
      <c r="J38" s="2"/>
      <c r="K38" s="2"/>
      <c r="L38" s="1"/>
      <c r="Y38" s="2"/>
      <c r="Z38" s="2"/>
      <c r="AA38" s="1"/>
      <c r="AB38" s="1"/>
      <c r="AC38" s="1"/>
      <c r="AD38" s="1"/>
      <c r="AE38" s="2"/>
      <c r="AF38" s="2"/>
      <c r="AG38" s="2"/>
      <c r="AH38" s="2"/>
      <c r="AI38" s="2"/>
      <c r="AJ38" s="1"/>
    </row>
    <row r="39" spans="1:36" x14ac:dyDescent="0.25">
      <c r="A39" s="5"/>
      <c r="B39" s="5"/>
      <c r="C39" s="9"/>
      <c r="D39" s="9"/>
      <c r="E39" s="9"/>
      <c r="F39" s="9"/>
      <c r="G39" s="9"/>
      <c r="H39" s="9"/>
      <c r="L39" s="4"/>
      <c r="Y39" s="5"/>
      <c r="Z39" s="5"/>
      <c r="AA39" s="9"/>
      <c r="AB39" s="9"/>
      <c r="AC39" s="9"/>
      <c r="AD39" s="9"/>
      <c r="AE39" s="9"/>
      <c r="AF39" s="9"/>
      <c r="AJ39" s="4"/>
    </row>
    <row r="40" spans="1:36" x14ac:dyDescent="0.25">
      <c r="A40" s="5"/>
      <c r="B40" s="5"/>
      <c r="C40" s="6"/>
      <c r="D40" s="6"/>
      <c r="E40" s="4"/>
      <c r="F40" s="6"/>
      <c r="G40" s="6"/>
      <c r="L40" s="9"/>
      <c r="Y40" s="5"/>
      <c r="Z40" s="5"/>
      <c r="AA40" s="6"/>
      <c r="AB40" s="6"/>
      <c r="AC40" s="4"/>
      <c r="AD40" s="6"/>
      <c r="AE40" s="6"/>
      <c r="AJ40" s="9"/>
    </row>
    <row r="41" spans="1:36" x14ac:dyDescent="0.25">
      <c r="A41" s="5"/>
      <c r="B41" s="5"/>
      <c r="C41" s="6"/>
      <c r="D41" s="6"/>
      <c r="E41" s="4"/>
      <c r="F41" s="6"/>
      <c r="G41" s="6"/>
      <c r="K41" s="7"/>
      <c r="L41" s="8"/>
      <c r="Y41" s="5"/>
      <c r="Z41" s="5"/>
      <c r="AA41" s="6"/>
      <c r="AB41" s="6"/>
      <c r="AC41" s="4"/>
      <c r="AD41" s="6"/>
      <c r="AE41" s="6"/>
      <c r="AI41" s="7"/>
      <c r="AJ41" s="8"/>
    </row>
    <row r="42" spans="1:36" x14ac:dyDescent="0.25">
      <c r="A42" s="5"/>
      <c r="B42" s="5"/>
      <c r="C42" s="6"/>
      <c r="D42" s="6"/>
      <c r="E42" s="4"/>
      <c r="F42" s="6"/>
      <c r="G42" s="6"/>
      <c r="K42" s="7"/>
      <c r="L42" s="6"/>
      <c r="Y42" s="5"/>
      <c r="Z42" s="5"/>
      <c r="AA42" s="6"/>
      <c r="AB42" s="6"/>
      <c r="AC42" s="4"/>
      <c r="AD42" s="6"/>
      <c r="AE42" s="6"/>
      <c r="AI42" s="7"/>
      <c r="AJ42" s="6"/>
    </row>
    <row r="43" spans="1:36" x14ac:dyDescent="0.25">
      <c r="A43" s="5"/>
      <c r="B43" s="5"/>
      <c r="C43" s="6"/>
      <c r="D43" s="6"/>
      <c r="E43" s="4"/>
      <c r="F43" s="6"/>
      <c r="G43" s="6"/>
      <c r="K43" s="7"/>
      <c r="L43" s="6"/>
      <c r="Y43" s="5"/>
      <c r="Z43" s="5"/>
      <c r="AA43" s="6"/>
      <c r="AB43" s="6"/>
      <c r="AC43" s="4"/>
      <c r="AD43" s="6"/>
      <c r="AE43" s="6"/>
      <c r="AI43" s="7"/>
      <c r="AJ43" s="6"/>
    </row>
    <row r="44" spans="1:36" x14ac:dyDescent="0.25">
      <c r="C44" s="4"/>
      <c r="D44" s="4"/>
      <c r="E44" s="4"/>
      <c r="F44" s="4"/>
      <c r="K44" s="7"/>
      <c r="L44" s="6"/>
      <c r="AA44" s="4"/>
      <c r="AB44" s="4"/>
      <c r="AC44" s="4"/>
      <c r="AD44" s="4"/>
      <c r="AI44" s="7"/>
      <c r="AJ44" s="6"/>
    </row>
    <row r="54" spans="1:87" ht="15.75" x14ac:dyDescent="0.25">
      <c r="A54" s="2"/>
      <c r="B54" s="2"/>
      <c r="C54" s="2"/>
      <c r="D54" s="1"/>
      <c r="E54" s="1"/>
      <c r="F54" s="1"/>
      <c r="G54" s="1"/>
      <c r="H54" s="2"/>
      <c r="I54" s="2"/>
      <c r="J54" s="2"/>
      <c r="K54" s="2"/>
      <c r="L54" s="1"/>
      <c r="Y54" s="2"/>
      <c r="Z54" s="2"/>
      <c r="AA54" s="2"/>
      <c r="AB54" s="1"/>
      <c r="AC54" s="1"/>
      <c r="AD54" s="1"/>
      <c r="AE54" s="1"/>
      <c r="AF54" s="2"/>
      <c r="AG54" s="2"/>
      <c r="AH54" s="2"/>
      <c r="AI54" s="2"/>
      <c r="AJ54" s="1"/>
      <c r="AW54" s="2"/>
      <c r="AX54" s="2"/>
      <c r="AY54" s="2"/>
      <c r="AZ54" s="1"/>
      <c r="BA54" s="1"/>
      <c r="BB54" s="1"/>
      <c r="BC54" s="1"/>
      <c r="BD54" s="2"/>
      <c r="BE54" s="2"/>
      <c r="BF54" s="2"/>
      <c r="BG54" s="2"/>
      <c r="BH54" s="1"/>
      <c r="BU54" s="2"/>
      <c r="BV54" s="2"/>
      <c r="BW54" s="2"/>
      <c r="BX54" s="1"/>
      <c r="BY54" s="1"/>
      <c r="BZ54" s="1"/>
      <c r="CA54" s="1"/>
      <c r="CB54" s="2"/>
      <c r="CC54" s="2"/>
      <c r="CD54" s="2"/>
      <c r="CE54" s="2"/>
      <c r="CF54" s="1"/>
    </row>
    <row r="55" spans="1:87" x14ac:dyDescent="0.25">
      <c r="A55" s="5"/>
      <c r="B55" s="5"/>
      <c r="C55" s="5"/>
      <c r="D55" s="9"/>
      <c r="E55" s="9"/>
      <c r="F55" s="9"/>
      <c r="G55" s="9"/>
      <c r="H55" s="9"/>
      <c r="I55" s="9"/>
      <c r="L55" s="9"/>
      <c r="Y55" s="5"/>
      <c r="Z55" s="5"/>
      <c r="AA55" s="5"/>
      <c r="AB55" s="9"/>
      <c r="AC55" s="9"/>
      <c r="AD55" s="9"/>
      <c r="AE55" s="9"/>
      <c r="AF55" s="9"/>
      <c r="AG55" s="9"/>
      <c r="AJ55" s="9"/>
      <c r="AW55" s="5"/>
      <c r="AX55" s="5"/>
      <c r="AY55" s="5"/>
      <c r="AZ55" s="9"/>
      <c r="BA55" s="9"/>
      <c r="BB55" s="9"/>
      <c r="BC55" s="9"/>
      <c r="BD55" s="9"/>
      <c r="BE55" s="9"/>
      <c r="BH55" s="9"/>
      <c r="BU55" s="5"/>
      <c r="BV55" s="5"/>
      <c r="BW55" s="5"/>
      <c r="BX55" s="9"/>
      <c r="BY55" s="9"/>
      <c r="BZ55" s="9"/>
      <c r="CA55" s="9"/>
      <c r="CB55" s="9"/>
      <c r="CC55" s="9"/>
      <c r="CF55" s="9"/>
    </row>
    <row r="56" spans="1:87" x14ac:dyDescent="0.25">
      <c r="A56" s="14"/>
      <c r="B56" s="5"/>
      <c r="C56" s="5"/>
      <c r="D56" s="6"/>
      <c r="E56" s="6"/>
      <c r="F56" s="4"/>
      <c r="G56" s="6"/>
      <c r="H56" s="6"/>
      <c r="K56" s="4"/>
      <c r="L56" s="4"/>
      <c r="M56" s="4"/>
      <c r="N56" s="4"/>
      <c r="O56" s="4"/>
      <c r="Y56" s="14"/>
      <c r="Z56" s="5"/>
      <c r="AA56" s="5"/>
      <c r="AB56" s="6"/>
      <c r="AC56" s="6"/>
      <c r="AE56" s="6"/>
      <c r="AF56" s="6"/>
      <c r="AI56" s="4"/>
      <c r="AJ56" s="4"/>
      <c r="AK56" s="4"/>
      <c r="AL56" s="4"/>
      <c r="AM56" s="4"/>
      <c r="AW56" s="14"/>
      <c r="AX56" s="5"/>
      <c r="AY56" s="5"/>
      <c r="AZ56" s="6"/>
      <c r="BA56" s="6"/>
      <c r="BB56" s="4"/>
      <c r="BC56" s="6"/>
      <c r="BD56" s="6"/>
      <c r="BG56" s="4"/>
      <c r="BH56" s="4"/>
      <c r="BI56" s="4"/>
      <c r="BJ56" s="4"/>
      <c r="BK56" s="4"/>
      <c r="BU56" s="14"/>
      <c r="BV56" s="5"/>
      <c r="BW56" s="5"/>
      <c r="BX56" s="11"/>
      <c r="BY56" s="11"/>
      <c r="BZ56" s="4"/>
      <c r="CA56" s="6"/>
      <c r="CB56" s="6"/>
      <c r="CE56" s="4"/>
      <c r="CF56" s="4"/>
      <c r="CG56" s="4"/>
      <c r="CH56" s="4"/>
      <c r="CI56" s="4"/>
    </row>
    <row r="57" spans="1:87" x14ac:dyDescent="0.25">
      <c r="A57" s="14"/>
      <c r="B57" s="5"/>
      <c r="C57" s="5"/>
      <c r="D57" s="6"/>
      <c r="E57" s="6"/>
      <c r="F57" s="4"/>
      <c r="G57" s="6"/>
      <c r="H57" s="6"/>
      <c r="I57" s="13"/>
      <c r="K57" s="9"/>
      <c r="L57" s="6"/>
      <c r="M57" s="6"/>
      <c r="N57" s="6"/>
      <c r="O57" s="6"/>
      <c r="Y57" s="14"/>
      <c r="Z57" s="5"/>
      <c r="AA57" s="5"/>
      <c r="AB57" s="6"/>
      <c r="AC57" s="6"/>
      <c r="AE57" s="6"/>
      <c r="AF57" s="6"/>
      <c r="AG57" s="13"/>
      <c r="AI57" s="9"/>
      <c r="AJ57" s="6"/>
      <c r="AK57" s="6"/>
      <c r="AL57" s="6"/>
      <c r="AM57" s="6"/>
      <c r="AW57" s="14"/>
      <c r="AX57" s="5"/>
      <c r="AY57" s="5"/>
      <c r="AZ57" s="6"/>
      <c r="BA57" s="6"/>
      <c r="BB57" s="4"/>
      <c r="BC57" s="6"/>
      <c r="BD57" s="6"/>
      <c r="BE57" s="13"/>
      <c r="BG57" s="9"/>
      <c r="BH57" s="6"/>
      <c r="BI57" s="6"/>
      <c r="BJ57" s="6"/>
      <c r="BK57" s="6"/>
      <c r="BU57" s="14"/>
      <c r="BV57" s="5"/>
      <c r="BW57" s="5"/>
      <c r="BX57" s="11"/>
      <c r="BY57" s="11"/>
      <c r="BZ57" s="4"/>
      <c r="CA57" s="6"/>
      <c r="CB57" s="6"/>
      <c r="CC57" s="13"/>
      <c r="CE57" s="9"/>
      <c r="CF57" s="6"/>
      <c r="CG57" s="6"/>
      <c r="CH57" s="6"/>
      <c r="CI57" s="6"/>
    </row>
    <row r="58" spans="1:87" x14ac:dyDescent="0.25">
      <c r="A58" s="14"/>
      <c r="B58" s="5"/>
      <c r="C58" s="5"/>
      <c r="D58" s="6"/>
      <c r="E58" s="6"/>
      <c r="F58" s="4"/>
      <c r="G58" s="6"/>
      <c r="H58" s="6"/>
      <c r="I58" s="13"/>
      <c r="K58" s="9"/>
      <c r="L58" s="6"/>
      <c r="M58" s="6"/>
      <c r="N58" s="6"/>
      <c r="O58" s="6"/>
      <c r="Y58" s="14"/>
      <c r="Z58" s="5"/>
      <c r="AA58" s="5"/>
      <c r="AB58" s="6"/>
      <c r="AC58" s="6"/>
      <c r="AE58" s="6"/>
      <c r="AF58" s="6"/>
      <c r="AG58" s="13"/>
      <c r="AI58" s="9"/>
      <c r="AJ58" s="6"/>
      <c r="AK58" s="6"/>
      <c r="AL58" s="6"/>
      <c r="AM58" s="6"/>
      <c r="AW58" s="14"/>
      <c r="AX58" s="5"/>
      <c r="AY58" s="5"/>
      <c r="AZ58" s="6"/>
      <c r="BA58" s="6"/>
      <c r="BB58" s="4"/>
      <c r="BC58" s="6"/>
      <c r="BD58" s="6"/>
      <c r="BE58" s="13"/>
      <c r="BG58" s="9"/>
      <c r="BH58" s="6"/>
      <c r="BI58" s="6"/>
      <c r="BJ58" s="6"/>
      <c r="BK58" s="6"/>
      <c r="BU58" s="14"/>
      <c r="BV58" s="5"/>
      <c r="BW58" s="5"/>
      <c r="BX58" s="11"/>
      <c r="BY58" s="11"/>
      <c r="BZ58" s="4"/>
      <c r="CA58" s="6"/>
      <c r="CB58" s="6"/>
      <c r="CC58" s="13"/>
      <c r="CE58" s="9"/>
      <c r="CF58" s="6"/>
      <c r="CG58" s="6"/>
      <c r="CH58" s="6"/>
      <c r="CI58" s="6"/>
    </row>
    <row r="59" spans="1:87" x14ac:dyDescent="0.25">
      <c r="A59" s="14"/>
      <c r="B59" s="5"/>
      <c r="C59" s="5"/>
      <c r="D59" s="6"/>
      <c r="E59" s="6"/>
      <c r="F59" s="4"/>
      <c r="G59" s="6"/>
      <c r="H59" s="6"/>
      <c r="I59" s="13"/>
      <c r="K59" s="7"/>
      <c r="L59" s="6"/>
      <c r="Y59" s="14"/>
      <c r="Z59" s="5"/>
      <c r="AA59" s="5"/>
      <c r="AB59" s="6"/>
      <c r="AC59" s="6"/>
      <c r="AE59" s="6"/>
      <c r="AF59" s="6"/>
      <c r="AG59" s="13"/>
      <c r="AI59" s="7"/>
      <c r="AJ59" s="6"/>
      <c r="AW59" s="14"/>
      <c r="AX59" s="5"/>
      <c r="AY59" s="5"/>
      <c r="AZ59" s="6"/>
      <c r="BA59" s="6"/>
      <c r="BB59" s="4"/>
      <c r="BC59" s="6"/>
      <c r="BD59" s="6"/>
      <c r="BE59" s="13"/>
      <c r="BG59" s="7"/>
      <c r="BH59" s="6"/>
      <c r="BU59" s="14"/>
      <c r="BV59" s="5"/>
      <c r="BW59" s="5"/>
      <c r="BX59" s="11"/>
      <c r="BY59" s="11"/>
      <c r="BZ59" s="4"/>
      <c r="CA59" s="6"/>
      <c r="CB59" s="6"/>
      <c r="CC59" s="13"/>
      <c r="CE59" s="7"/>
      <c r="CF59" s="6"/>
    </row>
    <row r="60" spans="1:87" x14ac:dyDescent="0.25">
      <c r="K60" s="7"/>
      <c r="L60" s="6"/>
      <c r="AI60" s="7"/>
      <c r="AJ60" s="6"/>
      <c r="BG60" s="7"/>
      <c r="BH60" s="6"/>
      <c r="CE60" s="7"/>
      <c r="CF60" s="6"/>
    </row>
    <row r="61" spans="1:87" x14ac:dyDescent="0.25">
      <c r="A61" s="14"/>
      <c r="B61" s="5"/>
      <c r="C61" s="5"/>
      <c r="D61" s="6"/>
      <c r="E61" s="6"/>
      <c r="F61" s="4"/>
      <c r="G61" s="6"/>
      <c r="H61" s="6"/>
      <c r="Y61" s="14"/>
      <c r="Z61" s="5"/>
      <c r="AA61" s="5"/>
      <c r="AB61" s="6"/>
      <c r="AC61" s="6"/>
      <c r="AD61" s="4"/>
      <c r="AE61" s="6"/>
      <c r="AF61" s="6"/>
      <c r="AW61" s="14"/>
      <c r="AX61" s="5"/>
      <c r="AY61" s="5"/>
      <c r="AZ61" s="6"/>
      <c r="BA61" s="6"/>
      <c r="BB61" s="4"/>
      <c r="BC61" s="6"/>
      <c r="BD61" s="6"/>
      <c r="BU61" s="14"/>
      <c r="BV61" s="5"/>
      <c r="BW61" s="5"/>
      <c r="BX61" s="6"/>
      <c r="BY61" s="6"/>
      <c r="BZ61" s="4"/>
      <c r="CA61" s="6"/>
      <c r="CB61" s="6"/>
    </row>
    <row r="62" spans="1:87" x14ac:dyDescent="0.25">
      <c r="A62" s="14"/>
      <c r="B62" s="5"/>
      <c r="C62" s="5"/>
      <c r="D62" s="6"/>
      <c r="E62" s="6"/>
      <c r="F62" s="4"/>
      <c r="G62" s="6"/>
      <c r="H62" s="6"/>
      <c r="I62" s="13"/>
      <c r="Y62" s="14"/>
      <c r="Z62" s="5"/>
      <c r="AA62" s="5"/>
      <c r="AB62" s="6"/>
      <c r="AC62" s="6"/>
      <c r="AD62" s="4"/>
      <c r="AE62" s="6"/>
      <c r="AF62" s="6"/>
      <c r="AG62" s="13"/>
      <c r="AW62" s="14"/>
      <c r="AX62" s="5"/>
      <c r="AY62" s="5"/>
      <c r="AZ62" s="6"/>
      <c r="BA62" s="6"/>
      <c r="BB62" s="4"/>
      <c r="BC62" s="6"/>
      <c r="BD62" s="6"/>
      <c r="BE62" s="13"/>
      <c r="BU62" s="14"/>
      <c r="BV62" s="5"/>
      <c r="BW62" s="5"/>
      <c r="BX62" s="6"/>
      <c r="BY62" s="6"/>
      <c r="BZ62" s="4"/>
      <c r="CA62" s="6"/>
      <c r="CB62" s="6"/>
      <c r="CC62" s="13"/>
    </row>
    <row r="63" spans="1:87" x14ac:dyDescent="0.25">
      <c r="A63" s="14"/>
      <c r="B63" s="5"/>
      <c r="C63" s="5"/>
      <c r="D63" s="6"/>
      <c r="E63" s="6"/>
      <c r="F63" s="4"/>
      <c r="G63" s="6"/>
      <c r="H63" s="6"/>
      <c r="I63" s="13"/>
      <c r="Y63" s="14"/>
      <c r="Z63" s="5"/>
      <c r="AA63" s="5"/>
      <c r="AB63" s="6"/>
      <c r="AC63" s="6"/>
      <c r="AD63" s="4"/>
      <c r="AE63" s="6"/>
      <c r="AF63" s="6"/>
      <c r="AG63" s="13"/>
      <c r="AW63" s="14"/>
      <c r="AX63" s="5"/>
      <c r="AY63" s="5"/>
      <c r="AZ63" s="6"/>
      <c r="BA63" s="6"/>
      <c r="BB63" s="4"/>
      <c r="BC63" s="6"/>
      <c r="BD63" s="6"/>
      <c r="BE63" s="13"/>
      <c r="BU63" s="14"/>
      <c r="BV63" s="5"/>
      <c r="BW63" s="5"/>
      <c r="BX63" s="6"/>
      <c r="BY63" s="6"/>
      <c r="BZ63" s="4"/>
      <c r="CA63" s="6"/>
      <c r="CB63" s="6"/>
      <c r="CC63" s="13"/>
    </row>
    <row r="64" spans="1:87" x14ac:dyDescent="0.25">
      <c r="A64" s="14"/>
      <c r="B64" s="5"/>
      <c r="C64" s="5"/>
      <c r="D64" s="6"/>
      <c r="E64" s="6"/>
      <c r="F64" s="4"/>
      <c r="G64" s="6"/>
      <c r="H64" s="6"/>
      <c r="I64" s="13"/>
      <c r="Y64" s="14"/>
      <c r="Z64" s="5"/>
      <c r="AA64" s="5"/>
      <c r="AB64" s="6"/>
      <c r="AC64" s="6"/>
      <c r="AD64" s="4"/>
      <c r="AE64" s="6"/>
      <c r="AF64" s="6"/>
      <c r="AG64" s="13"/>
      <c r="AW64" s="14"/>
      <c r="AX64" s="5"/>
      <c r="AY64" s="5"/>
      <c r="AZ64" s="6"/>
      <c r="BA64" s="6"/>
      <c r="BB64" s="4"/>
      <c r="BC64" s="6"/>
      <c r="BD64" s="6"/>
      <c r="BE64" s="13"/>
      <c r="BU64" s="14"/>
      <c r="BV64" s="5"/>
      <c r="BW64" s="5"/>
      <c r="BX64" s="6"/>
      <c r="BY64" s="6"/>
      <c r="BZ64" s="4"/>
      <c r="CA64" s="6"/>
      <c r="CB64" s="6"/>
      <c r="CC64" s="13"/>
    </row>
    <row r="73" spans="1:87" ht="15.75" x14ac:dyDescent="0.25">
      <c r="A73" s="2"/>
      <c r="B73" s="2"/>
      <c r="C73" s="2"/>
      <c r="D73" s="1"/>
      <c r="E73" s="1"/>
      <c r="F73" s="1"/>
      <c r="G73" s="1"/>
      <c r="H73" s="2"/>
      <c r="I73" s="2"/>
      <c r="J73" s="2"/>
      <c r="K73" s="2"/>
      <c r="L73" s="1"/>
      <c r="Y73" s="2"/>
      <c r="Z73" s="2"/>
      <c r="AA73" s="2"/>
      <c r="AB73" s="1"/>
      <c r="AC73" s="1"/>
      <c r="AD73" s="1"/>
      <c r="AE73" s="1"/>
      <c r="AF73" s="2"/>
      <c r="AG73" s="2"/>
      <c r="AH73" s="2"/>
      <c r="AI73" s="2"/>
      <c r="AJ73" s="1"/>
      <c r="AW73" s="2"/>
      <c r="AX73" s="2"/>
      <c r="AY73" s="2"/>
      <c r="AZ73" s="1"/>
      <c r="BA73" s="1"/>
      <c r="BB73" s="1"/>
      <c r="BC73" s="1"/>
      <c r="BD73" s="2"/>
      <c r="BE73" s="2"/>
      <c r="BF73" s="2"/>
      <c r="BG73" s="2"/>
      <c r="BH73" s="1"/>
      <c r="BU73" s="2"/>
      <c r="BV73" s="2"/>
      <c r="BW73" s="2"/>
      <c r="BX73" s="1"/>
      <c r="BY73" s="1"/>
      <c r="BZ73" s="1"/>
      <c r="CA73" s="1"/>
      <c r="CB73" s="2"/>
      <c r="CC73" s="2"/>
      <c r="CD73" s="2"/>
      <c r="CE73" s="2"/>
      <c r="CF73" s="1"/>
    </row>
    <row r="74" spans="1:87" x14ac:dyDescent="0.25">
      <c r="A74" s="5"/>
      <c r="B74" s="5"/>
      <c r="C74" s="5"/>
      <c r="D74" s="9"/>
      <c r="E74" s="9"/>
      <c r="F74" s="9"/>
      <c r="G74" s="9"/>
      <c r="H74" s="9"/>
      <c r="I74" s="9"/>
      <c r="L74" s="9"/>
      <c r="Y74" s="5"/>
      <c r="Z74" s="5"/>
      <c r="AA74" s="5"/>
      <c r="AB74" s="9"/>
      <c r="AC74" s="9"/>
      <c r="AD74" s="9"/>
      <c r="AE74" s="9"/>
      <c r="AF74" s="9"/>
      <c r="AG74" s="9"/>
      <c r="AJ74" s="9"/>
      <c r="AW74" s="5"/>
      <c r="AX74" s="5"/>
      <c r="AY74" s="5"/>
      <c r="AZ74" s="9"/>
      <c r="BA74" s="9"/>
      <c r="BB74" s="9"/>
      <c r="BC74" s="9"/>
      <c r="BD74" s="9"/>
      <c r="BE74" s="9"/>
      <c r="BH74" s="9"/>
      <c r="BU74" s="5"/>
      <c r="BV74" s="5"/>
      <c r="BW74" s="5"/>
      <c r="BX74" s="9"/>
      <c r="BY74" s="9"/>
      <c r="BZ74" s="9"/>
      <c r="CA74" s="9"/>
      <c r="CB74" s="9"/>
      <c r="CC74" s="9"/>
      <c r="CF74" s="9"/>
    </row>
    <row r="75" spans="1:87" x14ac:dyDescent="0.25">
      <c r="A75" s="14"/>
      <c r="B75" s="5"/>
      <c r="C75" s="5"/>
      <c r="D75" s="6"/>
      <c r="E75" s="6"/>
      <c r="F75" s="4"/>
      <c r="G75" s="6"/>
      <c r="H75" s="6"/>
      <c r="K75" s="4"/>
      <c r="L75" s="4"/>
      <c r="M75" s="4"/>
      <c r="N75" s="4"/>
      <c r="O75" s="4"/>
      <c r="Y75" s="14"/>
      <c r="Z75" s="5"/>
      <c r="AA75" s="5"/>
      <c r="AB75" s="6"/>
      <c r="AC75" s="6"/>
      <c r="AE75" s="6"/>
      <c r="AF75" s="6"/>
      <c r="AI75" s="4"/>
      <c r="AJ75" s="4"/>
      <c r="AK75" s="4"/>
      <c r="AL75" s="4"/>
      <c r="AM75" s="4"/>
      <c r="AW75" s="14"/>
      <c r="AX75" s="5"/>
      <c r="AY75" s="5"/>
      <c r="AZ75" s="6"/>
      <c r="BA75" s="6"/>
      <c r="BB75" s="4"/>
      <c r="BC75" s="6"/>
      <c r="BD75" s="6"/>
      <c r="BG75" s="4"/>
      <c r="BH75" s="4"/>
      <c r="BI75" s="4"/>
      <c r="BJ75" s="4"/>
      <c r="BK75" s="4"/>
      <c r="BU75" s="14"/>
      <c r="BV75" s="5"/>
      <c r="BW75" s="5"/>
      <c r="BX75" s="11"/>
      <c r="BY75" s="11"/>
      <c r="BZ75" s="4"/>
      <c r="CA75" s="6"/>
      <c r="CB75" s="6"/>
      <c r="CE75" s="4"/>
      <c r="CF75" s="4"/>
      <c r="CG75" s="4"/>
      <c r="CH75" s="4"/>
      <c r="CI75" s="4"/>
    </row>
    <row r="76" spans="1:87" x14ac:dyDescent="0.25">
      <c r="A76" s="14"/>
      <c r="B76" s="5"/>
      <c r="C76" s="5"/>
      <c r="D76" s="6"/>
      <c r="E76" s="6"/>
      <c r="F76" s="4"/>
      <c r="G76" s="6"/>
      <c r="H76" s="6"/>
      <c r="I76" s="13"/>
      <c r="K76" s="9"/>
      <c r="L76" s="6"/>
      <c r="M76" s="6"/>
      <c r="N76" s="6"/>
      <c r="O76" s="6"/>
      <c r="Y76" s="14"/>
      <c r="Z76" s="5"/>
      <c r="AA76" s="5"/>
      <c r="AB76" s="6"/>
      <c r="AC76" s="6"/>
      <c r="AE76" s="6"/>
      <c r="AF76" s="6"/>
      <c r="AG76" s="13"/>
      <c r="AI76" s="9"/>
      <c r="AJ76" s="6"/>
      <c r="AK76" s="6"/>
      <c r="AL76" s="6"/>
      <c r="AM76" s="6"/>
      <c r="AW76" s="14"/>
      <c r="AX76" s="5"/>
      <c r="AY76" s="5"/>
      <c r="AZ76" s="6"/>
      <c r="BA76" s="6"/>
      <c r="BB76" s="4"/>
      <c r="BC76" s="6"/>
      <c r="BD76" s="6"/>
      <c r="BE76" s="13"/>
      <c r="BG76" s="9"/>
      <c r="BH76" s="6"/>
      <c r="BI76" s="6"/>
      <c r="BJ76" s="6"/>
      <c r="BK76" s="6"/>
      <c r="BU76" s="14"/>
      <c r="BV76" s="5"/>
      <c r="BW76" s="5"/>
      <c r="BX76" s="11"/>
      <c r="BY76" s="11"/>
      <c r="BZ76" s="4"/>
      <c r="CA76" s="6"/>
      <c r="CB76" s="6"/>
      <c r="CC76" s="13"/>
      <c r="CE76" s="9"/>
      <c r="CF76" s="6"/>
      <c r="CG76" s="6"/>
      <c r="CH76" s="6"/>
      <c r="CI76" s="6"/>
    </row>
    <row r="77" spans="1:87" x14ac:dyDescent="0.25">
      <c r="A77" s="14"/>
      <c r="B77" s="5"/>
      <c r="C77" s="5"/>
      <c r="D77" s="6"/>
      <c r="E77" s="6"/>
      <c r="F77" s="4"/>
      <c r="G77" s="6"/>
      <c r="H77" s="6"/>
      <c r="I77" s="13"/>
      <c r="K77" s="9"/>
      <c r="L77" s="6"/>
      <c r="M77" s="6"/>
      <c r="N77" s="6"/>
      <c r="O77" s="6"/>
      <c r="Y77" s="14"/>
      <c r="Z77" s="5"/>
      <c r="AA77" s="5"/>
      <c r="AB77" s="6"/>
      <c r="AC77" s="6"/>
      <c r="AE77" s="6"/>
      <c r="AF77" s="6"/>
      <c r="AG77" s="13"/>
      <c r="AI77" s="9"/>
      <c r="AJ77" s="6"/>
      <c r="AK77" s="6"/>
      <c r="AL77" s="6"/>
      <c r="AM77" s="6"/>
      <c r="AW77" s="14"/>
      <c r="AX77" s="5"/>
      <c r="AY77" s="5"/>
      <c r="AZ77" s="6"/>
      <c r="BA77" s="6"/>
      <c r="BB77" s="4"/>
      <c r="BC77" s="6"/>
      <c r="BD77" s="6"/>
      <c r="BE77" s="13"/>
      <c r="BG77" s="9"/>
      <c r="BH77" s="6"/>
      <c r="BI77" s="6"/>
      <c r="BJ77" s="6"/>
      <c r="BK77" s="6"/>
      <c r="BU77" s="14"/>
      <c r="BV77" s="5"/>
      <c r="BW77" s="5"/>
      <c r="BX77" s="11"/>
      <c r="BY77" s="11"/>
      <c r="BZ77" s="4"/>
      <c r="CA77" s="6"/>
      <c r="CB77" s="6"/>
      <c r="CC77" s="13"/>
      <c r="CE77" s="9"/>
      <c r="CF77" s="6"/>
      <c r="CG77" s="6"/>
      <c r="CH77" s="6"/>
      <c r="CI77" s="6"/>
    </row>
    <row r="78" spans="1:87" x14ac:dyDescent="0.25">
      <c r="A78" s="14"/>
      <c r="B78" s="5"/>
      <c r="C78" s="5"/>
      <c r="D78" s="6"/>
      <c r="E78" s="6"/>
      <c r="F78" s="4"/>
      <c r="G78" s="6"/>
      <c r="H78" s="6"/>
      <c r="I78" s="13"/>
      <c r="K78" s="7"/>
      <c r="L78" s="6"/>
      <c r="Y78" s="14"/>
      <c r="Z78" s="5"/>
      <c r="AA78" s="5"/>
      <c r="AB78" s="6"/>
      <c r="AC78" s="6"/>
      <c r="AE78" s="6"/>
      <c r="AF78" s="6"/>
      <c r="AG78" s="13"/>
      <c r="AI78" s="7"/>
      <c r="AJ78" s="6"/>
      <c r="AW78" s="14"/>
      <c r="AX78" s="5"/>
      <c r="AY78" s="5"/>
      <c r="AZ78" s="6"/>
      <c r="BA78" s="6"/>
      <c r="BB78" s="4"/>
      <c r="BC78" s="6"/>
      <c r="BD78" s="6"/>
      <c r="BE78" s="13"/>
      <c r="BG78" s="7"/>
      <c r="BH78" s="6"/>
      <c r="BU78" s="14"/>
      <c r="BV78" s="5"/>
      <c r="BW78" s="5"/>
      <c r="BX78" s="11"/>
      <c r="BY78" s="11"/>
      <c r="BZ78" s="4"/>
      <c r="CA78" s="6"/>
      <c r="CB78" s="6"/>
      <c r="CC78" s="13"/>
      <c r="CE78" s="7"/>
      <c r="CF78" s="6"/>
    </row>
    <row r="79" spans="1:87" x14ac:dyDescent="0.25">
      <c r="K79" s="7"/>
      <c r="L79" s="6"/>
      <c r="AI79" s="7"/>
      <c r="AJ79" s="6"/>
      <c r="BG79" s="7"/>
      <c r="BH79" s="6"/>
      <c r="CE79" s="7"/>
      <c r="CF79" s="6"/>
    </row>
    <row r="80" spans="1:87" x14ac:dyDescent="0.25">
      <c r="A80" s="14"/>
      <c r="B80" s="5"/>
      <c r="C80" s="5"/>
      <c r="D80" s="6"/>
      <c r="E80" s="6"/>
      <c r="F80" s="4"/>
      <c r="G80" s="6"/>
      <c r="H80" s="6"/>
      <c r="Y80" s="14"/>
      <c r="Z80" s="5"/>
      <c r="AA80" s="5"/>
      <c r="AB80" s="6"/>
      <c r="AC80" s="6"/>
      <c r="AD80" s="4"/>
      <c r="AE80" s="6"/>
      <c r="AF80" s="6"/>
      <c r="AW80" s="14"/>
      <c r="AX80" s="5"/>
      <c r="AY80" s="5"/>
      <c r="AZ80" s="6"/>
      <c r="BA80" s="6"/>
      <c r="BB80" s="4"/>
      <c r="BC80" s="6"/>
      <c r="BD80" s="6"/>
      <c r="BU80" s="14"/>
      <c r="BV80" s="5"/>
      <c r="BW80" s="5"/>
      <c r="BX80" s="6"/>
      <c r="BY80" s="6"/>
      <c r="BZ80" s="4"/>
      <c r="CA80" s="6"/>
      <c r="CB80" s="6"/>
    </row>
    <row r="81" spans="1:81" x14ac:dyDescent="0.25">
      <c r="A81" s="14"/>
      <c r="B81" s="5"/>
      <c r="C81" s="5"/>
      <c r="D81" s="6"/>
      <c r="E81" s="6"/>
      <c r="F81" s="4"/>
      <c r="G81" s="6"/>
      <c r="H81" s="6"/>
      <c r="I81" s="13"/>
      <c r="Y81" s="14"/>
      <c r="Z81" s="5"/>
      <c r="AA81" s="5"/>
      <c r="AB81" s="6"/>
      <c r="AC81" s="6"/>
      <c r="AD81" s="4"/>
      <c r="AE81" s="6"/>
      <c r="AF81" s="6"/>
      <c r="AG81" s="13"/>
      <c r="AW81" s="14"/>
      <c r="AX81" s="5"/>
      <c r="AY81" s="5"/>
      <c r="AZ81" s="6"/>
      <c r="BA81" s="6"/>
      <c r="BB81" s="4"/>
      <c r="BC81" s="6"/>
      <c r="BD81" s="6"/>
      <c r="BE81" s="13"/>
      <c r="BU81" s="14"/>
      <c r="BV81" s="5"/>
      <c r="BW81" s="5"/>
      <c r="BX81" s="6"/>
      <c r="BY81" s="6"/>
      <c r="BZ81" s="4"/>
      <c r="CA81" s="6"/>
      <c r="CB81" s="6"/>
      <c r="CC81" s="13"/>
    </row>
    <row r="82" spans="1:81" x14ac:dyDescent="0.25">
      <c r="A82" s="14"/>
      <c r="B82" s="5"/>
      <c r="C82" s="5"/>
      <c r="D82" s="6"/>
      <c r="E82" s="6"/>
      <c r="F82" s="4"/>
      <c r="G82" s="6"/>
      <c r="H82" s="6"/>
      <c r="I82" s="13"/>
      <c r="Y82" s="14"/>
      <c r="Z82" s="5"/>
      <c r="AA82" s="5"/>
      <c r="AB82" s="6"/>
      <c r="AC82" s="6"/>
      <c r="AD82" s="4"/>
      <c r="AE82" s="6"/>
      <c r="AF82" s="6"/>
      <c r="AG82" s="13"/>
      <c r="AW82" s="14"/>
      <c r="AX82" s="5"/>
      <c r="AY82" s="5"/>
      <c r="AZ82" s="6"/>
      <c r="BA82" s="6"/>
      <c r="BB82" s="4"/>
      <c r="BC82" s="6"/>
      <c r="BD82" s="6"/>
      <c r="BE82" s="13"/>
      <c r="BU82" s="14"/>
      <c r="BV82" s="5"/>
      <c r="BW82" s="5"/>
      <c r="BX82" s="6"/>
      <c r="BY82" s="6"/>
      <c r="BZ82" s="4"/>
      <c r="CA82" s="6"/>
      <c r="CB82" s="6"/>
      <c r="CC82" s="13"/>
    </row>
    <row r="83" spans="1:81" x14ac:dyDescent="0.25">
      <c r="A83" s="14"/>
      <c r="B83" s="5"/>
      <c r="C83" s="5"/>
      <c r="D83" s="6"/>
      <c r="E83" s="6"/>
      <c r="F83" s="4"/>
      <c r="G83" s="6"/>
      <c r="H83" s="6"/>
      <c r="I83" s="13"/>
      <c r="Y83" s="14"/>
      <c r="Z83" s="5"/>
      <c r="AA83" s="5"/>
      <c r="AB83" s="6"/>
      <c r="AC83" s="6"/>
      <c r="AD83" s="4"/>
      <c r="AE83" s="6"/>
      <c r="AF83" s="6"/>
      <c r="AG83" s="13"/>
      <c r="AW83" s="14"/>
      <c r="AX83" s="5"/>
      <c r="AY83" s="5"/>
      <c r="AZ83" s="6"/>
      <c r="BA83" s="6"/>
      <c r="BB83" s="4"/>
      <c r="BC83" s="6"/>
      <c r="BD83" s="6"/>
      <c r="BE83" s="13"/>
      <c r="BU83" s="14"/>
      <c r="BV83" s="5"/>
      <c r="BW83" s="5"/>
      <c r="BX83" s="6"/>
      <c r="BY83" s="6"/>
      <c r="BZ83" s="4"/>
      <c r="CA83" s="6"/>
      <c r="CB83" s="6"/>
      <c r="CC83" s="13"/>
    </row>
  </sheetData>
  <mergeCells count="21">
    <mergeCell ref="A2:C2"/>
    <mergeCell ref="Y2:AA2"/>
    <mergeCell ref="AW2:AY2"/>
    <mergeCell ref="A1:C1"/>
    <mergeCell ref="Y1:AA1"/>
    <mergeCell ref="AW1:AY1"/>
    <mergeCell ref="AX3:AY3"/>
    <mergeCell ref="AX4:AY4"/>
    <mergeCell ref="AX5:AY5"/>
    <mergeCell ref="AX6:AY6"/>
    <mergeCell ref="A3:A6"/>
    <mergeCell ref="B3:C3"/>
    <mergeCell ref="Y3:Y6"/>
    <mergeCell ref="Z3:AA3"/>
    <mergeCell ref="AW3:AW6"/>
    <mergeCell ref="B5:C5"/>
    <mergeCell ref="Z5:AA5"/>
    <mergeCell ref="B6:C6"/>
    <mergeCell ref="Z6:AA6"/>
    <mergeCell ref="B4:C4"/>
    <mergeCell ref="Z4:AA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F3FC1-9561-49B0-88CF-9723D9C76FF9}">
  <dimension ref="A1:AK44"/>
  <sheetViews>
    <sheetView topLeftCell="A7" zoomScale="110" zoomScaleNormal="110" workbookViewId="0">
      <selection activeCell="L34" sqref="L34"/>
    </sheetView>
  </sheetViews>
  <sheetFormatPr defaultRowHeight="15" x14ac:dyDescent="0.25"/>
  <cols>
    <col min="2" max="2" width="23.42578125" customWidth="1"/>
    <col min="8" max="8" width="20.5703125" bestFit="1" customWidth="1"/>
    <col min="12" max="12" width="31" bestFit="1" customWidth="1"/>
    <col min="27" max="27" width="24.7109375" customWidth="1"/>
    <col min="33" max="33" width="20.5703125" bestFit="1" customWidth="1"/>
    <col min="37" max="37" width="23.5703125" customWidth="1"/>
  </cols>
  <sheetData>
    <row r="1" spans="1:37" ht="15.75" x14ac:dyDescent="0.25">
      <c r="A1" s="38" t="s">
        <v>64</v>
      </c>
      <c r="B1" s="38"/>
      <c r="C1" s="1"/>
      <c r="D1" s="1"/>
      <c r="E1" s="1"/>
      <c r="F1" s="1"/>
      <c r="G1" s="2"/>
      <c r="H1" s="2"/>
      <c r="I1" s="2"/>
      <c r="J1" s="2"/>
      <c r="K1" s="2"/>
      <c r="L1" s="1"/>
      <c r="Z1" s="2"/>
      <c r="AA1" s="2"/>
      <c r="AB1" s="1"/>
      <c r="AC1" s="1"/>
      <c r="AD1" s="1"/>
      <c r="AE1" s="1"/>
      <c r="AF1" s="2"/>
      <c r="AG1" s="2"/>
      <c r="AH1" s="2"/>
      <c r="AI1" s="2"/>
      <c r="AJ1" s="2"/>
      <c r="AK1" s="1"/>
    </row>
    <row r="2" spans="1:37" x14ac:dyDescent="0.25">
      <c r="A2" s="42" t="s">
        <v>0</v>
      </c>
      <c r="B2" s="4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L2" s="4"/>
      <c r="Z2" s="5"/>
      <c r="AA2" s="5"/>
      <c r="AB2" s="9"/>
      <c r="AC2" s="9"/>
      <c r="AD2" s="9"/>
      <c r="AE2" s="9"/>
      <c r="AF2" s="9"/>
      <c r="AG2" s="9"/>
      <c r="AK2" s="4"/>
    </row>
    <row r="3" spans="1:37" x14ac:dyDescent="0.25">
      <c r="A3" s="41" t="s">
        <v>7</v>
      </c>
      <c r="B3" s="41"/>
      <c r="C3" s="6">
        <v>2.75</v>
      </c>
      <c r="D3" s="6">
        <v>2.68</v>
      </c>
      <c r="E3" s="4">
        <v>2.4300000000000002</v>
      </c>
      <c r="F3" s="6">
        <f>AVERAGE(C3:E3)</f>
        <v>2.6199999999999997</v>
      </c>
      <c r="G3" s="6">
        <f>STDEV(C3:E3)</f>
        <v>0.16822603841260717</v>
      </c>
      <c r="L3" s="3" t="s">
        <v>64</v>
      </c>
      <c r="Z3" s="5"/>
      <c r="AA3" s="5"/>
      <c r="AB3" s="6"/>
      <c r="AC3" s="6"/>
      <c r="AD3" s="4"/>
      <c r="AE3" s="6"/>
      <c r="AF3" s="6"/>
      <c r="AK3" s="9"/>
    </row>
    <row r="4" spans="1:37" x14ac:dyDescent="0.25">
      <c r="A4" s="41" t="s">
        <v>9</v>
      </c>
      <c r="B4" s="41"/>
      <c r="C4" s="6">
        <v>1.41</v>
      </c>
      <c r="D4" s="6">
        <v>1.64</v>
      </c>
      <c r="E4" s="4">
        <v>1.35</v>
      </c>
      <c r="F4" s="6">
        <f t="shared" ref="F4:F6" si="0">AVERAGE(C4:E4)</f>
        <v>1.4666666666666668</v>
      </c>
      <c r="G4" s="6">
        <f t="shared" ref="G4:G6" si="1">STDEV(C4:E4)</f>
        <v>0.15307950004273371</v>
      </c>
      <c r="H4" s="15">
        <f>((F4-$F$3)/$F$3)*100</f>
        <v>-44.020356234096681</v>
      </c>
      <c r="K4" s="7" t="s">
        <v>10</v>
      </c>
      <c r="L4" s="8">
        <f>AVERAGE(C3:E3)</f>
        <v>2.6199999999999997</v>
      </c>
      <c r="Z4" s="5"/>
      <c r="AA4" s="5"/>
      <c r="AB4" s="6"/>
      <c r="AC4" s="6"/>
      <c r="AD4" s="4"/>
      <c r="AE4" s="6"/>
      <c r="AF4" s="6"/>
      <c r="AJ4" s="7"/>
      <c r="AK4" s="8"/>
    </row>
    <row r="5" spans="1:37" x14ac:dyDescent="0.25">
      <c r="A5" s="41" t="s">
        <v>11</v>
      </c>
      <c r="B5" s="41"/>
      <c r="C5" s="6">
        <v>1.84</v>
      </c>
      <c r="D5" s="6">
        <v>1.71</v>
      </c>
      <c r="E5" s="4">
        <v>1.64</v>
      </c>
      <c r="F5" s="6">
        <f t="shared" si="0"/>
        <v>1.7299999999999998</v>
      </c>
      <c r="G5" s="6">
        <f t="shared" si="1"/>
        <v>0.10148891565092229</v>
      </c>
      <c r="H5" s="15">
        <f t="shared" ref="H5:H6" si="2">((F5-$F$3)/$F$3)*100</f>
        <v>-33.969465648854964</v>
      </c>
      <c r="K5" s="7" t="s">
        <v>12</v>
      </c>
      <c r="L5" s="6">
        <f>AVERAGE(C4:E4)</f>
        <v>1.4666666666666668</v>
      </c>
      <c r="Z5" s="5"/>
      <c r="AA5" s="5"/>
      <c r="AB5" s="6"/>
      <c r="AC5" s="6"/>
      <c r="AD5" s="4"/>
      <c r="AE5" s="6"/>
      <c r="AF5" s="6"/>
      <c r="AJ5" s="7"/>
      <c r="AK5" s="6"/>
    </row>
    <row r="6" spans="1:37" x14ac:dyDescent="0.25">
      <c r="A6" s="41" t="s">
        <v>13</v>
      </c>
      <c r="B6" s="41"/>
      <c r="C6" s="6">
        <v>2.04</v>
      </c>
      <c r="D6" s="6">
        <v>1.92</v>
      </c>
      <c r="E6" s="4">
        <v>2.14</v>
      </c>
      <c r="F6" s="6">
        <f t="shared" si="0"/>
        <v>2.0333333333333332</v>
      </c>
      <c r="G6" s="6">
        <f t="shared" si="1"/>
        <v>0.11015141094572214</v>
      </c>
      <c r="H6" s="15">
        <f t="shared" si="2"/>
        <v>-22.391857506361319</v>
      </c>
      <c r="K6" s="7" t="s">
        <v>14</v>
      </c>
      <c r="L6" s="6">
        <f>AVERAGE(C5:E5)</f>
        <v>1.7299999999999998</v>
      </c>
      <c r="Z6" s="5"/>
      <c r="AA6" s="5"/>
      <c r="AB6" s="6"/>
      <c r="AC6" s="6"/>
      <c r="AD6" s="4"/>
      <c r="AE6" s="6"/>
      <c r="AF6" s="6"/>
      <c r="AJ6" s="7"/>
      <c r="AK6" s="6"/>
    </row>
    <row r="7" spans="1:37" x14ac:dyDescent="0.25">
      <c r="C7" s="4"/>
      <c r="D7" s="4"/>
      <c r="E7" s="4"/>
      <c r="F7" s="4"/>
      <c r="K7" s="7" t="s">
        <v>15</v>
      </c>
      <c r="L7" s="6">
        <f>AVERAGE(C6:E6)</f>
        <v>2.0333333333333332</v>
      </c>
      <c r="AB7" s="4"/>
      <c r="AC7" s="4"/>
      <c r="AD7" s="4"/>
      <c r="AE7" s="4"/>
      <c r="AJ7" s="7"/>
      <c r="AK7" s="6"/>
    </row>
    <row r="14" spans="1:37" ht="15.75" x14ac:dyDescent="0.25">
      <c r="A14" s="38" t="s">
        <v>65</v>
      </c>
      <c r="B14" s="38"/>
      <c r="C14" s="1"/>
      <c r="D14" s="1"/>
      <c r="E14" s="1"/>
      <c r="F14" s="1"/>
      <c r="G14" s="2"/>
      <c r="H14" s="2"/>
      <c r="I14" s="2"/>
      <c r="J14" s="2"/>
      <c r="K14" s="2"/>
      <c r="L14" s="1"/>
      <c r="Z14" s="2"/>
      <c r="AA14" s="2"/>
      <c r="AB14" s="1"/>
      <c r="AC14" s="1"/>
      <c r="AD14" s="1"/>
      <c r="AE14" s="1"/>
      <c r="AF14" s="2"/>
      <c r="AG14" s="2"/>
      <c r="AH14" s="2"/>
      <c r="AI14" s="2"/>
      <c r="AJ14" s="2"/>
      <c r="AK14" s="1"/>
    </row>
    <row r="15" spans="1:37" x14ac:dyDescent="0.25">
      <c r="A15" s="42" t="s">
        <v>0</v>
      </c>
      <c r="B15" s="42"/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L15" s="4"/>
      <c r="Z15" s="5"/>
      <c r="AA15" s="5"/>
      <c r="AB15" s="9"/>
      <c r="AC15" s="9"/>
      <c r="AD15" s="9"/>
      <c r="AE15" s="9"/>
      <c r="AF15" s="9"/>
      <c r="AG15" s="9"/>
      <c r="AK15" s="4"/>
    </row>
    <row r="16" spans="1:37" x14ac:dyDescent="0.25">
      <c r="A16" s="41" t="s">
        <v>7</v>
      </c>
      <c r="B16" s="41"/>
      <c r="C16" s="6">
        <v>106.2</v>
      </c>
      <c r="D16" s="6">
        <v>99.2</v>
      </c>
      <c r="E16" s="4">
        <v>110.41</v>
      </c>
      <c r="F16" s="6">
        <f>AVERAGE(C16:E16)</f>
        <v>105.27</v>
      </c>
      <c r="G16" s="6">
        <f>STDEV(C16:E16)</f>
        <v>5.6625700878664595</v>
      </c>
      <c r="L16" s="3" t="s">
        <v>66</v>
      </c>
      <c r="Z16" s="5"/>
      <c r="AA16" s="5"/>
      <c r="AB16" s="6"/>
      <c r="AC16" s="6"/>
      <c r="AD16" s="4"/>
      <c r="AE16" s="6"/>
      <c r="AF16" s="6"/>
      <c r="AK16" s="9"/>
    </row>
    <row r="17" spans="1:37" x14ac:dyDescent="0.25">
      <c r="A17" s="41" t="s">
        <v>9</v>
      </c>
      <c r="B17" s="41"/>
      <c r="C17" s="6">
        <v>67.84</v>
      </c>
      <c r="D17" s="6">
        <v>64.510000000000005</v>
      </c>
      <c r="E17" s="4">
        <v>75.45</v>
      </c>
      <c r="F17" s="6">
        <f t="shared" ref="F17:F19" si="3">AVERAGE(C17:E17)</f>
        <v>69.266666666666666</v>
      </c>
      <c r="G17" s="6">
        <f t="shared" ref="G17:G19" si="4">STDEV(C17:E17)</f>
        <v>5.6078011139245412</v>
      </c>
      <c r="H17" s="15">
        <f>((F17-$F$16)/$F$16)*100</f>
        <v>-34.20094360533232</v>
      </c>
      <c r="K17" s="7" t="s">
        <v>10</v>
      </c>
      <c r="L17" s="8">
        <f>AVERAGE(C16:E16)</f>
        <v>105.27</v>
      </c>
      <c r="Z17" s="5"/>
      <c r="AA17" s="5"/>
      <c r="AB17" s="6"/>
      <c r="AC17" s="6"/>
      <c r="AD17" s="4"/>
      <c r="AE17" s="6"/>
      <c r="AF17" s="6"/>
      <c r="AJ17" s="7"/>
      <c r="AK17" s="8"/>
    </row>
    <row r="18" spans="1:37" x14ac:dyDescent="0.25">
      <c r="A18" s="41" t="s">
        <v>11</v>
      </c>
      <c r="B18" s="41"/>
      <c r="C18" s="6">
        <v>73.099999999999994</v>
      </c>
      <c r="D18" s="6">
        <v>78.94</v>
      </c>
      <c r="E18" s="4">
        <v>81.45</v>
      </c>
      <c r="F18" s="6">
        <f t="shared" si="3"/>
        <v>77.83</v>
      </c>
      <c r="G18" s="6">
        <f t="shared" si="4"/>
        <v>4.2842385554495017</v>
      </c>
      <c r="H18" s="15">
        <f>((F18-$F$16)/$F$16)*100</f>
        <v>-26.066305690130143</v>
      </c>
      <c r="K18" s="7" t="s">
        <v>12</v>
      </c>
      <c r="L18" s="6">
        <f>AVERAGE(C17:E17)</f>
        <v>69.266666666666666</v>
      </c>
      <c r="Z18" s="5"/>
      <c r="AA18" s="5"/>
      <c r="AB18" s="6"/>
      <c r="AC18" s="6"/>
      <c r="AD18" s="4"/>
      <c r="AE18" s="6"/>
      <c r="AF18" s="6"/>
      <c r="AJ18" s="7"/>
      <c r="AK18" s="6"/>
    </row>
    <row r="19" spans="1:37" x14ac:dyDescent="0.25">
      <c r="A19" s="41" t="s">
        <v>13</v>
      </c>
      <c r="B19" s="41"/>
      <c r="C19" s="6">
        <v>86.54</v>
      </c>
      <c r="D19" s="6">
        <v>79.64</v>
      </c>
      <c r="E19" s="4">
        <v>91.54</v>
      </c>
      <c r="F19" s="6">
        <f t="shared" si="3"/>
        <v>85.90666666666668</v>
      </c>
      <c r="G19" s="6">
        <f t="shared" si="4"/>
        <v>5.9752266344744926</v>
      </c>
      <c r="H19" s="15">
        <f>((F19-$F$16)/$F$16)*100</f>
        <v>-18.393971058547844</v>
      </c>
      <c r="K19" s="7" t="s">
        <v>14</v>
      </c>
      <c r="L19" s="6">
        <f>AVERAGE(C18:E18)</f>
        <v>77.83</v>
      </c>
      <c r="Z19" s="5"/>
      <c r="AA19" s="5"/>
      <c r="AB19" s="6"/>
      <c r="AC19" s="6"/>
      <c r="AD19" s="4"/>
      <c r="AE19" s="6"/>
      <c r="AF19" s="6"/>
      <c r="AJ19" s="7"/>
      <c r="AK19" s="6"/>
    </row>
    <row r="20" spans="1:37" x14ac:dyDescent="0.25">
      <c r="C20" s="6"/>
      <c r="D20" s="6"/>
      <c r="E20" s="4"/>
      <c r="F20" s="4"/>
      <c r="K20" s="7" t="s">
        <v>15</v>
      </c>
      <c r="L20" s="6">
        <f>AVERAGE(C19:E19)</f>
        <v>85.90666666666668</v>
      </c>
      <c r="AB20" s="4"/>
      <c r="AC20" s="4"/>
      <c r="AD20" s="4"/>
      <c r="AE20" s="4"/>
      <c r="AJ20" s="7"/>
      <c r="AK20" s="6"/>
    </row>
    <row r="21" spans="1:37" x14ac:dyDescent="0.25">
      <c r="C21" s="6"/>
      <c r="D21" s="6"/>
      <c r="E21" s="4"/>
    </row>
    <row r="34" spans="1:37" ht="15.75" x14ac:dyDescent="0.25">
      <c r="A34" s="38" t="s">
        <v>67</v>
      </c>
      <c r="B34" s="38"/>
      <c r="C34" s="1"/>
      <c r="D34" s="1"/>
      <c r="E34" s="1"/>
      <c r="F34" s="1"/>
      <c r="G34" s="2"/>
      <c r="H34" s="2"/>
      <c r="I34" s="2"/>
      <c r="J34" s="2"/>
      <c r="K34" s="2"/>
      <c r="L34" s="1"/>
    </row>
    <row r="35" spans="1:37" ht="15.75" x14ac:dyDescent="0.25">
      <c r="A35" s="42" t="s">
        <v>0</v>
      </c>
      <c r="B35" s="42"/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L35" s="4"/>
      <c r="Z35" s="2"/>
      <c r="AA35" s="2"/>
      <c r="AB35" s="1"/>
      <c r="AC35" s="1"/>
      <c r="AD35" s="1"/>
      <c r="AE35" s="1"/>
      <c r="AF35" s="2"/>
      <c r="AG35" s="2"/>
      <c r="AH35" s="2"/>
      <c r="AI35" s="2"/>
      <c r="AJ35" s="2"/>
      <c r="AK35" s="1"/>
    </row>
    <row r="36" spans="1:37" x14ac:dyDescent="0.25">
      <c r="A36" s="41" t="s">
        <v>7</v>
      </c>
      <c r="B36" s="41"/>
      <c r="C36" s="4">
        <v>111.83</v>
      </c>
      <c r="D36" s="4">
        <v>108.54</v>
      </c>
      <c r="E36" s="4">
        <v>94.81</v>
      </c>
      <c r="F36" s="6">
        <f>AVERAGE(C36:E36)</f>
        <v>105.06</v>
      </c>
      <c r="G36" s="6">
        <f>STDEV(C36:E36)</f>
        <v>9.0278956573500544</v>
      </c>
      <c r="L36" s="3" t="s">
        <v>67</v>
      </c>
      <c r="Z36" s="5"/>
      <c r="AA36" s="5"/>
      <c r="AB36" s="9"/>
      <c r="AC36" s="9"/>
      <c r="AD36" s="9"/>
      <c r="AE36" s="9"/>
      <c r="AF36" s="9"/>
      <c r="AG36" s="9"/>
      <c r="AK36" s="4"/>
    </row>
    <row r="37" spans="1:37" x14ac:dyDescent="0.25">
      <c r="A37" s="41" t="s">
        <v>9</v>
      </c>
      <c r="B37" s="41"/>
      <c r="C37" s="4">
        <v>54.21</v>
      </c>
      <c r="D37" s="4">
        <v>58.94</v>
      </c>
      <c r="E37" s="4">
        <v>64.81</v>
      </c>
      <c r="F37" s="6">
        <f t="shared" ref="F37:F39" si="5">AVERAGE(C37:E37)</f>
        <v>59.32</v>
      </c>
      <c r="G37" s="6">
        <f t="shared" ref="G37:G39" si="6">STDEV(C37:E37)</f>
        <v>5.310207152268168</v>
      </c>
      <c r="H37" s="15">
        <f>((F37-$F$36)/$F$36)*100</f>
        <v>-43.537026461069864</v>
      </c>
      <c r="K37" s="7" t="s">
        <v>10</v>
      </c>
      <c r="L37" s="8">
        <f>AVERAGE(C36:E36)</f>
        <v>105.06</v>
      </c>
      <c r="Z37" s="5"/>
      <c r="AA37" s="5"/>
      <c r="AB37" s="6"/>
      <c r="AC37" s="6"/>
      <c r="AD37" s="4"/>
      <c r="AE37" s="6"/>
      <c r="AF37" s="6"/>
      <c r="AK37" s="9"/>
    </row>
    <row r="38" spans="1:37" x14ac:dyDescent="0.25">
      <c r="A38" s="41" t="s">
        <v>11</v>
      </c>
      <c r="B38" s="41"/>
      <c r="C38" s="4">
        <v>72.73</v>
      </c>
      <c r="D38" s="4">
        <v>74.989999999999995</v>
      </c>
      <c r="E38" s="4">
        <v>63.01</v>
      </c>
      <c r="F38" s="6">
        <f t="shared" si="5"/>
        <v>70.243333333333325</v>
      </c>
      <c r="G38" s="6">
        <f t="shared" si="6"/>
        <v>6.3653541404491651</v>
      </c>
      <c r="H38" s="15">
        <f>((F38-$F$36)/$F$36)*100</f>
        <v>-33.139793134082119</v>
      </c>
      <c r="K38" s="7" t="s">
        <v>12</v>
      </c>
      <c r="L38" s="6">
        <f>AVERAGE(C37:E37)</f>
        <v>59.32</v>
      </c>
      <c r="Z38" s="5"/>
      <c r="AA38" s="5"/>
      <c r="AB38" s="6"/>
      <c r="AC38" s="6"/>
      <c r="AD38" s="4"/>
      <c r="AE38" s="6"/>
      <c r="AF38" s="6"/>
      <c r="AJ38" s="7"/>
      <c r="AK38" s="8"/>
    </row>
    <row r="39" spans="1:37" x14ac:dyDescent="0.25">
      <c r="A39" s="41" t="s">
        <v>13</v>
      </c>
      <c r="B39" s="41"/>
      <c r="C39" s="4">
        <v>88.19</v>
      </c>
      <c r="D39" s="4">
        <v>79.84</v>
      </c>
      <c r="E39" s="4">
        <v>74.540000000000006</v>
      </c>
      <c r="F39" s="6">
        <f t="shared" si="5"/>
        <v>80.856666666666669</v>
      </c>
      <c r="G39" s="6">
        <f t="shared" si="6"/>
        <v>6.8815574787495075</v>
      </c>
      <c r="H39" s="15">
        <f t="shared" ref="H39" si="7">((F39-$F$36)/$F$36)*100</f>
        <v>-23.03762929119868</v>
      </c>
      <c r="K39" s="7" t="s">
        <v>14</v>
      </c>
      <c r="L39" s="6">
        <f>AVERAGE(C38:E38)</f>
        <v>70.243333333333325</v>
      </c>
      <c r="Z39" s="5"/>
      <c r="AA39" s="5"/>
      <c r="AB39" s="6"/>
      <c r="AC39" s="6"/>
      <c r="AD39" s="4"/>
      <c r="AE39" s="6"/>
      <c r="AF39" s="6"/>
      <c r="AJ39" s="7"/>
      <c r="AK39" s="6"/>
    </row>
    <row r="40" spans="1:37" x14ac:dyDescent="0.25">
      <c r="C40" s="4"/>
      <c r="D40" s="4"/>
      <c r="E40" s="4"/>
      <c r="F40" s="4"/>
      <c r="K40" s="7" t="s">
        <v>15</v>
      </c>
      <c r="L40" s="6">
        <f>AVERAGE(C39:E39)</f>
        <v>80.856666666666669</v>
      </c>
      <c r="Z40" s="5"/>
      <c r="AA40" s="5"/>
      <c r="AB40" s="6"/>
      <c r="AC40" s="6"/>
      <c r="AD40" s="4"/>
      <c r="AE40" s="6"/>
      <c r="AF40" s="6"/>
      <c r="AJ40" s="7"/>
      <c r="AK40" s="6"/>
    </row>
    <row r="41" spans="1:37" x14ac:dyDescent="0.25">
      <c r="C41" s="4"/>
      <c r="D41" s="4"/>
      <c r="E41" s="4"/>
      <c r="AB41" s="4"/>
      <c r="AC41" s="4"/>
      <c r="AD41" s="4"/>
      <c r="AE41" s="4"/>
      <c r="AJ41" s="7"/>
      <c r="AK41" s="6"/>
    </row>
    <row r="42" spans="1:37" x14ac:dyDescent="0.25">
      <c r="A42" s="5"/>
      <c r="B42" s="5"/>
      <c r="C42" s="4"/>
      <c r="D42" s="4"/>
      <c r="E42" s="4"/>
      <c r="F42" s="6"/>
      <c r="G42" s="6"/>
      <c r="K42" s="7"/>
      <c r="L42" s="6"/>
      <c r="Z42" s="5"/>
      <c r="AA42" s="5"/>
      <c r="AB42" s="6"/>
      <c r="AC42" s="6"/>
      <c r="AD42" s="4"/>
      <c r="AE42" s="6"/>
      <c r="AF42" s="6"/>
      <c r="AJ42" s="7"/>
      <c r="AK42" s="6"/>
    </row>
    <row r="43" spans="1:37" x14ac:dyDescent="0.25">
      <c r="A43" s="5"/>
      <c r="B43" s="5"/>
      <c r="C43" s="6"/>
      <c r="D43" s="6"/>
      <c r="E43" s="4"/>
      <c r="F43" s="6"/>
      <c r="G43" s="6"/>
      <c r="K43" s="7"/>
      <c r="L43" s="6"/>
      <c r="Z43" s="5"/>
      <c r="AA43" s="5"/>
      <c r="AB43" s="6"/>
      <c r="AC43" s="6"/>
      <c r="AD43" s="4"/>
      <c r="AE43" s="6"/>
      <c r="AF43" s="6"/>
      <c r="AJ43" s="7"/>
      <c r="AK43" s="6"/>
    </row>
    <row r="44" spans="1:37" x14ac:dyDescent="0.25">
      <c r="C44" s="4"/>
      <c r="D44" s="4"/>
      <c r="E44" s="4"/>
      <c r="F44" s="4"/>
      <c r="K44" s="7"/>
      <c r="L44" s="6"/>
      <c r="AB44" s="4"/>
      <c r="AC44" s="4"/>
      <c r="AD44" s="4"/>
      <c r="AE44" s="4"/>
      <c r="AJ44" s="7"/>
      <c r="AK44" s="6"/>
    </row>
  </sheetData>
  <mergeCells count="18">
    <mergeCell ref="A1:B1"/>
    <mergeCell ref="A2:B2"/>
    <mergeCell ref="A14:B14"/>
    <mergeCell ref="A15:B15"/>
    <mergeCell ref="A34:B34"/>
    <mergeCell ref="A3:B3"/>
    <mergeCell ref="A4:B4"/>
    <mergeCell ref="A5:B5"/>
    <mergeCell ref="A6:B6"/>
    <mergeCell ref="A37:B37"/>
    <mergeCell ref="A38:B38"/>
    <mergeCell ref="A39:B39"/>
    <mergeCell ref="A16:B16"/>
    <mergeCell ref="A17:B17"/>
    <mergeCell ref="A18:B18"/>
    <mergeCell ref="A19:B19"/>
    <mergeCell ref="A36:B36"/>
    <mergeCell ref="A35:B3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CF0F-8603-48D1-97F0-C5D197049C3D}">
  <dimension ref="A1:L43"/>
  <sheetViews>
    <sheetView topLeftCell="L40" workbookViewId="0">
      <selection activeCell="G27" sqref="G27"/>
    </sheetView>
  </sheetViews>
  <sheetFormatPr defaultRowHeight="15" x14ac:dyDescent="0.25"/>
  <cols>
    <col min="2" max="2" width="22.28515625" customWidth="1"/>
    <col min="8" max="8" width="20.5703125" bestFit="1" customWidth="1"/>
    <col min="12" max="12" width="26" bestFit="1" customWidth="1"/>
  </cols>
  <sheetData>
    <row r="1" spans="1:12" ht="15.75" x14ac:dyDescent="0.25">
      <c r="A1" s="38" t="s">
        <v>60</v>
      </c>
      <c r="B1" s="38"/>
      <c r="C1" s="1"/>
      <c r="D1" s="1"/>
      <c r="E1" s="1"/>
      <c r="F1" s="1"/>
      <c r="G1" s="2"/>
      <c r="H1" s="2"/>
      <c r="I1" s="2"/>
      <c r="J1" s="2"/>
      <c r="K1" s="2"/>
      <c r="L1" s="1"/>
    </row>
    <row r="2" spans="1:12" x14ac:dyDescent="0.25">
      <c r="A2" s="42" t="s">
        <v>0</v>
      </c>
      <c r="B2" s="4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L2" s="4"/>
    </row>
    <row r="3" spans="1:12" x14ac:dyDescent="0.25">
      <c r="A3" s="41" t="s">
        <v>7</v>
      </c>
      <c r="B3" s="41"/>
      <c r="C3" s="6">
        <v>8.0510000000000002</v>
      </c>
      <c r="D3" s="6">
        <v>7.9509999999999996</v>
      </c>
      <c r="E3" s="4">
        <v>7.8520000000000003</v>
      </c>
      <c r="F3" s="6">
        <f>AVERAGE(C3:E3)</f>
        <v>7.9513333333333334</v>
      </c>
      <c r="G3" s="6">
        <f>STDEV(C3:E3)</f>
        <v>9.9500418759587733E-2</v>
      </c>
      <c r="L3" s="3" t="s">
        <v>60</v>
      </c>
    </row>
    <row r="4" spans="1:12" x14ac:dyDescent="0.25">
      <c r="A4" s="41" t="s">
        <v>9</v>
      </c>
      <c r="B4" s="41"/>
      <c r="C4" s="6">
        <v>9.1</v>
      </c>
      <c r="D4" s="6">
        <v>8.94</v>
      </c>
      <c r="E4" s="4">
        <v>9.0399999999999991</v>
      </c>
      <c r="F4" s="6">
        <f t="shared" ref="F4:F6" si="0">AVERAGE(C4:E4)</f>
        <v>9.0266666666666655</v>
      </c>
      <c r="G4" s="6">
        <f t="shared" ref="G4:G6" si="1">STDEV(C4:E4)</f>
        <v>8.0829037686547645E-2</v>
      </c>
      <c r="H4" s="13">
        <f>((F4-$F$3)/$F$3)*100</f>
        <v>13.523937285151321</v>
      </c>
      <c r="K4" s="7" t="s">
        <v>10</v>
      </c>
      <c r="L4" s="8">
        <f>AVERAGE(C3:E3)</f>
        <v>7.9513333333333334</v>
      </c>
    </row>
    <row r="5" spans="1:12" x14ac:dyDescent="0.25">
      <c r="A5" s="41" t="s">
        <v>11</v>
      </c>
      <c r="B5" s="41"/>
      <c r="C5" s="6">
        <v>8.8450000000000006</v>
      </c>
      <c r="D5" s="6">
        <v>8.61</v>
      </c>
      <c r="E5" s="4">
        <v>8.7449999999999992</v>
      </c>
      <c r="F5" s="6">
        <f t="shared" si="0"/>
        <v>8.7333333333333325</v>
      </c>
      <c r="G5" s="6">
        <f t="shared" si="1"/>
        <v>0.11793359713556381</v>
      </c>
      <c r="H5" s="13">
        <f t="shared" ref="H5:H6" si="2">((F5-$F$3)/$F$3)*100</f>
        <v>9.8348285402867326</v>
      </c>
      <c r="K5" s="7" t="s">
        <v>12</v>
      </c>
      <c r="L5" s="8">
        <f>AVERAGE(C4:E4)</f>
        <v>9.0266666666666655</v>
      </c>
    </row>
    <row r="6" spans="1:12" x14ac:dyDescent="0.25">
      <c r="A6" s="41" t="s">
        <v>13</v>
      </c>
      <c r="B6" s="41"/>
      <c r="C6" s="6">
        <v>8.3480000000000008</v>
      </c>
      <c r="D6" s="6">
        <v>8.3480000000000008</v>
      </c>
      <c r="E6" s="4">
        <v>8.5470000000000006</v>
      </c>
      <c r="F6" s="6">
        <f t="shared" si="0"/>
        <v>8.4143333333333334</v>
      </c>
      <c r="G6" s="6">
        <f t="shared" si="1"/>
        <v>0.11489270356873545</v>
      </c>
      <c r="H6" s="13">
        <f t="shared" si="2"/>
        <v>5.8229227802465005</v>
      </c>
      <c r="K6" s="7" t="s">
        <v>14</v>
      </c>
      <c r="L6" s="8">
        <f>AVERAGE(C5:E5)</f>
        <v>8.7333333333333325</v>
      </c>
    </row>
    <row r="7" spans="1:12" x14ac:dyDescent="0.25">
      <c r="C7" s="4"/>
      <c r="D7" s="4"/>
      <c r="E7" s="4"/>
      <c r="F7" s="4"/>
      <c r="K7" s="7" t="s">
        <v>15</v>
      </c>
      <c r="L7" s="8">
        <f>AVERAGE(C6:E6)</f>
        <v>8.4143333333333334</v>
      </c>
    </row>
    <row r="8" spans="1:12" x14ac:dyDescent="0.25">
      <c r="C8" s="6"/>
      <c r="D8" s="6"/>
      <c r="E8" s="4"/>
    </row>
    <row r="9" spans="1:12" x14ac:dyDescent="0.25">
      <c r="C9" s="6"/>
      <c r="D9" s="6"/>
      <c r="E9" s="4"/>
    </row>
    <row r="10" spans="1:12" x14ac:dyDescent="0.25">
      <c r="C10" s="6"/>
      <c r="D10" s="6"/>
      <c r="E10" s="4"/>
    </row>
    <row r="15" spans="1:12" ht="15.75" x14ac:dyDescent="0.25">
      <c r="A15" s="38" t="s">
        <v>58</v>
      </c>
      <c r="B15" s="38"/>
      <c r="C15" s="1"/>
      <c r="D15" s="1"/>
      <c r="E15" s="1"/>
      <c r="F15" s="1"/>
      <c r="G15" s="2"/>
      <c r="H15" s="2"/>
      <c r="I15" s="2"/>
      <c r="J15" s="2"/>
      <c r="K15" s="2"/>
      <c r="L15" s="1"/>
    </row>
    <row r="16" spans="1:12" x14ac:dyDescent="0.25">
      <c r="A16" s="42" t="s">
        <v>0</v>
      </c>
      <c r="B16" s="42"/>
      <c r="C16" s="3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L16" s="4"/>
    </row>
    <row r="17" spans="1:12" x14ac:dyDescent="0.25">
      <c r="A17" s="41" t="s">
        <v>7</v>
      </c>
      <c r="B17" s="41"/>
      <c r="C17" s="6">
        <v>8.1080000000000005</v>
      </c>
      <c r="D17" s="6">
        <v>8.0220000000000002</v>
      </c>
      <c r="E17" s="4">
        <v>7.3019999999999996</v>
      </c>
      <c r="F17" s="6">
        <f>AVERAGE(C17:E17)</f>
        <v>7.8106666666666671</v>
      </c>
      <c r="G17" s="6">
        <f>STDEV(C17:E17)</f>
        <v>0.44261194440879448</v>
      </c>
      <c r="L17" s="3" t="s">
        <v>58</v>
      </c>
    </row>
    <row r="18" spans="1:12" x14ac:dyDescent="0.25">
      <c r="A18" s="41" t="s">
        <v>9</v>
      </c>
      <c r="B18" s="41"/>
      <c r="C18" s="6">
        <v>12.167999999999999</v>
      </c>
      <c r="D18" s="6">
        <v>11.673999999999999</v>
      </c>
      <c r="E18" s="4">
        <v>10.164999999999999</v>
      </c>
      <c r="F18" s="6">
        <f t="shared" ref="F18:F20" si="3">AVERAGE(C18:E18)</f>
        <v>11.335666666666667</v>
      </c>
      <c r="G18" s="6">
        <f t="shared" ref="G18:G20" si="4">STDEV(C18:E18)</f>
        <v>1.0434818318175614</v>
      </c>
      <c r="H18" s="13">
        <f>((F18-$F$17)/$F$17)*100</f>
        <v>45.130590645271411</v>
      </c>
      <c r="K18" s="7" t="s">
        <v>10</v>
      </c>
      <c r="L18" s="8">
        <f>AVERAGE(C17:E17)</f>
        <v>7.8106666666666671</v>
      </c>
    </row>
    <row r="19" spans="1:12" x14ac:dyDescent="0.25">
      <c r="A19" s="41" t="s">
        <v>11</v>
      </c>
      <c r="B19" s="41"/>
      <c r="C19" s="6">
        <v>8.7769999999999992</v>
      </c>
      <c r="D19" s="6">
        <v>9.3490000000000002</v>
      </c>
      <c r="E19" s="4">
        <v>10.41</v>
      </c>
      <c r="F19" s="6">
        <f t="shared" si="3"/>
        <v>9.5119999999999987</v>
      </c>
      <c r="G19" s="6">
        <f t="shared" si="4"/>
        <v>0.82861269601666176</v>
      </c>
      <c r="H19" s="13">
        <f t="shared" ref="H19:H20" si="5">((F19-$F$17)/$F$17)*100</f>
        <v>21.782178217821759</v>
      </c>
      <c r="K19" s="7" t="s">
        <v>12</v>
      </c>
      <c r="L19" s="6">
        <f>AVERAGE(C18:E18)</f>
        <v>11.335666666666667</v>
      </c>
    </row>
    <row r="20" spans="1:12" x14ac:dyDescent="0.25">
      <c r="A20" s="41" t="s">
        <v>13</v>
      </c>
      <c r="B20" s="41"/>
      <c r="C20" s="6">
        <v>9.1519999999999992</v>
      </c>
      <c r="D20" s="6">
        <v>7.6779999999999999</v>
      </c>
      <c r="E20" s="4">
        <v>7.8579999999999997</v>
      </c>
      <c r="F20" s="6">
        <f t="shared" si="3"/>
        <v>8.2293333333333329</v>
      </c>
      <c r="G20" s="6">
        <f t="shared" si="4"/>
        <v>0.80410529990377055</v>
      </c>
      <c r="H20" s="13">
        <f t="shared" si="5"/>
        <v>5.3601911915329357</v>
      </c>
      <c r="K20" s="7" t="s">
        <v>14</v>
      </c>
      <c r="L20" s="6">
        <f>AVERAGE(C19:E19)</f>
        <v>9.5119999999999987</v>
      </c>
    </row>
    <row r="21" spans="1:12" x14ac:dyDescent="0.25">
      <c r="C21" s="4"/>
      <c r="D21" s="4"/>
      <c r="E21" s="4"/>
      <c r="F21" s="4"/>
      <c r="K21" s="7" t="s">
        <v>15</v>
      </c>
      <c r="L21" s="6">
        <f>AVERAGE(C20:E20)</f>
        <v>8.2293333333333329</v>
      </c>
    </row>
    <row r="23" spans="1:12" x14ac:dyDescent="0.25">
      <c r="C23" s="6"/>
      <c r="D23" s="6"/>
      <c r="E23" s="4"/>
    </row>
    <row r="24" spans="1:12" x14ac:dyDescent="0.25">
      <c r="C24" s="6"/>
      <c r="D24" s="6"/>
      <c r="E24" s="4"/>
    </row>
    <row r="25" spans="1:12" x14ac:dyDescent="0.25">
      <c r="C25" s="6"/>
      <c r="D25" s="6"/>
      <c r="E25" s="4"/>
    </row>
    <row r="26" spans="1:12" x14ac:dyDescent="0.25">
      <c r="C26" s="6"/>
      <c r="D26" s="6"/>
      <c r="E26" s="4"/>
    </row>
    <row r="32" spans="1:12" ht="15.75" x14ac:dyDescent="0.25">
      <c r="A32" s="38" t="s">
        <v>59</v>
      </c>
      <c r="B32" s="38"/>
      <c r="C32" s="1"/>
      <c r="D32" s="1"/>
      <c r="E32" s="1"/>
      <c r="F32" s="1"/>
      <c r="G32" s="2"/>
      <c r="H32" s="2"/>
      <c r="I32" s="2"/>
      <c r="J32" s="2"/>
      <c r="K32" s="2"/>
      <c r="L32" s="1"/>
    </row>
    <row r="33" spans="1:12" x14ac:dyDescent="0.25">
      <c r="A33" s="42" t="s">
        <v>0</v>
      </c>
      <c r="B33" s="42"/>
      <c r="C33" s="3" t="s">
        <v>1</v>
      </c>
      <c r="D33" s="3" t="s">
        <v>2</v>
      </c>
      <c r="E33" s="3" t="s">
        <v>3</v>
      </c>
      <c r="F33" s="3" t="s">
        <v>4</v>
      </c>
      <c r="G33" s="3" t="s">
        <v>5</v>
      </c>
      <c r="H33" s="3" t="s">
        <v>6</v>
      </c>
      <c r="L33" s="4"/>
    </row>
    <row r="34" spans="1:12" x14ac:dyDescent="0.25">
      <c r="A34" s="41" t="s">
        <v>7</v>
      </c>
      <c r="B34" s="41"/>
      <c r="C34" s="6">
        <v>18.940000000000001</v>
      </c>
      <c r="D34" s="6">
        <v>19.498000000000001</v>
      </c>
      <c r="E34" s="4">
        <v>17.54</v>
      </c>
      <c r="F34" s="6">
        <f>AVERAGE(C34:E34)</f>
        <v>18.659333333333333</v>
      </c>
      <c r="G34" s="6">
        <f>STDEV(C34:E34)</f>
        <v>1.008722624576913</v>
      </c>
      <c r="L34" s="3" t="s">
        <v>59</v>
      </c>
    </row>
    <row r="35" spans="1:12" x14ac:dyDescent="0.25">
      <c r="A35" s="41" t="s">
        <v>9</v>
      </c>
      <c r="B35" s="41"/>
      <c r="C35" s="6">
        <v>25.097999999999999</v>
      </c>
      <c r="D35" s="6">
        <v>27.84</v>
      </c>
      <c r="E35" s="4">
        <v>28.54</v>
      </c>
      <c r="F35" s="6">
        <f t="shared" ref="F35:F37" si="6">AVERAGE(C35:E35)</f>
        <v>27.159333333333336</v>
      </c>
      <c r="G35" s="6">
        <f t="shared" ref="G35:G37" si="7">STDEV(C35:E35)</f>
        <v>1.8191540158362991</v>
      </c>
      <c r="H35" s="13">
        <f>((F35-$F$34)/$F$34)*100</f>
        <v>45.553610346922028</v>
      </c>
      <c r="K35" s="7" t="s">
        <v>10</v>
      </c>
      <c r="L35" s="8">
        <f>AVERAGE(C34:E34)</f>
        <v>18.659333333333333</v>
      </c>
    </row>
    <row r="36" spans="1:12" x14ac:dyDescent="0.25">
      <c r="A36" s="41" t="s">
        <v>11</v>
      </c>
      <c r="B36" s="41"/>
      <c r="C36" s="6">
        <v>22.54</v>
      </c>
      <c r="D36" s="6">
        <v>26.54</v>
      </c>
      <c r="E36" s="4">
        <v>27.14</v>
      </c>
      <c r="F36" s="6">
        <f t="shared" si="6"/>
        <v>25.406666666666666</v>
      </c>
      <c r="G36" s="6">
        <f t="shared" si="7"/>
        <v>2.5006665778014741</v>
      </c>
      <c r="H36" s="13">
        <f t="shared" ref="H36" si="8">((F36-$F$34)/$F$34)*100</f>
        <v>36.160634534995893</v>
      </c>
      <c r="K36" s="7" t="s">
        <v>12</v>
      </c>
      <c r="L36" s="6">
        <f>AVERAGE(C35:E35)</f>
        <v>27.159333333333336</v>
      </c>
    </row>
    <row r="37" spans="1:12" x14ac:dyDescent="0.25">
      <c r="A37" s="41" t="s">
        <v>13</v>
      </c>
      <c r="B37" s="41"/>
      <c r="C37" s="6">
        <v>22.51</v>
      </c>
      <c r="D37" s="6">
        <v>20.773</v>
      </c>
      <c r="E37" s="4">
        <v>23.628</v>
      </c>
      <c r="F37" s="6">
        <f t="shared" si="6"/>
        <v>22.303666666666668</v>
      </c>
      <c r="G37" s="6">
        <f t="shared" si="7"/>
        <v>1.4386404461620472</v>
      </c>
      <c r="H37" s="13">
        <f>((F37-$F$34)/$F$34)*100</f>
        <v>19.530887134231318</v>
      </c>
      <c r="K37" s="7" t="s">
        <v>14</v>
      </c>
      <c r="L37" s="6">
        <f>AVERAGE(C36:E36)</f>
        <v>25.406666666666666</v>
      </c>
    </row>
    <row r="38" spans="1:12" x14ac:dyDescent="0.25">
      <c r="C38" s="4"/>
      <c r="D38" s="4"/>
      <c r="E38" s="4"/>
      <c r="F38" s="4"/>
      <c r="K38" s="7" t="s">
        <v>15</v>
      </c>
      <c r="L38" s="6">
        <f>AVERAGE(C37:E37)</f>
        <v>22.303666666666668</v>
      </c>
    </row>
    <row r="41" spans="1:12" x14ac:dyDescent="0.25">
      <c r="C41" s="6"/>
      <c r="D41" s="6"/>
      <c r="E41" s="4"/>
    </row>
    <row r="42" spans="1:12" x14ac:dyDescent="0.25">
      <c r="C42" s="6"/>
      <c r="D42" s="6"/>
      <c r="E42" s="4"/>
    </row>
    <row r="43" spans="1:12" x14ac:dyDescent="0.25">
      <c r="C43" s="6"/>
      <c r="D43" s="6"/>
      <c r="E43" s="4"/>
    </row>
  </sheetData>
  <mergeCells count="18">
    <mergeCell ref="A34:B34"/>
    <mergeCell ref="A35:B35"/>
    <mergeCell ref="A36:B36"/>
    <mergeCell ref="A37:B37"/>
    <mergeCell ref="A33:B33"/>
    <mergeCell ref="A1:B1"/>
    <mergeCell ref="A2:B2"/>
    <mergeCell ref="A15:B15"/>
    <mergeCell ref="A16:B16"/>
    <mergeCell ref="A32:B32"/>
    <mergeCell ref="A3:B3"/>
    <mergeCell ref="A4:B4"/>
    <mergeCell ref="A5:B5"/>
    <mergeCell ref="A6:B6"/>
    <mergeCell ref="A17:B17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81F8-AA5A-4089-9421-DC0AF71F3810}">
  <dimension ref="A1:BO114"/>
  <sheetViews>
    <sheetView workbookViewId="0">
      <selection activeCell="BH44" sqref="BH44"/>
    </sheetView>
  </sheetViews>
  <sheetFormatPr defaultRowHeight="15" x14ac:dyDescent="0.25"/>
  <cols>
    <col min="2" max="2" width="16.85546875" customWidth="1"/>
    <col min="6" max="6" width="14.7109375" bestFit="1" customWidth="1"/>
    <col min="8" max="8" width="20.5703125" bestFit="1" customWidth="1"/>
    <col min="12" max="12" width="21.7109375" bestFit="1" customWidth="1"/>
    <col min="29" max="29" width="7.140625" bestFit="1" customWidth="1"/>
    <col min="30" max="30" width="17.5703125" customWidth="1"/>
    <col min="32" max="32" width="14.7109375" bestFit="1" customWidth="1"/>
    <col min="36" max="36" width="20.5703125" bestFit="1" customWidth="1"/>
    <col min="40" max="40" width="20.28515625" bestFit="1" customWidth="1"/>
    <col min="57" max="57" width="15.140625" customWidth="1"/>
    <col min="59" max="59" width="17" bestFit="1" customWidth="1"/>
    <col min="61" max="61" width="13.5703125" bestFit="1" customWidth="1"/>
    <col min="63" max="63" width="20.5703125" bestFit="1" customWidth="1"/>
    <col min="67" max="67" width="19.28515625" bestFit="1" customWidth="1"/>
  </cols>
  <sheetData>
    <row r="1" spans="1:67" ht="15.75" x14ac:dyDescent="0.25">
      <c r="A1" s="38" t="s">
        <v>35</v>
      </c>
      <c r="B1" s="38"/>
      <c r="C1" s="1"/>
      <c r="D1" s="1"/>
      <c r="E1" s="1"/>
      <c r="F1" s="1"/>
      <c r="G1" s="2"/>
      <c r="H1" s="2"/>
      <c r="I1" s="2"/>
      <c r="J1" s="2"/>
      <c r="K1" s="2"/>
      <c r="L1" s="1"/>
      <c r="V1" s="2"/>
      <c r="W1" s="2"/>
      <c r="X1" s="1"/>
      <c r="Y1" s="1"/>
      <c r="Z1" s="1"/>
      <c r="AA1" s="1"/>
      <c r="AB1" s="2"/>
      <c r="AC1" s="38" t="s">
        <v>49</v>
      </c>
      <c r="AD1" s="38"/>
      <c r="AE1" s="1"/>
      <c r="AF1" s="1"/>
      <c r="AG1" s="1"/>
      <c r="AH1" s="1"/>
      <c r="AI1" s="2"/>
      <c r="AJ1" s="2"/>
      <c r="AK1" s="2"/>
      <c r="AL1" s="2"/>
      <c r="AM1" s="2"/>
      <c r="AN1" s="1"/>
      <c r="BD1" s="38" t="s">
        <v>42</v>
      </c>
      <c r="BE1" s="38"/>
      <c r="BF1" s="1"/>
      <c r="BG1" s="1"/>
      <c r="BH1" s="1"/>
      <c r="BI1" s="1"/>
      <c r="BJ1" s="2"/>
      <c r="BK1" s="2"/>
      <c r="BL1" s="2"/>
      <c r="BM1" s="2"/>
      <c r="BN1" s="2"/>
      <c r="BO1" s="1"/>
    </row>
    <row r="2" spans="1:67" x14ac:dyDescent="0.25">
      <c r="A2" s="42" t="s">
        <v>0</v>
      </c>
      <c r="B2" s="4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L2" s="4"/>
      <c r="V2" s="5"/>
      <c r="W2" s="5"/>
      <c r="X2" s="9"/>
      <c r="Y2" s="9"/>
      <c r="Z2" s="9"/>
      <c r="AA2" s="9"/>
      <c r="AB2" s="9"/>
      <c r="AC2" s="42" t="s">
        <v>0</v>
      </c>
      <c r="AD2" s="42"/>
      <c r="AE2" s="3" t="s">
        <v>1</v>
      </c>
      <c r="AF2" s="3" t="s">
        <v>2</v>
      </c>
      <c r="AG2" s="3" t="s">
        <v>3</v>
      </c>
      <c r="AH2" s="3" t="s">
        <v>4</v>
      </c>
      <c r="AI2" s="3" t="s">
        <v>5</v>
      </c>
      <c r="AJ2" s="3" t="s">
        <v>6</v>
      </c>
      <c r="AN2" s="4"/>
      <c r="BD2" s="42" t="s">
        <v>0</v>
      </c>
      <c r="BE2" s="42"/>
      <c r="BF2" s="3" t="s">
        <v>1</v>
      </c>
      <c r="BG2" s="3" t="s">
        <v>2</v>
      </c>
      <c r="BH2" s="3" t="s">
        <v>3</v>
      </c>
      <c r="BI2" s="3" t="s">
        <v>4</v>
      </c>
      <c r="BJ2" s="3" t="s">
        <v>5</v>
      </c>
      <c r="BK2" s="3" t="s">
        <v>6</v>
      </c>
      <c r="BO2" s="4"/>
    </row>
    <row r="3" spans="1:67" x14ac:dyDescent="0.25">
      <c r="A3" s="41" t="s">
        <v>7</v>
      </c>
      <c r="B3" s="41"/>
      <c r="C3" s="6">
        <v>2833.97</v>
      </c>
      <c r="D3" s="6">
        <v>2678.08</v>
      </c>
      <c r="E3" s="4">
        <v>2454.54</v>
      </c>
      <c r="F3" s="6">
        <f>AVERAGE(C3:E3)</f>
        <v>2655.5299999999997</v>
      </c>
      <c r="G3" s="6">
        <f>STDEV(C3:E3)</f>
        <v>190.71748241836659</v>
      </c>
      <c r="L3" s="3" t="s">
        <v>35</v>
      </c>
      <c r="V3" s="5"/>
      <c r="W3" s="5"/>
      <c r="X3" s="6"/>
      <c r="Y3" s="6"/>
      <c r="Z3" s="4"/>
      <c r="AA3" s="6"/>
      <c r="AB3" s="6"/>
      <c r="AC3" s="41" t="s">
        <v>7</v>
      </c>
      <c r="AD3" s="41"/>
      <c r="AE3" s="4">
        <v>1482.61</v>
      </c>
      <c r="AF3" s="6">
        <v>1263.3</v>
      </c>
      <c r="AG3" s="4">
        <v>1354.81</v>
      </c>
      <c r="AH3" s="6">
        <f>AVERAGE(AE3:AG3)</f>
        <v>1366.9066666666665</v>
      </c>
      <c r="AI3" s="6">
        <f>STDEV(AE3:AG3)</f>
        <v>110.15428286423241</v>
      </c>
      <c r="AN3" s="3" t="s">
        <v>49</v>
      </c>
      <c r="BD3" s="5" t="s">
        <v>7</v>
      </c>
      <c r="BE3" s="5"/>
      <c r="BF3" s="6">
        <v>494.51</v>
      </c>
      <c r="BG3" s="6">
        <v>589.44000000000005</v>
      </c>
      <c r="BH3" s="4">
        <v>594.84</v>
      </c>
      <c r="BI3" s="6">
        <f>AVERAGE(BF3:BH3)</f>
        <v>559.59666666666669</v>
      </c>
      <c r="BJ3" s="6">
        <f>STDEV(BF3:BH3)</f>
        <v>56.431335562197496</v>
      </c>
      <c r="BO3" s="3" t="s">
        <v>42</v>
      </c>
    </row>
    <row r="4" spans="1:67" x14ac:dyDescent="0.25">
      <c r="A4" s="41" t="s">
        <v>9</v>
      </c>
      <c r="B4" s="41"/>
      <c r="C4" s="6">
        <v>4527.7</v>
      </c>
      <c r="D4" s="6">
        <v>3947.29</v>
      </c>
      <c r="E4" s="4">
        <v>4364.51</v>
      </c>
      <c r="F4" s="6">
        <f t="shared" ref="F4" si="0">AVERAGE(C4:E4)</f>
        <v>4279.833333333333</v>
      </c>
      <c r="G4" s="6">
        <f t="shared" ref="G4" si="1">STDEV(C4:E4)</f>
        <v>299.32682043768364</v>
      </c>
      <c r="H4" s="15">
        <f>((F4-$F$3)/$F$3)*100</f>
        <v>61.166822944321233</v>
      </c>
      <c r="K4" s="7" t="s">
        <v>10</v>
      </c>
      <c r="L4" s="8">
        <f>AVERAGE(C3:E3)</f>
        <v>2655.5299999999997</v>
      </c>
      <c r="V4" s="5"/>
      <c r="W4" s="5"/>
      <c r="X4" s="6"/>
      <c r="Y4" s="6"/>
      <c r="Z4" s="4"/>
      <c r="AA4" s="6"/>
      <c r="AB4" s="6"/>
      <c r="AC4" s="41" t="s">
        <v>9</v>
      </c>
      <c r="AD4" s="41"/>
      <c r="AE4" s="6">
        <v>2701.58</v>
      </c>
      <c r="AF4" s="4">
        <v>2369.09</v>
      </c>
      <c r="AG4">
        <v>2534.81</v>
      </c>
      <c r="AH4" s="6">
        <f t="shared" ref="AH4:AH6" si="2">AVERAGE(AE4:AG4)</f>
        <v>2535.16</v>
      </c>
      <c r="AI4" s="6">
        <f t="shared" ref="AI4:AI6" si="3">STDEV(AE4:AG4)</f>
        <v>166.24527632387023</v>
      </c>
      <c r="AJ4" s="15">
        <f>((AH4-$AH$3)/$AH$3)*100</f>
        <v>85.466942390604586</v>
      </c>
      <c r="AM4" s="7" t="s">
        <v>10</v>
      </c>
      <c r="AN4" s="8">
        <f>AVERAGE(AE3:AG3)</f>
        <v>1366.9066666666665</v>
      </c>
      <c r="BD4" s="5" t="s">
        <v>9</v>
      </c>
      <c r="BE4" s="5"/>
      <c r="BF4" s="6">
        <v>1042.81</v>
      </c>
      <c r="BG4" s="6">
        <v>994.87</v>
      </c>
      <c r="BH4" s="4">
        <v>1114.51</v>
      </c>
      <c r="BI4" s="6">
        <f t="shared" ref="BI4:BI6" si="4">AVERAGE(BF4:BH4)</f>
        <v>1050.7299999999998</v>
      </c>
      <c r="BJ4" s="6">
        <f t="shared" ref="BJ4:BJ6" si="5">STDEV(BF4:BH4)</f>
        <v>60.211935693847281</v>
      </c>
      <c r="BK4" s="15">
        <f>((BI4-$BI$3)/$BI$3)*100</f>
        <v>87.765593075965384</v>
      </c>
      <c r="BN4" s="7" t="s">
        <v>10</v>
      </c>
      <c r="BO4" s="8">
        <f>AVERAGE(BF3:BH3)</f>
        <v>559.59666666666669</v>
      </c>
    </row>
    <row r="5" spans="1:67" x14ac:dyDescent="0.25">
      <c r="A5" s="41" t="s">
        <v>11</v>
      </c>
      <c r="B5" s="41"/>
      <c r="C5" s="6">
        <v>4081.89</v>
      </c>
      <c r="D5" s="6">
        <v>3544.23</v>
      </c>
      <c r="E5" s="4">
        <v>3845.61</v>
      </c>
      <c r="F5" s="6">
        <f>AVERAGE(C5:E5)</f>
        <v>3823.91</v>
      </c>
      <c r="G5" s="6">
        <f>STDEV(C5:E5)</f>
        <v>269.48605975077811</v>
      </c>
      <c r="H5" s="15">
        <f t="shared" ref="H5:H6" si="6">((F5-$F$3)/$F$3)*100</f>
        <v>43.997996633440408</v>
      </c>
      <c r="K5" s="7" t="s">
        <v>12</v>
      </c>
      <c r="L5" s="6">
        <f>AVERAGE(C4:E4)</f>
        <v>4279.833333333333</v>
      </c>
      <c r="V5" s="5"/>
      <c r="W5" s="5"/>
      <c r="X5" s="6"/>
      <c r="Y5" s="6"/>
      <c r="Z5" s="4"/>
      <c r="AA5" s="6"/>
      <c r="AB5" s="6"/>
      <c r="AC5" s="41" t="s">
        <v>11</v>
      </c>
      <c r="AD5" s="41"/>
      <c r="AE5" s="6">
        <v>2127.48</v>
      </c>
      <c r="AF5" s="6">
        <v>1996.67</v>
      </c>
      <c r="AG5">
        <v>2261.54</v>
      </c>
      <c r="AH5" s="6">
        <f t="shared" si="2"/>
        <v>2128.563333333333</v>
      </c>
      <c r="AI5" s="6">
        <f t="shared" si="3"/>
        <v>132.43832312942249</v>
      </c>
      <c r="AJ5" s="15">
        <f t="shared" ref="AJ5:AJ6" si="7">((AH5-$AH$3)/$AH$3)*100</f>
        <v>55.721190425096076</v>
      </c>
      <c r="AM5" s="7" t="s">
        <v>12</v>
      </c>
      <c r="AN5" s="6">
        <f>AVERAGE(AE4:AG4)</f>
        <v>2535.16</v>
      </c>
      <c r="BD5" s="5" t="s">
        <v>11</v>
      </c>
      <c r="BE5" s="5"/>
      <c r="BF5" s="6">
        <v>905.61</v>
      </c>
      <c r="BG5" s="6">
        <v>1014.5</v>
      </c>
      <c r="BH5" s="4">
        <v>994.81</v>
      </c>
      <c r="BI5" s="6">
        <f t="shared" si="4"/>
        <v>971.64</v>
      </c>
      <c r="BJ5" s="6">
        <f t="shared" si="5"/>
        <v>58.024948944398027</v>
      </c>
      <c r="BK5" s="15">
        <f t="shared" ref="BK5:BK6" si="8">((BI5-$BI$3)/$BI$3)*100</f>
        <v>73.632199381697518</v>
      </c>
      <c r="BN5" s="7" t="s">
        <v>12</v>
      </c>
      <c r="BO5" s="6">
        <f>AVERAGE(BF4:BH4)</f>
        <v>1050.7299999999998</v>
      </c>
    </row>
    <row r="6" spans="1:67" x14ac:dyDescent="0.25">
      <c r="A6" s="41" t="s">
        <v>13</v>
      </c>
      <c r="B6" s="41"/>
      <c r="C6" s="6">
        <v>3455.53</v>
      </c>
      <c r="D6" s="6">
        <v>3073.05</v>
      </c>
      <c r="E6" s="4">
        <v>3251.84</v>
      </c>
      <c r="F6" s="6">
        <f>AVERAGE(C6:E6)</f>
        <v>3260.14</v>
      </c>
      <c r="G6" s="6">
        <f>STDEV(C6:E6)</f>
        <v>191.37503781841562</v>
      </c>
      <c r="H6" s="15">
        <f t="shared" si="6"/>
        <v>22.767959691662313</v>
      </c>
      <c r="K6" s="7" t="s">
        <v>14</v>
      </c>
      <c r="L6" s="6">
        <f>AVERAGE(C5:E5)</f>
        <v>3823.91</v>
      </c>
      <c r="V6" s="5"/>
      <c r="W6" s="5"/>
      <c r="X6" s="6"/>
      <c r="Y6" s="6"/>
      <c r="Z6" s="4"/>
      <c r="AA6" s="6"/>
      <c r="AB6" s="6"/>
      <c r="AC6" s="41" t="s">
        <v>13</v>
      </c>
      <c r="AD6" s="41"/>
      <c r="AE6" s="6">
        <v>1599.4</v>
      </c>
      <c r="AF6" s="6">
        <v>1809.12</v>
      </c>
      <c r="AG6" s="4">
        <v>1734.81</v>
      </c>
      <c r="AH6" s="6">
        <f t="shared" si="2"/>
        <v>1714.4433333333334</v>
      </c>
      <c r="AI6" s="6">
        <f t="shared" si="3"/>
        <v>106.33306368826825</v>
      </c>
      <c r="AJ6" s="15">
        <f t="shared" si="7"/>
        <v>25.425047308765308</v>
      </c>
      <c r="AM6" s="7" t="s">
        <v>14</v>
      </c>
      <c r="AN6" s="6">
        <f>AVERAGE(AE5:AG5)</f>
        <v>2128.563333333333</v>
      </c>
      <c r="BD6" s="5" t="s">
        <v>13</v>
      </c>
      <c r="BE6" s="5"/>
      <c r="BF6" s="6">
        <v>788.54</v>
      </c>
      <c r="BG6" s="6">
        <v>874.43</v>
      </c>
      <c r="BH6" s="4">
        <v>784.51</v>
      </c>
      <c r="BI6" s="6">
        <f t="shared" si="4"/>
        <v>815.82666666666648</v>
      </c>
      <c r="BJ6" s="6">
        <f t="shared" si="5"/>
        <v>50.791960321819943</v>
      </c>
      <c r="BK6" s="15">
        <f t="shared" si="8"/>
        <v>45.788335646507264</v>
      </c>
      <c r="BN6" s="7" t="s">
        <v>14</v>
      </c>
      <c r="BO6" s="6">
        <f>AVERAGE(BF5:BH5)</f>
        <v>971.64</v>
      </c>
    </row>
    <row r="7" spans="1:67" x14ac:dyDescent="0.25">
      <c r="C7" s="4"/>
      <c r="D7" s="4"/>
      <c r="E7" s="4"/>
      <c r="F7" s="4"/>
      <c r="K7" s="7" t="s">
        <v>15</v>
      </c>
      <c r="L7" s="6">
        <f>AVERAGE(C6:E6)</f>
        <v>3260.14</v>
      </c>
      <c r="X7" s="4"/>
      <c r="Y7" s="4"/>
      <c r="Z7" s="4"/>
      <c r="AA7" s="4"/>
      <c r="AE7" s="4"/>
      <c r="AF7" s="4"/>
      <c r="AG7" s="4"/>
      <c r="AH7" s="4"/>
      <c r="AM7" s="7" t="s">
        <v>15</v>
      </c>
      <c r="AN7" s="6">
        <f>AVERAGE(AE6:AG6)</f>
        <v>1714.4433333333334</v>
      </c>
      <c r="BF7" s="6"/>
      <c r="BG7" s="6"/>
      <c r="BH7" s="4"/>
      <c r="BI7" s="4"/>
      <c r="BN7" s="7" t="s">
        <v>15</v>
      </c>
      <c r="BO7" s="6">
        <f>AVERAGE(BF6:BH6)</f>
        <v>815.82666666666648</v>
      </c>
    </row>
    <row r="8" spans="1:67" x14ac:dyDescent="0.25">
      <c r="C8" s="6"/>
      <c r="D8" s="6"/>
      <c r="AE8" s="4"/>
      <c r="AF8" s="6"/>
      <c r="AG8" s="4"/>
      <c r="BF8" s="6"/>
      <c r="BG8" s="6"/>
    </row>
    <row r="9" spans="1:67" x14ac:dyDescent="0.25">
      <c r="AE9" s="6"/>
      <c r="AF9" s="4"/>
    </row>
    <row r="10" spans="1:67" x14ac:dyDescent="0.25">
      <c r="AE10" s="6"/>
      <c r="AF10" s="6"/>
      <c r="BF10" s="6"/>
      <c r="BG10" s="6"/>
    </row>
    <row r="11" spans="1:67" x14ac:dyDescent="0.25">
      <c r="AE11" s="6"/>
      <c r="AF11" s="6"/>
      <c r="AG11" s="4"/>
      <c r="BF11" s="6"/>
      <c r="BG11" s="6"/>
    </row>
    <row r="14" spans="1:67" ht="15.75" x14ac:dyDescent="0.25">
      <c r="V14" s="2"/>
      <c r="W14" s="2"/>
      <c r="X14" s="1"/>
      <c r="Y14" s="1"/>
      <c r="Z14" s="1"/>
      <c r="AA14" s="1"/>
      <c r="AB14" s="2"/>
    </row>
    <row r="15" spans="1:67" x14ac:dyDescent="0.25">
      <c r="V15" s="5"/>
      <c r="W15" s="5"/>
      <c r="X15" s="9"/>
      <c r="Y15" s="9"/>
      <c r="Z15" s="9"/>
      <c r="AA15" s="9"/>
      <c r="AB15" s="9"/>
    </row>
    <row r="16" spans="1:67" x14ac:dyDescent="0.25">
      <c r="V16" s="5"/>
      <c r="W16" s="5"/>
      <c r="X16" s="6"/>
      <c r="Y16" s="6"/>
      <c r="Z16" s="4"/>
      <c r="AA16" s="6"/>
      <c r="AB16" s="6"/>
    </row>
    <row r="17" spans="1:67" x14ac:dyDescent="0.25">
      <c r="V17" s="5"/>
      <c r="W17" s="5"/>
      <c r="X17" s="6"/>
      <c r="Y17" s="6"/>
      <c r="Z17" s="4"/>
      <c r="AA17" s="6"/>
      <c r="AB17" s="6"/>
    </row>
    <row r="18" spans="1:67" ht="15.75" x14ac:dyDescent="0.25">
      <c r="A18" s="38" t="s">
        <v>36</v>
      </c>
      <c r="B18" s="38"/>
      <c r="C18" s="1"/>
      <c r="D18" s="1"/>
      <c r="E18" s="1"/>
      <c r="F18" s="1"/>
      <c r="G18" s="2"/>
      <c r="H18" s="2"/>
      <c r="I18" s="2"/>
      <c r="J18" s="2"/>
      <c r="K18" s="2"/>
      <c r="L18" s="1"/>
      <c r="V18" s="5"/>
      <c r="W18" s="5"/>
      <c r="X18" s="6"/>
      <c r="Y18" s="6"/>
      <c r="Z18" s="4"/>
      <c r="AA18" s="6"/>
      <c r="AB18" s="6"/>
      <c r="AC18" s="38" t="s">
        <v>50</v>
      </c>
      <c r="AD18" s="38"/>
      <c r="AE18" s="1"/>
      <c r="AF18" s="1"/>
      <c r="AG18" s="1"/>
      <c r="AH18" s="1"/>
      <c r="AI18" s="2"/>
      <c r="AJ18" s="2"/>
      <c r="AK18" s="2"/>
      <c r="AL18" s="2"/>
      <c r="AM18" s="2"/>
      <c r="AN18" s="1"/>
      <c r="BD18" s="38" t="s">
        <v>43</v>
      </c>
      <c r="BE18" s="38"/>
      <c r="BF18" s="1"/>
      <c r="BG18" s="1"/>
      <c r="BH18" s="1"/>
      <c r="BI18" s="1"/>
      <c r="BJ18" s="2"/>
      <c r="BK18" s="2"/>
      <c r="BL18" s="2"/>
      <c r="BM18" s="2"/>
      <c r="BN18" s="2"/>
      <c r="BO18" s="1"/>
    </row>
    <row r="19" spans="1:67" x14ac:dyDescent="0.25">
      <c r="A19" s="42" t="s">
        <v>0</v>
      </c>
      <c r="B19" s="42"/>
      <c r="C19" s="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L19" s="4"/>
      <c r="V19" s="5"/>
      <c r="W19" s="5"/>
      <c r="X19" s="6"/>
      <c r="Y19" s="6"/>
      <c r="Z19" s="4"/>
      <c r="AA19" s="6"/>
      <c r="AB19" s="6"/>
      <c r="AC19" s="42" t="s">
        <v>0</v>
      </c>
      <c r="AD19" s="42"/>
      <c r="AE19" s="3" t="s">
        <v>1</v>
      </c>
      <c r="AF19" s="3" t="s">
        <v>2</v>
      </c>
      <c r="AG19" s="3" t="s">
        <v>3</v>
      </c>
      <c r="AH19" s="3" t="s">
        <v>4</v>
      </c>
      <c r="AI19" s="3" t="s">
        <v>5</v>
      </c>
      <c r="AJ19" s="3" t="s">
        <v>6</v>
      </c>
      <c r="AN19" s="4"/>
      <c r="BD19" s="42" t="s">
        <v>0</v>
      </c>
      <c r="BE19" s="42"/>
      <c r="BF19" s="3" t="s">
        <v>1</v>
      </c>
      <c r="BG19" s="3" t="s">
        <v>2</v>
      </c>
      <c r="BH19" s="3" t="s">
        <v>3</v>
      </c>
      <c r="BI19" s="3" t="s">
        <v>4</v>
      </c>
      <c r="BJ19" s="3" t="s">
        <v>5</v>
      </c>
      <c r="BK19" s="3" t="s">
        <v>6</v>
      </c>
      <c r="BO19" s="4"/>
    </row>
    <row r="20" spans="1:67" x14ac:dyDescent="0.25">
      <c r="A20" s="41" t="s">
        <v>7</v>
      </c>
      <c r="B20" s="41"/>
      <c r="C20" s="6">
        <v>4.1399999999999997</v>
      </c>
      <c r="D20" s="6">
        <v>3.45</v>
      </c>
      <c r="E20" s="4">
        <v>3.64</v>
      </c>
      <c r="F20" s="6">
        <f>AVERAGE(C20:E20)</f>
        <v>3.7433333333333336</v>
      </c>
      <c r="G20" s="6">
        <f>STDEV(C20:E20)</f>
        <v>0.35641735835019756</v>
      </c>
      <c r="L20" s="3" t="s">
        <v>36</v>
      </c>
      <c r="X20" s="4"/>
      <c r="Y20" s="4"/>
      <c r="Z20" s="4"/>
      <c r="AA20" s="4"/>
      <c r="AC20" s="41" t="s">
        <v>7</v>
      </c>
      <c r="AD20" s="41"/>
      <c r="AE20" s="6">
        <v>2.41</v>
      </c>
      <c r="AF20" s="6">
        <v>1.94</v>
      </c>
      <c r="AG20" s="4">
        <v>2.34</v>
      </c>
      <c r="AH20" s="6">
        <f>AVERAGE(AE20:AG20)</f>
        <v>2.23</v>
      </c>
      <c r="AI20" s="6">
        <f>STDEV(AE20:AG20)</f>
        <v>0.25357444666211937</v>
      </c>
      <c r="AN20" s="3" t="s">
        <v>50</v>
      </c>
      <c r="BD20" s="41" t="s">
        <v>7</v>
      </c>
      <c r="BE20" s="41"/>
      <c r="BF20" s="6">
        <v>1.54</v>
      </c>
      <c r="BG20" s="6">
        <v>1.34</v>
      </c>
      <c r="BH20" s="4">
        <v>1.84</v>
      </c>
      <c r="BI20" s="6">
        <f>AVERAGE(BF20:BH20)</f>
        <v>1.5733333333333333</v>
      </c>
      <c r="BJ20" s="6">
        <f>STDEV(BF20:BH20)</f>
        <v>0.25166114784235949</v>
      </c>
      <c r="BO20" s="3" t="s">
        <v>43</v>
      </c>
    </row>
    <row r="21" spans="1:67" x14ac:dyDescent="0.25">
      <c r="A21" s="41" t="s">
        <v>9</v>
      </c>
      <c r="B21" s="41"/>
      <c r="C21" s="6">
        <v>5.97</v>
      </c>
      <c r="D21" s="6">
        <v>5.42</v>
      </c>
      <c r="E21" s="4">
        <v>6.24</v>
      </c>
      <c r="F21" s="6">
        <f t="shared" ref="F21:F23" si="9">AVERAGE(C21:E21)</f>
        <v>5.8766666666666678</v>
      </c>
      <c r="G21" s="6">
        <f t="shared" ref="G21:G23" si="10">STDEV(C21:E21)</f>
        <v>0.4178915329763615</v>
      </c>
      <c r="H21" s="15">
        <f>((F21-$F$20)/$F$20)*100</f>
        <v>56.990204808548548</v>
      </c>
      <c r="K21" s="7" t="s">
        <v>10</v>
      </c>
      <c r="L21" s="8">
        <f>AVERAGE(C20:E20)</f>
        <v>3.7433333333333336</v>
      </c>
      <c r="AC21" s="41" t="s">
        <v>9</v>
      </c>
      <c r="AD21" s="41"/>
      <c r="AE21" s="6">
        <v>3.67</v>
      </c>
      <c r="AF21" s="6">
        <v>3.79</v>
      </c>
      <c r="AG21" s="4">
        <v>4.0149999999999997</v>
      </c>
      <c r="AH21" s="6">
        <f t="shared" ref="AH21:AH23" si="11">AVERAGE(AE21:AG21)</f>
        <v>3.8249999999999997</v>
      </c>
      <c r="AI21" s="6">
        <f t="shared" ref="AI21:AI23" si="12">STDEV(AE21:AG21)</f>
        <v>0.1751427988813698</v>
      </c>
      <c r="AJ21" s="15">
        <f>((AH21-$AH$20)/$AH$20)*100</f>
        <v>71.524663677130036</v>
      </c>
      <c r="AM21" s="7" t="s">
        <v>10</v>
      </c>
      <c r="AN21" s="8">
        <f>AVERAGE(AE20:AG20)</f>
        <v>2.23</v>
      </c>
      <c r="BD21" s="41" t="s">
        <v>9</v>
      </c>
      <c r="BE21" s="41"/>
      <c r="BF21" s="6">
        <v>3.04</v>
      </c>
      <c r="BG21" s="6">
        <v>2.61</v>
      </c>
      <c r="BH21" s="4">
        <v>2.84</v>
      </c>
      <c r="BI21" s="6">
        <f t="shared" ref="BI21:BI23" si="13">AVERAGE(BF21:BH21)</f>
        <v>2.83</v>
      </c>
      <c r="BJ21" s="6">
        <f t="shared" ref="BJ21:BJ23" si="14">STDEV(BF21:BH21)</f>
        <v>0.21517434791350021</v>
      </c>
      <c r="BK21" s="15">
        <f>((BI21-$BI$20)/$BI$20)*100</f>
        <v>79.872881355932208</v>
      </c>
      <c r="BN21" s="7" t="s">
        <v>10</v>
      </c>
      <c r="BO21" s="8">
        <f>AVERAGE(BF20:BH20)</f>
        <v>1.5733333333333333</v>
      </c>
    </row>
    <row r="22" spans="1:67" x14ac:dyDescent="0.25">
      <c r="A22" s="41" t="s">
        <v>11</v>
      </c>
      <c r="B22" s="41"/>
      <c r="C22" s="6">
        <v>5.42</v>
      </c>
      <c r="D22" s="6">
        <v>5.15</v>
      </c>
      <c r="E22" s="4">
        <v>4.78</v>
      </c>
      <c r="F22" s="6">
        <f t="shared" si="9"/>
        <v>5.1166666666666671</v>
      </c>
      <c r="G22" s="6">
        <f t="shared" si="10"/>
        <v>0.32129944496269092</v>
      </c>
      <c r="H22" s="15">
        <f t="shared" ref="H22:H23" si="15">((F22-$F$20)/$F$20)*100</f>
        <v>36.687444345503117</v>
      </c>
      <c r="K22" s="7" t="s">
        <v>12</v>
      </c>
      <c r="L22" s="6">
        <f>AVERAGE(C21:E21)</f>
        <v>5.8766666666666678</v>
      </c>
      <c r="AC22" s="41" t="s">
        <v>11</v>
      </c>
      <c r="AD22" s="41"/>
      <c r="AE22" s="6">
        <v>3.16</v>
      </c>
      <c r="AF22" s="6">
        <v>3.53</v>
      </c>
      <c r="AG22" s="4">
        <v>3.34</v>
      </c>
      <c r="AH22" s="6">
        <f t="shared" si="11"/>
        <v>3.3433333333333333</v>
      </c>
      <c r="AI22" s="6">
        <f t="shared" si="12"/>
        <v>0.18502252115170542</v>
      </c>
      <c r="AJ22" s="15">
        <f t="shared" ref="AJ22:AJ23" si="16">((AH22-$AH$20)/$AH$20)*100</f>
        <v>49.925261584454404</v>
      </c>
      <c r="AM22" s="7" t="s">
        <v>12</v>
      </c>
      <c r="AN22" s="6">
        <f>AVERAGE(AE21:AG21)</f>
        <v>3.8249999999999997</v>
      </c>
      <c r="BD22" s="41" t="s">
        <v>11</v>
      </c>
      <c r="BE22" s="41"/>
      <c r="BF22" s="6">
        <v>2.41</v>
      </c>
      <c r="BG22" s="6">
        <v>2.74</v>
      </c>
      <c r="BH22" s="4">
        <v>2.64</v>
      </c>
      <c r="BI22" s="6">
        <f t="shared" si="13"/>
        <v>2.5966666666666671</v>
      </c>
      <c r="BJ22" s="6">
        <f t="shared" si="14"/>
        <v>0.16921386861996077</v>
      </c>
      <c r="BK22" s="15">
        <f t="shared" ref="BK22:BK23" si="17">((BI22-$BI$20)/$BI$20)*100</f>
        <v>65.042372881355973</v>
      </c>
      <c r="BN22" s="7" t="s">
        <v>12</v>
      </c>
      <c r="BO22" s="6">
        <f>AVERAGE(BF21:BH21)</f>
        <v>2.83</v>
      </c>
    </row>
    <row r="23" spans="1:67" x14ac:dyDescent="0.25">
      <c r="A23" s="41" t="s">
        <v>13</v>
      </c>
      <c r="B23" s="41"/>
      <c r="C23" s="6">
        <v>4.0999999999999996</v>
      </c>
      <c r="D23" s="6">
        <v>4.62</v>
      </c>
      <c r="E23" s="4">
        <v>4.42</v>
      </c>
      <c r="F23" s="6">
        <f t="shared" si="9"/>
        <v>4.38</v>
      </c>
      <c r="G23" s="6">
        <f t="shared" si="10"/>
        <v>0.26229754097208025</v>
      </c>
      <c r="H23" s="15">
        <f t="shared" si="15"/>
        <v>17.008014247551191</v>
      </c>
      <c r="K23" s="7" t="s">
        <v>14</v>
      </c>
      <c r="L23" s="6">
        <f>AVERAGE(C22:E22)</f>
        <v>5.1166666666666671</v>
      </c>
      <c r="AC23" s="41" t="s">
        <v>13</v>
      </c>
      <c r="AD23" s="41"/>
      <c r="AE23" s="6">
        <v>2.94</v>
      </c>
      <c r="AF23" s="6">
        <v>2.84</v>
      </c>
      <c r="AG23" s="4">
        <v>2.54</v>
      </c>
      <c r="AH23" s="6">
        <f t="shared" si="11"/>
        <v>2.7733333333333334</v>
      </c>
      <c r="AI23" s="6">
        <f t="shared" si="12"/>
        <v>0.20816659994661321</v>
      </c>
      <c r="AJ23" s="15">
        <f t="shared" si="16"/>
        <v>24.364723467862486</v>
      </c>
      <c r="AM23" s="7" t="s">
        <v>14</v>
      </c>
      <c r="AN23" s="6">
        <f>AVERAGE(AE22:AG22)</f>
        <v>3.3433333333333333</v>
      </c>
      <c r="BD23" s="41" t="s">
        <v>13</v>
      </c>
      <c r="BE23" s="41"/>
      <c r="BF23" s="6">
        <v>2.34</v>
      </c>
      <c r="BG23" s="6">
        <v>2.5099999999999998</v>
      </c>
      <c r="BH23" s="4">
        <v>1.94</v>
      </c>
      <c r="BI23" s="6">
        <f t="shared" si="13"/>
        <v>2.2633333333333332</v>
      </c>
      <c r="BJ23" s="6">
        <f t="shared" si="14"/>
        <v>0.29263173671584886</v>
      </c>
      <c r="BK23" s="15">
        <f t="shared" si="17"/>
        <v>43.855932203389827</v>
      </c>
      <c r="BN23" s="7" t="s">
        <v>14</v>
      </c>
      <c r="BO23" s="6">
        <f>AVERAGE(BF22:BH22)</f>
        <v>2.5966666666666671</v>
      </c>
    </row>
    <row r="24" spans="1:67" x14ac:dyDescent="0.25">
      <c r="C24" s="4"/>
      <c r="D24" s="4"/>
      <c r="E24" s="4"/>
      <c r="F24" s="4"/>
      <c r="K24" s="7" t="s">
        <v>15</v>
      </c>
      <c r="L24" s="6">
        <f>AVERAGE(C23:E23)</f>
        <v>4.38</v>
      </c>
      <c r="AE24" s="4"/>
      <c r="AF24" s="4"/>
      <c r="AG24" s="4"/>
      <c r="AH24" s="4"/>
      <c r="AM24" s="7" t="s">
        <v>15</v>
      </c>
      <c r="AN24" s="6">
        <f>AVERAGE(AE23:AG23)</f>
        <v>2.7733333333333334</v>
      </c>
      <c r="BF24" s="4"/>
      <c r="BG24" s="4"/>
      <c r="BH24" s="4"/>
      <c r="BI24" s="4"/>
      <c r="BN24" s="7" t="s">
        <v>15</v>
      </c>
      <c r="BO24" s="6">
        <f>AVERAGE(BF23:BH23)</f>
        <v>2.2633333333333332</v>
      </c>
    </row>
    <row r="25" spans="1:67" x14ac:dyDescent="0.25">
      <c r="C25" s="6"/>
      <c r="D25" s="6"/>
      <c r="E25" s="6"/>
      <c r="F25" s="6"/>
      <c r="BF25" s="6"/>
      <c r="BG25" s="6"/>
      <c r="BH25" s="4"/>
    </row>
    <row r="26" spans="1:67" ht="15.75" x14ac:dyDescent="0.25">
      <c r="C26" s="6"/>
      <c r="D26" s="6"/>
      <c r="E26" s="6"/>
      <c r="F26" s="6"/>
      <c r="V26" s="2"/>
      <c r="W26" s="2"/>
      <c r="X26" s="1"/>
      <c r="Y26" s="1"/>
      <c r="Z26" s="1"/>
      <c r="AA26" s="1"/>
      <c r="AB26" s="2"/>
      <c r="AE26" s="6"/>
      <c r="AF26" s="6"/>
      <c r="AG26" s="4"/>
      <c r="BF26" s="6"/>
      <c r="BG26" s="6"/>
      <c r="BH26" s="4"/>
    </row>
    <row r="27" spans="1:67" x14ac:dyDescent="0.25">
      <c r="E27" s="6"/>
      <c r="F27" s="6"/>
      <c r="V27" s="5"/>
      <c r="W27" s="5"/>
      <c r="X27" s="9"/>
      <c r="Y27" s="9"/>
      <c r="Z27" s="9"/>
      <c r="AA27" s="9"/>
      <c r="AB27" s="9"/>
      <c r="AE27" s="6"/>
      <c r="AF27" s="6"/>
      <c r="AG27" s="4"/>
      <c r="BF27" s="6"/>
      <c r="BG27" s="6"/>
      <c r="BH27" s="4"/>
    </row>
    <row r="28" spans="1:67" x14ac:dyDescent="0.25">
      <c r="V28" s="5"/>
      <c r="W28" s="5"/>
      <c r="X28" s="6"/>
      <c r="Y28" s="6"/>
      <c r="Z28" s="4"/>
      <c r="AA28" s="6"/>
      <c r="AB28" s="6"/>
      <c r="AE28" s="6"/>
      <c r="AF28" s="6"/>
      <c r="AG28" s="4"/>
      <c r="BF28" s="6"/>
      <c r="BG28" s="6"/>
      <c r="BH28" s="4"/>
    </row>
    <row r="29" spans="1:67" x14ac:dyDescent="0.25">
      <c r="V29" s="5"/>
      <c r="W29" s="5"/>
      <c r="X29" s="6"/>
      <c r="Y29" s="6"/>
      <c r="Z29" s="4"/>
      <c r="AA29" s="6"/>
      <c r="AB29" s="6"/>
      <c r="AE29" s="6"/>
      <c r="AF29" s="6"/>
      <c r="AG29" s="4"/>
      <c r="BF29" s="6"/>
      <c r="BG29" s="6"/>
      <c r="BH29" s="4"/>
    </row>
    <row r="30" spans="1:67" x14ac:dyDescent="0.25">
      <c r="V30" s="5"/>
      <c r="W30" s="5"/>
      <c r="X30" s="6"/>
      <c r="Y30" s="6"/>
      <c r="Z30" s="4"/>
      <c r="AA30" s="6"/>
      <c r="AB30" s="6"/>
    </row>
    <row r="31" spans="1:67" x14ac:dyDescent="0.25">
      <c r="V31" s="5"/>
      <c r="W31" s="5"/>
      <c r="X31" s="6"/>
      <c r="Y31" s="6"/>
      <c r="Z31" s="4"/>
      <c r="AA31" s="6"/>
      <c r="AB31" s="6"/>
    </row>
    <row r="32" spans="1:67" x14ac:dyDescent="0.25">
      <c r="X32" s="4"/>
      <c r="Y32" s="4"/>
      <c r="Z32" s="4"/>
      <c r="AA32" s="4"/>
    </row>
    <row r="34" spans="1:67" ht="15.75" x14ac:dyDescent="0.25">
      <c r="A34" s="38" t="s">
        <v>37</v>
      </c>
      <c r="B34" s="38"/>
      <c r="C34" s="1"/>
      <c r="D34" s="1"/>
      <c r="E34" s="1"/>
      <c r="F34" s="1"/>
      <c r="G34" s="2"/>
      <c r="H34" s="2"/>
      <c r="I34" s="2"/>
      <c r="J34" s="2"/>
      <c r="K34" s="2"/>
      <c r="L34" s="1"/>
      <c r="AC34" s="38" t="s">
        <v>51</v>
      </c>
      <c r="AD34" s="38"/>
      <c r="AE34" s="1"/>
      <c r="AF34" s="1"/>
      <c r="AG34" s="1"/>
      <c r="AH34" s="1"/>
      <c r="AI34" s="2"/>
      <c r="AJ34" s="2"/>
      <c r="AK34" s="2"/>
      <c r="AL34" s="2"/>
      <c r="AM34" s="2"/>
      <c r="AN34" s="1"/>
      <c r="BD34" s="38" t="s">
        <v>44</v>
      </c>
      <c r="BE34" s="38"/>
      <c r="BF34" s="1"/>
      <c r="BG34" s="1"/>
      <c r="BH34" s="1"/>
      <c r="BI34" s="1"/>
      <c r="BJ34" s="2"/>
      <c r="BK34" s="2"/>
      <c r="BL34" s="2"/>
      <c r="BM34" s="2"/>
      <c r="BN34" s="2"/>
      <c r="BO34" s="1"/>
    </row>
    <row r="35" spans="1:67" x14ac:dyDescent="0.25">
      <c r="A35" s="42" t="s">
        <v>0</v>
      </c>
      <c r="B35" s="42"/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L35" s="4"/>
      <c r="AC35" s="42" t="s">
        <v>0</v>
      </c>
      <c r="AD35" s="42"/>
      <c r="AE35" s="3" t="s">
        <v>1</v>
      </c>
      <c r="AF35" s="3" t="s">
        <v>2</v>
      </c>
      <c r="AG35" s="3" t="s">
        <v>3</v>
      </c>
      <c r="AH35" s="3" t="s">
        <v>4</v>
      </c>
      <c r="AI35" s="3" t="s">
        <v>5</v>
      </c>
      <c r="AJ35" s="3" t="s">
        <v>6</v>
      </c>
      <c r="AN35" s="4"/>
      <c r="BD35" s="42" t="s">
        <v>0</v>
      </c>
      <c r="BE35" s="42"/>
      <c r="BF35" s="3" t="s">
        <v>1</v>
      </c>
      <c r="BG35" s="3" t="s">
        <v>2</v>
      </c>
      <c r="BH35" s="3" t="s">
        <v>3</v>
      </c>
      <c r="BI35" s="3" t="s">
        <v>4</v>
      </c>
      <c r="BJ35" s="3" t="s">
        <v>5</v>
      </c>
      <c r="BK35" s="3" t="s">
        <v>6</v>
      </c>
      <c r="BO35" s="4"/>
    </row>
    <row r="36" spans="1:67" x14ac:dyDescent="0.25">
      <c r="A36" s="41" t="s">
        <v>7</v>
      </c>
      <c r="B36" s="41"/>
      <c r="C36" s="6">
        <v>294.54000000000002</v>
      </c>
      <c r="D36" s="6">
        <v>345.81</v>
      </c>
      <c r="E36" s="4">
        <v>314.54000000000002</v>
      </c>
      <c r="F36" s="6">
        <f>AVERAGE(C36:E36)</f>
        <v>318.29666666666668</v>
      </c>
      <c r="G36" s="6">
        <f>STDEV(C36:E36)</f>
        <v>25.840619832607207</v>
      </c>
      <c r="L36" s="3" t="s">
        <v>37</v>
      </c>
      <c r="AC36" s="41" t="s">
        <v>7</v>
      </c>
      <c r="AD36" s="41"/>
      <c r="AE36" s="6">
        <v>221.54</v>
      </c>
      <c r="AF36" s="6">
        <v>235.54</v>
      </c>
      <c r="AG36" s="4">
        <v>264.20999999999998</v>
      </c>
      <c r="AH36" s="6">
        <f>AVERAGE(AE36:AG36)</f>
        <v>240.42999999999998</v>
      </c>
      <c r="AI36" s="6">
        <f>STDEV(AE36:AG36)</f>
        <v>21.751236746447308</v>
      </c>
      <c r="AN36" s="3" t="s">
        <v>51</v>
      </c>
      <c r="BD36" s="41" t="s">
        <v>7</v>
      </c>
      <c r="BE36" s="41"/>
      <c r="BF36" s="6">
        <v>88.64</v>
      </c>
      <c r="BG36" s="4">
        <v>96.84</v>
      </c>
      <c r="BH36" s="4">
        <v>113.71</v>
      </c>
      <c r="BI36" s="6">
        <f>AVERAGE(BF36:BH36)</f>
        <v>99.73</v>
      </c>
      <c r="BJ36" s="6">
        <f>STDEV(BF36:BH36)</f>
        <v>12.782421523326443</v>
      </c>
      <c r="BO36" s="3" t="s">
        <v>44</v>
      </c>
    </row>
    <row r="37" spans="1:67" x14ac:dyDescent="0.25">
      <c r="A37" s="41" t="s">
        <v>9</v>
      </c>
      <c r="B37" s="41"/>
      <c r="C37" s="6">
        <v>603.05999999999995</v>
      </c>
      <c r="D37" s="6">
        <v>500.88</v>
      </c>
      <c r="E37" s="4">
        <v>584.61</v>
      </c>
      <c r="F37" s="6">
        <f t="shared" ref="F37:F39" si="18">AVERAGE(C37:E37)</f>
        <v>562.85</v>
      </c>
      <c r="G37" s="6">
        <f t="shared" ref="G37:G39" si="19">STDEV(C37:E37)</f>
        <v>54.454671975873644</v>
      </c>
      <c r="H37" s="15">
        <f>((F37-$F$36)/$F$36)*100</f>
        <v>76.831886395291605</v>
      </c>
      <c r="K37" s="7" t="s">
        <v>10</v>
      </c>
      <c r="L37" s="8">
        <f>AVERAGE(C36:E36)</f>
        <v>318.29666666666668</v>
      </c>
      <c r="AC37" s="41" t="s">
        <v>9</v>
      </c>
      <c r="AD37" s="41"/>
      <c r="AE37" s="6">
        <v>441.84</v>
      </c>
      <c r="AF37" s="6">
        <v>464.77</v>
      </c>
      <c r="AG37" s="4">
        <v>384.51</v>
      </c>
      <c r="AH37" s="6">
        <f t="shared" ref="AH37:AH39" si="20">AVERAGE(AE37:AG37)</f>
        <v>430.37333333333328</v>
      </c>
      <c r="AI37" s="6">
        <f t="shared" ref="AI37:AI39" si="21">STDEV(AE37:AG37)</f>
        <v>41.34041888192877</v>
      </c>
      <c r="AJ37" s="15">
        <f>((AH37-$AH$36)/$AH$36)*100</f>
        <v>79.001511181355625</v>
      </c>
      <c r="AM37" s="7" t="s">
        <v>10</v>
      </c>
      <c r="AN37" s="8">
        <f>AVERAGE(AE36:AG36)</f>
        <v>240.42999999999998</v>
      </c>
      <c r="BD37" s="41" t="s">
        <v>9</v>
      </c>
      <c r="BE37" s="41"/>
      <c r="BF37" s="6">
        <v>139.84</v>
      </c>
      <c r="BG37" s="4">
        <v>159.04</v>
      </c>
      <c r="BH37" s="4">
        <v>142.54</v>
      </c>
      <c r="BI37" s="6">
        <f t="shared" ref="BI37:BI39" si="22">AVERAGE(BF37:BH37)</f>
        <v>147.13999999999999</v>
      </c>
      <c r="BJ37" s="6">
        <f t="shared" ref="BJ37:BJ39" si="23">STDEV(BF37:BH37)</f>
        <v>10.39374812086573</v>
      </c>
      <c r="BK37" s="15">
        <f>((BI37-$BI$36)/$BI$36)*100</f>
        <v>47.538353554597393</v>
      </c>
      <c r="BN37" s="7" t="s">
        <v>10</v>
      </c>
      <c r="BO37" s="8">
        <f>AVERAGE(BF36:BH36)</f>
        <v>99.73</v>
      </c>
    </row>
    <row r="38" spans="1:67" ht="15.75" x14ac:dyDescent="0.25">
      <c r="A38" s="41" t="s">
        <v>11</v>
      </c>
      <c r="B38" s="41"/>
      <c r="C38" s="6">
        <v>516.38</v>
      </c>
      <c r="D38" s="6">
        <v>425.59</v>
      </c>
      <c r="E38" s="4">
        <v>494.51</v>
      </c>
      <c r="F38" s="6">
        <f t="shared" si="18"/>
        <v>478.82666666666665</v>
      </c>
      <c r="G38" s="6">
        <f t="shared" si="19"/>
        <v>47.383343416577674</v>
      </c>
      <c r="H38" s="15">
        <f t="shared" ref="H38:H39" si="24">((F38-$F$36)/$F$36)*100</f>
        <v>50.434081412518708</v>
      </c>
      <c r="K38" s="7" t="s">
        <v>12</v>
      </c>
      <c r="L38" s="6">
        <f>AVERAGE(C37:E37)</f>
        <v>562.85</v>
      </c>
      <c r="V38" s="2"/>
      <c r="W38" s="2"/>
      <c r="X38" s="1"/>
      <c r="Y38" s="1"/>
      <c r="Z38" s="1"/>
      <c r="AA38" s="1"/>
      <c r="AB38" s="2"/>
      <c r="AC38" s="41" t="s">
        <v>11</v>
      </c>
      <c r="AD38" s="41"/>
      <c r="AE38" s="6">
        <v>341.84</v>
      </c>
      <c r="AF38" s="6">
        <v>384.51</v>
      </c>
      <c r="AG38" s="4">
        <v>345.21</v>
      </c>
      <c r="AH38" s="6">
        <f t="shared" si="20"/>
        <v>357.18666666666667</v>
      </c>
      <c r="AI38" s="6">
        <f t="shared" si="21"/>
        <v>23.72261860194472</v>
      </c>
      <c r="AJ38" s="15">
        <f t="shared" ref="AJ38:AJ39" si="25">((AH38-$AH$36)/$AH$36)*100</f>
        <v>48.561604902327787</v>
      </c>
      <c r="AM38" s="7" t="s">
        <v>12</v>
      </c>
      <c r="AN38" s="6">
        <f>AVERAGE(AE37:AG37)</f>
        <v>430.37333333333328</v>
      </c>
      <c r="BD38" s="41" t="s">
        <v>11</v>
      </c>
      <c r="BE38" s="41"/>
      <c r="BF38" s="6">
        <v>131.54</v>
      </c>
      <c r="BG38" s="4">
        <v>151.54</v>
      </c>
      <c r="BH38" s="4">
        <v>126.75</v>
      </c>
      <c r="BI38" s="6">
        <f>AVERAGE(BF38:BH38)</f>
        <v>136.60999999999999</v>
      </c>
      <c r="BJ38" s="6">
        <f>STDEV(BF38:BH38)</f>
        <v>13.149703418708725</v>
      </c>
      <c r="BK38" s="15">
        <f t="shared" ref="BK38:BK39" si="26">((BI38-$BI$36)/$BI$36)*100</f>
        <v>36.97984558307428</v>
      </c>
      <c r="BN38" s="7" t="s">
        <v>12</v>
      </c>
      <c r="BO38" s="6">
        <f>AVERAGE(BF37:BH37)</f>
        <v>147.13999999999999</v>
      </c>
    </row>
    <row r="39" spans="1:67" x14ac:dyDescent="0.25">
      <c r="A39" s="41" t="s">
        <v>13</v>
      </c>
      <c r="B39" s="41"/>
      <c r="C39" s="6">
        <v>390.71</v>
      </c>
      <c r="D39" s="6">
        <v>415.07</v>
      </c>
      <c r="E39" s="4">
        <v>354.81</v>
      </c>
      <c r="F39" s="6">
        <f t="shared" si="18"/>
        <v>386.86333333333329</v>
      </c>
      <c r="G39" s="6">
        <f t="shared" si="19"/>
        <v>30.313603107076087</v>
      </c>
      <c r="H39" s="15">
        <f t="shared" si="24"/>
        <v>21.541748264197949</v>
      </c>
      <c r="K39" s="7" t="s">
        <v>14</v>
      </c>
      <c r="L39" s="6">
        <f>AVERAGE(C38:E38)</f>
        <v>478.82666666666665</v>
      </c>
      <c r="V39" s="5"/>
      <c r="W39" s="5"/>
      <c r="X39" s="9"/>
      <c r="Y39" s="9"/>
      <c r="Z39" s="9"/>
      <c r="AA39" s="9"/>
      <c r="AB39" s="9"/>
      <c r="AC39" s="41" t="s">
        <v>13</v>
      </c>
      <c r="AD39" s="41"/>
      <c r="AE39" s="6">
        <v>321.45</v>
      </c>
      <c r="AF39" s="6">
        <v>274.51</v>
      </c>
      <c r="AG39" s="4">
        <v>284.51</v>
      </c>
      <c r="AH39" s="6">
        <f t="shared" si="20"/>
        <v>293.49</v>
      </c>
      <c r="AI39" s="6">
        <f t="shared" si="21"/>
        <v>24.724910515510462</v>
      </c>
      <c r="AJ39" s="15">
        <f t="shared" si="25"/>
        <v>22.068793411803867</v>
      </c>
      <c r="AM39" s="7" t="s">
        <v>14</v>
      </c>
      <c r="AN39" s="6">
        <f>AVERAGE(AE38:AG38)</f>
        <v>357.18666666666667</v>
      </c>
      <c r="BD39" s="41" t="s">
        <v>13</v>
      </c>
      <c r="BE39" s="41"/>
      <c r="BF39" s="6">
        <v>115.48</v>
      </c>
      <c r="BG39" s="4">
        <v>121.54</v>
      </c>
      <c r="BH39" s="4">
        <v>151.61000000000001</v>
      </c>
      <c r="BI39" s="6">
        <f t="shared" si="22"/>
        <v>129.54333333333332</v>
      </c>
      <c r="BJ39" s="6">
        <f t="shared" si="23"/>
        <v>19.349011171978216</v>
      </c>
      <c r="BK39" s="15">
        <f t="shared" si="26"/>
        <v>29.89404726093785</v>
      </c>
      <c r="BN39" s="7" t="s">
        <v>14</v>
      </c>
      <c r="BO39" s="6">
        <f>AVERAGE(BF38:BH38)</f>
        <v>136.60999999999999</v>
      </c>
    </row>
    <row r="40" spans="1:67" x14ac:dyDescent="0.25">
      <c r="C40" s="4"/>
      <c r="D40" s="4"/>
      <c r="E40" s="4"/>
      <c r="F40" s="4"/>
      <c r="K40" s="7" t="s">
        <v>15</v>
      </c>
      <c r="L40" s="6">
        <f>AVERAGE(C39:E39)</f>
        <v>386.86333333333329</v>
      </c>
      <c r="V40" s="5"/>
      <c r="W40" s="5"/>
      <c r="X40" s="6"/>
      <c r="Y40" s="6"/>
      <c r="Z40" s="4"/>
      <c r="AA40" s="6"/>
      <c r="AB40" s="6"/>
      <c r="AE40" s="4"/>
      <c r="AF40" s="4"/>
      <c r="AG40" s="4"/>
      <c r="AH40" s="4"/>
      <c r="AM40" s="7" t="s">
        <v>15</v>
      </c>
      <c r="AN40" s="6">
        <f>AVERAGE(AE39:AG39)</f>
        <v>293.49</v>
      </c>
      <c r="BF40" s="4"/>
      <c r="BG40" s="4"/>
      <c r="BH40" s="4"/>
      <c r="BI40" s="4"/>
      <c r="BN40" s="7" t="s">
        <v>15</v>
      </c>
      <c r="BO40" s="6">
        <f>AVERAGE(BF39:BH39)</f>
        <v>129.54333333333332</v>
      </c>
    </row>
    <row r="41" spans="1:67" x14ac:dyDescent="0.25">
      <c r="V41" s="5"/>
      <c r="W41" s="5"/>
      <c r="X41" s="6"/>
      <c r="Y41" s="6"/>
      <c r="Z41" s="4"/>
      <c r="AA41" s="6"/>
      <c r="AB41" s="6"/>
      <c r="BF41" s="47"/>
      <c r="BG41" s="47"/>
      <c r="BH41" s="45"/>
      <c r="BI41" s="43"/>
      <c r="BJ41" s="43"/>
      <c r="BK41" s="43"/>
      <c r="BL41" s="43"/>
      <c r="BM41" s="43"/>
    </row>
    <row r="42" spans="1:67" ht="15.75" x14ac:dyDescent="0.25">
      <c r="V42" s="5"/>
      <c r="W42" s="5"/>
      <c r="X42" s="6"/>
      <c r="Y42" s="6"/>
      <c r="Z42" s="4"/>
      <c r="AA42" s="6"/>
      <c r="AB42" s="6"/>
      <c r="BF42" s="47"/>
      <c r="BG42" s="46"/>
      <c r="BH42" s="43"/>
      <c r="BI42" s="47"/>
      <c r="BJ42" s="45"/>
      <c r="BK42" s="45"/>
      <c r="BL42" s="47"/>
      <c r="BM42" s="47"/>
    </row>
    <row r="43" spans="1:67" ht="15.75" x14ac:dyDescent="0.25">
      <c r="V43" s="5"/>
      <c r="W43" s="5"/>
      <c r="X43" s="6"/>
      <c r="Y43" s="6"/>
      <c r="Z43" s="4"/>
      <c r="AA43" s="6"/>
      <c r="AB43" s="6"/>
      <c r="AF43" s="6"/>
      <c r="AG43" s="6"/>
      <c r="AH43" s="4"/>
      <c r="BF43" s="47"/>
      <c r="BG43" s="46"/>
      <c r="BH43" s="43"/>
      <c r="BI43" s="43"/>
      <c r="BJ43" s="43"/>
      <c r="BK43" s="43"/>
      <c r="BL43" s="43"/>
      <c r="BM43" s="43"/>
    </row>
    <row r="44" spans="1:67" ht="15.75" x14ac:dyDescent="0.25">
      <c r="X44" s="4"/>
      <c r="Y44" s="4"/>
      <c r="Z44" s="4"/>
      <c r="AA44" s="4"/>
      <c r="AF44" s="6"/>
      <c r="AG44" s="6"/>
      <c r="AH44" s="4"/>
      <c r="BF44" s="43"/>
      <c r="BG44" s="46"/>
      <c r="BH44" s="43"/>
      <c r="BI44" s="43"/>
      <c r="BJ44" s="43"/>
      <c r="BK44" s="43"/>
      <c r="BL44" s="43"/>
      <c r="BM44" s="43"/>
    </row>
    <row r="45" spans="1:67" ht="15.75" x14ac:dyDescent="0.25">
      <c r="AF45" s="6"/>
      <c r="AG45" s="6"/>
      <c r="AH45" s="4"/>
      <c r="BF45" s="43"/>
      <c r="BG45" s="46"/>
      <c r="BH45" s="43"/>
      <c r="BI45" s="43"/>
      <c r="BJ45" s="43"/>
      <c r="BK45" s="43"/>
      <c r="BL45" s="43"/>
      <c r="BM45" s="43"/>
    </row>
    <row r="46" spans="1:67" x14ac:dyDescent="0.25">
      <c r="AF46" s="6"/>
      <c r="AG46" s="6"/>
      <c r="AH46" s="4"/>
      <c r="BF46" s="43"/>
      <c r="BG46" s="43"/>
      <c r="BH46" s="43"/>
      <c r="BI46" s="43"/>
      <c r="BJ46" s="43"/>
      <c r="BK46" s="43"/>
      <c r="BL46" s="43"/>
      <c r="BM46" s="43"/>
    </row>
    <row r="50" spans="1:67" ht="15.75" x14ac:dyDescent="0.25">
      <c r="A50" s="38" t="s">
        <v>38</v>
      </c>
      <c r="B50" s="38"/>
      <c r="C50" s="1"/>
      <c r="D50" s="1"/>
      <c r="E50" s="1"/>
      <c r="F50" s="1"/>
      <c r="G50" s="2"/>
      <c r="H50" s="2"/>
      <c r="I50" s="2"/>
      <c r="J50" s="2"/>
      <c r="K50" s="2"/>
      <c r="L50" s="1"/>
      <c r="V50" s="2"/>
      <c r="W50" s="2"/>
      <c r="X50" s="1"/>
      <c r="Y50" s="1"/>
      <c r="Z50" s="1"/>
      <c r="AA50" s="1"/>
      <c r="AB50" s="2"/>
      <c r="AC50" s="38" t="s">
        <v>52</v>
      </c>
      <c r="AD50" s="38"/>
      <c r="AE50" s="1"/>
      <c r="AF50" s="1"/>
      <c r="AG50" s="1"/>
      <c r="AH50" s="1"/>
      <c r="AI50" s="2"/>
      <c r="AJ50" s="2"/>
      <c r="AK50" s="2"/>
      <c r="AL50" s="2"/>
      <c r="AM50" s="2"/>
      <c r="AN50" s="1"/>
      <c r="BD50" s="38" t="s">
        <v>45</v>
      </c>
      <c r="BE50" s="38"/>
      <c r="BF50" s="1"/>
      <c r="BG50" s="1"/>
      <c r="BH50" s="1"/>
      <c r="BI50" s="1"/>
      <c r="BJ50" s="2"/>
      <c r="BK50" s="2"/>
      <c r="BL50" s="2"/>
      <c r="BM50" s="2"/>
      <c r="BN50" s="2"/>
      <c r="BO50" s="1"/>
    </row>
    <row r="51" spans="1:67" x14ac:dyDescent="0.25">
      <c r="A51" s="42" t="s">
        <v>0</v>
      </c>
      <c r="B51" s="42"/>
      <c r="C51" s="3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3" t="s">
        <v>6</v>
      </c>
      <c r="L51" s="4"/>
      <c r="V51" s="5"/>
      <c r="W51" s="5"/>
      <c r="X51" s="9"/>
      <c r="Y51" s="9"/>
      <c r="Z51" s="9"/>
      <c r="AA51" s="9"/>
      <c r="AB51" s="9"/>
      <c r="AC51" s="42" t="s">
        <v>0</v>
      </c>
      <c r="AD51" s="42"/>
      <c r="AE51" s="3" t="s">
        <v>1</v>
      </c>
      <c r="AF51" s="3" t="s">
        <v>2</v>
      </c>
      <c r="AG51" s="3" t="s">
        <v>3</v>
      </c>
      <c r="AH51" s="3" t="s">
        <v>4</v>
      </c>
      <c r="AI51" s="3" t="s">
        <v>5</v>
      </c>
      <c r="AJ51" s="3" t="s">
        <v>6</v>
      </c>
      <c r="AN51" s="4"/>
      <c r="BD51" s="42" t="s">
        <v>0</v>
      </c>
      <c r="BE51" s="42"/>
      <c r="BF51" s="3" t="s">
        <v>1</v>
      </c>
      <c r="BG51" s="3" t="s">
        <v>2</v>
      </c>
      <c r="BH51" s="3" t="s">
        <v>3</v>
      </c>
      <c r="BI51" s="3" t="s">
        <v>4</v>
      </c>
      <c r="BJ51" s="3" t="s">
        <v>5</v>
      </c>
      <c r="BK51" s="3" t="s">
        <v>6</v>
      </c>
      <c r="BO51" s="4"/>
    </row>
    <row r="52" spans="1:67" x14ac:dyDescent="0.25">
      <c r="A52" s="41" t="s">
        <v>7</v>
      </c>
      <c r="B52" s="41"/>
      <c r="C52" s="6">
        <v>1.84</v>
      </c>
      <c r="D52" s="6">
        <v>2.34</v>
      </c>
      <c r="E52" s="4">
        <v>2.04</v>
      </c>
      <c r="F52" s="6">
        <f>AVERAGE(C52:E52)</f>
        <v>2.0733333333333333</v>
      </c>
      <c r="G52" s="6">
        <f>STDEV(C52:E52)</f>
        <v>0.25166114784235821</v>
      </c>
      <c r="L52" s="3" t="s">
        <v>38</v>
      </c>
      <c r="V52" s="5"/>
      <c r="W52" s="5"/>
      <c r="X52" s="6"/>
      <c r="Y52" s="6"/>
      <c r="Z52" s="4"/>
      <c r="AA52" s="6"/>
      <c r="AB52" s="6"/>
      <c r="AC52" s="41" t="s">
        <v>7</v>
      </c>
      <c r="AD52" s="41"/>
      <c r="AE52" s="6">
        <v>1.94</v>
      </c>
      <c r="AF52" s="6">
        <v>1.64</v>
      </c>
      <c r="AG52" s="4">
        <v>1.54</v>
      </c>
      <c r="AH52" s="6">
        <f>AVERAGE(AE52:AG52)</f>
        <v>1.7066666666666668</v>
      </c>
      <c r="AI52" s="6">
        <f>STDEV(AE52:AG52)</f>
        <v>0.20816659994661324</v>
      </c>
      <c r="AN52" s="3" t="s">
        <v>52</v>
      </c>
      <c r="BD52" s="41" t="s">
        <v>7</v>
      </c>
      <c r="BE52" s="41"/>
      <c r="BF52" s="6">
        <v>0.71</v>
      </c>
      <c r="BG52" s="6">
        <v>0.59</v>
      </c>
      <c r="BH52" s="4">
        <v>0.84</v>
      </c>
      <c r="BI52" s="6">
        <f>AVERAGE(BF52:BH52)</f>
        <v>0.71333333333333326</v>
      </c>
      <c r="BJ52" s="6">
        <f>STDEV(BF52:BH52)</f>
        <v>0.12503332889007435</v>
      </c>
      <c r="BO52" s="3" t="s">
        <v>45</v>
      </c>
    </row>
    <row r="53" spans="1:67" x14ac:dyDescent="0.25">
      <c r="A53" s="41" t="s">
        <v>9</v>
      </c>
      <c r="B53" s="41"/>
      <c r="C53" s="6">
        <v>4.01</v>
      </c>
      <c r="D53" s="6">
        <v>3.84</v>
      </c>
      <c r="E53" s="4">
        <v>3.41</v>
      </c>
      <c r="F53" s="6">
        <f t="shared" ref="F53:F55" si="27">AVERAGE(C53:E53)</f>
        <v>3.7533333333333334</v>
      </c>
      <c r="G53" s="6">
        <f t="shared" ref="G53:G55" si="28">STDEV(C53:E53)</f>
        <v>0.30924639582917246</v>
      </c>
      <c r="H53" s="15">
        <f>((F53-$F$52)/$F$52)*100</f>
        <v>81.02893890675243</v>
      </c>
      <c r="K53" s="7" t="s">
        <v>10</v>
      </c>
      <c r="L53" s="8">
        <f>AVERAGE(C52:E52)</f>
        <v>2.0733333333333333</v>
      </c>
      <c r="V53" s="5"/>
      <c r="W53" s="5"/>
      <c r="X53" s="6"/>
      <c r="Y53" s="6"/>
      <c r="Z53" s="4"/>
      <c r="AA53" s="6"/>
      <c r="AB53" s="6"/>
      <c r="AC53" s="41" t="s">
        <v>9</v>
      </c>
      <c r="AD53" s="41"/>
      <c r="AE53" s="6">
        <v>2.89</v>
      </c>
      <c r="AF53" s="6">
        <v>3.28</v>
      </c>
      <c r="AG53" s="4">
        <v>3.34</v>
      </c>
      <c r="AH53" s="6">
        <f t="shared" ref="AH53:AH55" si="29">AVERAGE(AE53:AG53)</f>
        <v>3.17</v>
      </c>
      <c r="AI53" s="6">
        <f t="shared" ref="AI53:AI55" si="30">STDEV(AE53:AG53)</f>
        <v>0.24433583445741217</v>
      </c>
      <c r="AJ53" s="15">
        <f>((AH53-$AH$52)/$AH$52)*100</f>
        <v>85.742187499999986</v>
      </c>
      <c r="AM53" s="7" t="s">
        <v>10</v>
      </c>
      <c r="AN53" s="8">
        <f>AVERAGE(AE52:AG52)</f>
        <v>1.7066666666666668</v>
      </c>
      <c r="BD53" s="41" t="s">
        <v>9</v>
      </c>
      <c r="BE53" s="41"/>
      <c r="BF53" s="6">
        <v>1.1499999999999999</v>
      </c>
      <c r="BG53" s="6">
        <v>1.34</v>
      </c>
      <c r="BH53" s="4">
        <v>1.45</v>
      </c>
      <c r="BI53" s="6">
        <f t="shared" ref="BI53:BI55" si="31">AVERAGE(BF53:BH53)</f>
        <v>1.3133333333333335</v>
      </c>
      <c r="BJ53" s="6">
        <f t="shared" ref="BJ53:BJ55" si="32">STDEV(BF53:BH53)</f>
        <v>0.15176736583776285</v>
      </c>
      <c r="BK53" s="15">
        <f>((BI53-$BI$52)/$BI$52)*100</f>
        <v>84.112149532710305</v>
      </c>
      <c r="BN53" s="7" t="s">
        <v>10</v>
      </c>
      <c r="BO53" s="8">
        <f>AVERAGE(BF52:BH52)</f>
        <v>0.71333333333333326</v>
      </c>
    </row>
    <row r="54" spans="1:67" x14ac:dyDescent="0.25">
      <c r="A54" s="41" t="s">
        <v>11</v>
      </c>
      <c r="B54" s="41"/>
      <c r="C54" s="6">
        <v>3.25</v>
      </c>
      <c r="D54" s="6">
        <v>3.09</v>
      </c>
      <c r="E54" s="4">
        <v>3.54</v>
      </c>
      <c r="F54" s="6">
        <f t="shared" si="27"/>
        <v>3.293333333333333</v>
      </c>
      <c r="G54" s="6">
        <f t="shared" si="28"/>
        <v>0.22810816147900839</v>
      </c>
      <c r="H54" s="15">
        <f t="shared" ref="H54:H55" si="33">((F54-$F$52)/$F$52)*100</f>
        <v>58.842443729903529</v>
      </c>
      <c r="K54" s="7" t="s">
        <v>12</v>
      </c>
      <c r="L54" s="6">
        <f>AVERAGE(C53:E53)</f>
        <v>3.7533333333333334</v>
      </c>
      <c r="V54" s="5"/>
      <c r="W54" s="5"/>
      <c r="X54" s="6"/>
      <c r="Y54" s="6"/>
      <c r="Z54" s="4"/>
      <c r="AA54" s="6"/>
      <c r="AB54" s="6"/>
      <c r="AC54" s="41" t="s">
        <v>11</v>
      </c>
      <c r="AD54" s="41"/>
      <c r="AE54" s="6">
        <v>2.78</v>
      </c>
      <c r="AF54" s="6">
        <v>3.04</v>
      </c>
      <c r="AG54" s="4">
        <v>2.54</v>
      </c>
      <c r="AH54" s="6">
        <f t="shared" si="29"/>
        <v>2.7866666666666666</v>
      </c>
      <c r="AI54" s="6">
        <f t="shared" si="30"/>
        <v>0.25006665778014736</v>
      </c>
      <c r="AJ54" s="15">
        <f t="shared" ref="AJ54:AJ55" si="34">((AH54-$AH$52)/$AH$52)*100</f>
        <v>63.281249999999986</v>
      </c>
      <c r="AM54" s="7" t="s">
        <v>12</v>
      </c>
      <c r="AN54" s="6">
        <f>AVERAGE(AE53:AG53)</f>
        <v>3.17</v>
      </c>
      <c r="BD54" s="41" t="s">
        <v>11</v>
      </c>
      <c r="BE54" s="41"/>
      <c r="BF54" s="6">
        <v>1.04</v>
      </c>
      <c r="BG54" s="6">
        <v>1.1399999999999999</v>
      </c>
      <c r="BH54" s="6">
        <v>1.2450000000000001</v>
      </c>
      <c r="BI54" s="6">
        <f t="shared" si="31"/>
        <v>1.1416666666666666</v>
      </c>
      <c r="BJ54" s="6">
        <f t="shared" si="32"/>
        <v>0.10251016209787858</v>
      </c>
      <c r="BK54" s="15">
        <f t="shared" ref="BK54:BK55" si="35">((BI54-$BI$52)/$BI$52)*100</f>
        <v>60.046728971962629</v>
      </c>
      <c r="BN54" s="7" t="s">
        <v>12</v>
      </c>
      <c r="BO54" s="6">
        <f>AVERAGE(BF53:BH53)</f>
        <v>1.3133333333333335</v>
      </c>
    </row>
    <row r="55" spans="1:67" x14ac:dyDescent="0.25">
      <c r="A55" s="41" t="s">
        <v>13</v>
      </c>
      <c r="B55" s="41"/>
      <c r="C55" s="6">
        <v>2.2400000000000002</v>
      </c>
      <c r="D55" s="6">
        <v>2.64</v>
      </c>
      <c r="E55" s="4">
        <v>2.84</v>
      </c>
      <c r="F55" s="6">
        <f t="shared" si="27"/>
        <v>2.5733333333333337</v>
      </c>
      <c r="G55" s="6">
        <f t="shared" si="28"/>
        <v>0.30550504633038916</v>
      </c>
      <c r="H55" s="15">
        <f t="shared" si="33"/>
        <v>24.115755627009669</v>
      </c>
      <c r="K55" s="7" t="s">
        <v>14</v>
      </c>
      <c r="L55" s="6">
        <f>AVERAGE(C54:E54)</f>
        <v>3.293333333333333</v>
      </c>
      <c r="V55" s="5"/>
      <c r="W55" s="5"/>
      <c r="X55" s="6"/>
      <c r="Y55" s="6"/>
      <c r="Z55" s="4"/>
      <c r="AA55" s="6"/>
      <c r="AB55" s="6"/>
      <c r="AC55" s="41" t="s">
        <v>13</v>
      </c>
      <c r="AD55" s="41"/>
      <c r="AE55" s="6">
        <v>2.21</v>
      </c>
      <c r="AF55" s="6">
        <v>2.14</v>
      </c>
      <c r="AG55" s="4">
        <v>1.74</v>
      </c>
      <c r="AH55" s="6">
        <f t="shared" si="29"/>
        <v>2.0299999999999998</v>
      </c>
      <c r="AI55" s="6">
        <f t="shared" si="30"/>
        <v>0.25357444666211981</v>
      </c>
      <c r="AJ55" s="15">
        <f t="shared" si="34"/>
        <v>18.945312499999982</v>
      </c>
      <c r="AM55" s="7" t="s">
        <v>14</v>
      </c>
      <c r="AN55" s="6">
        <f>AVERAGE(AE54:AG54)</f>
        <v>2.7866666666666666</v>
      </c>
      <c r="BD55" s="41" t="s">
        <v>13</v>
      </c>
      <c r="BE55" s="41"/>
      <c r="BF55" s="6">
        <v>0.94</v>
      </c>
      <c r="BG55" s="6">
        <v>1.06</v>
      </c>
      <c r="BH55" s="4">
        <v>1.17</v>
      </c>
      <c r="BI55" s="6">
        <f t="shared" si="31"/>
        <v>1.0566666666666666</v>
      </c>
      <c r="BJ55" s="6">
        <f t="shared" si="32"/>
        <v>0.11503622617824931</v>
      </c>
      <c r="BK55" s="15">
        <f t="shared" si="35"/>
        <v>48.130841121495337</v>
      </c>
      <c r="BN55" s="7" t="s">
        <v>14</v>
      </c>
      <c r="BO55" s="6">
        <f>AVERAGE(BF54:BH54)</f>
        <v>1.1416666666666666</v>
      </c>
    </row>
    <row r="56" spans="1:67" x14ac:dyDescent="0.25">
      <c r="C56" s="4"/>
      <c r="D56" s="4"/>
      <c r="E56" s="4"/>
      <c r="F56" s="4"/>
      <c r="K56" s="7" t="s">
        <v>15</v>
      </c>
      <c r="L56" s="6">
        <f>AVERAGE(C55:E55)</f>
        <v>2.5733333333333337</v>
      </c>
      <c r="X56" s="4"/>
      <c r="Y56" s="4"/>
      <c r="Z56" s="4"/>
      <c r="AA56" s="4"/>
      <c r="AE56" s="4"/>
      <c r="AF56" s="4"/>
      <c r="AG56" s="4"/>
      <c r="AH56" s="4"/>
      <c r="AM56" s="7" t="s">
        <v>15</v>
      </c>
      <c r="AN56" s="6">
        <f>AVERAGE(AE55:AG55)</f>
        <v>2.0299999999999998</v>
      </c>
      <c r="BF56" s="4"/>
      <c r="BG56" s="4"/>
      <c r="BH56" s="4"/>
      <c r="BI56" s="4"/>
      <c r="BN56" s="7" t="s">
        <v>15</v>
      </c>
      <c r="BO56" s="6">
        <f>AVERAGE(BF55:BH55)</f>
        <v>1.0566666666666666</v>
      </c>
    </row>
    <row r="57" spans="1:67" x14ac:dyDescent="0.25">
      <c r="C57" s="6"/>
      <c r="D57" s="6"/>
    </row>
    <row r="62" spans="1:67" ht="15.75" x14ac:dyDescent="0.25">
      <c r="V62" s="2"/>
      <c r="W62" s="2"/>
      <c r="X62" s="1"/>
      <c r="Y62" s="1"/>
      <c r="Z62" s="1"/>
      <c r="AA62" s="1"/>
      <c r="AB62" s="2"/>
    </row>
    <row r="63" spans="1:67" x14ac:dyDescent="0.25">
      <c r="V63" s="5"/>
      <c r="W63" s="5"/>
      <c r="X63" s="9"/>
      <c r="Y63" s="9"/>
      <c r="Z63" s="9"/>
      <c r="AA63" s="9"/>
      <c r="AB63" s="9"/>
    </row>
    <row r="64" spans="1:67" x14ac:dyDescent="0.25">
      <c r="V64" s="5"/>
      <c r="W64" s="5"/>
      <c r="X64" s="6"/>
      <c r="Y64" s="6"/>
      <c r="Z64" s="4"/>
      <c r="AA64" s="6"/>
      <c r="AB64" s="6"/>
    </row>
    <row r="65" spans="1:67" x14ac:dyDescent="0.25">
      <c r="V65" s="5"/>
      <c r="W65" s="5"/>
      <c r="X65" s="6"/>
      <c r="Y65" s="6"/>
      <c r="Z65" s="4"/>
      <c r="AA65" s="6"/>
      <c r="AB65" s="6"/>
    </row>
    <row r="66" spans="1:67" x14ac:dyDescent="0.25">
      <c r="V66" s="5"/>
      <c r="W66" s="5"/>
      <c r="X66" s="6"/>
      <c r="Y66" s="6"/>
      <c r="Z66" s="4"/>
      <c r="AA66" s="6"/>
      <c r="AB66" s="6"/>
    </row>
    <row r="67" spans="1:67" ht="15.75" x14ac:dyDescent="0.25">
      <c r="A67" s="38" t="s">
        <v>39</v>
      </c>
      <c r="B67" s="38"/>
      <c r="C67" s="1"/>
      <c r="D67" s="1"/>
      <c r="E67" s="1"/>
      <c r="F67" s="1"/>
      <c r="G67" s="2"/>
      <c r="H67" s="2"/>
      <c r="I67" s="2"/>
      <c r="J67" s="2"/>
      <c r="K67" s="2"/>
      <c r="L67" s="1"/>
      <c r="V67" s="5"/>
      <c r="W67" s="5"/>
      <c r="X67" s="6"/>
      <c r="Y67" s="6"/>
      <c r="Z67" s="4"/>
      <c r="AA67" s="6"/>
      <c r="AB67" s="6"/>
      <c r="AC67" s="38" t="s">
        <v>53</v>
      </c>
      <c r="AD67" s="38"/>
      <c r="AE67" s="1"/>
      <c r="AF67" s="1"/>
      <c r="AG67" s="1"/>
      <c r="AH67" s="1"/>
      <c r="AI67" s="2"/>
      <c r="AJ67" s="2"/>
      <c r="AK67" s="2"/>
      <c r="AL67" s="2"/>
      <c r="AM67" s="2"/>
      <c r="AN67" s="1"/>
      <c r="BD67" s="38" t="s">
        <v>46</v>
      </c>
      <c r="BE67" s="38"/>
      <c r="BF67" s="1"/>
      <c r="BG67" s="1"/>
      <c r="BH67" s="1"/>
      <c r="BI67" s="1"/>
      <c r="BJ67" s="2"/>
      <c r="BK67" s="2"/>
      <c r="BL67" s="2"/>
      <c r="BM67" s="2"/>
      <c r="BN67" s="2"/>
      <c r="BO67" s="1"/>
    </row>
    <row r="68" spans="1:67" x14ac:dyDescent="0.25">
      <c r="A68" s="42" t="s">
        <v>0</v>
      </c>
      <c r="B68" s="42"/>
      <c r="C68" s="3" t="s">
        <v>1</v>
      </c>
      <c r="D68" s="3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L68" s="4"/>
      <c r="X68" s="4"/>
      <c r="Y68" s="4"/>
      <c r="Z68" s="4"/>
      <c r="AA68" s="4"/>
      <c r="AC68" s="42" t="s">
        <v>0</v>
      </c>
      <c r="AD68" s="42"/>
      <c r="AE68" s="3" t="s">
        <v>1</v>
      </c>
      <c r="AF68" s="3" t="s">
        <v>2</v>
      </c>
      <c r="AG68" s="3" t="s">
        <v>3</v>
      </c>
      <c r="AH68" s="3" t="s">
        <v>4</v>
      </c>
      <c r="AI68" s="3" t="s">
        <v>5</v>
      </c>
      <c r="AJ68" s="3" t="s">
        <v>6</v>
      </c>
      <c r="AN68" s="4"/>
      <c r="BD68" s="42" t="s">
        <v>0</v>
      </c>
      <c r="BE68" s="42"/>
      <c r="BF68" s="3" t="s">
        <v>1</v>
      </c>
      <c r="BG68" s="3" t="s">
        <v>2</v>
      </c>
      <c r="BH68" s="3" t="s">
        <v>3</v>
      </c>
      <c r="BI68" s="3" t="s">
        <v>4</v>
      </c>
      <c r="BJ68" s="3" t="s">
        <v>5</v>
      </c>
      <c r="BK68" s="3" t="s">
        <v>6</v>
      </c>
      <c r="BO68" s="4"/>
    </row>
    <row r="69" spans="1:67" x14ac:dyDescent="0.25">
      <c r="A69" s="41" t="s">
        <v>7</v>
      </c>
      <c r="B69" s="41"/>
      <c r="C69" s="4">
        <v>3.61</v>
      </c>
      <c r="D69" s="4">
        <v>1.63</v>
      </c>
      <c r="E69" s="4">
        <v>14.54</v>
      </c>
      <c r="F69" s="6">
        <f>AVERAGE(C69:E69)</f>
        <v>6.5933333333333337</v>
      </c>
      <c r="G69" s="6">
        <f>STDEV(C69:E69)</f>
        <v>6.9528579255823502</v>
      </c>
      <c r="L69" s="3" t="s">
        <v>39</v>
      </c>
      <c r="AC69" s="41" t="s">
        <v>7</v>
      </c>
      <c r="AD69" s="41"/>
      <c r="AE69" s="6">
        <v>7.58</v>
      </c>
      <c r="AF69" s="6">
        <v>9.84</v>
      </c>
      <c r="AG69" s="4">
        <v>8.49</v>
      </c>
      <c r="AH69" s="6">
        <f>AVERAGE(AE69:AG69)</f>
        <v>8.6366666666666685</v>
      </c>
      <c r="AI69" s="6">
        <f>STDEV(AE69:AG69)</f>
        <v>1.1371162356299809</v>
      </c>
      <c r="AN69" s="3" t="s">
        <v>53</v>
      </c>
      <c r="BD69" s="41" t="s">
        <v>7</v>
      </c>
      <c r="BE69" s="41"/>
      <c r="BF69" s="6">
        <v>4.2</v>
      </c>
      <c r="BG69" s="6">
        <v>2.64</v>
      </c>
      <c r="BH69" s="4">
        <v>3.86</v>
      </c>
      <c r="BI69" s="6">
        <f>AVERAGE(BF69:BH69)</f>
        <v>3.5666666666666664</v>
      </c>
      <c r="BJ69" s="6">
        <f>STDEV(BF69:BH69)</f>
        <v>0.82032513879152602</v>
      </c>
      <c r="BO69" s="3" t="s">
        <v>46</v>
      </c>
    </row>
    <row r="70" spans="1:67" x14ac:dyDescent="0.25">
      <c r="A70" s="41" t="s">
        <v>9</v>
      </c>
      <c r="B70" s="41"/>
      <c r="C70" s="4">
        <v>15.64</v>
      </c>
      <c r="D70" s="4">
        <v>4.17</v>
      </c>
      <c r="E70" s="4">
        <v>42.81</v>
      </c>
      <c r="F70" s="6">
        <f>AVERAGE(C70:E70)</f>
        <v>20.873333333333335</v>
      </c>
      <c r="G70" s="6">
        <f>STDEV(C70:E70)</f>
        <v>19.84447614156981</v>
      </c>
      <c r="H70" s="15">
        <f>((F70-$F$69)/$F$69)*100</f>
        <v>216.58240647118302</v>
      </c>
      <c r="K70" s="7" t="s">
        <v>10</v>
      </c>
      <c r="L70" s="8">
        <f>AVERAGE(C69:E69)</f>
        <v>6.5933333333333337</v>
      </c>
      <c r="AC70" s="41" t="s">
        <v>9</v>
      </c>
      <c r="AD70" s="41"/>
      <c r="AE70" s="6">
        <v>17.239999999999998</v>
      </c>
      <c r="AF70" s="6">
        <v>16.84</v>
      </c>
      <c r="AG70" s="4">
        <v>20.48</v>
      </c>
      <c r="AH70" s="6">
        <f t="shared" ref="AH70:AH72" si="36">AVERAGE(AE70:AG70)</f>
        <v>18.186666666666667</v>
      </c>
      <c r="AI70" s="6">
        <f t="shared" ref="AI70:AI72" si="37">STDEV(AE70:AG70)</f>
        <v>1.9961295883116748</v>
      </c>
      <c r="AJ70" s="15">
        <f>((AH70-$AH$69)/$AH$69)*100</f>
        <v>110.57506754148973</v>
      </c>
      <c r="AM70" s="7" t="s">
        <v>10</v>
      </c>
      <c r="AN70" s="8">
        <f>AVERAGE(AE69:AG69)</f>
        <v>8.6366666666666685</v>
      </c>
      <c r="BD70" s="41" t="s">
        <v>9</v>
      </c>
      <c r="BE70" s="41"/>
      <c r="BF70" s="6">
        <v>13.14</v>
      </c>
      <c r="BG70" s="6">
        <v>11.29</v>
      </c>
      <c r="BH70" s="4">
        <v>12.24</v>
      </c>
      <c r="BI70" s="6">
        <f t="shared" ref="BI70:BI72" si="38">AVERAGE(BF70:BH70)</f>
        <v>12.223333333333334</v>
      </c>
      <c r="BJ70" s="6">
        <f t="shared" ref="BJ70:BJ72" si="39">STDEV(BF70:BH70)</f>
        <v>0.92511260575852849</v>
      </c>
      <c r="BK70" s="15">
        <f>((BI70-$BI$69)/$BI$69)*100</f>
        <v>242.71028037383184</v>
      </c>
      <c r="BN70" s="7" t="s">
        <v>10</v>
      </c>
      <c r="BO70" s="8">
        <f>AVERAGE(BF69:BH69)</f>
        <v>3.5666666666666664</v>
      </c>
    </row>
    <row r="71" spans="1:67" x14ac:dyDescent="0.25">
      <c r="A71" s="41" t="s">
        <v>11</v>
      </c>
      <c r="B71" s="41"/>
      <c r="C71" s="4">
        <v>3.54</v>
      </c>
      <c r="D71" s="4">
        <v>9.84</v>
      </c>
      <c r="E71" s="4">
        <v>29.28</v>
      </c>
      <c r="F71" s="6">
        <f t="shared" ref="F71:F72" si="40">AVERAGE(C71:E71)</f>
        <v>14.219999999999999</v>
      </c>
      <c r="G71" s="6">
        <f t="shared" ref="G71:G72" si="41">STDEV(C71:E71)</f>
        <v>13.417346980681396</v>
      </c>
      <c r="H71" s="15">
        <f t="shared" ref="H71:H72" si="42">((F71-$F$69)/$F$69)*100</f>
        <v>115.67239635995952</v>
      </c>
      <c r="K71" s="7" t="s">
        <v>12</v>
      </c>
      <c r="L71" s="6">
        <f>AVERAGE(C70:E70)</f>
        <v>20.873333333333335</v>
      </c>
      <c r="AC71" s="41" t="s">
        <v>11</v>
      </c>
      <c r="AD71" s="41"/>
      <c r="AE71" s="6">
        <v>12.54</v>
      </c>
      <c r="AF71" s="6">
        <v>14.84</v>
      </c>
      <c r="AG71" s="4">
        <v>13.84</v>
      </c>
      <c r="AH71" s="6">
        <f t="shared" si="36"/>
        <v>13.74</v>
      </c>
      <c r="AI71" s="6">
        <f t="shared" si="37"/>
        <v>1.1532562594670801</v>
      </c>
      <c r="AJ71" s="15">
        <f t="shared" ref="AJ71:AJ72" si="43">((AH71-$AH$69)/$AH$69)*100</f>
        <v>59.089154766499384</v>
      </c>
      <c r="AM71" s="7" t="s">
        <v>12</v>
      </c>
      <c r="AN71" s="6">
        <f>AVERAGE(AE70:AG70)</f>
        <v>18.186666666666667</v>
      </c>
      <c r="BD71" s="41" t="s">
        <v>11</v>
      </c>
      <c r="BE71" s="41"/>
      <c r="BF71" s="6">
        <v>9.84</v>
      </c>
      <c r="BG71" s="6">
        <v>10.24</v>
      </c>
      <c r="BH71" s="4">
        <v>8.4600000000000009</v>
      </c>
      <c r="BI71" s="6">
        <f t="shared" si="38"/>
        <v>9.5133333333333336</v>
      </c>
      <c r="BJ71" s="6">
        <f t="shared" si="39"/>
        <v>0.93388079182159678</v>
      </c>
      <c r="BK71" s="15">
        <f t="shared" ref="BK71:BK72" si="44">((BI71-$BI$69)/$BI$69)*100</f>
        <v>166.72897196261684</v>
      </c>
      <c r="BN71" s="7" t="s">
        <v>12</v>
      </c>
      <c r="BO71" s="6">
        <f>AVERAGE(BF70:BH70)</f>
        <v>12.223333333333334</v>
      </c>
    </row>
    <row r="72" spans="1:67" x14ac:dyDescent="0.25">
      <c r="A72" s="41" t="s">
        <v>13</v>
      </c>
      <c r="B72" s="41"/>
      <c r="C72" s="4">
        <v>6.54</v>
      </c>
      <c r="D72" s="4">
        <v>13.54</v>
      </c>
      <c r="E72" s="4">
        <v>14.84</v>
      </c>
      <c r="F72" s="6">
        <f t="shared" si="40"/>
        <v>11.64</v>
      </c>
      <c r="G72" s="6">
        <f t="shared" si="41"/>
        <v>4.4643028571099403</v>
      </c>
      <c r="H72" s="15">
        <f t="shared" si="42"/>
        <v>76.541961577350861</v>
      </c>
      <c r="K72" s="7" t="s">
        <v>14</v>
      </c>
      <c r="L72" s="6">
        <f>AVERAGE(C71:E71)</f>
        <v>14.219999999999999</v>
      </c>
      <c r="AC72" s="41" t="s">
        <v>13</v>
      </c>
      <c r="AD72" s="41"/>
      <c r="AE72" s="6">
        <v>9.5399999999999991</v>
      </c>
      <c r="AF72" s="6">
        <v>10.254</v>
      </c>
      <c r="AG72" s="4">
        <v>11.94</v>
      </c>
      <c r="AH72" s="6">
        <f t="shared" si="36"/>
        <v>10.577999999999998</v>
      </c>
      <c r="AI72" s="6">
        <f t="shared" si="37"/>
        <v>1.2323684513975519</v>
      </c>
      <c r="AJ72" s="15">
        <f t="shared" si="43"/>
        <v>22.477807796217622</v>
      </c>
      <c r="AM72" s="7" t="s">
        <v>14</v>
      </c>
      <c r="AN72" s="6">
        <f>AVERAGE(AE71:AG71)</f>
        <v>13.74</v>
      </c>
      <c r="BD72" s="41" t="s">
        <v>13</v>
      </c>
      <c r="BE72" s="41"/>
      <c r="BF72" s="6">
        <v>6.84</v>
      </c>
      <c r="BG72" s="6">
        <v>5.94</v>
      </c>
      <c r="BH72" s="4">
        <v>8.74</v>
      </c>
      <c r="BI72" s="6">
        <f t="shared" si="38"/>
        <v>7.1733333333333347</v>
      </c>
      <c r="BJ72" s="6">
        <f t="shared" si="39"/>
        <v>1.4294521094927624</v>
      </c>
      <c r="BK72" s="15">
        <f t="shared" si="44"/>
        <v>101.12149532710286</v>
      </c>
      <c r="BN72" s="7" t="s">
        <v>14</v>
      </c>
      <c r="BO72" s="6">
        <f>AVERAGE(BF71:BH71)</f>
        <v>9.5133333333333336</v>
      </c>
    </row>
    <row r="73" spans="1:67" x14ac:dyDescent="0.25">
      <c r="F73" s="4"/>
      <c r="K73" s="7" t="s">
        <v>15</v>
      </c>
      <c r="L73" s="6">
        <f>AVERAGE(C72:E72)</f>
        <v>11.64</v>
      </c>
      <c r="AE73" s="4"/>
      <c r="AF73" s="4"/>
      <c r="AG73" s="4"/>
      <c r="AH73" s="4"/>
      <c r="AM73" s="7" t="s">
        <v>15</v>
      </c>
      <c r="AN73" s="6">
        <f>AVERAGE(AE72:AG72)</f>
        <v>10.577999999999998</v>
      </c>
      <c r="BF73" s="4"/>
      <c r="BG73" s="4"/>
      <c r="BH73" s="45"/>
      <c r="BI73" s="45"/>
      <c r="BJ73" s="43"/>
      <c r="BN73" s="7" t="s">
        <v>15</v>
      </c>
      <c r="BO73" s="6">
        <f>AVERAGE(BF72:BH72)</f>
        <v>7.1733333333333347</v>
      </c>
    </row>
    <row r="74" spans="1:67" ht="15.75" x14ac:dyDescent="0.25">
      <c r="E74" s="43"/>
      <c r="F74" s="43"/>
      <c r="G74" s="43"/>
      <c r="H74" s="43"/>
      <c r="I74" s="43"/>
      <c r="J74" s="43"/>
      <c r="K74" s="43"/>
      <c r="L74" s="43"/>
      <c r="V74" s="2"/>
      <c r="W74" s="2"/>
      <c r="X74" s="1"/>
      <c r="Y74" s="1"/>
      <c r="Z74" s="1"/>
      <c r="AA74" s="1"/>
      <c r="AB74" s="2"/>
      <c r="AE74" s="6"/>
      <c r="AF74" s="6"/>
      <c r="AG74" s="4"/>
      <c r="BF74" s="6"/>
      <c r="BG74" s="6"/>
      <c r="BH74" s="43"/>
      <c r="BI74" s="46"/>
      <c r="BJ74" s="43"/>
    </row>
    <row r="75" spans="1:67" ht="15.75" x14ac:dyDescent="0.25">
      <c r="E75" s="43"/>
      <c r="F75" s="44"/>
      <c r="G75" s="43"/>
      <c r="H75" s="43"/>
      <c r="I75" s="43"/>
      <c r="J75" s="43"/>
      <c r="K75" s="43"/>
      <c r="L75" s="43"/>
      <c r="V75" s="5"/>
      <c r="W75" s="5"/>
      <c r="X75" s="9"/>
      <c r="Y75" s="9"/>
      <c r="Z75" s="9"/>
      <c r="AA75" s="9"/>
      <c r="AB75" s="9"/>
      <c r="AE75" s="47"/>
      <c r="AF75" s="47"/>
      <c r="AG75" s="45"/>
      <c r="BF75" s="6"/>
      <c r="BG75" s="6"/>
      <c r="BH75" s="43"/>
      <c r="BI75" s="46"/>
      <c r="BJ75" s="43"/>
    </row>
    <row r="76" spans="1:67" ht="18.75" customHeight="1" x14ac:dyDescent="0.25">
      <c r="C76" s="6"/>
      <c r="D76" s="6"/>
      <c r="E76" s="45"/>
      <c r="F76" s="46"/>
      <c r="G76" s="43"/>
      <c r="H76" s="47"/>
      <c r="I76" s="47"/>
      <c r="J76" s="45"/>
      <c r="K76" s="47"/>
      <c r="L76" s="47"/>
      <c r="V76" s="5"/>
      <c r="W76" s="5"/>
      <c r="X76" s="6"/>
      <c r="Y76" s="6"/>
      <c r="Z76" s="4"/>
      <c r="AA76" s="6"/>
      <c r="AB76" s="6"/>
      <c r="AE76" s="47"/>
      <c r="AF76" s="46"/>
      <c r="AG76" s="45"/>
      <c r="AH76" s="6"/>
      <c r="AI76" s="6"/>
      <c r="AJ76" s="4"/>
      <c r="AK76" s="6"/>
      <c r="AL76" s="6"/>
      <c r="BF76" s="6"/>
      <c r="BG76" s="6"/>
      <c r="BH76" s="43"/>
      <c r="BI76" s="46"/>
      <c r="BJ76" s="43"/>
    </row>
    <row r="77" spans="1:67" ht="15.75" x14ac:dyDescent="0.25">
      <c r="C77" s="6"/>
      <c r="D77" s="6"/>
      <c r="E77" s="45"/>
      <c r="F77" s="46"/>
      <c r="G77" s="43"/>
      <c r="H77" s="43"/>
      <c r="I77" s="43"/>
      <c r="J77" s="43"/>
      <c r="K77" s="47"/>
      <c r="L77" s="47"/>
      <c r="V77" s="5"/>
      <c r="W77" s="5"/>
      <c r="X77" s="6"/>
      <c r="Y77" s="6"/>
      <c r="Z77" s="4"/>
      <c r="AA77" s="6"/>
      <c r="AB77" s="6"/>
      <c r="AE77" s="47"/>
      <c r="AF77" s="46"/>
      <c r="AG77" s="45"/>
      <c r="BH77" s="43"/>
      <c r="BI77" s="46"/>
      <c r="BJ77" s="43"/>
    </row>
    <row r="78" spans="1:67" ht="15.75" x14ac:dyDescent="0.25">
      <c r="C78" s="6"/>
      <c r="D78" s="6"/>
      <c r="E78" s="45"/>
      <c r="F78" s="46"/>
      <c r="G78" s="43"/>
      <c r="H78" s="43"/>
      <c r="I78" s="43"/>
      <c r="J78" s="43"/>
      <c r="K78" s="43"/>
      <c r="L78" s="43"/>
      <c r="V78" s="5"/>
      <c r="W78" s="5"/>
      <c r="X78" s="6"/>
      <c r="Y78" s="6"/>
      <c r="Z78" s="4"/>
      <c r="AA78" s="6"/>
      <c r="AB78" s="6"/>
      <c r="AE78" s="47"/>
      <c r="AF78" s="46"/>
      <c r="AG78" s="45"/>
      <c r="BH78" s="43"/>
      <c r="BI78" s="43"/>
      <c r="BJ78" s="43"/>
    </row>
    <row r="79" spans="1:67" ht="15.75" x14ac:dyDescent="0.25">
      <c r="C79" s="6"/>
      <c r="D79" s="6"/>
      <c r="E79" s="45"/>
      <c r="F79" s="46"/>
      <c r="G79" s="43"/>
      <c r="H79" s="43"/>
      <c r="I79" s="43"/>
      <c r="J79" s="43"/>
      <c r="K79" s="43"/>
      <c r="L79" s="43"/>
      <c r="V79" s="5"/>
      <c r="W79" s="5"/>
      <c r="X79" s="6"/>
      <c r="Y79" s="6"/>
      <c r="Z79" s="4"/>
      <c r="AA79" s="6"/>
      <c r="AB79" s="6"/>
      <c r="AE79" s="43"/>
      <c r="AF79" s="46"/>
      <c r="AG79" s="43"/>
      <c r="BH79" s="6"/>
      <c r="BI79" s="6"/>
      <c r="BJ79" s="4"/>
      <c r="BK79" s="6"/>
      <c r="BL79" s="6"/>
    </row>
    <row r="80" spans="1:67" x14ac:dyDescent="0.25">
      <c r="E80" s="43"/>
      <c r="F80" s="43"/>
      <c r="G80" s="43"/>
      <c r="H80" s="43"/>
      <c r="I80" s="43"/>
      <c r="J80" s="43"/>
      <c r="K80" s="43"/>
      <c r="L80" s="43"/>
      <c r="X80" s="4"/>
      <c r="Y80" s="4"/>
      <c r="Z80" s="4"/>
      <c r="AA80" s="4"/>
      <c r="AE80" s="43"/>
      <c r="AF80" s="43"/>
      <c r="AG80" s="43"/>
    </row>
    <row r="83" spans="1:67" ht="15.75" x14ac:dyDescent="0.25">
      <c r="A83" s="38" t="s">
        <v>40</v>
      </c>
      <c r="B83" s="38"/>
      <c r="C83" s="1"/>
      <c r="D83" s="1"/>
      <c r="E83" s="1"/>
      <c r="F83" s="1"/>
      <c r="G83" s="2"/>
      <c r="H83" s="2"/>
      <c r="I83" s="2"/>
      <c r="J83" s="2"/>
      <c r="K83" s="2"/>
      <c r="L83" s="1"/>
      <c r="AC83" s="38" t="s">
        <v>54</v>
      </c>
      <c r="AD83" s="38"/>
      <c r="AE83" s="1"/>
      <c r="AF83" s="1"/>
      <c r="AG83" s="1"/>
      <c r="AH83" s="1"/>
      <c r="AI83" s="2"/>
      <c r="AJ83" s="2"/>
      <c r="AK83" s="2"/>
      <c r="AL83" s="2"/>
      <c r="AM83" s="2"/>
      <c r="AN83" s="1"/>
      <c r="BD83" s="38" t="s">
        <v>47</v>
      </c>
      <c r="BE83" s="38"/>
      <c r="BF83" s="1"/>
      <c r="BG83" s="1"/>
      <c r="BH83" s="1"/>
      <c r="BI83" s="1"/>
      <c r="BJ83" s="2"/>
      <c r="BK83" s="2"/>
      <c r="BL83" s="2"/>
      <c r="BM83" s="2"/>
      <c r="BN83" s="2"/>
      <c r="BO83" s="1"/>
    </row>
    <row r="84" spans="1:67" x14ac:dyDescent="0.25">
      <c r="A84" s="42" t="s">
        <v>0</v>
      </c>
      <c r="B84" s="42"/>
      <c r="C84" s="3" t="s">
        <v>1</v>
      </c>
      <c r="D84" s="3" t="s">
        <v>2</v>
      </c>
      <c r="E84" s="3" t="s">
        <v>3</v>
      </c>
      <c r="F84" s="3" t="s">
        <v>4</v>
      </c>
      <c r="G84" s="3" t="s">
        <v>5</v>
      </c>
      <c r="H84" s="3" t="s">
        <v>6</v>
      </c>
      <c r="L84" s="4"/>
      <c r="AC84" s="42" t="s">
        <v>0</v>
      </c>
      <c r="AD84" s="42"/>
      <c r="AE84" s="3" t="s">
        <v>1</v>
      </c>
      <c r="AF84" s="3" t="s">
        <v>2</v>
      </c>
      <c r="AG84" s="3" t="s">
        <v>3</v>
      </c>
      <c r="AH84" s="3" t="s">
        <v>4</v>
      </c>
      <c r="AI84" s="3" t="s">
        <v>5</v>
      </c>
      <c r="AJ84" s="3" t="s">
        <v>6</v>
      </c>
      <c r="AN84" s="4"/>
      <c r="BD84" s="42" t="s">
        <v>0</v>
      </c>
      <c r="BE84" s="42"/>
      <c r="BF84" s="3" t="s">
        <v>1</v>
      </c>
      <c r="BG84" s="3" t="s">
        <v>2</v>
      </c>
      <c r="BH84" s="3" t="s">
        <v>3</v>
      </c>
      <c r="BI84" s="3" t="s">
        <v>4</v>
      </c>
      <c r="BJ84" s="3" t="s">
        <v>5</v>
      </c>
      <c r="BK84" s="3" t="s">
        <v>6</v>
      </c>
      <c r="BO84" s="4"/>
    </row>
    <row r="85" spans="1:67" x14ac:dyDescent="0.25">
      <c r="A85" s="41" t="s">
        <v>7</v>
      </c>
      <c r="B85" s="41"/>
      <c r="C85" s="6">
        <v>3.16</v>
      </c>
      <c r="D85" s="6">
        <v>4.0199999999999996</v>
      </c>
      <c r="E85" s="4">
        <v>3.54</v>
      </c>
      <c r="F85" s="6">
        <f>AVERAGE(C85:E85)</f>
        <v>3.5733333333333328</v>
      </c>
      <c r="G85" s="6">
        <f>STDEV(C85:E85)</f>
        <v>0.43096790290383935</v>
      </c>
      <c r="L85" s="3" t="s">
        <v>40</v>
      </c>
      <c r="AC85" s="41" t="s">
        <v>7</v>
      </c>
      <c r="AD85" s="41"/>
      <c r="AE85" s="6">
        <v>2.27</v>
      </c>
      <c r="AF85" s="6">
        <v>2.57</v>
      </c>
      <c r="AG85" s="4">
        <v>2.2400000000000002</v>
      </c>
      <c r="AH85" s="6">
        <f>AVERAGE(AE85:AG85)</f>
        <v>2.36</v>
      </c>
      <c r="AI85" s="6">
        <f>STDEV(AE85:AG85)</f>
        <v>0.18248287590894643</v>
      </c>
      <c r="AN85" s="3" t="s">
        <v>54</v>
      </c>
      <c r="BD85" s="41" t="s">
        <v>7</v>
      </c>
      <c r="BE85" s="41"/>
      <c r="BF85" s="6">
        <v>2.38</v>
      </c>
      <c r="BG85" s="6">
        <v>1.84</v>
      </c>
      <c r="BH85" s="4">
        <v>2.19</v>
      </c>
      <c r="BI85" s="6">
        <f>AVERAGE(BF85:BH85)</f>
        <v>2.1366666666666667</v>
      </c>
      <c r="BJ85" s="6">
        <f>STDEV(BF85:BH85)</f>
        <v>0.27392213005402255</v>
      </c>
      <c r="BO85" s="3" t="s">
        <v>47</v>
      </c>
    </row>
    <row r="86" spans="1:67" x14ac:dyDescent="0.25">
      <c r="A86" s="41" t="s">
        <v>9</v>
      </c>
      <c r="B86" s="41"/>
      <c r="C86" s="6">
        <v>5.74</v>
      </c>
      <c r="D86" s="6">
        <v>6.07</v>
      </c>
      <c r="E86" s="4">
        <v>6.24</v>
      </c>
      <c r="F86" s="6">
        <f t="shared" ref="F86:F88" si="45">AVERAGE(C86:E86)</f>
        <v>6.0166666666666666</v>
      </c>
      <c r="G86" s="6">
        <f t="shared" ref="G86:G88" si="46">STDEV(C86:E86)</f>
        <v>0.25423086620891128</v>
      </c>
      <c r="H86" s="15">
        <f>((F86-$F$85)/$F$85)*100</f>
        <v>68.376865671641823</v>
      </c>
      <c r="K86" s="7" t="s">
        <v>10</v>
      </c>
      <c r="L86" s="8">
        <f>AVERAGE(C85:E85)</f>
        <v>3.5733333333333328</v>
      </c>
      <c r="AC86" s="41" t="s">
        <v>9</v>
      </c>
      <c r="AD86" s="41"/>
      <c r="AE86" s="6">
        <v>3.94</v>
      </c>
      <c r="AF86" s="6">
        <v>4.21</v>
      </c>
      <c r="AG86" s="4">
        <v>4.3499999999999996</v>
      </c>
      <c r="AH86" s="6">
        <f t="shared" ref="AH86:AH88" si="47">AVERAGE(AE86:AG86)</f>
        <v>4.166666666666667</v>
      </c>
      <c r="AI86" s="6">
        <f t="shared" ref="AI86:AI88" si="48">STDEV(AE86:AG86)</f>
        <v>0.20840665376454104</v>
      </c>
      <c r="AJ86" s="15">
        <f>((AH86-$AH$85)/$AH$85)*100</f>
        <v>76.553672316384208</v>
      </c>
      <c r="AM86" s="7" t="s">
        <v>10</v>
      </c>
      <c r="AN86" s="8">
        <f>AVERAGE(AE85:AG85)</f>
        <v>2.36</v>
      </c>
      <c r="BD86" s="41" t="s">
        <v>9</v>
      </c>
      <c r="BE86" s="41"/>
      <c r="BF86" s="6">
        <v>3.84</v>
      </c>
      <c r="BG86" s="6">
        <v>3.45</v>
      </c>
      <c r="BH86" s="4">
        <v>3.61</v>
      </c>
      <c r="BI86" s="6">
        <f t="shared" ref="BI86:BI88" si="49">AVERAGE(BF86:BH86)</f>
        <v>3.6333333333333333</v>
      </c>
      <c r="BJ86" s="6">
        <f t="shared" ref="BJ86:BJ88" si="50">STDEV(BF86:BH86)</f>
        <v>0.19604421270043468</v>
      </c>
      <c r="BK86" s="15">
        <f>((BI86-$BI$85)/$BI$85)*100</f>
        <v>70.04680187207488</v>
      </c>
      <c r="BN86" s="7" t="s">
        <v>10</v>
      </c>
      <c r="BO86" s="8">
        <f>AVERAGE(BF85:BH85)</f>
        <v>2.1366666666666667</v>
      </c>
    </row>
    <row r="87" spans="1:67" x14ac:dyDescent="0.25">
      <c r="A87" s="41" t="s">
        <v>11</v>
      </c>
      <c r="B87" s="41"/>
      <c r="C87" s="6">
        <v>5.04</v>
      </c>
      <c r="D87" s="6">
        <v>5.31</v>
      </c>
      <c r="E87" s="4">
        <v>4.8600000000000003</v>
      </c>
      <c r="F87" s="6">
        <f t="shared" si="45"/>
        <v>5.07</v>
      </c>
      <c r="G87" s="6">
        <f t="shared" si="46"/>
        <v>0.22649503305812213</v>
      </c>
      <c r="H87" s="15">
        <f t="shared" ref="H87:H88" si="51">((F87-$F$85)/$F$85)*100</f>
        <v>41.884328358208982</v>
      </c>
      <c r="K87" s="7" t="s">
        <v>12</v>
      </c>
      <c r="L87" s="6">
        <f>AVERAGE(C86:E86)</f>
        <v>6.0166666666666666</v>
      </c>
      <c r="AC87" s="41" t="s">
        <v>11</v>
      </c>
      <c r="AD87" s="41"/>
      <c r="AE87" s="6">
        <v>3.18</v>
      </c>
      <c r="AF87" s="6">
        <v>3.76</v>
      </c>
      <c r="AG87" s="4">
        <v>3.58</v>
      </c>
      <c r="AH87" s="6">
        <f t="shared" si="47"/>
        <v>3.5066666666666664</v>
      </c>
      <c r="AI87" s="6">
        <f t="shared" si="48"/>
        <v>0.29687258770949743</v>
      </c>
      <c r="AJ87" s="15">
        <f t="shared" ref="AJ87:AJ88" si="52">((AH87-$AH$85)/$AH$85)*100</f>
        <v>48.58757062146892</v>
      </c>
      <c r="AM87" s="7" t="s">
        <v>12</v>
      </c>
      <c r="AN87" s="6">
        <f>AVERAGE(AE86:AG86)</f>
        <v>4.166666666666667</v>
      </c>
      <c r="BD87" s="41" t="s">
        <v>11</v>
      </c>
      <c r="BE87" s="41"/>
      <c r="BF87" s="6">
        <v>3.24</v>
      </c>
      <c r="BG87" s="6">
        <v>3.15</v>
      </c>
      <c r="BH87" s="4">
        <v>2.94</v>
      </c>
      <c r="BI87" s="6">
        <f t="shared" si="49"/>
        <v>3.11</v>
      </c>
      <c r="BJ87" s="6">
        <f t="shared" si="50"/>
        <v>0.15394804318340663</v>
      </c>
      <c r="BK87" s="15">
        <f t="shared" ref="BK87:BK88" si="53">((BI87-$BI$85)/$BI$85)*100</f>
        <v>45.553822152886106</v>
      </c>
      <c r="BN87" s="7" t="s">
        <v>12</v>
      </c>
      <c r="BO87" s="6">
        <f>AVERAGE(BF86:BH86)</f>
        <v>3.6333333333333333</v>
      </c>
    </row>
    <row r="88" spans="1:67" x14ac:dyDescent="0.25">
      <c r="A88" s="41" t="s">
        <v>13</v>
      </c>
      <c r="B88" s="41"/>
      <c r="C88" s="6">
        <v>4.4800000000000004</v>
      </c>
      <c r="D88" s="6">
        <v>3.94</v>
      </c>
      <c r="E88" s="4">
        <v>4.51</v>
      </c>
      <c r="F88" s="6">
        <f t="shared" si="45"/>
        <v>4.3099999999999996</v>
      </c>
      <c r="G88" s="6">
        <f t="shared" si="46"/>
        <v>0.32078029864690888</v>
      </c>
      <c r="H88" s="15">
        <f t="shared" si="51"/>
        <v>20.615671641791053</v>
      </c>
      <c r="K88" s="7" t="s">
        <v>14</v>
      </c>
      <c r="L88" s="6">
        <f>AVERAGE(C87:E87)</f>
        <v>5.07</v>
      </c>
      <c r="AC88" s="41" t="s">
        <v>13</v>
      </c>
      <c r="AD88" s="41"/>
      <c r="AE88" s="6">
        <v>2.54</v>
      </c>
      <c r="AF88" s="6">
        <v>3.04</v>
      </c>
      <c r="AG88" s="4">
        <v>2.84</v>
      </c>
      <c r="AH88" s="6">
        <f t="shared" si="47"/>
        <v>2.8066666666666666</v>
      </c>
      <c r="AI88" s="6">
        <f t="shared" si="48"/>
        <v>0.25166114784235832</v>
      </c>
      <c r="AJ88" s="15">
        <f t="shared" si="52"/>
        <v>18.926553672316391</v>
      </c>
      <c r="AM88" s="7" t="s">
        <v>14</v>
      </c>
      <c r="AN88" s="6">
        <f>AVERAGE(AE87:AG87)</f>
        <v>3.5066666666666664</v>
      </c>
      <c r="BD88" s="41" t="s">
        <v>13</v>
      </c>
      <c r="BE88" s="41"/>
      <c r="BF88" s="6">
        <v>2.93</v>
      </c>
      <c r="BG88" s="6">
        <v>2.54</v>
      </c>
      <c r="BH88" s="4">
        <v>2.71</v>
      </c>
      <c r="BI88" s="6">
        <f t="shared" si="49"/>
        <v>2.7266666666666666</v>
      </c>
      <c r="BJ88" s="6">
        <f t="shared" si="50"/>
        <v>0.19553345834749961</v>
      </c>
      <c r="BK88" s="15">
        <f t="shared" si="53"/>
        <v>27.613104524180958</v>
      </c>
      <c r="BN88" s="7" t="s">
        <v>14</v>
      </c>
      <c r="BO88" s="6">
        <f>AVERAGE(BF87:BH87)</f>
        <v>3.11</v>
      </c>
    </row>
    <row r="89" spans="1:67" x14ac:dyDescent="0.25">
      <c r="C89" s="4"/>
      <c r="D89" s="4"/>
      <c r="E89" s="4"/>
      <c r="F89" s="4"/>
      <c r="K89" s="7" t="s">
        <v>15</v>
      </c>
      <c r="L89" s="6">
        <f>AVERAGE(C88:E88)</f>
        <v>4.3099999999999996</v>
      </c>
      <c r="AE89" s="6"/>
      <c r="AF89" s="6"/>
      <c r="AG89" s="4"/>
      <c r="AH89" s="4"/>
      <c r="AM89" s="7" t="s">
        <v>15</v>
      </c>
      <c r="AN89" s="6">
        <f>AVERAGE(AE88:AG88)</f>
        <v>2.8066666666666666</v>
      </c>
      <c r="BI89" s="4"/>
      <c r="BN89" s="7" t="s">
        <v>15</v>
      </c>
      <c r="BO89" s="6">
        <f>AVERAGE(BF88:BH88)</f>
        <v>2.7266666666666666</v>
      </c>
    </row>
    <row r="90" spans="1:67" x14ac:dyDescent="0.25">
      <c r="BF90" s="6"/>
      <c r="BG90" s="6"/>
      <c r="BH90" s="4"/>
    </row>
    <row r="91" spans="1:67" x14ac:dyDescent="0.25">
      <c r="C91" s="6"/>
      <c r="D91" s="6"/>
      <c r="E91" s="4"/>
      <c r="AE91" s="6"/>
      <c r="AF91" s="6"/>
      <c r="AG91" s="4"/>
      <c r="BF91" s="6"/>
      <c r="BG91" s="6"/>
      <c r="BH91" s="4"/>
    </row>
    <row r="92" spans="1:67" x14ac:dyDescent="0.25">
      <c r="AE92" s="6"/>
      <c r="AF92" s="6"/>
      <c r="AG92" s="4"/>
      <c r="BF92" s="6"/>
      <c r="BG92" s="6"/>
      <c r="BH92" s="4"/>
    </row>
    <row r="93" spans="1:67" x14ac:dyDescent="0.25">
      <c r="AE93" s="6"/>
      <c r="AF93" s="6"/>
      <c r="AG93" s="4"/>
      <c r="BF93" s="6"/>
      <c r="BG93" s="6"/>
      <c r="BH93" s="4"/>
    </row>
    <row r="94" spans="1:67" x14ac:dyDescent="0.25">
      <c r="AE94" s="6"/>
      <c r="AF94" s="6"/>
      <c r="AG94" s="4"/>
    </row>
    <row r="103" spans="1:67" ht="15.75" x14ac:dyDescent="0.25">
      <c r="A103" s="38" t="s">
        <v>41</v>
      </c>
      <c r="B103" s="38"/>
      <c r="C103" s="1"/>
      <c r="D103" s="1"/>
      <c r="E103" s="1"/>
      <c r="F103" s="1"/>
      <c r="G103" s="2"/>
      <c r="H103" s="2"/>
      <c r="I103" s="2"/>
      <c r="J103" s="2"/>
      <c r="K103" s="2"/>
      <c r="L103" s="1"/>
      <c r="AC103" s="38" t="s">
        <v>48</v>
      </c>
      <c r="AD103" s="38"/>
      <c r="AE103" s="1"/>
      <c r="AF103" s="1"/>
      <c r="AG103" s="1"/>
      <c r="AH103" s="1"/>
      <c r="AI103" s="2"/>
      <c r="AJ103" s="2"/>
      <c r="AK103" s="2"/>
      <c r="AL103" s="2"/>
      <c r="AM103" s="2"/>
      <c r="AN103" s="1"/>
      <c r="BD103" s="38" t="s">
        <v>48</v>
      </c>
      <c r="BE103" s="38"/>
      <c r="BF103" s="1"/>
      <c r="BG103" s="1"/>
      <c r="BH103" s="1"/>
      <c r="BI103" s="1"/>
      <c r="BJ103" s="2"/>
      <c r="BK103" s="2"/>
      <c r="BL103" s="2"/>
      <c r="BM103" s="2"/>
      <c r="BN103" s="2"/>
      <c r="BO103" s="1"/>
    </row>
    <row r="104" spans="1:67" x14ac:dyDescent="0.25">
      <c r="A104" s="42" t="s">
        <v>0</v>
      </c>
      <c r="B104" s="42"/>
      <c r="C104" s="3" t="s">
        <v>1</v>
      </c>
      <c r="D104" s="3" t="s">
        <v>2</v>
      </c>
      <c r="E104" s="3" t="s">
        <v>3</v>
      </c>
      <c r="F104" s="3" t="s">
        <v>4</v>
      </c>
      <c r="G104" s="3" t="s">
        <v>5</v>
      </c>
      <c r="H104" s="3" t="s">
        <v>6</v>
      </c>
      <c r="L104" s="4"/>
      <c r="AC104" s="42" t="s">
        <v>0</v>
      </c>
      <c r="AD104" s="42"/>
      <c r="AE104" s="3" t="s">
        <v>1</v>
      </c>
      <c r="AF104" s="3" t="s">
        <v>2</v>
      </c>
      <c r="AG104" s="3" t="s">
        <v>3</v>
      </c>
      <c r="AH104" s="3" t="s">
        <v>4</v>
      </c>
      <c r="AI104" s="3" t="s">
        <v>5</v>
      </c>
      <c r="AJ104" s="3" t="s">
        <v>6</v>
      </c>
      <c r="AN104" s="4"/>
      <c r="BD104" s="42" t="s">
        <v>0</v>
      </c>
      <c r="BE104" s="42"/>
      <c r="BF104" s="3" t="s">
        <v>1</v>
      </c>
      <c r="BG104" s="3" t="s">
        <v>2</v>
      </c>
      <c r="BH104" s="3" t="s">
        <v>3</v>
      </c>
      <c r="BI104" s="3" t="s">
        <v>4</v>
      </c>
      <c r="BJ104" s="3" t="s">
        <v>5</v>
      </c>
      <c r="BK104" s="3" t="s">
        <v>6</v>
      </c>
      <c r="BO104" s="4"/>
    </row>
    <row r="105" spans="1:67" x14ac:dyDescent="0.25">
      <c r="A105" s="41" t="s">
        <v>7</v>
      </c>
      <c r="B105" s="41"/>
      <c r="C105" s="6">
        <v>1441.48</v>
      </c>
      <c r="D105" s="6">
        <v>1212.73</v>
      </c>
      <c r="E105" s="4">
        <v>1341.54</v>
      </c>
      <c r="F105" s="6">
        <f>AVERAGE(C105:E105)</f>
        <v>1331.9166666666667</v>
      </c>
      <c r="G105" s="6">
        <f>STDEV(C105:E105)</f>
        <v>114.67823260468106</v>
      </c>
      <c r="L105" s="3" t="s">
        <v>41</v>
      </c>
      <c r="AC105" s="41" t="s">
        <v>7</v>
      </c>
      <c r="AD105" s="41"/>
      <c r="AE105" s="6">
        <v>928.64</v>
      </c>
      <c r="AF105" s="6">
        <v>784.51</v>
      </c>
      <c r="AG105" s="4">
        <v>634.51</v>
      </c>
      <c r="AH105" s="6">
        <f>AVERAGE(AE105:AG105)</f>
        <v>782.55333333333328</v>
      </c>
      <c r="AI105" s="6">
        <f>STDEV(AE105:AG105)</f>
        <v>147.07476205431524</v>
      </c>
      <c r="AN105" s="3" t="s">
        <v>48</v>
      </c>
      <c r="BD105" s="41" t="s">
        <v>7</v>
      </c>
      <c r="BE105" s="41"/>
      <c r="BF105" s="6">
        <v>362.37</v>
      </c>
      <c r="BG105" s="6">
        <v>333.88</v>
      </c>
      <c r="BH105" s="4">
        <v>374.54</v>
      </c>
      <c r="BI105" s="6">
        <f>AVERAGE(BF105:BH105)</f>
        <v>356.93</v>
      </c>
      <c r="BJ105" s="6">
        <f>STDEV(BF105:BH105)</f>
        <v>20.868734988014978</v>
      </c>
      <c r="BO105" s="3" t="s">
        <v>48</v>
      </c>
    </row>
    <row r="106" spans="1:67" x14ac:dyDescent="0.25">
      <c r="A106" s="41" t="s">
        <v>9</v>
      </c>
      <c r="B106" s="41"/>
      <c r="C106" s="6">
        <v>2507.59</v>
      </c>
      <c r="D106" s="6">
        <v>2346.5300000000002</v>
      </c>
      <c r="E106" s="4">
        <v>2534.81</v>
      </c>
      <c r="F106" s="6">
        <f t="shared" ref="F106:F108" si="54">AVERAGE(C106:E106)</f>
        <v>2462.9766666666669</v>
      </c>
      <c r="G106" s="6">
        <f t="shared" ref="G106:G108" si="55">STDEV(C106:E106)</f>
        <v>101.7600203092222</v>
      </c>
      <c r="H106" s="15">
        <f>((F106-$F$105)/$F$105)*100</f>
        <v>84.919727210160801</v>
      </c>
      <c r="K106" s="7" t="s">
        <v>10</v>
      </c>
      <c r="L106" s="8">
        <f>AVERAGE(C105:E105)</f>
        <v>1331.9166666666667</v>
      </c>
      <c r="AC106" s="41" t="s">
        <v>9</v>
      </c>
      <c r="AD106" s="41"/>
      <c r="AE106" s="6">
        <v>1468.45</v>
      </c>
      <c r="AF106" s="6">
        <v>1358.16</v>
      </c>
      <c r="AG106" s="4">
        <v>1242.54</v>
      </c>
      <c r="AH106" s="6">
        <f t="shared" ref="AH106:AH108" si="56">AVERAGE(AE106:AG106)</f>
        <v>1356.3833333333334</v>
      </c>
      <c r="AI106" s="6">
        <f t="shared" ref="AI106:AI108" si="57">STDEV(AE106:AG106)</f>
        <v>112.96547894526603</v>
      </c>
      <c r="AJ106" s="15">
        <f>((AH106-$AH$105)/$AH$105)*100</f>
        <v>73.327909492856747</v>
      </c>
      <c r="AM106" s="7" t="s">
        <v>10</v>
      </c>
      <c r="AN106" s="8">
        <f>AVERAGE(AE105:AG105)</f>
        <v>782.55333333333328</v>
      </c>
      <c r="BD106" s="41" t="s">
        <v>9</v>
      </c>
      <c r="BE106" s="41"/>
      <c r="BF106" s="6">
        <v>602.85</v>
      </c>
      <c r="BG106" s="6">
        <v>587.64</v>
      </c>
      <c r="BH106" s="4">
        <v>661.47</v>
      </c>
      <c r="BI106" s="6">
        <f t="shared" ref="BI106:BI108" si="58">AVERAGE(BF106:BH106)</f>
        <v>617.32000000000005</v>
      </c>
      <c r="BJ106" s="6">
        <f t="shared" ref="BJ106:BJ108" si="59">STDEV(BF106:BH106)</f>
        <v>38.984008259798031</v>
      </c>
      <c r="BK106" s="15">
        <f>((BI106-$BI$105)/$BI$105)*100</f>
        <v>72.952679797159121</v>
      </c>
      <c r="BN106" s="7" t="s">
        <v>10</v>
      </c>
      <c r="BO106" s="8">
        <f>AVERAGE(BF105:BH105)</f>
        <v>356.93</v>
      </c>
    </row>
    <row r="107" spans="1:67" x14ac:dyDescent="0.25">
      <c r="A107" s="41" t="s">
        <v>11</v>
      </c>
      <c r="B107" s="41"/>
      <c r="C107" s="6">
        <v>2066.89</v>
      </c>
      <c r="D107" s="6">
        <v>1931.73</v>
      </c>
      <c r="E107" s="4">
        <v>2184.54</v>
      </c>
      <c r="F107" s="6">
        <f t="shared" si="54"/>
        <v>2061.0533333333333</v>
      </c>
      <c r="G107" s="6">
        <f t="shared" si="55"/>
        <v>126.50602370374828</v>
      </c>
      <c r="H107" s="15">
        <f t="shared" ref="H107:H108" si="60">((F107-$F$105)/$F$105)*100</f>
        <v>54.743414878308194</v>
      </c>
      <c r="K107" s="7" t="s">
        <v>12</v>
      </c>
      <c r="L107" s="6">
        <f>AVERAGE(C106:E106)</f>
        <v>2462.9766666666669</v>
      </c>
      <c r="AC107" s="41" t="s">
        <v>11</v>
      </c>
      <c r="AD107" s="41"/>
      <c r="AE107" s="6">
        <v>1297.07</v>
      </c>
      <c r="AF107" s="6">
        <v>1088.6400000000001</v>
      </c>
      <c r="AG107" s="4">
        <v>1124.51</v>
      </c>
      <c r="AH107" s="6">
        <f t="shared" si="56"/>
        <v>1170.0733333333335</v>
      </c>
      <c r="AI107" s="6">
        <f t="shared" si="57"/>
        <v>111.4350897757673</v>
      </c>
      <c r="AJ107" s="15">
        <f t="shared" ref="AJ107:AJ108" si="61">((AH107-$AH$105)/$AH$105)*100</f>
        <v>49.519947522213634</v>
      </c>
      <c r="AM107" s="7" t="s">
        <v>12</v>
      </c>
      <c r="AN107" s="6">
        <f>AVERAGE(AE106:AG106)</f>
        <v>1356.3833333333334</v>
      </c>
      <c r="BD107" s="41" t="s">
        <v>11</v>
      </c>
      <c r="BE107" s="41"/>
      <c r="BF107" s="6">
        <v>471.84</v>
      </c>
      <c r="BG107" s="6">
        <v>541.54</v>
      </c>
      <c r="BH107" s="4">
        <v>524.85</v>
      </c>
      <c r="BI107" s="6">
        <f t="shared" si="58"/>
        <v>512.74333333333334</v>
      </c>
      <c r="BJ107" s="6">
        <f t="shared" si="59"/>
        <v>36.393008028099764</v>
      </c>
      <c r="BK107" s="15">
        <f t="shared" ref="BK107:BK108" si="62">((BI107-$BI$105)/$BI$105)*100</f>
        <v>43.653750968910806</v>
      </c>
      <c r="BN107" s="7" t="s">
        <v>12</v>
      </c>
      <c r="BO107" s="6">
        <f>AVERAGE(BF106:BH106)</f>
        <v>617.32000000000005</v>
      </c>
    </row>
    <row r="108" spans="1:67" x14ac:dyDescent="0.25">
      <c r="A108" s="41" t="s">
        <v>13</v>
      </c>
      <c r="B108" s="41"/>
      <c r="C108" s="6">
        <v>1753.45</v>
      </c>
      <c r="D108" s="6">
        <v>1623.52</v>
      </c>
      <c r="E108" s="4">
        <v>1864.71</v>
      </c>
      <c r="F108" s="6">
        <f t="shared" si="54"/>
        <v>1747.2266666666667</v>
      </c>
      <c r="G108" s="6">
        <f t="shared" si="55"/>
        <v>120.7153736411951</v>
      </c>
      <c r="H108" s="15">
        <f t="shared" si="60"/>
        <v>31.181380216480004</v>
      </c>
      <c r="K108" s="7" t="s">
        <v>14</v>
      </c>
      <c r="L108" s="6">
        <f>AVERAGE(C107:E107)</f>
        <v>2061.0533333333333</v>
      </c>
      <c r="AC108" s="41" t="s">
        <v>13</v>
      </c>
      <c r="AD108" s="41"/>
      <c r="AE108" s="6">
        <v>977.71</v>
      </c>
      <c r="AF108" s="6">
        <v>1124.92</v>
      </c>
      <c r="AG108" s="4">
        <v>1024.54</v>
      </c>
      <c r="AH108" s="6">
        <f t="shared" si="56"/>
        <v>1042.3900000000001</v>
      </c>
      <c r="AI108" s="6">
        <f t="shared" si="57"/>
        <v>75.210789784445183</v>
      </c>
      <c r="AJ108" s="15">
        <f t="shared" si="61"/>
        <v>33.203700706235168</v>
      </c>
      <c r="AM108" s="7" t="s">
        <v>14</v>
      </c>
      <c r="AN108" s="6">
        <f>AVERAGE(AE107:AG107)</f>
        <v>1170.0733333333335</v>
      </c>
      <c r="BD108" s="41" t="s">
        <v>13</v>
      </c>
      <c r="BE108" s="41"/>
      <c r="BF108" s="6">
        <v>474.81</v>
      </c>
      <c r="BG108" s="6">
        <v>440.1</v>
      </c>
      <c r="BH108" s="4">
        <v>494.54</v>
      </c>
      <c r="BI108" s="6">
        <f t="shared" si="58"/>
        <v>469.81666666666666</v>
      </c>
      <c r="BJ108" s="6">
        <f t="shared" si="59"/>
        <v>27.56135761049033</v>
      </c>
      <c r="BK108" s="15">
        <f t="shared" si="62"/>
        <v>31.627116428057782</v>
      </c>
      <c r="BN108" s="7" t="s">
        <v>14</v>
      </c>
      <c r="BO108" s="6">
        <f>AVERAGE(BF107:BH107)</f>
        <v>512.74333333333334</v>
      </c>
    </row>
    <row r="109" spans="1:67" x14ac:dyDescent="0.25">
      <c r="C109" s="4"/>
      <c r="D109" s="4"/>
      <c r="E109" s="4"/>
      <c r="F109" s="4"/>
      <c r="K109" s="7" t="s">
        <v>15</v>
      </c>
      <c r="L109" s="6">
        <f>AVERAGE(C108:E108)</f>
        <v>1747.2266666666667</v>
      </c>
      <c r="AE109" s="4"/>
      <c r="AF109" s="4"/>
      <c r="AG109" s="4"/>
      <c r="AH109" s="4"/>
      <c r="AM109" s="7" t="s">
        <v>15</v>
      </c>
      <c r="AN109" s="6">
        <f>AVERAGE(AE108:AG108)</f>
        <v>1042.3900000000001</v>
      </c>
      <c r="BF109" s="4"/>
      <c r="BG109" s="4"/>
      <c r="BH109" s="4"/>
      <c r="BI109" s="4"/>
      <c r="BN109" s="7" t="s">
        <v>15</v>
      </c>
      <c r="BO109" s="6">
        <f>AVERAGE(BF108:BH108)</f>
        <v>469.81666666666666</v>
      </c>
    </row>
    <row r="110" spans="1:67" x14ac:dyDescent="0.25">
      <c r="BF110" s="6"/>
      <c r="BG110" s="6"/>
    </row>
    <row r="111" spans="1:67" x14ac:dyDescent="0.25">
      <c r="C111" s="6"/>
      <c r="D111" s="6"/>
      <c r="E111" s="4"/>
      <c r="AE111" s="6"/>
      <c r="AF111" s="6"/>
      <c r="BF111" s="6"/>
      <c r="BG111" s="6"/>
    </row>
    <row r="112" spans="1:67" x14ac:dyDescent="0.25">
      <c r="C112" s="6"/>
      <c r="D112" s="6"/>
      <c r="E112" s="4"/>
      <c r="BF112" s="6"/>
      <c r="BG112" s="6"/>
    </row>
    <row r="113" spans="3:59" x14ac:dyDescent="0.25">
      <c r="C113" s="6"/>
      <c r="D113" s="6"/>
      <c r="E113" s="4"/>
      <c r="BF113" s="6"/>
      <c r="BG113" s="6"/>
    </row>
    <row r="114" spans="3:59" x14ac:dyDescent="0.25">
      <c r="C114" s="6"/>
      <c r="D114" s="6"/>
      <c r="E114" s="4"/>
    </row>
  </sheetData>
  <mergeCells count="122">
    <mergeCell ref="A103:B103"/>
    <mergeCell ref="A85:B85"/>
    <mergeCell ref="A86:B86"/>
    <mergeCell ref="A87:B87"/>
    <mergeCell ref="A88:B88"/>
    <mergeCell ref="A50:B50"/>
    <mergeCell ref="A51:B51"/>
    <mergeCell ref="A67:B67"/>
    <mergeCell ref="A68:B68"/>
    <mergeCell ref="A83:B83"/>
    <mergeCell ref="A84:B84"/>
    <mergeCell ref="A52:B52"/>
    <mergeCell ref="A53:B53"/>
    <mergeCell ref="A54:B54"/>
    <mergeCell ref="A55:B55"/>
    <mergeCell ref="A69:B69"/>
    <mergeCell ref="A70:B70"/>
    <mergeCell ref="A71:B71"/>
    <mergeCell ref="A72:B72"/>
    <mergeCell ref="A38:B38"/>
    <mergeCell ref="AC104:AD104"/>
    <mergeCell ref="AC69:AD69"/>
    <mergeCell ref="AC70:AD70"/>
    <mergeCell ref="AC71:AD71"/>
    <mergeCell ref="AC72:AD72"/>
    <mergeCell ref="A39:B39"/>
    <mergeCell ref="A20:B20"/>
    <mergeCell ref="A1:B1"/>
    <mergeCell ref="A2:B2"/>
    <mergeCell ref="A18:B18"/>
    <mergeCell ref="A19:B19"/>
    <mergeCell ref="A34:B34"/>
    <mergeCell ref="A35:B35"/>
    <mergeCell ref="A21:B21"/>
    <mergeCell ref="A22:B22"/>
    <mergeCell ref="A23:B23"/>
    <mergeCell ref="A36:B36"/>
    <mergeCell ref="A3:B3"/>
    <mergeCell ref="A4:B4"/>
    <mergeCell ref="A5:B5"/>
    <mergeCell ref="A6:B6"/>
    <mergeCell ref="A37:B37"/>
    <mergeCell ref="A104:B104"/>
    <mergeCell ref="AC18:AD18"/>
    <mergeCell ref="AC19:AD19"/>
    <mergeCell ref="AC37:AD37"/>
    <mergeCell ref="AC38:AD38"/>
    <mergeCell ref="AC39:AD39"/>
    <mergeCell ref="AC51:AD51"/>
    <mergeCell ref="AC67:AD67"/>
    <mergeCell ref="AC50:AD50"/>
    <mergeCell ref="AC3:AD3"/>
    <mergeCell ref="AC4:AD4"/>
    <mergeCell ref="AC5:AD5"/>
    <mergeCell ref="AC6:AD6"/>
    <mergeCell ref="AC34:AD34"/>
    <mergeCell ref="AC35:AD35"/>
    <mergeCell ref="AC36:AD36"/>
    <mergeCell ref="AC20:AD20"/>
    <mergeCell ref="AC21:AD21"/>
    <mergeCell ref="AC22:AD22"/>
    <mergeCell ref="AC23:AD23"/>
    <mergeCell ref="BD1:BE1"/>
    <mergeCell ref="BD2:BE2"/>
    <mergeCell ref="BD18:BE18"/>
    <mergeCell ref="BD19:BE19"/>
    <mergeCell ref="BD34:BE34"/>
    <mergeCell ref="AC68:AD68"/>
    <mergeCell ref="AC83:AD83"/>
    <mergeCell ref="AC84:AD84"/>
    <mergeCell ref="AC103:AD103"/>
    <mergeCell ref="BD103:BE103"/>
    <mergeCell ref="AC52:AD52"/>
    <mergeCell ref="AC53:AD53"/>
    <mergeCell ref="AC54:AD54"/>
    <mergeCell ref="AC55:AD55"/>
    <mergeCell ref="AC85:AD85"/>
    <mergeCell ref="AC86:AD86"/>
    <mergeCell ref="AC87:AD87"/>
    <mergeCell ref="AC88:AD88"/>
    <mergeCell ref="BD20:BE20"/>
    <mergeCell ref="BD21:BE21"/>
    <mergeCell ref="BD22:BE22"/>
    <mergeCell ref="BD23:BE23"/>
    <mergeCell ref="AC1:AD1"/>
    <mergeCell ref="AC2:AD2"/>
    <mergeCell ref="BD104:BE104"/>
    <mergeCell ref="BD35:BE35"/>
    <mergeCell ref="BD50:BE50"/>
    <mergeCell ref="BD51:BE51"/>
    <mergeCell ref="BD67:BE67"/>
    <mergeCell ref="BD68:BE68"/>
    <mergeCell ref="BD36:BE36"/>
    <mergeCell ref="BD37:BE37"/>
    <mergeCell ref="BD38:BE38"/>
    <mergeCell ref="BD39:BE39"/>
    <mergeCell ref="BD69:BE69"/>
    <mergeCell ref="BD70:BE70"/>
    <mergeCell ref="BD71:BE71"/>
    <mergeCell ref="BD52:BE52"/>
    <mergeCell ref="BD53:BE53"/>
    <mergeCell ref="BD54:BE54"/>
    <mergeCell ref="BD55:BE55"/>
    <mergeCell ref="BD83:BE83"/>
    <mergeCell ref="BD72:BE72"/>
    <mergeCell ref="BD85:BE85"/>
    <mergeCell ref="BD86:BE86"/>
    <mergeCell ref="BD87:BE87"/>
    <mergeCell ref="BD88:BE88"/>
    <mergeCell ref="BD84:BE84"/>
    <mergeCell ref="BD105:BE105"/>
    <mergeCell ref="BD106:BE106"/>
    <mergeCell ref="BD107:BE107"/>
    <mergeCell ref="BD108:BE108"/>
    <mergeCell ref="A105:B105"/>
    <mergeCell ref="A106:B106"/>
    <mergeCell ref="A107:B107"/>
    <mergeCell ref="A108:B108"/>
    <mergeCell ref="AC105:AD105"/>
    <mergeCell ref="AC106:AD106"/>
    <mergeCell ref="AC107:AD107"/>
    <mergeCell ref="AC108:AD10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ED0B-5CCB-434E-BFCD-D99E9C0CAFC1}">
  <dimension ref="A1:AK32"/>
  <sheetViews>
    <sheetView zoomScale="130" zoomScaleNormal="130" workbookViewId="0">
      <selection activeCell="L9" sqref="L9"/>
    </sheetView>
  </sheetViews>
  <sheetFormatPr defaultRowHeight="15" x14ac:dyDescent="0.25"/>
  <cols>
    <col min="2" max="2" width="17.42578125" customWidth="1"/>
    <col min="8" max="8" width="20.5703125" bestFit="1" customWidth="1"/>
    <col min="12" max="12" width="21.85546875" customWidth="1"/>
  </cols>
  <sheetData>
    <row r="1" spans="1:37" ht="15.75" x14ac:dyDescent="0.25">
      <c r="A1" s="38" t="s">
        <v>61</v>
      </c>
      <c r="B1" s="38"/>
      <c r="C1" s="1"/>
      <c r="D1" s="1"/>
      <c r="E1" s="1"/>
      <c r="F1" s="1"/>
      <c r="G1" s="2"/>
      <c r="H1" s="2"/>
      <c r="I1" s="2"/>
      <c r="J1" s="2"/>
      <c r="K1" s="2"/>
      <c r="L1" s="1"/>
      <c r="Z1" s="2"/>
      <c r="AA1" s="2"/>
      <c r="AB1" s="1"/>
      <c r="AC1" s="1"/>
      <c r="AD1" s="1"/>
      <c r="AE1" s="1"/>
      <c r="AF1" s="2"/>
      <c r="AG1" s="2"/>
      <c r="AH1" s="2"/>
      <c r="AI1" s="2"/>
      <c r="AJ1" s="2"/>
      <c r="AK1" s="1"/>
    </row>
    <row r="2" spans="1:37" x14ac:dyDescent="0.25">
      <c r="A2" s="42" t="s">
        <v>0</v>
      </c>
      <c r="B2" s="4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L2" s="4"/>
      <c r="Z2" s="5"/>
      <c r="AA2" s="5"/>
      <c r="AB2" s="9"/>
      <c r="AC2" s="9"/>
      <c r="AD2" s="9"/>
      <c r="AE2" s="9"/>
      <c r="AF2" s="9"/>
      <c r="AG2" s="9"/>
      <c r="AK2" s="4"/>
    </row>
    <row r="3" spans="1:37" ht="15.75" x14ac:dyDescent="0.25">
      <c r="A3" s="41" t="s">
        <v>7</v>
      </c>
      <c r="B3" s="41"/>
      <c r="C3" s="6">
        <v>148</v>
      </c>
      <c r="D3" s="6">
        <v>139.84</v>
      </c>
      <c r="E3" s="4">
        <v>150.61000000000001</v>
      </c>
      <c r="F3" s="6">
        <f>AVERAGE(C3:E3)</f>
        <v>146.15</v>
      </c>
      <c r="G3" s="6">
        <f>STDEV(C3:E3)</f>
        <v>5.6182826557587893</v>
      </c>
      <c r="L3" s="29" t="s">
        <v>61</v>
      </c>
      <c r="M3" s="2"/>
      <c r="Z3" s="5"/>
      <c r="AA3" s="5"/>
      <c r="AB3" s="6"/>
      <c r="AC3" s="6"/>
      <c r="AD3" s="4"/>
      <c r="AE3" s="6"/>
      <c r="AF3" s="6"/>
      <c r="AK3" s="9"/>
    </row>
    <row r="4" spans="1:37" x14ac:dyDescent="0.25">
      <c r="A4" s="41" t="s">
        <v>9</v>
      </c>
      <c r="B4" s="41"/>
      <c r="C4" s="9">
        <v>121.54</v>
      </c>
      <c r="D4" s="6">
        <v>115.45</v>
      </c>
      <c r="E4" s="4">
        <v>109.84</v>
      </c>
      <c r="F4" s="6">
        <f>AVERAGE(C4:E4)</f>
        <v>115.61000000000001</v>
      </c>
      <c r="G4" s="6">
        <f>STDEV(C4:E4)</f>
        <v>5.8516407955376089</v>
      </c>
      <c r="H4" s="15">
        <f>((F4-$F$3)/$F$3)*100</f>
        <v>-20.896339377352032</v>
      </c>
      <c r="K4" s="7" t="s">
        <v>10</v>
      </c>
      <c r="L4" s="8">
        <f>AVERAGE(C3:E3)</f>
        <v>146.15</v>
      </c>
      <c r="Z4" s="5"/>
      <c r="AA4" s="5"/>
      <c r="AB4" s="6"/>
      <c r="AC4" s="6"/>
      <c r="AD4" s="4"/>
      <c r="AE4" s="6"/>
      <c r="AF4" s="6"/>
      <c r="AJ4" s="7"/>
      <c r="AK4" s="8"/>
    </row>
    <row r="5" spans="1:37" x14ac:dyDescent="0.25">
      <c r="A5" s="41" t="s">
        <v>11</v>
      </c>
      <c r="B5" s="41"/>
      <c r="C5" s="6">
        <v>123.45</v>
      </c>
      <c r="D5" s="6">
        <v>129.54</v>
      </c>
      <c r="E5" s="4">
        <v>134.44999999999999</v>
      </c>
      <c r="F5" s="6">
        <f t="shared" ref="F5:F6" si="0">AVERAGE(C5:E5)</f>
        <v>129.14666666666668</v>
      </c>
      <c r="G5" s="6">
        <f t="shared" ref="G5:G6" si="1">STDEV(C5:E5)</f>
        <v>5.5105383886997155</v>
      </c>
      <c r="H5" s="15">
        <f t="shared" ref="H5:H6" si="2">((F5-$F$3)/$F$3)*100</f>
        <v>-11.634165811380999</v>
      </c>
      <c r="K5" s="7" t="s">
        <v>12</v>
      </c>
      <c r="L5" s="6">
        <f>AVERAGE(C4:E4)</f>
        <v>115.61000000000001</v>
      </c>
      <c r="Z5" s="5"/>
      <c r="AA5" s="5"/>
      <c r="AB5" s="6"/>
      <c r="AC5" s="6"/>
      <c r="AD5" s="4"/>
      <c r="AE5" s="6"/>
      <c r="AF5" s="6"/>
      <c r="AJ5" s="7"/>
      <c r="AK5" s="6"/>
    </row>
    <row r="6" spans="1:37" x14ac:dyDescent="0.25">
      <c r="A6" s="41" t="s">
        <v>13</v>
      </c>
      <c r="B6" s="41"/>
      <c r="C6" s="6">
        <v>131.44999999999999</v>
      </c>
      <c r="D6" s="6">
        <v>138.51</v>
      </c>
      <c r="E6" s="4">
        <v>139.51</v>
      </c>
      <c r="F6" s="6">
        <f t="shared" si="0"/>
        <v>136.48999999999998</v>
      </c>
      <c r="G6" s="6">
        <f t="shared" si="1"/>
        <v>4.3933131006109738</v>
      </c>
      <c r="H6" s="15">
        <f t="shared" si="2"/>
        <v>-6.6096476223058671</v>
      </c>
      <c r="K6" s="7" t="s">
        <v>14</v>
      </c>
      <c r="L6" s="6">
        <f>AVERAGE(C5:E5)</f>
        <v>129.14666666666668</v>
      </c>
      <c r="Z6" s="5"/>
      <c r="AA6" s="5"/>
      <c r="AB6" s="6"/>
      <c r="AC6" s="6"/>
      <c r="AD6" s="4"/>
      <c r="AE6" s="6"/>
      <c r="AF6" s="6"/>
      <c r="AJ6" s="7"/>
      <c r="AK6" s="6"/>
    </row>
    <row r="7" spans="1:37" x14ac:dyDescent="0.25">
      <c r="C7" s="4"/>
      <c r="D7" s="4"/>
      <c r="E7" s="4"/>
      <c r="F7" s="4"/>
      <c r="K7" s="7" t="s">
        <v>15</v>
      </c>
      <c r="L7" s="6">
        <f>AVERAGE(C6:E6)</f>
        <v>136.48999999999998</v>
      </c>
      <c r="AB7" s="4"/>
      <c r="AC7" s="4"/>
      <c r="AD7" s="4"/>
      <c r="AE7" s="4"/>
      <c r="AJ7" s="7"/>
      <c r="AK7" s="6"/>
    </row>
    <row r="14" spans="1:37" ht="15.75" x14ac:dyDescent="0.25">
      <c r="A14" s="38" t="s">
        <v>62</v>
      </c>
      <c r="B14" s="38"/>
      <c r="C14" s="1"/>
      <c r="D14" s="1"/>
      <c r="E14" s="1"/>
      <c r="F14" s="1"/>
      <c r="G14" s="2"/>
      <c r="H14" s="2"/>
      <c r="I14" s="2"/>
      <c r="J14" s="2"/>
      <c r="K14" s="2"/>
      <c r="L14" s="1"/>
      <c r="Z14" s="2"/>
      <c r="AA14" s="2"/>
      <c r="AB14" s="1"/>
      <c r="AC14" s="1"/>
      <c r="AD14" s="1"/>
      <c r="AE14" s="1"/>
      <c r="AF14" s="2"/>
      <c r="AG14" s="2"/>
      <c r="AH14" s="2"/>
      <c r="AI14" s="2"/>
      <c r="AJ14" s="2"/>
      <c r="AK14" s="1"/>
    </row>
    <row r="15" spans="1:37" x14ac:dyDescent="0.25">
      <c r="A15" s="42" t="s">
        <v>0</v>
      </c>
      <c r="B15" s="42"/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L15" s="4"/>
      <c r="Z15" s="5"/>
      <c r="AA15" s="5"/>
      <c r="AB15" s="9"/>
      <c r="AC15" s="9"/>
      <c r="AD15" s="9"/>
      <c r="AE15" s="9"/>
      <c r="AF15" s="9"/>
      <c r="AG15" s="9"/>
      <c r="AK15" s="4"/>
    </row>
    <row r="16" spans="1:37" ht="15.75" x14ac:dyDescent="0.25">
      <c r="A16" s="41" t="s">
        <v>7</v>
      </c>
      <c r="B16" s="41"/>
      <c r="C16" s="6">
        <v>58.84</v>
      </c>
      <c r="D16" s="6">
        <v>56.84</v>
      </c>
      <c r="E16" s="4">
        <v>61.54</v>
      </c>
      <c r="F16" s="6">
        <f>AVERAGE(C16:E16)</f>
        <v>59.073333333333331</v>
      </c>
      <c r="G16" s="6">
        <f>STDEV(C16:E16)</f>
        <v>2.358671942711263</v>
      </c>
      <c r="L16" s="29" t="s">
        <v>62</v>
      </c>
      <c r="Z16" s="5"/>
      <c r="AA16" s="5"/>
      <c r="AB16" s="6"/>
      <c r="AC16" s="6"/>
      <c r="AD16" s="4"/>
      <c r="AE16" s="6"/>
      <c r="AF16" s="6"/>
      <c r="AK16" s="9"/>
    </row>
    <row r="17" spans="1:37" x14ac:dyDescent="0.25">
      <c r="A17" s="41" t="s">
        <v>9</v>
      </c>
      <c r="B17" s="41"/>
      <c r="C17" s="6">
        <v>32</v>
      </c>
      <c r="D17" s="6">
        <v>29.64</v>
      </c>
      <c r="E17" s="4">
        <v>35.54</v>
      </c>
      <c r="F17" s="6">
        <f t="shared" ref="F17:F19" si="3">AVERAGE(C17:E17)</f>
        <v>32.393333333333338</v>
      </c>
      <c r="G17" s="6">
        <f t="shared" ref="G17:G19" si="4">STDEV(C17:E17)</f>
        <v>2.9696015445398274</v>
      </c>
      <c r="H17" s="15">
        <f>((F17-$F$16)/$F$16)*100</f>
        <v>-45.164202685927087</v>
      </c>
      <c r="K17" s="7" t="s">
        <v>10</v>
      </c>
      <c r="L17" s="8">
        <f>AVERAGE(C16:E16)</f>
        <v>59.073333333333331</v>
      </c>
      <c r="Z17" s="5"/>
      <c r="AA17" s="5"/>
      <c r="AB17" s="6"/>
      <c r="AC17" s="6"/>
      <c r="AD17" s="4"/>
      <c r="AE17" s="6"/>
      <c r="AF17" s="6"/>
      <c r="AJ17" s="7"/>
      <c r="AK17" s="8"/>
    </row>
    <row r="18" spans="1:37" x14ac:dyDescent="0.25">
      <c r="A18" s="41" t="s">
        <v>11</v>
      </c>
      <c r="B18" s="41"/>
      <c r="C18" s="6">
        <v>41.51</v>
      </c>
      <c r="D18" s="6">
        <v>43.51</v>
      </c>
      <c r="E18" s="4">
        <v>38.54</v>
      </c>
      <c r="F18" s="6">
        <f t="shared" si="3"/>
        <v>41.186666666666667</v>
      </c>
      <c r="G18" s="6">
        <f t="shared" si="4"/>
        <v>2.500726561088463</v>
      </c>
      <c r="H18" s="15">
        <f t="shared" ref="H18:H19" si="5">((F18-$F$16)/$F$16)*100</f>
        <v>-30.2787495767972</v>
      </c>
      <c r="K18" s="7" t="s">
        <v>12</v>
      </c>
      <c r="L18" s="6">
        <f>AVERAGE(C17:E17)</f>
        <v>32.393333333333338</v>
      </c>
      <c r="Z18" s="5"/>
      <c r="AA18" s="5"/>
      <c r="AB18" s="6"/>
      <c r="AC18" s="6"/>
      <c r="AD18" s="4"/>
      <c r="AE18" s="6"/>
      <c r="AF18" s="6"/>
      <c r="AJ18" s="7"/>
      <c r="AK18" s="6"/>
    </row>
    <row r="19" spans="1:37" x14ac:dyDescent="0.25">
      <c r="A19" s="41" t="s">
        <v>13</v>
      </c>
      <c r="B19" s="41"/>
      <c r="C19" s="6">
        <v>47.84</v>
      </c>
      <c r="D19" s="6">
        <v>45.21</v>
      </c>
      <c r="E19" s="4">
        <v>49.91</v>
      </c>
      <c r="F19" s="6">
        <f t="shared" si="3"/>
        <v>47.653333333333336</v>
      </c>
      <c r="G19" s="6">
        <f t="shared" si="4"/>
        <v>2.3555537211732882</v>
      </c>
      <c r="H19" s="15">
        <f t="shared" si="5"/>
        <v>-19.33190384832411</v>
      </c>
      <c r="K19" s="7" t="s">
        <v>14</v>
      </c>
      <c r="L19" s="6">
        <f>AVERAGE(C18:E18)</f>
        <v>41.186666666666667</v>
      </c>
      <c r="Z19" s="5"/>
      <c r="AA19" s="5"/>
      <c r="AB19" s="6"/>
      <c r="AC19" s="6"/>
      <c r="AD19" s="4"/>
      <c r="AE19" s="6"/>
      <c r="AF19" s="6"/>
      <c r="AJ19" s="7"/>
      <c r="AK19" s="6"/>
    </row>
    <row r="20" spans="1:37" x14ac:dyDescent="0.25">
      <c r="C20" s="4"/>
      <c r="D20" s="4"/>
      <c r="E20" s="4"/>
      <c r="F20" s="4"/>
      <c r="K20" s="7" t="s">
        <v>15</v>
      </c>
      <c r="L20" s="6">
        <f>AVERAGE(C19:E19)</f>
        <v>47.653333333333336</v>
      </c>
      <c r="AB20" s="4"/>
      <c r="AC20" s="4"/>
      <c r="AD20" s="4"/>
      <c r="AE20" s="4"/>
      <c r="AJ20" s="7"/>
      <c r="AK20" s="6"/>
    </row>
    <row r="26" spans="1:37" ht="15.75" x14ac:dyDescent="0.25">
      <c r="A26" s="2"/>
      <c r="B26" s="2"/>
      <c r="C26" s="1"/>
      <c r="D26" s="1"/>
      <c r="E26" s="1"/>
      <c r="F26" s="1"/>
      <c r="G26" s="2"/>
      <c r="H26" s="2"/>
      <c r="I26" s="2"/>
      <c r="J26" s="2"/>
      <c r="K26" s="2"/>
      <c r="L26" s="1"/>
      <c r="Z26" s="2"/>
      <c r="AA26" s="2"/>
      <c r="AB26" s="1"/>
      <c r="AC26" s="1"/>
      <c r="AD26" s="1"/>
      <c r="AE26" s="1"/>
      <c r="AF26" s="2"/>
      <c r="AG26" s="2"/>
      <c r="AH26" s="2"/>
      <c r="AI26" s="2"/>
      <c r="AJ26" s="2"/>
      <c r="AK26" s="1"/>
    </row>
    <row r="27" spans="1:37" x14ac:dyDescent="0.25">
      <c r="A27" s="5"/>
      <c r="B27" s="5"/>
      <c r="C27" s="9"/>
      <c r="D27" s="9"/>
      <c r="E27" s="9"/>
      <c r="F27" s="9"/>
      <c r="G27" s="9"/>
      <c r="H27" s="9"/>
      <c r="L27" s="4"/>
      <c r="Z27" s="5"/>
      <c r="AA27" s="5"/>
      <c r="AB27" s="9"/>
      <c r="AC27" s="9"/>
      <c r="AD27" s="9"/>
      <c r="AE27" s="9"/>
      <c r="AF27" s="9"/>
      <c r="AG27" s="9"/>
      <c r="AK27" s="4"/>
    </row>
    <row r="28" spans="1:37" x14ac:dyDescent="0.25">
      <c r="A28" s="5"/>
      <c r="B28" s="5"/>
      <c r="C28" s="6"/>
      <c r="D28" s="6"/>
      <c r="E28" s="4"/>
      <c r="F28" s="6"/>
      <c r="G28" s="6"/>
      <c r="L28" s="9"/>
      <c r="Z28" s="5"/>
      <c r="AA28" s="5"/>
      <c r="AB28" s="6"/>
      <c r="AC28" s="6"/>
      <c r="AD28" s="4"/>
      <c r="AE28" s="6"/>
      <c r="AF28" s="6"/>
      <c r="AK28" s="9"/>
    </row>
    <row r="29" spans="1:37" x14ac:dyDescent="0.25">
      <c r="A29" s="5"/>
      <c r="B29" s="5"/>
      <c r="C29" s="6"/>
      <c r="D29" s="6"/>
      <c r="E29" s="4"/>
      <c r="F29" s="6"/>
      <c r="G29" s="6"/>
      <c r="K29" s="7"/>
      <c r="L29" s="8"/>
      <c r="Z29" s="5"/>
      <c r="AA29" s="5"/>
      <c r="AB29" s="6"/>
      <c r="AC29" s="6"/>
      <c r="AD29" s="4"/>
      <c r="AE29" s="6"/>
      <c r="AF29" s="6"/>
      <c r="AJ29" s="7"/>
      <c r="AK29" s="8"/>
    </row>
    <row r="30" spans="1:37" x14ac:dyDescent="0.25">
      <c r="A30" s="5"/>
      <c r="B30" s="5"/>
      <c r="C30" s="6"/>
      <c r="D30" s="6"/>
      <c r="E30" s="4"/>
      <c r="F30" s="6"/>
      <c r="G30" s="6"/>
      <c r="K30" s="7"/>
      <c r="L30" s="6"/>
      <c r="Z30" s="5"/>
      <c r="AA30" s="5"/>
      <c r="AB30" s="6"/>
      <c r="AC30" s="6"/>
      <c r="AD30" s="4"/>
      <c r="AE30" s="6"/>
      <c r="AF30" s="6"/>
      <c r="AJ30" s="7"/>
      <c r="AK30" s="6"/>
    </row>
    <row r="31" spans="1:37" x14ac:dyDescent="0.25">
      <c r="A31" s="5"/>
      <c r="B31" s="5"/>
      <c r="C31" s="6"/>
      <c r="D31" s="6"/>
      <c r="E31" s="4"/>
      <c r="F31" s="6"/>
      <c r="G31" s="6"/>
      <c r="K31" s="7"/>
      <c r="L31" s="6"/>
      <c r="Z31" s="5"/>
      <c r="AA31" s="5"/>
      <c r="AB31" s="6"/>
      <c r="AC31" s="6"/>
      <c r="AD31" s="4"/>
      <c r="AE31" s="6"/>
      <c r="AF31" s="6"/>
      <c r="AJ31" s="7"/>
      <c r="AK31" s="6"/>
    </row>
    <row r="32" spans="1:37" x14ac:dyDescent="0.25">
      <c r="C32" s="4"/>
      <c r="D32" s="4"/>
      <c r="E32" s="4"/>
      <c r="F32" s="4"/>
      <c r="K32" s="7"/>
      <c r="L32" s="6"/>
      <c r="AB32" s="4"/>
      <c r="AC32" s="4"/>
      <c r="AD32" s="4"/>
      <c r="AE32" s="4"/>
      <c r="AJ32" s="7"/>
      <c r="AK32" s="6"/>
    </row>
  </sheetData>
  <mergeCells count="12">
    <mergeCell ref="A16:B16"/>
    <mergeCell ref="A17:B17"/>
    <mergeCell ref="A18:B18"/>
    <mergeCell ref="A19:B19"/>
    <mergeCell ref="A1:B1"/>
    <mergeCell ref="A2:B2"/>
    <mergeCell ref="A14:B14"/>
    <mergeCell ref="A15:B15"/>
    <mergeCell ref="A3:B3"/>
    <mergeCell ref="A4:B4"/>
    <mergeCell ref="A5:B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0481-B759-4827-922C-12D1BD89AE90}">
  <dimension ref="A1:L40"/>
  <sheetViews>
    <sheetView topLeftCell="A50" workbookViewId="0">
      <selection activeCell="G28" sqref="G28"/>
    </sheetView>
  </sheetViews>
  <sheetFormatPr defaultRowHeight="15" x14ac:dyDescent="0.25"/>
  <cols>
    <col min="2" max="2" width="16.42578125" customWidth="1"/>
    <col min="8" max="8" width="20.5703125" bestFit="1" customWidth="1"/>
    <col min="12" max="12" width="19.5703125" bestFit="1" customWidth="1"/>
  </cols>
  <sheetData>
    <row r="1" spans="1:12" ht="15.75" x14ac:dyDescent="0.25">
      <c r="A1" s="38" t="s">
        <v>55</v>
      </c>
      <c r="B1" s="38"/>
      <c r="C1" s="1"/>
      <c r="D1" s="1"/>
      <c r="E1" s="1"/>
      <c r="F1" s="1"/>
      <c r="G1" s="2"/>
      <c r="H1" s="2"/>
      <c r="I1" s="2"/>
      <c r="J1" s="2"/>
      <c r="K1" s="2"/>
      <c r="L1" s="1"/>
    </row>
    <row r="2" spans="1:12" x14ac:dyDescent="0.25">
      <c r="A2" s="42" t="s">
        <v>0</v>
      </c>
      <c r="B2" s="4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L2" s="4"/>
    </row>
    <row r="3" spans="1:12" x14ac:dyDescent="0.25">
      <c r="A3" s="5" t="s">
        <v>7</v>
      </c>
      <c r="B3" s="5"/>
      <c r="C3" s="6">
        <v>2.79</v>
      </c>
      <c r="D3" s="6">
        <v>2.5299999999999998</v>
      </c>
      <c r="E3" s="4">
        <v>2.71</v>
      </c>
      <c r="F3" s="6">
        <f>AVERAGE(C3:E3)</f>
        <v>2.6766666666666672</v>
      </c>
      <c r="G3" s="6">
        <f>STDEV(C3:E3)</f>
        <v>0.13316656236958799</v>
      </c>
      <c r="L3" s="3" t="s">
        <v>55</v>
      </c>
    </row>
    <row r="4" spans="1:12" x14ac:dyDescent="0.25">
      <c r="A4" s="5" t="s">
        <v>9</v>
      </c>
      <c r="B4" s="5"/>
      <c r="C4" s="6">
        <v>48.97</v>
      </c>
      <c r="D4" s="6">
        <v>53.85</v>
      </c>
      <c r="E4" s="4">
        <v>46.84</v>
      </c>
      <c r="F4" s="6">
        <f t="shared" ref="F4:F6" si="0">AVERAGE(C4:E4)</f>
        <v>49.886666666666663</v>
      </c>
      <c r="G4" s="6">
        <f t="shared" ref="G4:G6" si="1">STDEV(C4:E4)</f>
        <v>3.5937770288838635</v>
      </c>
      <c r="H4" s="15">
        <f>((F4-$F$3)/$F$3)*100</f>
        <v>1763.7608966376085</v>
      </c>
      <c r="K4" s="7" t="s">
        <v>10</v>
      </c>
      <c r="L4" s="8">
        <f>AVERAGE(C3:E3)</f>
        <v>2.6766666666666672</v>
      </c>
    </row>
    <row r="5" spans="1:12" x14ac:dyDescent="0.25">
      <c r="A5" s="5" t="s">
        <v>11</v>
      </c>
      <c r="B5" s="5"/>
      <c r="C5" s="6">
        <v>79.36</v>
      </c>
      <c r="D5" s="6">
        <v>86.58</v>
      </c>
      <c r="E5" s="4">
        <v>74.540000000000006</v>
      </c>
      <c r="F5" s="6">
        <f t="shared" si="0"/>
        <v>80.160000000000011</v>
      </c>
      <c r="G5" s="6">
        <f t="shared" si="1"/>
        <v>6.0597359678454605</v>
      </c>
      <c r="H5" s="15">
        <f t="shared" ref="H5:H6" si="2">((F5-$F$3)/$F$3)*100</f>
        <v>2894.7696139476961</v>
      </c>
      <c r="K5" s="7" t="s">
        <v>12</v>
      </c>
      <c r="L5" s="6">
        <f>AVERAGE(C4:E4)</f>
        <v>49.886666666666663</v>
      </c>
    </row>
    <row r="6" spans="1:12" x14ac:dyDescent="0.25">
      <c r="A6" s="5" t="s">
        <v>13</v>
      </c>
      <c r="B6" s="5"/>
      <c r="C6" s="6">
        <v>144.54</v>
      </c>
      <c r="D6" s="6">
        <v>151.86000000000001</v>
      </c>
      <c r="E6" s="4">
        <v>149.54</v>
      </c>
      <c r="F6" s="6">
        <f t="shared" si="0"/>
        <v>148.64666666666665</v>
      </c>
      <c r="G6" s="6">
        <f t="shared" si="1"/>
        <v>3.740873338317324</v>
      </c>
      <c r="H6" s="15">
        <f t="shared" si="2"/>
        <v>5453.424657534244</v>
      </c>
      <c r="K6" s="7" t="s">
        <v>14</v>
      </c>
      <c r="L6" s="6">
        <f>AVERAGE(C5:E5)</f>
        <v>80.160000000000011</v>
      </c>
    </row>
    <row r="7" spans="1:12" x14ac:dyDescent="0.25">
      <c r="C7" s="4"/>
      <c r="D7" s="4"/>
      <c r="E7" s="4"/>
      <c r="F7" s="4"/>
      <c r="K7" s="7" t="s">
        <v>15</v>
      </c>
      <c r="L7" s="6">
        <f>AVERAGE(C6:E6)</f>
        <v>148.64666666666665</v>
      </c>
    </row>
    <row r="18" spans="1:12" ht="15.75" x14ac:dyDescent="0.25">
      <c r="A18" s="38" t="s">
        <v>56</v>
      </c>
      <c r="B18" s="38"/>
      <c r="C18" s="1"/>
      <c r="D18" s="1"/>
      <c r="E18" s="1"/>
      <c r="F18" s="1"/>
      <c r="G18" s="2"/>
      <c r="H18" s="2"/>
      <c r="I18" s="2"/>
      <c r="J18" s="2"/>
      <c r="K18" s="2"/>
      <c r="L18" s="1"/>
    </row>
    <row r="19" spans="1:12" x14ac:dyDescent="0.25">
      <c r="A19" s="42" t="s">
        <v>0</v>
      </c>
      <c r="B19" s="42"/>
      <c r="C19" s="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L19" s="4"/>
    </row>
    <row r="20" spans="1:12" x14ac:dyDescent="0.25">
      <c r="A20" s="5" t="s">
        <v>7</v>
      </c>
      <c r="B20" s="5"/>
      <c r="C20" s="6">
        <v>3.04</v>
      </c>
      <c r="D20" s="6">
        <v>2.5499999999999998</v>
      </c>
      <c r="E20" s="4">
        <v>1.98</v>
      </c>
      <c r="F20" s="6">
        <f>AVERAGE(C20:E20)</f>
        <v>2.5233333333333334</v>
      </c>
      <c r="G20" s="6">
        <f>STDEV(C20:E20)</f>
        <v>0.53050290605550154</v>
      </c>
      <c r="L20" s="3" t="s">
        <v>56</v>
      </c>
    </row>
    <row r="21" spans="1:12" x14ac:dyDescent="0.25">
      <c r="A21" s="5" t="s">
        <v>9</v>
      </c>
      <c r="B21" s="5"/>
      <c r="C21" s="6">
        <v>15.85</v>
      </c>
      <c r="D21" s="6">
        <v>14.92</v>
      </c>
      <c r="E21" s="4">
        <v>17.84</v>
      </c>
      <c r="F21" s="6">
        <f t="shared" ref="F21:F23" si="3">AVERAGE(C21:E21)</f>
        <v>16.203333333333333</v>
      </c>
      <c r="G21" s="6">
        <f t="shared" ref="G21:G23" si="4">STDEV(C21:E21)</f>
        <v>1.4917216004782303</v>
      </c>
      <c r="H21" s="15">
        <f>((F21-$F$20)/$F$20)*100</f>
        <v>542.14002642007927</v>
      </c>
      <c r="K21" s="7" t="s">
        <v>10</v>
      </c>
      <c r="L21" s="8">
        <f>AVERAGE(C20:E20)</f>
        <v>2.5233333333333334</v>
      </c>
    </row>
    <row r="22" spans="1:12" x14ac:dyDescent="0.25">
      <c r="A22" s="5" t="s">
        <v>11</v>
      </c>
      <c r="B22" s="5"/>
      <c r="C22" s="6">
        <v>55.56</v>
      </c>
      <c r="D22" s="6">
        <v>49.08</v>
      </c>
      <c r="E22" s="4">
        <v>52.84</v>
      </c>
      <c r="F22" s="6">
        <f t="shared" si="3"/>
        <v>52.493333333333339</v>
      </c>
      <c r="G22" s="6">
        <f t="shared" si="4"/>
        <v>3.2538797355362332</v>
      </c>
      <c r="H22" s="15">
        <f t="shared" ref="H22:H23" si="5">((F22-$F$20)/$F$20)*100</f>
        <v>1980.3170409511231</v>
      </c>
      <c r="K22" s="7" t="s">
        <v>12</v>
      </c>
      <c r="L22" s="6">
        <f>AVERAGE(C21:E21)</f>
        <v>16.203333333333333</v>
      </c>
    </row>
    <row r="23" spans="1:12" x14ac:dyDescent="0.25">
      <c r="A23" s="5" t="s">
        <v>13</v>
      </c>
      <c r="B23" s="5"/>
      <c r="C23" s="6">
        <v>79.34</v>
      </c>
      <c r="D23" s="6">
        <v>87.36</v>
      </c>
      <c r="E23" s="4">
        <v>78.94</v>
      </c>
      <c r="F23" s="6">
        <f t="shared" si="3"/>
        <v>81.88</v>
      </c>
      <c r="G23" s="6">
        <f t="shared" si="4"/>
        <v>4.750031578842397</v>
      </c>
      <c r="H23" s="15">
        <f t="shared" si="5"/>
        <v>3144.9141347424033</v>
      </c>
      <c r="K23" s="7" t="s">
        <v>14</v>
      </c>
      <c r="L23" s="6">
        <f>AVERAGE(C22:E22)</f>
        <v>52.493333333333339</v>
      </c>
    </row>
    <row r="24" spans="1:12" x14ac:dyDescent="0.25">
      <c r="C24" s="6"/>
      <c r="D24" s="6"/>
      <c r="E24" s="4"/>
      <c r="F24" s="4"/>
      <c r="K24" s="7" t="s">
        <v>15</v>
      </c>
      <c r="L24" s="6">
        <f>AVERAGE(C23:E23)</f>
        <v>81.88</v>
      </c>
    </row>
    <row r="34" spans="1:12" ht="15.75" x14ac:dyDescent="0.25">
      <c r="A34" s="38" t="s">
        <v>57</v>
      </c>
      <c r="B34" s="38"/>
      <c r="C34" s="1"/>
      <c r="D34" s="1"/>
      <c r="E34" s="1"/>
      <c r="F34" s="1"/>
      <c r="G34" s="2"/>
      <c r="H34" s="2"/>
      <c r="I34" s="2"/>
      <c r="J34" s="2"/>
      <c r="K34" s="2"/>
      <c r="L34" s="1"/>
    </row>
    <row r="35" spans="1:12" x14ac:dyDescent="0.25">
      <c r="A35" s="42" t="s">
        <v>0</v>
      </c>
      <c r="B35" s="42"/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L35" s="4"/>
    </row>
    <row r="36" spans="1:12" x14ac:dyDescent="0.25">
      <c r="A36" s="5" t="s">
        <v>7</v>
      </c>
      <c r="B36" s="5"/>
      <c r="C36" s="6">
        <v>3.82</v>
      </c>
      <c r="D36" s="6">
        <v>4.03</v>
      </c>
      <c r="E36" s="4">
        <v>3.34</v>
      </c>
      <c r="F36" s="6">
        <f>AVERAGE(C36:E36)</f>
        <v>3.73</v>
      </c>
      <c r="G36" s="6">
        <f>STDEV(C36:E36)</f>
        <v>0.353694783676548</v>
      </c>
      <c r="L36" s="3" t="s">
        <v>57</v>
      </c>
    </row>
    <row r="37" spans="1:12" x14ac:dyDescent="0.25">
      <c r="A37" s="5" t="s">
        <v>9</v>
      </c>
      <c r="B37" s="5"/>
      <c r="C37" s="6">
        <v>5.64</v>
      </c>
      <c r="D37" s="6">
        <v>5.82</v>
      </c>
      <c r="E37" s="4">
        <v>6.41</v>
      </c>
      <c r="F37" s="6">
        <f t="shared" ref="F37:F39" si="6">AVERAGE(C37:E37)</f>
        <v>5.956666666666667</v>
      </c>
      <c r="G37" s="6">
        <f t="shared" ref="G37:G39" si="7">STDEV(C37:E37)</f>
        <v>0.40278199231511513</v>
      </c>
      <c r="K37" s="7" t="s">
        <v>10</v>
      </c>
      <c r="L37" s="8">
        <f>AVERAGE(C36:E36)</f>
        <v>3.73</v>
      </c>
    </row>
    <row r="38" spans="1:12" x14ac:dyDescent="0.25">
      <c r="A38" s="5" t="s">
        <v>11</v>
      </c>
      <c r="B38" s="5"/>
      <c r="C38" s="6">
        <v>7.84</v>
      </c>
      <c r="D38" s="6">
        <v>8.0399999999999991</v>
      </c>
      <c r="E38" s="4">
        <v>7.24</v>
      </c>
      <c r="F38" s="6">
        <f>AVERAGE(C38:E38)</f>
        <v>7.7066666666666661</v>
      </c>
      <c r="G38" s="6">
        <f>STDEV(C38:E38)</f>
        <v>0.41633319989322609</v>
      </c>
      <c r="K38" s="7" t="s">
        <v>12</v>
      </c>
      <c r="L38" s="6">
        <f>AVERAGE(C37:E37)</f>
        <v>5.956666666666667</v>
      </c>
    </row>
    <row r="39" spans="1:12" x14ac:dyDescent="0.25">
      <c r="A39" s="5" t="s">
        <v>13</v>
      </c>
      <c r="B39" s="5"/>
      <c r="C39" s="6">
        <v>9.83</v>
      </c>
      <c r="D39" s="6">
        <v>9.84</v>
      </c>
      <c r="E39" s="4">
        <v>10.41</v>
      </c>
      <c r="F39" s="6">
        <f t="shared" si="6"/>
        <v>10.026666666666667</v>
      </c>
      <c r="G39" s="6">
        <f t="shared" si="7"/>
        <v>0.33201405592735589</v>
      </c>
      <c r="K39" s="7" t="s">
        <v>14</v>
      </c>
      <c r="L39" s="6">
        <f>AVERAGE(C38:E38)</f>
        <v>7.7066666666666661</v>
      </c>
    </row>
    <row r="40" spans="1:12" x14ac:dyDescent="0.25">
      <c r="C40" s="4"/>
      <c r="D40" s="4"/>
      <c r="E40" s="4"/>
      <c r="F40" s="4"/>
      <c r="K40" s="7" t="s">
        <v>15</v>
      </c>
      <c r="L40" s="6">
        <f>AVERAGE(C39:E39)</f>
        <v>10.026666666666667</v>
      </c>
    </row>
  </sheetData>
  <mergeCells count="6">
    <mergeCell ref="A35:B35"/>
    <mergeCell ref="A1:B1"/>
    <mergeCell ref="A2:B2"/>
    <mergeCell ref="A18:B18"/>
    <mergeCell ref="A19:B19"/>
    <mergeCell ref="A34:B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Growth Parameters</vt:lpstr>
      <vt:lpstr>Chlorophyll Contents</vt:lpstr>
      <vt:lpstr>IRGA</vt:lpstr>
      <vt:lpstr>Antioxidant Enzyme activites </vt:lpstr>
      <vt:lpstr>oxidant</vt:lpstr>
      <vt:lpstr>Non Antioxidant</vt:lpstr>
      <vt:lpstr>Nutrient </vt:lpstr>
      <vt:lpstr>Metal</vt:lpstr>
      <vt:lpstr>Cerium contents</vt:lpstr>
      <vt:lpstr>Soil Analysis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Ibn E Jahangir</dc:creator>
  <cp:lastModifiedBy>Shoaib Ahmad</cp:lastModifiedBy>
  <dcterms:created xsi:type="dcterms:W3CDTF">2015-06-05T18:17:20Z</dcterms:created>
  <dcterms:modified xsi:type="dcterms:W3CDTF">2024-09-30T21:06:45Z</dcterms:modified>
</cp:coreProperties>
</file>