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OSU work\Alphafold analysis\Supplementary Information\"/>
    </mc:Choice>
  </mc:AlternateContent>
  <xr:revisionPtr revIDLastSave="0" documentId="8_{116C138A-F1B3-4F98-99E2-356046D2AE06}" xr6:coauthVersionLast="47" xr6:coauthVersionMax="47" xr10:uidLastSave="{00000000-0000-0000-0000-000000000000}"/>
  <bookViews>
    <workbookView xWindow="-108" yWindow="-108" windowWidth="23256" windowHeight="12456" xr2:uid="{F14D4CD9-328C-4CFC-96F8-AAF4DD32A0EC}"/>
  </bookViews>
  <sheets>
    <sheet name="MI(4.5OMvgeo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" i="2" l="1"/>
  <c r="J40" i="2"/>
  <c r="J39" i="2"/>
  <c r="H39" i="2"/>
  <c r="M38" i="2"/>
  <c r="H38" i="2"/>
  <c r="K36" i="2"/>
  <c r="J36" i="2"/>
  <c r="I36" i="2"/>
  <c r="S35" i="2"/>
  <c r="R35" i="2"/>
  <c r="R42" i="2" s="1"/>
  <c r="Q35" i="2"/>
  <c r="Q42" i="2" s="1"/>
  <c r="P35" i="2"/>
  <c r="P41" i="2" s="1"/>
  <c r="O35" i="2"/>
  <c r="O41" i="2" s="1"/>
  <c r="N35" i="2"/>
  <c r="N40" i="2" s="1"/>
  <c r="M35" i="2"/>
  <c r="M40" i="2" s="1"/>
  <c r="L35" i="2"/>
  <c r="L39" i="2" s="1"/>
  <c r="K35" i="2"/>
  <c r="K39" i="2" s="1"/>
  <c r="J35" i="2"/>
  <c r="J38" i="2" s="1"/>
  <c r="I35" i="2"/>
  <c r="I38" i="2" s="1"/>
  <c r="H35" i="2"/>
  <c r="H37" i="2" s="1"/>
  <c r="G35" i="2"/>
  <c r="G37" i="2" s="1"/>
  <c r="F35" i="2"/>
  <c r="F36" i="2" s="1"/>
  <c r="E35" i="2"/>
  <c r="E36" i="2" s="1"/>
  <c r="AE33" i="2"/>
  <c r="AD33" i="2"/>
  <c r="AC33" i="2"/>
  <c r="AB33" i="2"/>
  <c r="AA33" i="2"/>
  <c r="Z33" i="2"/>
  <c r="AE31" i="2"/>
  <c r="AD31" i="2"/>
  <c r="AC31" i="2"/>
  <c r="AB31" i="2"/>
  <c r="AA31" i="2"/>
  <c r="Z31" i="2"/>
  <c r="AE30" i="2"/>
  <c r="AD30" i="2"/>
  <c r="AC30" i="2"/>
  <c r="AB30" i="2"/>
  <c r="AA30" i="2"/>
  <c r="Z30" i="2"/>
  <c r="AE29" i="2"/>
  <c r="AD29" i="2"/>
  <c r="AC29" i="2"/>
  <c r="AB29" i="2"/>
  <c r="AA29" i="2"/>
  <c r="Z29" i="2"/>
  <c r="AE28" i="2"/>
  <c r="AD28" i="2"/>
  <c r="AC28" i="2"/>
  <c r="AB28" i="2"/>
  <c r="AA28" i="2"/>
  <c r="Z28" i="2"/>
  <c r="AE27" i="2"/>
  <c r="AD27" i="2"/>
  <c r="AC27" i="2"/>
  <c r="AB27" i="2"/>
  <c r="AA27" i="2"/>
  <c r="Z27" i="2"/>
  <c r="AE26" i="2"/>
  <c r="AD26" i="2"/>
  <c r="AC26" i="2"/>
  <c r="AB26" i="2"/>
  <c r="AA26" i="2"/>
  <c r="Z26" i="2"/>
  <c r="AE25" i="2"/>
  <c r="AD25" i="2"/>
  <c r="AC25" i="2"/>
  <c r="AB25" i="2"/>
  <c r="AA25" i="2"/>
  <c r="Z25" i="2"/>
  <c r="AE24" i="2"/>
  <c r="AD24" i="2"/>
  <c r="AC24" i="2"/>
  <c r="AB24" i="2"/>
  <c r="AA24" i="2"/>
  <c r="Z24" i="2"/>
  <c r="AE23" i="2"/>
  <c r="AD23" i="2"/>
  <c r="AC23" i="2"/>
  <c r="AB23" i="2"/>
  <c r="AA23" i="2"/>
  <c r="Z23" i="2"/>
  <c r="AE22" i="2"/>
  <c r="AD22" i="2"/>
  <c r="AC22" i="2"/>
  <c r="AB22" i="2"/>
  <c r="AA22" i="2"/>
  <c r="Z22" i="2"/>
  <c r="AE21" i="2"/>
  <c r="AD21" i="2"/>
  <c r="AC21" i="2"/>
  <c r="AB21" i="2"/>
  <c r="AA21" i="2"/>
  <c r="Z21" i="2"/>
  <c r="AE20" i="2"/>
  <c r="AD20" i="2"/>
  <c r="AC20" i="2"/>
  <c r="AB20" i="2"/>
  <c r="AA20" i="2"/>
  <c r="Z20" i="2"/>
  <c r="AE19" i="2"/>
  <c r="AD19" i="2"/>
  <c r="AC19" i="2"/>
  <c r="AB19" i="2"/>
  <c r="AA19" i="2"/>
  <c r="Z19" i="2"/>
  <c r="AE17" i="2"/>
  <c r="AD17" i="2"/>
  <c r="AC17" i="2"/>
  <c r="AB17" i="2"/>
  <c r="AA17" i="2"/>
  <c r="Z17" i="2"/>
  <c r="AE16" i="2"/>
  <c r="AD16" i="2"/>
  <c r="AC16" i="2"/>
  <c r="AB16" i="2"/>
  <c r="AA16" i="2"/>
  <c r="Z16" i="2"/>
  <c r="AE15" i="2"/>
  <c r="AD15" i="2"/>
  <c r="AC15" i="2"/>
  <c r="AB15" i="2"/>
  <c r="AA15" i="2"/>
  <c r="Z15" i="2"/>
  <c r="AE14" i="2"/>
  <c r="AD14" i="2"/>
  <c r="AC14" i="2"/>
  <c r="AB14" i="2"/>
  <c r="AA14" i="2"/>
  <c r="Z14" i="2"/>
  <c r="AE13" i="2"/>
  <c r="AD13" i="2"/>
  <c r="AC13" i="2"/>
  <c r="AB13" i="2"/>
  <c r="AA13" i="2"/>
  <c r="Z13" i="2"/>
  <c r="AE12" i="2"/>
  <c r="AD12" i="2"/>
  <c r="AC12" i="2"/>
  <c r="AB12" i="2"/>
  <c r="AA12" i="2"/>
  <c r="Z12" i="2"/>
  <c r="AE11" i="2"/>
  <c r="AD11" i="2"/>
  <c r="AC11" i="2"/>
  <c r="AB11" i="2"/>
  <c r="AA11" i="2"/>
  <c r="Z11" i="2"/>
  <c r="AE10" i="2"/>
  <c r="AD10" i="2"/>
  <c r="AC10" i="2"/>
  <c r="AB10" i="2"/>
  <c r="AA10" i="2"/>
  <c r="Z10" i="2"/>
  <c r="AE9" i="2"/>
  <c r="AD9" i="2"/>
  <c r="AC9" i="2"/>
  <c r="AB9" i="2"/>
  <c r="AA9" i="2"/>
  <c r="Z9" i="2"/>
  <c r="AE8" i="2"/>
  <c r="AD8" i="2"/>
  <c r="AC8" i="2"/>
  <c r="AB8" i="2"/>
  <c r="AA8" i="2"/>
  <c r="Z8" i="2"/>
  <c r="AE7" i="2"/>
  <c r="AD7" i="2"/>
  <c r="AC7" i="2"/>
  <c r="AB7" i="2"/>
  <c r="AA7" i="2"/>
  <c r="Z7" i="2"/>
  <c r="AE6" i="2"/>
  <c r="AD6" i="2"/>
  <c r="AC6" i="2"/>
  <c r="AB6" i="2"/>
  <c r="AA6" i="2"/>
  <c r="Z6" i="2"/>
  <c r="Y4" i="2"/>
  <c r="X4" i="2"/>
  <c r="W4" i="2"/>
  <c r="V4" i="2"/>
  <c r="U4" i="2"/>
  <c r="T4" i="2"/>
  <c r="O39" i="2" l="1"/>
  <c r="R39" i="2"/>
  <c r="L36" i="2"/>
  <c r="L40" i="2"/>
  <c r="R36" i="2"/>
  <c r="Q40" i="2"/>
  <c r="Z35" i="2"/>
  <c r="E37" i="2"/>
  <c r="R40" i="2"/>
  <c r="AA35" i="2"/>
  <c r="F37" i="2"/>
  <c r="T30" i="2" s="1"/>
  <c r="F41" i="2"/>
  <c r="AB35" i="2"/>
  <c r="K37" i="2"/>
  <c r="L41" i="2"/>
  <c r="AC35" i="2"/>
  <c r="L37" i="2"/>
  <c r="M41" i="2"/>
  <c r="AD35" i="2"/>
  <c r="M37" i="2"/>
  <c r="E42" i="2"/>
  <c r="AE35" i="2"/>
  <c r="F38" i="2"/>
  <c r="F42" i="2"/>
  <c r="G36" i="2"/>
  <c r="I37" i="2"/>
  <c r="K38" i="2"/>
  <c r="M39" i="2"/>
  <c r="O40" i="2"/>
  <c r="Q41" i="2"/>
  <c r="H36" i="2"/>
  <c r="J37" i="2"/>
  <c r="L38" i="2"/>
  <c r="N39" i="2"/>
  <c r="P40" i="2"/>
  <c r="R41" i="2"/>
  <c r="N38" i="2"/>
  <c r="P39" i="2"/>
  <c r="O38" i="2"/>
  <c r="Q39" i="2"/>
  <c r="E41" i="2"/>
  <c r="G42" i="2"/>
  <c r="N37" i="2"/>
  <c r="T14" i="2" s="1"/>
  <c r="P38" i="2"/>
  <c r="H42" i="2"/>
  <c r="M36" i="2"/>
  <c r="O37" i="2"/>
  <c r="Q38" i="2"/>
  <c r="E40" i="2"/>
  <c r="G41" i="2"/>
  <c r="I42" i="2"/>
  <c r="N36" i="2"/>
  <c r="P37" i="2"/>
  <c r="R38" i="2"/>
  <c r="F40" i="2"/>
  <c r="H41" i="2"/>
  <c r="J42" i="2"/>
  <c r="O36" i="2"/>
  <c r="Q37" i="2"/>
  <c r="E39" i="2"/>
  <c r="G40" i="2"/>
  <c r="I41" i="2"/>
  <c r="K42" i="2"/>
  <c r="P36" i="2"/>
  <c r="R37" i="2"/>
  <c r="F39" i="2"/>
  <c r="H40" i="2"/>
  <c r="J41" i="2"/>
  <c r="L42" i="2"/>
  <c r="Y21" i="2" s="1"/>
  <c r="Q36" i="2"/>
  <c r="E38" i="2"/>
  <c r="G39" i="2"/>
  <c r="I40" i="2"/>
  <c r="K41" i="2"/>
  <c r="M42" i="2"/>
  <c r="N42" i="2"/>
  <c r="G38" i="2"/>
  <c r="I39" i="2"/>
  <c r="O42" i="2"/>
  <c r="N41" i="2"/>
  <c r="P42" i="2"/>
  <c r="Y9" i="2" l="1"/>
  <c r="T19" i="2"/>
  <c r="S29" i="2"/>
  <c r="T8" i="2"/>
  <c r="S14" i="2"/>
  <c r="T33" i="2"/>
  <c r="Y14" i="2"/>
  <c r="T24" i="2"/>
  <c r="Y12" i="2"/>
  <c r="T13" i="2"/>
  <c r="Y16" i="2"/>
  <c r="Y6" i="2"/>
  <c r="Y23" i="2"/>
  <c r="X25" i="2"/>
  <c r="X11" i="2"/>
  <c r="X20" i="2"/>
  <c r="X6" i="2"/>
  <c r="X31" i="2"/>
  <c r="X17" i="2"/>
  <c r="X26" i="2"/>
  <c r="X12" i="2"/>
  <c r="X32" i="2"/>
  <c r="X18" i="2"/>
  <c r="X27" i="2"/>
  <c r="X13" i="2"/>
  <c r="X22" i="2"/>
  <c r="X8" i="2"/>
  <c r="X28" i="2"/>
  <c r="X14" i="2"/>
  <c r="X23" i="2"/>
  <c r="X9" i="2"/>
  <c r="X24" i="2"/>
  <c r="X29" i="2"/>
  <c r="X15" i="2"/>
  <c r="X10" i="2"/>
  <c r="X33" i="2"/>
  <c r="X19" i="2"/>
  <c r="X30" i="2"/>
  <c r="X16" i="2"/>
  <c r="X21" i="2"/>
  <c r="X7" i="2"/>
  <c r="S21" i="2"/>
  <c r="Y28" i="2"/>
  <c r="T28" i="2"/>
  <c r="T10" i="2"/>
  <c r="S12" i="2"/>
  <c r="S26" i="2"/>
  <c r="Y7" i="2"/>
  <c r="Y22" i="2"/>
  <c r="Y29" i="2"/>
  <c r="T22" i="2"/>
  <c r="T15" i="2"/>
  <c r="S17" i="2"/>
  <c r="Y8" i="2"/>
  <c r="Y15" i="2"/>
  <c r="S9" i="2"/>
  <c r="S31" i="2"/>
  <c r="W30" i="2"/>
  <c r="W16" i="2"/>
  <c r="W25" i="2"/>
  <c r="W11" i="2"/>
  <c r="W20" i="2"/>
  <c r="W6" i="2"/>
  <c r="W31" i="2"/>
  <c r="W17" i="2"/>
  <c r="W21" i="2"/>
  <c r="W7" i="2"/>
  <c r="W29" i="2"/>
  <c r="W32" i="2"/>
  <c r="W18" i="2"/>
  <c r="W27" i="2"/>
  <c r="W13" i="2"/>
  <c r="W22" i="2"/>
  <c r="W8" i="2"/>
  <c r="W28" i="2"/>
  <c r="W14" i="2"/>
  <c r="W23" i="2"/>
  <c r="W9" i="2"/>
  <c r="W15" i="2"/>
  <c r="W24" i="2"/>
  <c r="W10" i="2"/>
  <c r="W12" i="2"/>
  <c r="W33" i="2"/>
  <c r="W19" i="2"/>
  <c r="W26" i="2"/>
  <c r="T27" i="2"/>
  <c r="S23" i="2"/>
  <c r="S6" i="2"/>
  <c r="T18" i="2"/>
  <c r="S16" i="2"/>
  <c r="S20" i="2"/>
  <c r="Y24" i="2"/>
  <c r="Y25" i="2"/>
  <c r="T7" i="2"/>
  <c r="S11" i="2"/>
  <c r="Y31" i="2"/>
  <c r="V33" i="2"/>
  <c r="V19" i="2"/>
  <c r="V30" i="2"/>
  <c r="V16" i="2"/>
  <c r="V25" i="2"/>
  <c r="V11" i="2"/>
  <c r="V20" i="2"/>
  <c r="V6" i="2"/>
  <c r="V17" i="2"/>
  <c r="V26" i="2"/>
  <c r="V12" i="2"/>
  <c r="V21" i="2"/>
  <c r="V7" i="2"/>
  <c r="V32" i="2"/>
  <c r="V18" i="2"/>
  <c r="V27" i="2"/>
  <c r="V13" i="2"/>
  <c r="V22" i="2"/>
  <c r="V8" i="2"/>
  <c r="V28" i="2"/>
  <c r="V14" i="2"/>
  <c r="V23" i="2"/>
  <c r="V9" i="2"/>
  <c r="V29" i="2"/>
  <c r="V15" i="2"/>
  <c r="V31" i="2"/>
  <c r="V24" i="2"/>
  <c r="V10" i="2"/>
  <c r="Y10" i="2"/>
  <c r="Y11" i="2"/>
  <c r="T21" i="2"/>
  <c r="S28" i="2"/>
  <c r="S25" i="2"/>
  <c r="Y17" i="2"/>
  <c r="U24" i="2"/>
  <c r="U10" i="2"/>
  <c r="U33" i="2"/>
  <c r="U19" i="2"/>
  <c r="U30" i="2"/>
  <c r="U16" i="2"/>
  <c r="U25" i="2"/>
  <c r="U11" i="2"/>
  <c r="U31" i="2"/>
  <c r="U17" i="2"/>
  <c r="U9" i="2"/>
  <c r="U26" i="2"/>
  <c r="U12" i="2"/>
  <c r="U21" i="2"/>
  <c r="U7" i="2"/>
  <c r="U23" i="2"/>
  <c r="U32" i="2"/>
  <c r="U18" i="2"/>
  <c r="U27" i="2"/>
  <c r="U13" i="2"/>
  <c r="U22" i="2"/>
  <c r="U8" i="2"/>
  <c r="U28" i="2"/>
  <c r="U14" i="2"/>
  <c r="U6" i="2"/>
  <c r="U29" i="2"/>
  <c r="U15" i="2"/>
  <c r="U20" i="2"/>
  <c r="T32" i="2"/>
  <c r="Y20" i="2"/>
  <c r="T12" i="2"/>
  <c r="S8" i="2"/>
  <c r="S30" i="2"/>
  <c r="T29" i="2"/>
  <c r="T26" i="2"/>
  <c r="S22" i="2"/>
  <c r="S19" i="2"/>
  <c r="Y27" i="2"/>
  <c r="T31" i="2"/>
  <c r="T17" i="2"/>
  <c r="S13" i="2"/>
  <c r="S33" i="2"/>
  <c r="Y26" i="2"/>
  <c r="Y13" i="2"/>
  <c r="T11" i="2"/>
  <c r="T6" i="2"/>
  <c r="S27" i="2"/>
  <c r="S10" i="2"/>
  <c r="T25" i="2"/>
  <c r="T20" i="2"/>
  <c r="S18" i="2"/>
  <c r="S24" i="2"/>
  <c r="T9" i="2"/>
  <c r="T16" i="2"/>
  <c r="S32" i="2"/>
  <c r="S15" i="2"/>
  <c r="Y32" i="2"/>
  <c r="Y19" i="2"/>
  <c r="Y33" i="2"/>
  <c r="Y18" i="2"/>
  <c r="Y30" i="2"/>
  <c r="T23" i="2"/>
  <c r="S7" i="2"/>
</calcChain>
</file>

<file path=xl/sharedStrings.xml><?xml version="1.0" encoding="utf-8"?>
<sst xmlns="http://schemas.openxmlformats.org/spreadsheetml/2006/main" count="62" uniqueCount="36">
  <si>
    <t>Dataset</t>
  </si>
  <si>
    <t>Full</t>
  </si>
  <si>
    <t>TQT</t>
  </si>
  <si>
    <t>!TQT</t>
  </si>
  <si>
    <t>&lt;18 AA</t>
  </si>
  <si>
    <t>=16</t>
  </si>
  <si>
    <t>=14</t>
  </si>
  <si>
    <t>=12</t>
  </si>
  <si>
    <t>TQT=16</t>
  </si>
  <si>
    <t>TQT=14</t>
  </si>
  <si>
    <t>TQT=12</t>
  </si>
  <si>
    <t>!TQT=16</t>
  </si>
  <si>
    <t>TQT!=12</t>
  </si>
  <si>
    <t>TQT!=14</t>
  </si>
  <si>
    <t>TQT!=12||14</t>
  </si>
  <si>
    <t>2client</t>
  </si>
  <si>
    <t>count</t>
  </si>
  <si>
    <t>all</t>
  </si>
  <si>
    <t>&gt;0.2</t>
  </si>
  <si>
    <t>&gt;0.3</t>
  </si>
  <si>
    <t>&gt;0.4</t>
  </si>
  <si>
    <t>&gt;0.5</t>
  </si>
  <si>
    <t>&gt;0.6</t>
  </si>
  <si>
    <t>&gt;0.7</t>
  </si>
  <si>
    <t>Bests</t>
  </si>
  <si>
    <t>Conf. Score</t>
  </si>
  <si>
    <t>Avg pLDDT</t>
  </si>
  <si>
    <t>L-&gt;P PAE</t>
  </si>
  <si>
    <t>P-&gt;L PAE</t>
  </si>
  <si>
    <t>Dimer PAE</t>
  </si>
  <si>
    <t>Averages</t>
  </si>
  <si>
    <t>1client</t>
  </si>
  <si>
    <t>Success Rate</t>
  </si>
  <si>
    <t>correlation</t>
  </si>
  <si>
    <t>Scores bins: geomtric based on full dataset</t>
  </si>
  <si>
    <t>Affinity bins: [0, 0.316, 3.16, 31.6, 100]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</si>
</sst>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99"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762E5-B0B3-4C24-B21B-33966E9DA8C2}">
  <dimension ref="B1:AE42"/>
  <sheetViews>
    <sheetView showGridLines="0" tabSelected="1" workbookViewId="0">
      <selection activeCell="D2" sqref="D2"/>
    </sheetView>
  </sheetViews>
  <sheetFormatPr defaultRowHeight="13.8"/>
  <cols>
    <col min="1" max="1" width="8.796875" style="1"/>
    <col min="2" max="2" width="6.09765625" style="1" bestFit="1" customWidth="1"/>
    <col min="3" max="3" width="8.3984375" style="1" bestFit="1" customWidth="1"/>
    <col min="4" max="4" width="10.3984375" style="1" bestFit="1" customWidth="1"/>
    <col min="5" max="17" width="8.796875" style="1"/>
    <col min="18" max="18" width="11.59765625" style="1" bestFit="1" customWidth="1"/>
    <col min="19" max="16384" width="8.796875" style="1"/>
  </cols>
  <sheetData>
    <row r="1" spans="2:31">
      <c r="B1" s="33" t="s">
        <v>35</v>
      </c>
    </row>
    <row r="2" spans="2:31" ht="14.4" thickBot="1">
      <c r="B2" s="33" t="s">
        <v>34</v>
      </c>
    </row>
    <row r="3" spans="2:31">
      <c r="B3" s="2"/>
      <c r="C3" s="3"/>
      <c r="D3" s="3" t="s">
        <v>0</v>
      </c>
      <c r="E3" s="3" t="s">
        <v>1</v>
      </c>
      <c r="F3" s="3" t="s">
        <v>2</v>
      </c>
      <c r="G3" s="3" t="s">
        <v>3</v>
      </c>
      <c r="H3" s="3" t="s">
        <v>4</v>
      </c>
      <c r="I3" s="4" t="s">
        <v>5</v>
      </c>
      <c r="J3" s="4" t="s">
        <v>6</v>
      </c>
      <c r="K3" s="4" t="s">
        <v>7</v>
      </c>
      <c r="L3" s="3" t="s">
        <v>8</v>
      </c>
      <c r="M3" s="3" t="s">
        <v>9</v>
      </c>
      <c r="N3" s="3" t="s">
        <v>10</v>
      </c>
      <c r="O3" s="3" t="s">
        <v>11</v>
      </c>
      <c r="P3" s="3" t="s">
        <v>12</v>
      </c>
      <c r="Q3" s="3" t="s">
        <v>13</v>
      </c>
      <c r="R3" s="5" t="s">
        <v>14</v>
      </c>
    </row>
    <row r="4" spans="2:31">
      <c r="B4" s="6" t="s">
        <v>15</v>
      </c>
      <c r="C4" s="7"/>
      <c r="D4" s="8" t="s">
        <v>16</v>
      </c>
      <c r="E4" s="8">
        <v>108</v>
      </c>
      <c r="F4" s="8">
        <v>77</v>
      </c>
      <c r="G4" s="8">
        <v>31</v>
      </c>
      <c r="H4" s="8">
        <v>98</v>
      </c>
      <c r="I4" s="8">
        <v>54</v>
      </c>
      <c r="J4" s="8">
        <v>21</v>
      </c>
      <c r="K4" s="8">
        <v>13</v>
      </c>
      <c r="L4" s="8">
        <v>30</v>
      </c>
      <c r="M4" s="8">
        <v>18</v>
      </c>
      <c r="N4" s="8">
        <v>12</v>
      </c>
      <c r="O4" s="8">
        <v>24</v>
      </c>
      <c r="P4" s="8">
        <v>65</v>
      </c>
      <c r="Q4" s="8">
        <v>59</v>
      </c>
      <c r="R4" s="9">
        <v>47</v>
      </c>
      <c r="S4" s="1" t="s">
        <v>17</v>
      </c>
      <c r="T4" s="1" t="str">
        <f>D37</f>
        <v>&gt;0.2</v>
      </c>
      <c r="U4" s="1" t="str">
        <f>D38</f>
        <v>&gt;0.3</v>
      </c>
      <c r="V4" s="1" t="str">
        <f>D39</f>
        <v>&gt;0.4</v>
      </c>
      <c r="W4" s="1" t="str">
        <f>D40</f>
        <v>&gt;0.5</v>
      </c>
      <c r="X4" s="1" t="str">
        <f>D41</f>
        <v>&gt;0.6</v>
      </c>
      <c r="Y4" s="1" t="str">
        <f>D42</f>
        <v>&gt;0.7</v>
      </c>
      <c r="Z4" s="1" t="s">
        <v>18</v>
      </c>
      <c r="AA4" s="1" t="s">
        <v>19</v>
      </c>
      <c r="AB4" s="1" t="s">
        <v>20</v>
      </c>
      <c r="AC4" s="1" t="s">
        <v>21</v>
      </c>
      <c r="AD4" s="1" t="s">
        <v>22</v>
      </c>
      <c r="AE4" s="1" t="s">
        <v>23</v>
      </c>
    </row>
    <row r="5" spans="2:31" ht="2.4" customHeight="1">
      <c r="B5" s="6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1"/>
    </row>
    <row r="6" spans="2:31">
      <c r="B6" s="6"/>
      <c r="C6" s="12" t="s">
        <v>24</v>
      </c>
      <c r="D6" s="13" t="s">
        <v>25</v>
      </c>
      <c r="E6" s="14">
        <v>2.8000000000000001E-2</v>
      </c>
      <c r="F6" s="14">
        <v>2.5999999999999999E-2</v>
      </c>
      <c r="G6" s="14">
        <v>3.5000000000000003E-2</v>
      </c>
      <c r="H6" s="14">
        <v>2.3E-2</v>
      </c>
      <c r="I6" s="14">
        <v>9.5000000000000001E-2</v>
      </c>
      <c r="J6" s="14">
        <v>-7.5999999999999998E-2</v>
      </c>
      <c r="K6" s="14">
        <v>0</v>
      </c>
      <c r="L6" s="14">
        <v>0.156</v>
      </c>
      <c r="M6" s="14">
        <v>-8.8999999999999996E-2</v>
      </c>
      <c r="N6" s="14">
        <v>0</v>
      </c>
      <c r="O6" s="14">
        <v>-3.0000000000000001E-3</v>
      </c>
      <c r="P6" s="14">
        <v>3.7999999999999999E-2</v>
      </c>
      <c r="Q6" s="14">
        <v>4.7E-2</v>
      </c>
      <c r="R6" s="15">
        <v>7.1999999999999995E-2</v>
      </c>
      <c r="S6" s="1">
        <f>COUNTIF($E$36:$R$36,ROW())</f>
        <v>0</v>
      </c>
      <c r="T6" s="1">
        <f>COUNTIF($E$37:$R$37,ROW())</f>
        <v>0</v>
      </c>
      <c r="U6" s="1">
        <f>COUNTIF($E$38:$R$38,ROW())</f>
        <v>0</v>
      </c>
      <c r="V6" s="1">
        <f>COUNTIF($E$39:$R$39,ROW())</f>
        <v>0</v>
      </c>
      <c r="W6" s="1">
        <f>COUNTIF($E$40:$R$40,ROW())</f>
        <v>0</v>
      </c>
      <c r="X6" s="1">
        <f>COUNTIF($E$41:$R$41,ROW())</f>
        <v>0</v>
      </c>
      <c r="Y6" s="1">
        <f>COUNTIF($E$42:$R$42,ROW())</f>
        <v>0</v>
      </c>
      <c r="Z6" s="1">
        <f>COUNTIF($E6:$R6,"&gt;"&amp;_xlfn.NUMBERVALUE(RIGHT(Z$4,3)))</f>
        <v>0</v>
      </c>
      <c r="AA6" s="1">
        <f t="shared" ref="AA6:AE21" si="0">COUNTIF($E6:$R6,"&gt;"&amp;_xlfn.NUMBERVALUE(RIGHT(AA$4,3)))</f>
        <v>0</v>
      </c>
      <c r="AB6" s="1">
        <f t="shared" si="0"/>
        <v>0</v>
      </c>
      <c r="AC6" s="1">
        <f t="shared" si="0"/>
        <v>0</v>
      </c>
      <c r="AD6" s="1">
        <f t="shared" si="0"/>
        <v>0</v>
      </c>
      <c r="AE6" s="1">
        <f t="shared" si="0"/>
        <v>0</v>
      </c>
    </row>
    <row r="7" spans="2:31">
      <c r="B7" s="6"/>
      <c r="C7" s="12"/>
      <c r="D7" s="16" t="s">
        <v>26</v>
      </c>
      <c r="E7" s="1">
        <v>4.4999999999999998E-2</v>
      </c>
      <c r="F7" s="1">
        <v>4.2999999999999997E-2</v>
      </c>
      <c r="G7" s="1">
        <v>0.03</v>
      </c>
      <c r="H7" s="1">
        <v>5.5E-2</v>
      </c>
      <c r="I7" s="1">
        <v>7.3999999999999996E-2</v>
      </c>
      <c r="J7" s="1">
        <v>-2.9999999999999997E-4</v>
      </c>
      <c r="K7" s="1">
        <v>-7.6999999999999999E-2</v>
      </c>
      <c r="L7" s="1">
        <v>0.124</v>
      </c>
      <c r="M7" s="1">
        <v>-1E-3</v>
      </c>
      <c r="N7" s="1">
        <v>-3.9E-2</v>
      </c>
      <c r="O7" s="1">
        <v>3.5000000000000003E-2</v>
      </c>
      <c r="P7" s="1">
        <v>0.04</v>
      </c>
      <c r="Q7" s="1">
        <v>0.03</v>
      </c>
      <c r="R7" s="17">
        <v>2.1000000000000001E-2</v>
      </c>
      <c r="S7" s="1">
        <f t="shared" ref="S7:S33" si="1">COUNTIF($E$36:$R$36,ROW())</f>
        <v>0</v>
      </c>
      <c r="T7" s="1">
        <f t="shared" ref="T7:T33" si="2">COUNTIF($E$37:$R$37,ROW())</f>
        <v>0</v>
      </c>
      <c r="U7" s="1">
        <f t="shared" ref="U7:U33" si="3">COUNTIF($E$38:$R$38,ROW())</f>
        <v>0</v>
      </c>
      <c r="V7" s="1">
        <f t="shared" ref="V7:V33" si="4">COUNTIF($E$39:$R$39,ROW())</f>
        <v>0</v>
      </c>
      <c r="W7" s="1">
        <f t="shared" ref="W7:W33" si="5">COUNTIF($E$40:$R$40,ROW())</f>
        <v>0</v>
      </c>
      <c r="X7" s="1">
        <f t="shared" ref="X7:X33" si="6">COUNTIF($E$41:$R$41,ROW())</f>
        <v>0</v>
      </c>
      <c r="Y7" s="1">
        <f t="shared" ref="Y7:Y33" si="7">COUNTIF($E$42:$R$42,ROW())</f>
        <v>0</v>
      </c>
      <c r="Z7" s="1">
        <f t="shared" ref="Z7:AE33" si="8">COUNTIF($E7:$R7,"&gt;"&amp;_xlfn.NUMBERVALUE(RIGHT(Z$4,3)))</f>
        <v>0</v>
      </c>
      <c r="AA7" s="1">
        <f t="shared" si="0"/>
        <v>0</v>
      </c>
      <c r="AB7" s="1">
        <f t="shared" si="0"/>
        <v>0</v>
      </c>
      <c r="AC7" s="1">
        <f t="shared" si="0"/>
        <v>0</v>
      </c>
      <c r="AD7" s="1">
        <f t="shared" si="0"/>
        <v>0</v>
      </c>
      <c r="AE7" s="1">
        <f t="shared" si="0"/>
        <v>0</v>
      </c>
    </row>
    <row r="8" spans="2:31">
      <c r="B8" s="6"/>
      <c r="C8" s="12"/>
      <c r="D8" s="16" t="s">
        <v>27</v>
      </c>
      <c r="E8" s="1">
        <v>4.2000000000000003E-2</v>
      </c>
      <c r="F8" s="1">
        <v>3.9E-2</v>
      </c>
      <c r="G8" s="1">
        <v>3.4000000000000002E-2</v>
      </c>
      <c r="H8" s="1">
        <v>5.2999999999999999E-2</v>
      </c>
      <c r="I8" s="1">
        <v>0.115</v>
      </c>
      <c r="J8" s="1">
        <v>-2.5999999999999999E-2</v>
      </c>
      <c r="K8" s="1">
        <v>-0.13500000000000001</v>
      </c>
      <c r="L8" s="1">
        <v>0.108</v>
      </c>
      <c r="M8" s="1">
        <v>5.0999999999999997E-2</v>
      </c>
      <c r="N8" s="1">
        <v>-6.4000000000000001E-2</v>
      </c>
      <c r="O8" s="1">
        <v>0.161</v>
      </c>
      <c r="P8" s="1">
        <v>1.7000000000000001E-2</v>
      </c>
      <c r="Q8" s="1">
        <v>1.6E-2</v>
      </c>
      <c r="R8" s="17">
        <v>2E-3</v>
      </c>
      <c r="S8" s="1">
        <f t="shared" si="1"/>
        <v>0</v>
      </c>
      <c r="T8" s="1">
        <f t="shared" si="2"/>
        <v>0</v>
      </c>
      <c r="U8" s="1">
        <f t="shared" si="3"/>
        <v>0</v>
      </c>
      <c r="V8" s="1">
        <f t="shared" si="4"/>
        <v>0</v>
      </c>
      <c r="W8" s="1">
        <f t="shared" si="5"/>
        <v>0</v>
      </c>
      <c r="X8" s="1">
        <f t="shared" si="6"/>
        <v>0</v>
      </c>
      <c r="Y8" s="1">
        <f t="shared" si="7"/>
        <v>0</v>
      </c>
      <c r="Z8" s="1">
        <f t="shared" si="8"/>
        <v>0</v>
      </c>
      <c r="AA8" s="1">
        <f t="shared" si="0"/>
        <v>0</v>
      </c>
      <c r="AB8" s="1">
        <f t="shared" si="0"/>
        <v>0</v>
      </c>
      <c r="AC8" s="1">
        <f t="shared" si="0"/>
        <v>0</v>
      </c>
      <c r="AD8" s="1">
        <f t="shared" si="0"/>
        <v>0</v>
      </c>
      <c r="AE8" s="1">
        <f t="shared" si="0"/>
        <v>0</v>
      </c>
    </row>
    <row r="9" spans="2:31">
      <c r="B9" s="6"/>
      <c r="C9" s="12"/>
      <c r="D9" s="16" t="s">
        <v>28</v>
      </c>
      <c r="E9" s="1">
        <v>3.5999999999999997E-2</v>
      </c>
      <c r="F9" s="1">
        <v>1E-3</v>
      </c>
      <c r="G9" s="1">
        <v>7.0000000000000007E-2</v>
      </c>
      <c r="H9" s="1">
        <v>4.7E-2</v>
      </c>
      <c r="I9" s="1">
        <v>5.2999999999999999E-2</v>
      </c>
      <c r="J9" s="1">
        <v>-6.6000000000000003E-2</v>
      </c>
      <c r="K9" s="1">
        <v>-2.1999999999999999E-2</v>
      </c>
      <c r="L9" s="1">
        <v>6.5000000000000002E-2</v>
      </c>
      <c r="M9" s="1">
        <v>-7.3999999999999996E-2</v>
      </c>
      <c r="N9" s="1">
        <v>-6.4000000000000001E-2</v>
      </c>
      <c r="O9" s="1">
        <v>2.3E-2</v>
      </c>
      <c r="P9" s="1">
        <v>-1.7000000000000001E-2</v>
      </c>
      <c r="Q9" s="1">
        <v>6.0000000000000001E-3</v>
      </c>
      <c r="R9" s="17">
        <v>-1.9E-2</v>
      </c>
      <c r="S9" s="1">
        <f t="shared" si="1"/>
        <v>0</v>
      </c>
      <c r="T9" s="1">
        <f t="shared" si="2"/>
        <v>0</v>
      </c>
      <c r="U9" s="1">
        <f t="shared" si="3"/>
        <v>0</v>
      </c>
      <c r="V9" s="1">
        <f t="shared" si="4"/>
        <v>0</v>
      </c>
      <c r="W9" s="1">
        <f t="shared" si="5"/>
        <v>0</v>
      </c>
      <c r="X9" s="1">
        <f t="shared" si="6"/>
        <v>0</v>
      </c>
      <c r="Y9" s="1">
        <f t="shared" si="7"/>
        <v>0</v>
      </c>
      <c r="Z9" s="1">
        <f t="shared" si="8"/>
        <v>0</v>
      </c>
      <c r="AA9" s="1">
        <f t="shared" si="0"/>
        <v>0</v>
      </c>
      <c r="AB9" s="1">
        <f t="shared" si="0"/>
        <v>0</v>
      </c>
      <c r="AC9" s="1">
        <f t="shared" si="0"/>
        <v>0</v>
      </c>
      <c r="AD9" s="1">
        <f t="shared" si="0"/>
        <v>0</v>
      </c>
      <c r="AE9" s="1">
        <f t="shared" si="0"/>
        <v>0</v>
      </c>
    </row>
    <row r="10" spans="2:31">
      <c r="B10" s="6"/>
      <c r="C10" s="12"/>
      <c r="D10" s="18" t="s">
        <v>29</v>
      </c>
      <c r="E10" s="19">
        <v>4.4999999999999998E-2</v>
      </c>
      <c r="F10" s="19">
        <v>2.9000000000000001E-2</v>
      </c>
      <c r="G10" s="19">
        <v>6.6000000000000003E-2</v>
      </c>
      <c r="H10" s="19">
        <v>5.1999999999999998E-2</v>
      </c>
      <c r="I10" s="19">
        <v>7.8E-2</v>
      </c>
      <c r="J10" s="19">
        <v>6.8000000000000005E-2</v>
      </c>
      <c r="K10" s="19">
        <v>0.153</v>
      </c>
      <c r="L10" s="19">
        <v>8.1000000000000003E-2</v>
      </c>
      <c r="M10" s="19">
        <v>0.10299999999999999</v>
      </c>
      <c r="N10" s="19">
        <v>0.188</v>
      </c>
      <c r="O10" s="19">
        <v>5.8000000000000003E-2</v>
      </c>
      <c r="P10" s="19">
        <v>2.8000000000000001E-2</v>
      </c>
      <c r="Q10" s="19">
        <v>2.3E-2</v>
      </c>
      <c r="R10" s="20">
        <v>3.0000000000000001E-3</v>
      </c>
      <c r="S10" s="1">
        <f t="shared" si="1"/>
        <v>0</v>
      </c>
      <c r="T10" s="1">
        <f t="shared" si="2"/>
        <v>0</v>
      </c>
      <c r="U10" s="1">
        <f t="shared" si="3"/>
        <v>0</v>
      </c>
      <c r="V10" s="1">
        <f t="shared" si="4"/>
        <v>0</v>
      </c>
      <c r="W10" s="1">
        <f t="shared" si="5"/>
        <v>0</v>
      </c>
      <c r="X10" s="1">
        <f t="shared" si="6"/>
        <v>0</v>
      </c>
      <c r="Y10" s="1">
        <f t="shared" si="7"/>
        <v>0</v>
      </c>
      <c r="Z10" s="1">
        <f t="shared" si="8"/>
        <v>0</v>
      </c>
      <c r="AA10" s="1">
        <f t="shared" si="0"/>
        <v>0</v>
      </c>
      <c r="AB10" s="1">
        <f t="shared" si="0"/>
        <v>0</v>
      </c>
      <c r="AC10" s="1">
        <f t="shared" si="0"/>
        <v>0</v>
      </c>
      <c r="AD10" s="1">
        <f t="shared" si="0"/>
        <v>0</v>
      </c>
      <c r="AE10" s="1">
        <f t="shared" si="0"/>
        <v>0</v>
      </c>
    </row>
    <row r="11" spans="2:31" ht="2.4" customHeight="1">
      <c r="B11" s="6"/>
      <c r="C11" s="21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1"/>
      <c r="S11" s="1">
        <f t="shared" si="1"/>
        <v>0</v>
      </c>
      <c r="T11" s="1">
        <f t="shared" si="2"/>
        <v>0</v>
      </c>
      <c r="U11" s="1">
        <f t="shared" si="3"/>
        <v>0</v>
      </c>
      <c r="V11" s="1">
        <f t="shared" si="4"/>
        <v>0</v>
      </c>
      <c r="W11" s="1">
        <f t="shared" si="5"/>
        <v>0</v>
      </c>
      <c r="X11" s="1">
        <f t="shared" si="6"/>
        <v>0</v>
      </c>
      <c r="Y11" s="1">
        <f t="shared" si="7"/>
        <v>0</v>
      </c>
      <c r="Z11" s="1">
        <f t="shared" si="8"/>
        <v>0</v>
      </c>
      <c r="AA11" s="1">
        <f t="shared" si="0"/>
        <v>0</v>
      </c>
      <c r="AB11" s="1">
        <f t="shared" si="0"/>
        <v>0</v>
      </c>
      <c r="AC11" s="1">
        <f t="shared" si="0"/>
        <v>0</v>
      </c>
      <c r="AD11" s="1">
        <f t="shared" si="0"/>
        <v>0</v>
      </c>
      <c r="AE11" s="1">
        <f t="shared" si="0"/>
        <v>0</v>
      </c>
    </row>
    <row r="12" spans="2:31">
      <c r="B12" s="6"/>
      <c r="C12" s="12" t="s">
        <v>30</v>
      </c>
      <c r="D12" s="13" t="s">
        <v>25</v>
      </c>
      <c r="E12" s="14">
        <v>5.1999999999999998E-2</v>
      </c>
      <c r="F12" s="14">
        <v>3.5000000000000003E-2</v>
      </c>
      <c r="G12" s="14">
        <v>9.0999999999999998E-2</v>
      </c>
      <c r="H12" s="14">
        <v>0.06</v>
      </c>
      <c r="I12" s="14">
        <v>6.0999999999999999E-2</v>
      </c>
      <c r="J12" s="14">
        <v>4.2000000000000003E-2</v>
      </c>
      <c r="K12" s="14">
        <v>-7.6999999999999999E-2</v>
      </c>
      <c r="L12" s="14">
        <v>6.6000000000000003E-2</v>
      </c>
      <c r="M12" s="14">
        <v>-1E-3</v>
      </c>
      <c r="N12" s="14">
        <v>-3.9E-2</v>
      </c>
      <c r="O12" s="14">
        <v>3.5999999999999997E-2</v>
      </c>
      <c r="P12" s="14">
        <v>3.7999999999999999E-2</v>
      </c>
      <c r="Q12" s="14">
        <v>1.9E-2</v>
      </c>
      <c r="R12" s="15">
        <v>2.3E-2</v>
      </c>
      <c r="S12" s="1">
        <f t="shared" si="1"/>
        <v>0</v>
      </c>
      <c r="T12" s="1">
        <f t="shared" si="2"/>
        <v>0</v>
      </c>
      <c r="U12" s="1">
        <f t="shared" si="3"/>
        <v>0</v>
      </c>
      <c r="V12" s="1">
        <f t="shared" si="4"/>
        <v>0</v>
      </c>
      <c r="W12" s="1">
        <f t="shared" si="5"/>
        <v>0</v>
      </c>
      <c r="X12" s="1">
        <f t="shared" si="6"/>
        <v>0</v>
      </c>
      <c r="Y12" s="1">
        <f t="shared" si="7"/>
        <v>0</v>
      </c>
      <c r="Z12" s="1">
        <f t="shared" si="8"/>
        <v>0</v>
      </c>
      <c r="AA12" s="1">
        <f t="shared" si="0"/>
        <v>0</v>
      </c>
      <c r="AB12" s="1">
        <f t="shared" si="0"/>
        <v>0</v>
      </c>
      <c r="AC12" s="1">
        <f t="shared" si="0"/>
        <v>0</v>
      </c>
      <c r="AD12" s="1">
        <f t="shared" si="0"/>
        <v>0</v>
      </c>
      <c r="AE12" s="1">
        <f t="shared" si="0"/>
        <v>0</v>
      </c>
    </row>
    <row r="13" spans="2:31">
      <c r="B13" s="6"/>
      <c r="C13" s="12"/>
      <c r="D13" s="16" t="s">
        <v>26</v>
      </c>
      <c r="E13" s="1">
        <v>3.4000000000000002E-2</v>
      </c>
      <c r="F13" s="1">
        <v>1.7000000000000001E-2</v>
      </c>
      <c r="G13" s="1">
        <v>5.1999999999999998E-2</v>
      </c>
      <c r="H13" s="1">
        <v>2.5999999999999999E-2</v>
      </c>
      <c r="I13" s="1">
        <v>5.7000000000000002E-2</v>
      </c>
      <c r="J13" s="1">
        <v>0.13700000000000001</v>
      </c>
      <c r="K13" s="1">
        <v>-0.14599999999999999</v>
      </c>
      <c r="L13" s="1">
        <v>0.155</v>
      </c>
      <c r="M13" s="1">
        <v>0.124</v>
      </c>
      <c r="N13" s="1">
        <v>-0.113</v>
      </c>
      <c r="O13" s="1">
        <v>5.5E-2</v>
      </c>
      <c r="P13" s="1">
        <v>2.1999999999999999E-2</v>
      </c>
      <c r="Q13" s="1">
        <v>1.2999999999999999E-2</v>
      </c>
      <c r="R13" s="17">
        <v>1.6E-2</v>
      </c>
      <c r="S13" s="1">
        <f t="shared" si="1"/>
        <v>0</v>
      </c>
      <c r="T13" s="1">
        <f t="shared" si="2"/>
        <v>0</v>
      </c>
      <c r="U13" s="1">
        <f t="shared" si="3"/>
        <v>0</v>
      </c>
      <c r="V13" s="1">
        <f t="shared" si="4"/>
        <v>0</v>
      </c>
      <c r="W13" s="1">
        <f t="shared" si="5"/>
        <v>0</v>
      </c>
      <c r="X13" s="1">
        <f t="shared" si="6"/>
        <v>0</v>
      </c>
      <c r="Y13" s="1">
        <f t="shared" si="7"/>
        <v>0</v>
      </c>
      <c r="Z13" s="1">
        <f t="shared" si="8"/>
        <v>0</v>
      </c>
      <c r="AA13" s="1">
        <f t="shared" si="0"/>
        <v>0</v>
      </c>
      <c r="AB13" s="1">
        <f t="shared" si="0"/>
        <v>0</v>
      </c>
      <c r="AC13" s="1">
        <f t="shared" si="0"/>
        <v>0</v>
      </c>
      <c r="AD13" s="1">
        <f t="shared" si="0"/>
        <v>0</v>
      </c>
      <c r="AE13" s="1">
        <f t="shared" si="0"/>
        <v>0</v>
      </c>
    </row>
    <row r="14" spans="2:31">
      <c r="B14" s="6"/>
      <c r="C14" s="12"/>
      <c r="D14" s="16" t="s">
        <v>27</v>
      </c>
      <c r="E14" s="1">
        <v>5.0000000000000001E-3</v>
      </c>
      <c r="F14" s="1">
        <v>1E-3</v>
      </c>
      <c r="G14" s="1">
        <v>-2.8000000000000001E-2</v>
      </c>
      <c r="H14" s="1">
        <v>-8.0000000000000002E-3</v>
      </c>
      <c r="I14" s="1">
        <v>4.0000000000000001E-3</v>
      </c>
      <c r="J14" s="1">
        <v>4.7E-2</v>
      </c>
      <c r="K14" s="1">
        <v>-0.13500000000000001</v>
      </c>
      <c r="L14" s="1">
        <v>3.5000000000000003E-2</v>
      </c>
      <c r="M14" s="1">
        <v>0.13400000000000001</v>
      </c>
      <c r="N14" s="1">
        <v>-6.4000000000000001E-2</v>
      </c>
      <c r="O14" s="1">
        <v>-2.9000000000000001E-2</v>
      </c>
      <c r="P14" s="1">
        <v>-5.0000000000000001E-3</v>
      </c>
      <c r="Q14" s="1">
        <v>-1.4E-2</v>
      </c>
      <c r="R14" s="17">
        <v>-2.5999999999999999E-2</v>
      </c>
      <c r="S14" s="1">
        <f t="shared" si="1"/>
        <v>0</v>
      </c>
      <c r="T14" s="1">
        <f t="shared" si="2"/>
        <v>0</v>
      </c>
      <c r="U14" s="1">
        <f t="shared" si="3"/>
        <v>0</v>
      </c>
      <c r="V14" s="1">
        <f t="shared" si="4"/>
        <v>0</v>
      </c>
      <c r="W14" s="1">
        <f t="shared" si="5"/>
        <v>0</v>
      </c>
      <c r="X14" s="1">
        <f t="shared" si="6"/>
        <v>0</v>
      </c>
      <c r="Y14" s="1">
        <f t="shared" si="7"/>
        <v>0</v>
      </c>
      <c r="Z14" s="1">
        <f t="shared" si="8"/>
        <v>0</v>
      </c>
      <c r="AA14" s="1">
        <f t="shared" si="0"/>
        <v>0</v>
      </c>
      <c r="AB14" s="1">
        <f t="shared" si="0"/>
        <v>0</v>
      </c>
      <c r="AC14" s="1">
        <f t="shared" si="0"/>
        <v>0</v>
      </c>
      <c r="AD14" s="1">
        <f t="shared" si="0"/>
        <v>0</v>
      </c>
      <c r="AE14" s="1">
        <f t="shared" si="0"/>
        <v>0</v>
      </c>
    </row>
    <row r="15" spans="2:31">
      <c r="B15" s="6"/>
      <c r="C15" s="12"/>
      <c r="D15" s="16" t="s">
        <v>28</v>
      </c>
      <c r="E15" s="1">
        <v>4.7E-2</v>
      </c>
      <c r="F15" s="1">
        <v>0.02</v>
      </c>
      <c r="G15" s="1">
        <v>5.2999999999999999E-2</v>
      </c>
      <c r="H15" s="1">
        <v>3.9E-2</v>
      </c>
      <c r="I15" s="1">
        <v>5.2999999999999999E-2</v>
      </c>
      <c r="J15" s="1">
        <v>0.19500000000000001</v>
      </c>
      <c r="K15" s="1">
        <v>-0.14099999999999999</v>
      </c>
      <c r="L15" s="1">
        <v>0.10299999999999999</v>
      </c>
      <c r="M15" s="1">
        <v>0.18</v>
      </c>
      <c r="N15" s="1">
        <v>-0.111</v>
      </c>
      <c r="O15" s="1">
        <v>7.0000000000000007E-2</v>
      </c>
      <c r="P15" s="1">
        <v>2.1999999999999999E-2</v>
      </c>
      <c r="Q15" s="1">
        <v>1.4999999999999999E-2</v>
      </c>
      <c r="R15" s="17">
        <v>1.9E-2</v>
      </c>
      <c r="S15" s="1">
        <f t="shared" si="1"/>
        <v>0</v>
      </c>
      <c r="T15" s="1">
        <f t="shared" si="2"/>
        <v>0</v>
      </c>
      <c r="U15" s="1">
        <f t="shared" si="3"/>
        <v>0</v>
      </c>
      <c r="V15" s="1">
        <f t="shared" si="4"/>
        <v>0</v>
      </c>
      <c r="W15" s="1">
        <f t="shared" si="5"/>
        <v>0</v>
      </c>
      <c r="X15" s="1">
        <f t="shared" si="6"/>
        <v>0</v>
      </c>
      <c r="Y15" s="1">
        <f t="shared" si="7"/>
        <v>0</v>
      </c>
      <c r="Z15" s="1">
        <f t="shared" si="8"/>
        <v>0</v>
      </c>
      <c r="AA15" s="1">
        <f t="shared" si="0"/>
        <v>0</v>
      </c>
      <c r="AB15" s="1">
        <f t="shared" si="0"/>
        <v>0</v>
      </c>
      <c r="AC15" s="1">
        <f t="shared" si="0"/>
        <v>0</v>
      </c>
      <c r="AD15" s="1">
        <f t="shared" si="0"/>
        <v>0</v>
      </c>
      <c r="AE15" s="1">
        <f t="shared" si="0"/>
        <v>0</v>
      </c>
    </row>
    <row r="16" spans="2:31">
      <c r="B16" s="6"/>
      <c r="C16" s="12"/>
      <c r="D16" s="18" t="s">
        <v>29</v>
      </c>
      <c r="E16" s="19">
        <v>6.0000000000000001E-3</v>
      </c>
      <c r="F16" s="19">
        <v>3.2000000000000001E-2</v>
      </c>
      <c r="G16" s="19">
        <v>5.0999999999999997E-2</v>
      </c>
      <c r="H16" s="19">
        <v>-6.0000000000000001E-3</v>
      </c>
      <c r="I16" s="19">
        <v>-7.0000000000000001E-3</v>
      </c>
      <c r="J16" s="19">
        <v>0.16400000000000001</v>
      </c>
      <c r="K16" s="19">
        <v>2.5000000000000001E-2</v>
      </c>
      <c r="L16" s="19">
        <v>7.2999999999999995E-2</v>
      </c>
      <c r="M16" s="19">
        <v>0.376</v>
      </c>
      <c r="N16" s="19">
        <v>3.7999999999999999E-2</v>
      </c>
      <c r="O16" s="19">
        <v>3.3000000000000002E-2</v>
      </c>
      <c r="P16" s="19">
        <v>0.108</v>
      </c>
      <c r="Q16" s="19">
        <v>-3.0000000000000001E-3</v>
      </c>
      <c r="R16" s="20">
        <v>7.0999999999999994E-2</v>
      </c>
      <c r="S16" s="1">
        <f t="shared" si="1"/>
        <v>0</v>
      </c>
      <c r="T16" s="1">
        <f t="shared" si="2"/>
        <v>0</v>
      </c>
      <c r="U16" s="1">
        <f t="shared" si="3"/>
        <v>0</v>
      </c>
      <c r="V16" s="1">
        <f t="shared" si="4"/>
        <v>0</v>
      </c>
      <c r="W16" s="1">
        <f t="shared" si="5"/>
        <v>0</v>
      </c>
      <c r="X16" s="1">
        <f t="shared" si="6"/>
        <v>0</v>
      </c>
      <c r="Y16" s="1">
        <f t="shared" si="7"/>
        <v>0</v>
      </c>
      <c r="Z16" s="1">
        <f t="shared" si="8"/>
        <v>1</v>
      </c>
      <c r="AA16" s="1">
        <f t="shared" si="0"/>
        <v>1</v>
      </c>
      <c r="AB16" s="1">
        <f t="shared" si="0"/>
        <v>0</v>
      </c>
      <c r="AC16" s="1">
        <f t="shared" si="0"/>
        <v>0</v>
      </c>
      <c r="AD16" s="1">
        <f t="shared" si="0"/>
        <v>0</v>
      </c>
      <c r="AE16" s="1">
        <f t="shared" si="0"/>
        <v>0</v>
      </c>
    </row>
    <row r="17" spans="2:31" ht="2.4" customHeight="1">
      <c r="B17" s="22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4"/>
      <c r="S17" s="1">
        <f t="shared" si="1"/>
        <v>0</v>
      </c>
      <c r="T17" s="1">
        <f t="shared" si="2"/>
        <v>0</v>
      </c>
      <c r="U17" s="1">
        <f t="shared" si="3"/>
        <v>0</v>
      </c>
      <c r="V17" s="1">
        <f t="shared" si="4"/>
        <v>0</v>
      </c>
      <c r="W17" s="1">
        <f t="shared" si="5"/>
        <v>0</v>
      </c>
      <c r="X17" s="1">
        <f t="shared" si="6"/>
        <v>0</v>
      </c>
      <c r="Y17" s="1">
        <f t="shared" si="7"/>
        <v>0</v>
      </c>
      <c r="Z17" s="1">
        <f t="shared" si="8"/>
        <v>0</v>
      </c>
      <c r="AA17" s="1">
        <f t="shared" si="0"/>
        <v>0</v>
      </c>
      <c r="AB17" s="1">
        <f t="shared" si="0"/>
        <v>0</v>
      </c>
      <c r="AC17" s="1">
        <f t="shared" si="0"/>
        <v>0</v>
      </c>
      <c r="AD17" s="1">
        <f t="shared" si="0"/>
        <v>0</v>
      </c>
      <c r="AE17" s="1">
        <f t="shared" si="0"/>
        <v>0</v>
      </c>
    </row>
    <row r="18" spans="2:31">
      <c r="B18" s="6" t="s">
        <v>31</v>
      </c>
      <c r="C18" s="7"/>
      <c r="D18" s="8" t="s">
        <v>16</v>
      </c>
      <c r="E18" s="8">
        <v>109</v>
      </c>
      <c r="F18" s="8">
        <v>76</v>
      </c>
      <c r="G18" s="8">
        <v>33</v>
      </c>
      <c r="H18" s="8">
        <v>104</v>
      </c>
      <c r="I18" s="8">
        <v>63</v>
      </c>
      <c r="J18" s="8">
        <v>21</v>
      </c>
      <c r="K18" s="8">
        <v>10</v>
      </c>
      <c r="L18" s="8">
        <v>36</v>
      </c>
      <c r="M18" s="8">
        <v>18</v>
      </c>
      <c r="N18" s="8">
        <v>9</v>
      </c>
      <c r="O18" s="8">
        <v>27</v>
      </c>
      <c r="P18" s="8">
        <v>67</v>
      </c>
      <c r="Q18" s="8">
        <v>58</v>
      </c>
      <c r="R18" s="9">
        <v>49</v>
      </c>
      <c r="S18" s="1">
        <f t="shared" si="1"/>
        <v>0</v>
      </c>
      <c r="T18" s="1">
        <f t="shared" si="2"/>
        <v>0</v>
      </c>
      <c r="U18" s="1">
        <f t="shared" si="3"/>
        <v>0</v>
      </c>
      <c r="V18" s="1">
        <f t="shared" si="4"/>
        <v>0</v>
      </c>
      <c r="W18" s="1">
        <f t="shared" si="5"/>
        <v>0</v>
      </c>
      <c r="X18" s="1">
        <f t="shared" si="6"/>
        <v>0</v>
      </c>
      <c r="Y18" s="1">
        <f t="shared" si="7"/>
        <v>0</v>
      </c>
    </row>
    <row r="19" spans="2:31" ht="2.4" customHeight="1">
      <c r="B19" s="6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1"/>
      <c r="S19" s="1">
        <f t="shared" si="1"/>
        <v>1</v>
      </c>
      <c r="T19" s="1">
        <f t="shared" si="2"/>
        <v>0</v>
      </c>
      <c r="U19" s="1">
        <f t="shared" si="3"/>
        <v>0</v>
      </c>
      <c r="V19" s="1">
        <f t="shared" si="4"/>
        <v>0</v>
      </c>
      <c r="W19" s="1">
        <f t="shared" si="5"/>
        <v>0</v>
      </c>
      <c r="X19" s="1">
        <f t="shared" si="6"/>
        <v>0</v>
      </c>
      <c r="Y19" s="1">
        <f t="shared" si="7"/>
        <v>0</v>
      </c>
      <c r="Z19" s="1">
        <f t="shared" si="8"/>
        <v>0</v>
      </c>
      <c r="AA19" s="1">
        <f t="shared" si="0"/>
        <v>0</v>
      </c>
      <c r="AB19" s="1">
        <f t="shared" si="0"/>
        <v>0</v>
      </c>
      <c r="AC19" s="1">
        <f t="shared" si="0"/>
        <v>0</v>
      </c>
      <c r="AD19" s="1">
        <f t="shared" si="0"/>
        <v>0</v>
      </c>
      <c r="AE19" s="1">
        <f t="shared" si="0"/>
        <v>0</v>
      </c>
    </row>
    <row r="20" spans="2:31">
      <c r="B20" s="6"/>
      <c r="C20" s="12" t="s">
        <v>24</v>
      </c>
      <c r="D20" s="13" t="s">
        <v>25</v>
      </c>
      <c r="E20" s="14">
        <v>9.2999999999999999E-2</v>
      </c>
      <c r="F20" s="14">
        <v>9.7000000000000003E-2</v>
      </c>
      <c r="G20" s="14">
        <v>0.14799999999999999</v>
      </c>
      <c r="H20" s="14">
        <v>8.1000000000000003E-2</v>
      </c>
      <c r="I20" s="14">
        <v>7.4999999999999997E-2</v>
      </c>
      <c r="J20" s="14">
        <v>8.8999999999999996E-2</v>
      </c>
      <c r="K20" s="14">
        <v>-0.125</v>
      </c>
      <c r="L20" s="14">
        <v>7.1999999999999995E-2</v>
      </c>
      <c r="M20" s="14">
        <v>0.06</v>
      </c>
      <c r="N20" s="14">
        <v>-9.8000000000000004E-2</v>
      </c>
      <c r="O20" s="14">
        <v>0.15</v>
      </c>
      <c r="P20" s="14">
        <v>0.113</v>
      </c>
      <c r="Q20" s="14">
        <v>6.2E-2</v>
      </c>
      <c r="R20" s="15">
        <v>7.5999999999999998E-2</v>
      </c>
      <c r="S20" s="1">
        <f t="shared" si="1"/>
        <v>0</v>
      </c>
      <c r="T20" s="1">
        <f t="shared" si="2"/>
        <v>0</v>
      </c>
      <c r="U20" s="1">
        <f t="shared" si="3"/>
        <v>0</v>
      </c>
      <c r="V20" s="1">
        <f t="shared" si="4"/>
        <v>0</v>
      </c>
      <c r="W20" s="1">
        <f t="shared" si="5"/>
        <v>0</v>
      </c>
      <c r="X20" s="1">
        <f t="shared" si="6"/>
        <v>0</v>
      </c>
      <c r="Y20" s="1">
        <f t="shared" si="7"/>
        <v>0</v>
      </c>
      <c r="Z20" s="1">
        <f t="shared" si="8"/>
        <v>0</v>
      </c>
      <c r="AA20" s="1">
        <f t="shared" si="0"/>
        <v>0</v>
      </c>
      <c r="AB20" s="1">
        <f t="shared" si="0"/>
        <v>0</v>
      </c>
      <c r="AC20" s="1">
        <f t="shared" si="0"/>
        <v>0</v>
      </c>
      <c r="AD20" s="1">
        <f t="shared" si="0"/>
        <v>0</v>
      </c>
      <c r="AE20" s="1">
        <f t="shared" si="0"/>
        <v>0</v>
      </c>
    </row>
    <row r="21" spans="2:31">
      <c r="B21" s="6"/>
      <c r="C21" s="12"/>
      <c r="D21" s="16" t="s">
        <v>26</v>
      </c>
      <c r="E21" s="1">
        <v>1.4999999999999999E-2</v>
      </c>
      <c r="F21" s="1">
        <v>2.1000000000000001E-2</v>
      </c>
      <c r="G21" s="1">
        <v>2.5000000000000001E-2</v>
      </c>
      <c r="H21" s="1">
        <v>1.4999999999999999E-2</v>
      </c>
      <c r="I21" s="1">
        <v>1.2E-2</v>
      </c>
      <c r="J21" s="1">
        <v>-2.9999999999999997E-4</v>
      </c>
      <c r="K21" s="1">
        <v>0</v>
      </c>
      <c r="L21" s="1">
        <v>5.0000000000000001E-3</v>
      </c>
      <c r="M21" s="1">
        <v>-1E-3</v>
      </c>
      <c r="N21" s="1">
        <v>0</v>
      </c>
      <c r="O21" s="1">
        <v>3.2000000000000001E-2</v>
      </c>
      <c r="P21" s="1">
        <v>2.5999999999999999E-2</v>
      </c>
      <c r="Q21" s="1">
        <v>1E-3</v>
      </c>
      <c r="R21" s="17">
        <v>4.0000000000000001E-3</v>
      </c>
      <c r="S21" s="1">
        <f t="shared" si="1"/>
        <v>2</v>
      </c>
      <c r="T21" s="1">
        <f t="shared" si="2"/>
        <v>2</v>
      </c>
      <c r="U21" s="1">
        <f t="shared" si="3"/>
        <v>2</v>
      </c>
      <c r="V21" s="1">
        <f t="shared" si="4"/>
        <v>1</v>
      </c>
      <c r="W21" s="1">
        <f t="shared" si="5"/>
        <v>0</v>
      </c>
      <c r="X21" s="1">
        <f t="shared" si="6"/>
        <v>0</v>
      </c>
      <c r="Y21" s="1">
        <f t="shared" si="7"/>
        <v>0</v>
      </c>
      <c r="Z21" s="1">
        <f t="shared" si="8"/>
        <v>0</v>
      </c>
      <c r="AA21" s="1">
        <f t="shared" si="0"/>
        <v>0</v>
      </c>
      <c r="AB21" s="1">
        <f t="shared" si="0"/>
        <v>0</v>
      </c>
      <c r="AC21" s="1">
        <f t="shared" si="0"/>
        <v>0</v>
      </c>
      <c r="AD21" s="1">
        <f t="shared" si="0"/>
        <v>0</v>
      </c>
      <c r="AE21" s="1">
        <f t="shared" si="0"/>
        <v>0</v>
      </c>
    </row>
    <row r="22" spans="2:31">
      <c r="B22" s="6"/>
      <c r="C22" s="12"/>
      <c r="D22" s="16" t="s">
        <v>27</v>
      </c>
      <c r="E22" s="1">
        <v>1.4E-2</v>
      </c>
      <c r="F22" s="1">
        <v>1.4E-2</v>
      </c>
      <c r="G22" s="1">
        <v>-1.4999999999999999E-2</v>
      </c>
      <c r="H22" s="1">
        <v>1.4999999999999999E-2</v>
      </c>
      <c r="I22" s="1">
        <v>3.2000000000000001E-2</v>
      </c>
      <c r="J22" s="1">
        <v>3.5999999999999997E-2</v>
      </c>
      <c r="K22" s="1">
        <v>0.32800000000000001</v>
      </c>
      <c r="L22" s="1">
        <v>4.5999999999999999E-2</v>
      </c>
      <c r="M22" s="1">
        <v>2E-3</v>
      </c>
      <c r="N22" s="1">
        <v>0.47299999999999998</v>
      </c>
      <c r="O22" s="1">
        <v>1E-3</v>
      </c>
      <c r="P22" s="1">
        <v>5.6000000000000001E-2</v>
      </c>
      <c r="Q22" s="1">
        <v>1E-3</v>
      </c>
      <c r="R22" s="17">
        <v>2.8000000000000001E-2</v>
      </c>
      <c r="S22" s="1">
        <f t="shared" si="1"/>
        <v>1</v>
      </c>
      <c r="T22" s="1">
        <f t="shared" si="2"/>
        <v>1</v>
      </c>
      <c r="U22" s="1">
        <f t="shared" si="3"/>
        <v>0</v>
      </c>
      <c r="V22" s="1">
        <f t="shared" si="4"/>
        <v>0</v>
      </c>
      <c r="W22" s="1">
        <f t="shared" si="5"/>
        <v>0</v>
      </c>
      <c r="X22" s="1">
        <f t="shared" si="6"/>
        <v>0</v>
      </c>
      <c r="Y22" s="1">
        <f t="shared" si="7"/>
        <v>0</v>
      </c>
      <c r="Z22" s="1">
        <f t="shared" si="8"/>
        <v>2</v>
      </c>
      <c r="AA22" s="1">
        <f t="shared" si="8"/>
        <v>2</v>
      </c>
      <c r="AB22" s="1">
        <f t="shared" si="8"/>
        <v>1</v>
      </c>
      <c r="AC22" s="1">
        <f t="shared" si="8"/>
        <v>0</v>
      </c>
      <c r="AD22" s="1">
        <f t="shared" si="8"/>
        <v>0</v>
      </c>
      <c r="AE22" s="1">
        <f t="shared" si="8"/>
        <v>0</v>
      </c>
    </row>
    <row r="23" spans="2:31">
      <c r="B23" s="6"/>
      <c r="C23" s="12"/>
      <c r="D23" s="16" t="s">
        <v>28</v>
      </c>
      <c r="E23" s="1">
        <v>8.6999999999999994E-2</v>
      </c>
      <c r="F23" s="1">
        <v>5.8000000000000003E-2</v>
      </c>
      <c r="G23" s="1">
        <v>0.113</v>
      </c>
      <c r="H23" s="1">
        <v>9.5000000000000001E-2</v>
      </c>
      <c r="I23" s="1">
        <v>0.10199999999999999</v>
      </c>
      <c r="J23" s="1">
        <v>2.7E-2</v>
      </c>
      <c r="K23" s="1">
        <v>-0.125</v>
      </c>
      <c r="L23" s="1">
        <v>4.2999999999999997E-2</v>
      </c>
      <c r="M23" s="1">
        <v>-3.0000000000000001E-3</v>
      </c>
      <c r="N23" s="1">
        <v>-9.8000000000000004E-2</v>
      </c>
      <c r="O23" s="1">
        <v>0.21199999999999999</v>
      </c>
      <c r="P23" s="1">
        <v>5.8000000000000003E-2</v>
      </c>
      <c r="Q23" s="1">
        <v>2.7E-2</v>
      </c>
      <c r="R23" s="17">
        <v>2.4E-2</v>
      </c>
      <c r="S23" s="1">
        <f t="shared" si="1"/>
        <v>2</v>
      </c>
      <c r="T23" s="1">
        <f t="shared" si="2"/>
        <v>0</v>
      </c>
      <c r="U23" s="1">
        <f t="shared" si="3"/>
        <v>0</v>
      </c>
      <c r="V23" s="1">
        <f t="shared" si="4"/>
        <v>0</v>
      </c>
      <c r="W23" s="1">
        <f t="shared" si="5"/>
        <v>0</v>
      </c>
      <c r="X23" s="1">
        <f t="shared" si="6"/>
        <v>0</v>
      </c>
      <c r="Y23" s="1">
        <f t="shared" si="7"/>
        <v>0</v>
      </c>
      <c r="Z23" s="1">
        <f t="shared" si="8"/>
        <v>1</v>
      </c>
      <c r="AA23" s="1">
        <f t="shared" si="8"/>
        <v>0</v>
      </c>
      <c r="AB23" s="1">
        <f t="shared" si="8"/>
        <v>0</v>
      </c>
      <c r="AC23" s="1">
        <f t="shared" si="8"/>
        <v>0</v>
      </c>
      <c r="AD23" s="1">
        <f t="shared" si="8"/>
        <v>0</v>
      </c>
      <c r="AE23" s="1">
        <f t="shared" si="8"/>
        <v>0</v>
      </c>
    </row>
    <row r="24" spans="2:31">
      <c r="B24" s="6"/>
      <c r="C24" s="12"/>
      <c r="D24" s="18" t="s">
        <v>29</v>
      </c>
      <c r="E24" s="19">
        <v>6.0999999999999999E-2</v>
      </c>
      <c r="F24" s="19">
        <v>4.5999999999999999E-2</v>
      </c>
      <c r="G24" s="19">
        <v>9.5000000000000001E-2</v>
      </c>
      <c r="H24" s="19">
        <v>7.0000000000000007E-2</v>
      </c>
      <c r="I24" s="19">
        <v>0.14199999999999999</v>
      </c>
      <c r="J24" s="19">
        <v>0.19700000000000001</v>
      </c>
      <c r="K24" s="19">
        <v>0.17699999999999999</v>
      </c>
      <c r="L24" s="19">
        <v>0.17100000000000001</v>
      </c>
      <c r="M24" s="19">
        <v>0.14399999999999999</v>
      </c>
      <c r="N24" s="19">
        <v>0.28999999999999998</v>
      </c>
      <c r="O24" s="19">
        <v>0.107</v>
      </c>
      <c r="P24" s="19">
        <v>9.5000000000000001E-2</v>
      </c>
      <c r="Q24" s="19">
        <v>0.04</v>
      </c>
      <c r="R24" s="20">
        <v>8.3000000000000004E-2</v>
      </c>
      <c r="S24" s="1">
        <f t="shared" si="1"/>
        <v>0</v>
      </c>
      <c r="T24" s="1">
        <f t="shared" si="2"/>
        <v>0</v>
      </c>
      <c r="U24" s="1">
        <f t="shared" si="3"/>
        <v>0</v>
      </c>
      <c r="V24" s="1">
        <f t="shared" si="4"/>
        <v>0</v>
      </c>
      <c r="W24" s="1">
        <f t="shared" si="5"/>
        <v>0</v>
      </c>
      <c r="X24" s="1">
        <f t="shared" si="6"/>
        <v>0</v>
      </c>
      <c r="Y24" s="1">
        <f t="shared" si="7"/>
        <v>0</v>
      </c>
      <c r="Z24" s="1">
        <f t="shared" si="8"/>
        <v>1</v>
      </c>
      <c r="AA24" s="1">
        <f t="shared" si="8"/>
        <v>0</v>
      </c>
      <c r="AB24" s="1">
        <f t="shared" si="8"/>
        <v>0</v>
      </c>
      <c r="AC24" s="1">
        <f t="shared" si="8"/>
        <v>0</v>
      </c>
      <c r="AD24" s="1">
        <f t="shared" si="8"/>
        <v>0</v>
      </c>
      <c r="AE24" s="1">
        <f t="shared" si="8"/>
        <v>0</v>
      </c>
    </row>
    <row r="25" spans="2:31" ht="2.4" customHeight="1">
      <c r="B25" s="6"/>
      <c r="C25" s="21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1"/>
      <c r="S25" s="1">
        <f t="shared" si="1"/>
        <v>0</v>
      </c>
      <c r="T25" s="1">
        <f t="shared" si="2"/>
        <v>0</v>
      </c>
      <c r="U25" s="1">
        <f t="shared" si="3"/>
        <v>0</v>
      </c>
      <c r="V25" s="1">
        <f t="shared" si="4"/>
        <v>0</v>
      </c>
      <c r="W25" s="1">
        <f t="shared" si="5"/>
        <v>0</v>
      </c>
      <c r="X25" s="1">
        <f t="shared" si="6"/>
        <v>0</v>
      </c>
      <c r="Y25" s="1">
        <f t="shared" si="7"/>
        <v>0</v>
      </c>
      <c r="Z25" s="1">
        <f t="shared" si="8"/>
        <v>0</v>
      </c>
      <c r="AA25" s="1">
        <f t="shared" si="8"/>
        <v>0</v>
      </c>
      <c r="AB25" s="1">
        <f t="shared" si="8"/>
        <v>0</v>
      </c>
      <c r="AC25" s="1">
        <f t="shared" si="8"/>
        <v>0</v>
      </c>
      <c r="AD25" s="1">
        <f t="shared" si="8"/>
        <v>0</v>
      </c>
      <c r="AE25" s="1">
        <f t="shared" si="8"/>
        <v>0</v>
      </c>
    </row>
    <row r="26" spans="2:31">
      <c r="B26" s="6"/>
      <c r="C26" s="12" t="s">
        <v>30</v>
      </c>
      <c r="D26" s="13" t="s">
        <v>25</v>
      </c>
      <c r="E26" s="14">
        <v>0.05</v>
      </c>
      <c r="F26" s="14">
        <v>5.1999999999999998E-2</v>
      </c>
      <c r="G26" s="14">
        <v>5.8000000000000003E-2</v>
      </c>
      <c r="H26" s="14">
        <v>4.9000000000000002E-2</v>
      </c>
      <c r="I26" s="14">
        <v>5.8000000000000003E-2</v>
      </c>
      <c r="J26" s="14">
        <v>0.32600000000000001</v>
      </c>
      <c r="K26" s="14">
        <v>0.112</v>
      </c>
      <c r="L26" s="14">
        <v>5.8000000000000003E-2</v>
      </c>
      <c r="M26" s="14">
        <v>0.35699999999999998</v>
      </c>
      <c r="N26" s="14">
        <v>1.4E-2</v>
      </c>
      <c r="O26" s="14">
        <v>8.1000000000000003E-2</v>
      </c>
      <c r="P26" s="14">
        <v>8.4000000000000005E-2</v>
      </c>
      <c r="Q26" s="14">
        <v>2.1000000000000001E-2</v>
      </c>
      <c r="R26" s="15">
        <v>4.8000000000000001E-2</v>
      </c>
      <c r="S26" s="1">
        <f t="shared" si="1"/>
        <v>0</v>
      </c>
      <c r="T26" s="1">
        <f t="shared" si="2"/>
        <v>0</v>
      </c>
      <c r="U26" s="1">
        <f t="shared" si="3"/>
        <v>0</v>
      </c>
      <c r="V26" s="1">
        <f t="shared" si="4"/>
        <v>0</v>
      </c>
      <c r="W26" s="1">
        <f t="shared" si="5"/>
        <v>0</v>
      </c>
      <c r="X26" s="1">
        <f t="shared" si="6"/>
        <v>0</v>
      </c>
      <c r="Y26" s="1">
        <f t="shared" si="7"/>
        <v>0</v>
      </c>
      <c r="Z26" s="1">
        <f t="shared" si="8"/>
        <v>2</v>
      </c>
      <c r="AA26" s="1">
        <f t="shared" si="8"/>
        <v>2</v>
      </c>
      <c r="AB26" s="1">
        <f t="shared" si="8"/>
        <v>0</v>
      </c>
      <c r="AC26" s="1">
        <f t="shared" si="8"/>
        <v>0</v>
      </c>
      <c r="AD26" s="1">
        <f t="shared" si="8"/>
        <v>0</v>
      </c>
      <c r="AE26" s="1">
        <f t="shared" si="8"/>
        <v>0</v>
      </c>
    </row>
    <row r="27" spans="2:31">
      <c r="B27" s="6"/>
      <c r="C27" s="12"/>
      <c r="D27" s="16" t="s">
        <v>26</v>
      </c>
      <c r="E27" s="1">
        <v>4.2999999999999997E-2</v>
      </c>
      <c r="F27" s="1">
        <v>3.7999999999999999E-2</v>
      </c>
      <c r="G27" s="1">
        <v>5.7000000000000002E-2</v>
      </c>
      <c r="H27" s="1">
        <v>4.2999999999999997E-2</v>
      </c>
      <c r="I27" s="1">
        <v>2.5000000000000001E-2</v>
      </c>
      <c r="J27" s="1">
        <v>0.219</v>
      </c>
      <c r="K27" s="1">
        <v>-5.8000000000000003E-2</v>
      </c>
      <c r="L27" s="1">
        <v>2E-3</v>
      </c>
      <c r="M27" s="1">
        <v>0.47699999999999998</v>
      </c>
      <c r="N27" s="1">
        <v>1.4E-2</v>
      </c>
      <c r="O27" s="1">
        <v>0.111</v>
      </c>
      <c r="P27" s="1">
        <v>4.9000000000000002E-2</v>
      </c>
      <c r="Q27" s="1">
        <v>7.0000000000000001E-3</v>
      </c>
      <c r="R27" s="17">
        <v>7.0000000000000001E-3</v>
      </c>
      <c r="S27" s="1">
        <f t="shared" si="1"/>
        <v>0</v>
      </c>
      <c r="T27" s="1">
        <f t="shared" si="2"/>
        <v>0</v>
      </c>
      <c r="U27" s="1">
        <f t="shared" si="3"/>
        <v>0</v>
      </c>
      <c r="V27" s="1">
        <f t="shared" si="4"/>
        <v>0</v>
      </c>
      <c r="W27" s="1">
        <f t="shared" si="5"/>
        <v>0</v>
      </c>
      <c r="X27" s="1">
        <f t="shared" si="6"/>
        <v>0</v>
      </c>
      <c r="Y27" s="1">
        <f t="shared" si="7"/>
        <v>0</v>
      </c>
      <c r="Z27" s="1">
        <f t="shared" si="8"/>
        <v>2</v>
      </c>
      <c r="AA27" s="1">
        <f t="shared" si="8"/>
        <v>1</v>
      </c>
      <c r="AB27" s="1">
        <f t="shared" si="8"/>
        <v>1</v>
      </c>
      <c r="AC27" s="1">
        <f t="shared" si="8"/>
        <v>0</v>
      </c>
      <c r="AD27" s="1">
        <f t="shared" si="8"/>
        <v>0</v>
      </c>
      <c r="AE27" s="1">
        <f t="shared" si="8"/>
        <v>0</v>
      </c>
    </row>
    <row r="28" spans="2:31">
      <c r="B28" s="6"/>
      <c r="C28" s="12"/>
      <c r="D28" s="16" t="s">
        <v>27</v>
      </c>
      <c r="E28" s="1">
        <v>5.8999999999999997E-2</v>
      </c>
      <c r="F28" s="1">
        <v>6.0999999999999999E-2</v>
      </c>
      <c r="G28" s="1">
        <v>6.6000000000000003E-2</v>
      </c>
      <c r="H28" s="1">
        <v>6.4000000000000001E-2</v>
      </c>
      <c r="I28" s="1">
        <v>0.109</v>
      </c>
      <c r="J28" s="1">
        <v>0.41799999999999998</v>
      </c>
      <c r="K28" s="1">
        <v>-5.8000000000000003E-2</v>
      </c>
      <c r="L28" s="1">
        <v>0.13800000000000001</v>
      </c>
      <c r="M28" s="1">
        <v>0.52100000000000002</v>
      </c>
      <c r="N28" s="1">
        <v>1.4E-2</v>
      </c>
      <c r="O28" s="1">
        <v>0.106</v>
      </c>
      <c r="P28" s="1">
        <v>5.2999999999999999E-2</v>
      </c>
      <c r="Q28" s="1">
        <v>0.106</v>
      </c>
      <c r="R28" s="17">
        <v>9.6000000000000002E-2</v>
      </c>
      <c r="S28" s="1">
        <f t="shared" si="1"/>
        <v>2</v>
      </c>
      <c r="T28" s="1">
        <f t="shared" si="2"/>
        <v>2</v>
      </c>
      <c r="U28" s="1">
        <f t="shared" si="3"/>
        <v>2</v>
      </c>
      <c r="V28" s="1">
        <f t="shared" si="4"/>
        <v>2</v>
      </c>
      <c r="W28" s="1">
        <f t="shared" si="5"/>
        <v>1</v>
      </c>
      <c r="X28" s="1">
        <f t="shared" si="6"/>
        <v>0</v>
      </c>
      <c r="Y28" s="1">
        <f t="shared" si="7"/>
        <v>0</v>
      </c>
      <c r="Z28" s="1">
        <f t="shared" si="8"/>
        <v>2</v>
      </c>
      <c r="AA28" s="1">
        <f t="shared" si="8"/>
        <v>2</v>
      </c>
      <c r="AB28" s="1">
        <f t="shared" si="8"/>
        <v>2</v>
      </c>
      <c r="AC28" s="1">
        <f t="shared" si="8"/>
        <v>1</v>
      </c>
      <c r="AD28" s="1">
        <f t="shared" si="8"/>
        <v>0</v>
      </c>
      <c r="AE28" s="1">
        <f t="shared" si="8"/>
        <v>0</v>
      </c>
    </row>
    <row r="29" spans="2:31">
      <c r="B29" s="6"/>
      <c r="C29" s="12"/>
      <c r="D29" s="16" t="s">
        <v>28</v>
      </c>
      <c r="E29" s="1">
        <v>0.04</v>
      </c>
      <c r="F29" s="1">
        <v>2.9000000000000001E-2</v>
      </c>
      <c r="G29" s="1">
        <v>8.2000000000000003E-2</v>
      </c>
      <c r="H29" s="1">
        <v>4.2000000000000003E-2</v>
      </c>
      <c r="I29" s="1">
        <v>4.3999999999999997E-2</v>
      </c>
      <c r="J29" s="1">
        <v>0.42299999999999999</v>
      </c>
      <c r="K29" s="1">
        <v>-0.184</v>
      </c>
      <c r="L29" s="1">
        <v>1.4999999999999999E-2</v>
      </c>
      <c r="M29" s="1">
        <v>0.52500000000000002</v>
      </c>
      <c r="N29" s="1">
        <v>-8.8999999999999996E-2</v>
      </c>
      <c r="O29" s="1">
        <v>0.122</v>
      </c>
      <c r="P29" s="1">
        <v>3.5000000000000003E-2</v>
      </c>
      <c r="Q29" s="1">
        <v>1.0999999999999999E-2</v>
      </c>
      <c r="R29" s="17">
        <v>1E-3</v>
      </c>
      <c r="S29" s="1">
        <f t="shared" si="1"/>
        <v>0</v>
      </c>
      <c r="T29" s="1">
        <f t="shared" si="2"/>
        <v>0</v>
      </c>
      <c r="U29" s="1">
        <f t="shared" si="3"/>
        <v>0</v>
      </c>
      <c r="V29" s="1">
        <f t="shared" si="4"/>
        <v>0</v>
      </c>
      <c r="W29" s="1">
        <f t="shared" si="5"/>
        <v>0</v>
      </c>
      <c r="X29" s="1">
        <f t="shared" si="6"/>
        <v>0</v>
      </c>
      <c r="Y29" s="1">
        <f t="shared" si="7"/>
        <v>0</v>
      </c>
      <c r="Z29" s="1">
        <f t="shared" si="8"/>
        <v>2</v>
      </c>
      <c r="AA29" s="1">
        <f t="shared" si="8"/>
        <v>2</v>
      </c>
      <c r="AB29" s="1">
        <f t="shared" si="8"/>
        <v>2</v>
      </c>
      <c r="AC29" s="1">
        <f t="shared" si="8"/>
        <v>1</v>
      </c>
      <c r="AD29" s="1">
        <f t="shared" si="8"/>
        <v>0</v>
      </c>
      <c r="AE29" s="1">
        <f t="shared" si="8"/>
        <v>0</v>
      </c>
    </row>
    <row r="30" spans="2:31">
      <c r="B30" s="6"/>
      <c r="C30" s="12"/>
      <c r="D30" s="18" t="s">
        <v>29</v>
      </c>
      <c r="E30" s="19">
        <v>5.1999999999999998E-2</v>
      </c>
      <c r="F30" s="19">
        <v>7.0999999999999994E-2</v>
      </c>
      <c r="G30" s="19">
        <v>0.14599999999999999</v>
      </c>
      <c r="H30" s="19">
        <v>5.7000000000000002E-2</v>
      </c>
      <c r="I30" s="19">
        <v>3.2000000000000001E-2</v>
      </c>
      <c r="J30" s="19">
        <v>0.23499999999999999</v>
      </c>
      <c r="K30" s="19">
        <v>6.4000000000000001E-2</v>
      </c>
      <c r="L30" s="19">
        <v>6.2E-2</v>
      </c>
      <c r="M30" s="19">
        <v>0.30599999999999999</v>
      </c>
      <c r="N30" s="19">
        <v>-6.9000000000000006E-2</v>
      </c>
      <c r="O30" s="19">
        <v>7.9000000000000001E-2</v>
      </c>
      <c r="P30" s="19">
        <v>7.4999999999999997E-2</v>
      </c>
      <c r="Q30" s="19">
        <v>2.3E-2</v>
      </c>
      <c r="R30" s="20">
        <v>1.7000000000000001E-2</v>
      </c>
      <c r="S30" s="1">
        <f t="shared" si="1"/>
        <v>0</v>
      </c>
      <c r="T30" s="1">
        <f t="shared" si="2"/>
        <v>0</v>
      </c>
      <c r="U30" s="1">
        <f t="shared" si="3"/>
        <v>0</v>
      </c>
      <c r="V30" s="1">
        <f t="shared" si="4"/>
        <v>0</v>
      </c>
      <c r="W30" s="1">
        <f t="shared" si="5"/>
        <v>0</v>
      </c>
      <c r="X30" s="1">
        <f t="shared" si="6"/>
        <v>0</v>
      </c>
      <c r="Y30" s="1">
        <f t="shared" si="7"/>
        <v>0</v>
      </c>
      <c r="Z30" s="1">
        <f t="shared" si="8"/>
        <v>2</v>
      </c>
      <c r="AA30" s="1">
        <f t="shared" si="8"/>
        <v>1</v>
      </c>
      <c r="AB30" s="1">
        <f t="shared" si="8"/>
        <v>0</v>
      </c>
      <c r="AC30" s="1">
        <f t="shared" si="8"/>
        <v>0</v>
      </c>
      <c r="AD30" s="1">
        <f t="shared" si="8"/>
        <v>0</v>
      </c>
      <c r="AE30" s="1">
        <f t="shared" si="8"/>
        <v>0</v>
      </c>
    </row>
    <row r="31" spans="2:31" ht="2.4" customHeight="1">
      <c r="B31" s="2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4"/>
      <c r="S31" s="1">
        <f t="shared" si="1"/>
        <v>0</v>
      </c>
      <c r="T31" s="1">
        <f t="shared" si="2"/>
        <v>0</v>
      </c>
      <c r="U31" s="1">
        <f t="shared" si="3"/>
        <v>0</v>
      </c>
      <c r="V31" s="1">
        <f t="shared" si="4"/>
        <v>0</v>
      </c>
      <c r="W31" s="1">
        <f t="shared" si="5"/>
        <v>0</v>
      </c>
      <c r="X31" s="1">
        <f t="shared" si="6"/>
        <v>0</v>
      </c>
      <c r="Y31" s="1">
        <f t="shared" si="7"/>
        <v>0</v>
      </c>
      <c r="Z31" s="1">
        <f t="shared" si="8"/>
        <v>0</v>
      </c>
      <c r="AA31" s="1">
        <f t="shared" si="8"/>
        <v>0</v>
      </c>
      <c r="AB31" s="1">
        <f t="shared" si="8"/>
        <v>0</v>
      </c>
      <c r="AC31" s="1">
        <f t="shared" si="8"/>
        <v>0</v>
      </c>
      <c r="AD31" s="1">
        <f t="shared" si="8"/>
        <v>0</v>
      </c>
      <c r="AE31" s="1">
        <f t="shared" si="8"/>
        <v>0</v>
      </c>
    </row>
    <row r="32" spans="2:31">
      <c r="B32" s="25" t="s">
        <v>32</v>
      </c>
      <c r="C32" s="26"/>
      <c r="D32" s="13" t="s">
        <v>16</v>
      </c>
      <c r="E32" s="14">
        <v>89</v>
      </c>
      <c r="F32" s="14">
        <v>60</v>
      </c>
      <c r="G32" s="14">
        <v>29</v>
      </c>
      <c r="H32" s="14">
        <v>81</v>
      </c>
      <c r="I32" s="14">
        <v>40</v>
      </c>
      <c r="J32" s="14">
        <v>21</v>
      </c>
      <c r="K32" s="14">
        <v>12</v>
      </c>
      <c r="L32" s="14">
        <v>18</v>
      </c>
      <c r="M32" s="14">
        <v>18</v>
      </c>
      <c r="N32" s="14">
        <v>11</v>
      </c>
      <c r="O32" s="14">
        <v>22</v>
      </c>
      <c r="P32" s="14">
        <v>49</v>
      </c>
      <c r="Q32" s="14">
        <v>42</v>
      </c>
      <c r="R32" s="15">
        <v>31</v>
      </c>
      <c r="S32" s="1">
        <f t="shared" si="1"/>
        <v>6</v>
      </c>
      <c r="T32" s="1">
        <f t="shared" si="2"/>
        <v>0</v>
      </c>
      <c r="U32" s="1">
        <f t="shared" si="3"/>
        <v>0</v>
      </c>
      <c r="V32" s="1">
        <f t="shared" si="4"/>
        <v>0</v>
      </c>
      <c r="W32" s="1">
        <f t="shared" si="5"/>
        <v>0</v>
      </c>
      <c r="X32" s="1">
        <f t="shared" si="6"/>
        <v>0</v>
      </c>
      <c r="Y32" s="1">
        <f t="shared" si="7"/>
        <v>0</v>
      </c>
    </row>
    <row r="33" spans="2:31" ht="14.4" thickBot="1">
      <c r="B33" s="27"/>
      <c r="C33" s="28"/>
      <c r="D33" s="29" t="s">
        <v>33</v>
      </c>
      <c r="E33" s="30">
        <v>0.113</v>
      </c>
      <c r="F33" s="30">
        <v>0.16900000000000001</v>
      </c>
      <c r="G33" s="30">
        <v>9.4E-2</v>
      </c>
      <c r="H33" s="30">
        <v>0.10199999999999999</v>
      </c>
      <c r="I33" s="30">
        <v>4.5999999999999999E-2</v>
      </c>
      <c r="J33" s="30">
        <v>0.307</v>
      </c>
      <c r="K33" s="30">
        <v>-3.9E-2</v>
      </c>
      <c r="L33" s="30">
        <v>-6.0000000000000001E-3</v>
      </c>
      <c r="M33" s="30">
        <v>0.502</v>
      </c>
      <c r="N33" s="30">
        <v>1.9E-2</v>
      </c>
      <c r="O33" s="30">
        <v>0.20599999999999999</v>
      </c>
      <c r="P33" s="30">
        <v>0.19600000000000001</v>
      </c>
      <c r="Q33" s="30">
        <v>0.123</v>
      </c>
      <c r="R33" s="31">
        <v>0.13</v>
      </c>
      <c r="S33" s="1">
        <f t="shared" si="1"/>
        <v>0</v>
      </c>
      <c r="T33" s="1">
        <f t="shared" si="2"/>
        <v>0</v>
      </c>
      <c r="U33" s="1">
        <f t="shared" si="3"/>
        <v>0</v>
      </c>
      <c r="V33" s="1">
        <f t="shared" si="4"/>
        <v>0</v>
      </c>
      <c r="W33" s="1">
        <f t="shared" si="5"/>
        <v>0</v>
      </c>
      <c r="X33" s="1">
        <f t="shared" si="6"/>
        <v>0</v>
      </c>
      <c r="Y33" s="1">
        <f t="shared" si="7"/>
        <v>0</v>
      </c>
      <c r="Z33" s="1">
        <f t="shared" si="8"/>
        <v>3</v>
      </c>
      <c r="AA33" s="1">
        <f t="shared" si="8"/>
        <v>2</v>
      </c>
      <c r="AB33" s="1">
        <f t="shared" si="8"/>
        <v>1</v>
      </c>
      <c r="AC33" s="1">
        <f t="shared" si="8"/>
        <v>1</v>
      </c>
      <c r="AD33" s="1">
        <f t="shared" si="8"/>
        <v>0</v>
      </c>
      <c r="AE33" s="1">
        <f t="shared" si="8"/>
        <v>0</v>
      </c>
    </row>
    <row r="35" spans="2:31">
      <c r="E35" s="1">
        <f>MAX(E6:E16,E20:E30,E33)</f>
        <v>0.113</v>
      </c>
      <c r="F35" s="1">
        <f t="shared" ref="F35:R35" si="9">MAX(F6:F16,F20:F30,F33)</f>
        <v>0.16900000000000001</v>
      </c>
      <c r="G35" s="1">
        <f t="shared" si="9"/>
        <v>0.14799999999999999</v>
      </c>
      <c r="H35" s="1">
        <f t="shared" si="9"/>
        <v>0.10199999999999999</v>
      </c>
      <c r="I35" s="1">
        <f t="shared" si="9"/>
        <v>0.14199999999999999</v>
      </c>
      <c r="J35" s="1">
        <f t="shared" si="9"/>
        <v>0.42299999999999999</v>
      </c>
      <c r="K35" s="1">
        <f t="shared" si="9"/>
        <v>0.32800000000000001</v>
      </c>
      <c r="L35" s="1">
        <f t="shared" si="9"/>
        <v>0.17100000000000001</v>
      </c>
      <c r="M35" s="1">
        <f t="shared" si="9"/>
        <v>0.52500000000000002</v>
      </c>
      <c r="N35" s="1">
        <f t="shared" si="9"/>
        <v>0.47299999999999998</v>
      </c>
      <c r="O35" s="1">
        <f t="shared" si="9"/>
        <v>0.21199999999999999</v>
      </c>
      <c r="P35" s="1">
        <f t="shared" si="9"/>
        <v>0.19600000000000001</v>
      </c>
      <c r="Q35" s="1">
        <f t="shared" si="9"/>
        <v>0.123</v>
      </c>
      <c r="R35" s="1">
        <f t="shared" si="9"/>
        <v>0.13</v>
      </c>
      <c r="S35" s="1">
        <f>MIN(E6:R33)</f>
        <v>-0.184</v>
      </c>
      <c r="Z35" s="1">
        <f>SUM(Z6:Z33)</f>
        <v>18</v>
      </c>
      <c r="AA35" s="1">
        <f t="shared" ref="AA35:AE35" si="10">SUM(AA6:AA33)</f>
        <v>13</v>
      </c>
      <c r="AB35" s="1">
        <f t="shared" si="10"/>
        <v>7</v>
      </c>
      <c r="AC35" s="1">
        <f t="shared" si="10"/>
        <v>3</v>
      </c>
      <c r="AD35" s="1">
        <f t="shared" si="10"/>
        <v>0</v>
      </c>
      <c r="AE35" s="1">
        <f t="shared" si="10"/>
        <v>0</v>
      </c>
    </row>
    <row r="36" spans="2:31">
      <c r="D36" s="1" t="s">
        <v>17</v>
      </c>
      <c r="E36" s="1">
        <f>MATCH(E35,E2:E33,0)</f>
        <v>32</v>
      </c>
      <c r="F36" s="1">
        <f t="shared" ref="F36:R36" si="11">MATCH(F35,F2:F33,0)</f>
        <v>32</v>
      </c>
      <c r="G36" s="1">
        <f t="shared" si="11"/>
        <v>19</v>
      </c>
      <c r="H36" s="1">
        <f t="shared" si="11"/>
        <v>32</v>
      </c>
      <c r="I36" s="1">
        <f t="shared" si="11"/>
        <v>23</v>
      </c>
      <c r="J36" s="1">
        <f t="shared" si="11"/>
        <v>28</v>
      </c>
      <c r="K36" s="1">
        <f t="shared" si="11"/>
        <v>21</v>
      </c>
      <c r="L36" s="1">
        <f t="shared" si="11"/>
        <v>23</v>
      </c>
      <c r="M36" s="1">
        <f t="shared" si="11"/>
        <v>28</v>
      </c>
      <c r="N36" s="1">
        <f t="shared" si="11"/>
        <v>21</v>
      </c>
      <c r="O36" s="1">
        <f t="shared" si="11"/>
        <v>22</v>
      </c>
      <c r="P36" s="1">
        <f t="shared" si="11"/>
        <v>32</v>
      </c>
      <c r="Q36" s="1">
        <f t="shared" si="11"/>
        <v>32</v>
      </c>
      <c r="R36" s="1">
        <f t="shared" si="11"/>
        <v>32</v>
      </c>
    </row>
    <row r="37" spans="2:31">
      <c r="D37" s="32" t="s">
        <v>18</v>
      </c>
      <c r="E37" s="1">
        <f t="shared" ref="E37:R42" si="12">IF(E$35&gt;_xlfn.NUMBERVALUE(RIGHT($D37,3)),MATCH(E$35,E$2:E$33,0),0)</f>
        <v>0</v>
      </c>
      <c r="F37" s="1">
        <f t="shared" si="12"/>
        <v>0</v>
      </c>
      <c r="G37" s="1">
        <f t="shared" si="12"/>
        <v>0</v>
      </c>
      <c r="H37" s="1">
        <f t="shared" si="12"/>
        <v>0</v>
      </c>
      <c r="I37" s="1">
        <f t="shared" si="12"/>
        <v>0</v>
      </c>
      <c r="J37" s="1">
        <f t="shared" si="12"/>
        <v>28</v>
      </c>
      <c r="K37" s="1">
        <f t="shared" si="12"/>
        <v>21</v>
      </c>
      <c r="L37" s="1">
        <f t="shared" si="12"/>
        <v>0</v>
      </c>
      <c r="M37" s="1">
        <f t="shared" si="12"/>
        <v>28</v>
      </c>
      <c r="N37" s="1">
        <f t="shared" si="12"/>
        <v>21</v>
      </c>
      <c r="O37" s="1">
        <f t="shared" si="12"/>
        <v>22</v>
      </c>
      <c r="P37" s="1">
        <f t="shared" si="12"/>
        <v>0</v>
      </c>
      <c r="Q37" s="1">
        <f t="shared" si="12"/>
        <v>0</v>
      </c>
      <c r="R37" s="1">
        <f t="shared" si="12"/>
        <v>0</v>
      </c>
    </row>
    <row r="38" spans="2:31">
      <c r="D38" s="32" t="s">
        <v>19</v>
      </c>
      <c r="E38" s="1">
        <f t="shared" si="12"/>
        <v>0</v>
      </c>
      <c r="F38" s="1">
        <f t="shared" si="12"/>
        <v>0</v>
      </c>
      <c r="G38" s="1">
        <f t="shared" si="12"/>
        <v>0</v>
      </c>
      <c r="H38" s="1">
        <f t="shared" si="12"/>
        <v>0</v>
      </c>
      <c r="I38" s="1">
        <f t="shared" si="12"/>
        <v>0</v>
      </c>
      <c r="J38" s="1">
        <f t="shared" si="12"/>
        <v>28</v>
      </c>
      <c r="K38" s="1">
        <f t="shared" si="12"/>
        <v>21</v>
      </c>
      <c r="L38" s="1">
        <f t="shared" si="12"/>
        <v>0</v>
      </c>
      <c r="M38" s="1">
        <f t="shared" si="12"/>
        <v>28</v>
      </c>
      <c r="N38" s="1">
        <f t="shared" si="12"/>
        <v>21</v>
      </c>
      <c r="O38" s="1">
        <f t="shared" si="12"/>
        <v>0</v>
      </c>
      <c r="P38" s="1">
        <f t="shared" si="12"/>
        <v>0</v>
      </c>
      <c r="Q38" s="1">
        <f t="shared" si="12"/>
        <v>0</v>
      </c>
      <c r="R38" s="1">
        <f t="shared" si="12"/>
        <v>0</v>
      </c>
    </row>
    <row r="39" spans="2:31">
      <c r="D39" s="32" t="s">
        <v>20</v>
      </c>
      <c r="E39" s="1">
        <f t="shared" si="12"/>
        <v>0</v>
      </c>
      <c r="F39" s="1">
        <f t="shared" si="12"/>
        <v>0</v>
      </c>
      <c r="G39" s="1">
        <f t="shared" si="12"/>
        <v>0</v>
      </c>
      <c r="H39" s="1">
        <f t="shared" si="12"/>
        <v>0</v>
      </c>
      <c r="I39" s="1">
        <f t="shared" si="12"/>
        <v>0</v>
      </c>
      <c r="J39" s="1">
        <f t="shared" si="12"/>
        <v>28</v>
      </c>
      <c r="K39" s="1">
        <f t="shared" si="12"/>
        <v>0</v>
      </c>
      <c r="L39" s="1">
        <f t="shared" si="12"/>
        <v>0</v>
      </c>
      <c r="M39" s="1">
        <f t="shared" si="12"/>
        <v>28</v>
      </c>
      <c r="N39" s="1">
        <f t="shared" si="12"/>
        <v>21</v>
      </c>
      <c r="O39" s="1">
        <f t="shared" si="12"/>
        <v>0</v>
      </c>
      <c r="P39" s="1">
        <f t="shared" si="12"/>
        <v>0</v>
      </c>
      <c r="Q39" s="1">
        <f t="shared" si="12"/>
        <v>0</v>
      </c>
      <c r="R39" s="1">
        <f t="shared" si="12"/>
        <v>0</v>
      </c>
    </row>
    <row r="40" spans="2:31">
      <c r="D40" s="32" t="s">
        <v>21</v>
      </c>
      <c r="E40" s="1">
        <f t="shared" si="12"/>
        <v>0</v>
      </c>
      <c r="F40" s="1">
        <f t="shared" si="12"/>
        <v>0</v>
      </c>
      <c r="G40" s="1">
        <f t="shared" si="12"/>
        <v>0</v>
      </c>
      <c r="H40" s="1">
        <f t="shared" si="12"/>
        <v>0</v>
      </c>
      <c r="I40" s="1">
        <f t="shared" si="12"/>
        <v>0</v>
      </c>
      <c r="J40" s="1">
        <f t="shared" si="12"/>
        <v>0</v>
      </c>
      <c r="K40" s="1">
        <f t="shared" si="12"/>
        <v>0</v>
      </c>
      <c r="L40" s="1">
        <f t="shared" si="12"/>
        <v>0</v>
      </c>
      <c r="M40" s="1">
        <f t="shared" si="12"/>
        <v>28</v>
      </c>
      <c r="N40" s="1">
        <f t="shared" si="12"/>
        <v>0</v>
      </c>
      <c r="O40" s="1">
        <f t="shared" si="12"/>
        <v>0</v>
      </c>
      <c r="P40" s="1">
        <f t="shared" si="12"/>
        <v>0</v>
      </c>
      <c r="Q40" s="1">
        <f t="shared" si="12"/>
        <v>0</v>
      </c>
      <c r="R40" s="1">
        <f t="shared" si="12"/>
        <v>0</v>
      </c>
    </row>
    <row r="41" spans="2:31">
      <c r="D41" s="32" t="s">
        <v>22</v>
      </c>
      <c r="E41" s="1">
        <f t="shared" si="12"/>
        <v>0</v>
      </c>
      <c r="F41" s="1">
        <f t="shared" si="12"/>
        <v>0</v>
      </c>
      <c r="G41" s="1">
        <f t="shared" si="12"/>
        <v>0</v>
      </c>
      <c r="H41" s="1">
        <f t="shared" si="12"/>
        <v>0</v>
      </c>
      <c r="I41" s="1">
        <f t="shared" si="12"/>
        <v>0</v>
      </c>
      <c r="J41" s="1">
        <f t="shared" si="12"/>
        <v>0</v>
      </c>
      <c r="K41" s="1">
        <f t="shared" si="12"/>
        <v>0</v>
      </c>
      <c r="L41" s="1">
        <f t="shared" si="12"/>
        <v>0</v>
      </c>
      <c r="M41" s="1">
        <f t="shared" si="12"/>
        <v>0</v>
      </c>
      <c r="N41" s="1">
        <f t="shared" si="12"/>
        <v>0</v>
      </c>
      <c r="O41" s="1">
        <f t="shared" si="12"/>
        <v>0</v>
      </c>
      <c r="P41" s="1">
        <f t="shared" si="12"/>
        <v>0</v>
      </c>
      <c r="Q41" s="1">
        <f t="shared" si="12"/>
        <v>0</v>
      </c>
      <c r="R41" s="1">
        <f t="shared" si="12"/>
        <v>0</v>
      </c>
    </row>
    <row r="42" spans="2:31">
      <c r="D42" s="32" t="s">
        <v>23</v>
      </c>
      <c r="E42" s="1">
        <f t="shared" si="12"/>
        <v>0</v>
      </c>
      <c r="F42" s="1">
        <f t="shared" si="12"/>
        <v>0</v>
      </c>
      <c r="G42" s="1">
        <f t="shared" si="12"/>
        <v>0</v>
      </c>
      <c r="H42" s="1">
        <f t="shared" si="12"/>
        <v>0</v>
      </c>
      <c r="I42" s="1">
        <f t="shared" si="12"/>
        <v>0</v>
      </c>
      <c r="J42" s="1">
        <f t="shared" si="12"/>
        <v>0</v>
      </c>
      <c r="K42" s="1">
        <f t="shared" si="12"/>
        <v>0</v>
      </c>
      <c r="L42" s="1">
        <f t="shared" si="12"/>
        <v>0</v>
      </c>
      <c r="M42" s="1">
        <f t="shared" si="12"/>
        <v>0</v>
      </c>
      <c r="N42" s="1">
        <f t="shared" si="12"/>
        <v>0</v>
      </c>
      <c r="O42" s="1">
        <f t="shared" si="12"/>
        <v>0</v>
      </c>
      <c r="P42" s="1">
        <f t="shared" si="12"/>
        <v>0</v>
      </c>
      <c r="Q42" s="1">
        <f t="shared" si="12"/>
        <v>0</v>
      </c>
      <c r="R42" s="1">
        <f t="shared" si="12"/>
        <v>0</v>
      </c>
    </row>
  </sheetData>
  <mergeCells count="7">
    <mergeCell ref="B32:C33"/>
    <mergeCell ref="B4:B16"/>
    <mergeCell ref="C6:C10"/>
    <mergeCell ref="C12:C16"/>
    <mergeCell ref="B18:B30"/>
    <mergeCell ref="C20:C24"/>
    <mergeCell ref="C26:C30"/>
  </mergeCells>
  <conditionalFormatting sqref="E6:E10">
    <cfRule type="top10" dxfId="98" priority="98" rank="1"/>
  </conditionalFormatting>
  <conditionalFormatting sqref="E6:E16">
    <cfRule type="top10" dxfId="97" priority="43" rank="1"/>
  </conditionalFormatting>
  <conditionalFormatting sqref="E12:E16">
    <cfRule type="top10" dxfId="96" priority="99" rank="1"/>
  </conditionalFormatting>
  <conditionalFormatting sqref="E20:E24">
    <cfRule type="top10" dxfId="95" priority="97" rank="1"/>
  </conditionalFormatting>
  <conditionalFormatting sqref="E20:E30">
    <cfRule type="top10" dxfId="94" priority="41" rank="1"/>
    <cfRule type="top10" dxfId="93" priority="42" rank="1"/>
  </conditionalFormatting>
  <conditionalFormatting sqref="E26:E30">
    <cfRule type="top10" dxfId="92" priority="96" rank="1"/>
  </conditionalFormatting>
  <conditionalFormatting sqref="E33 E20:E30 E6:E16">
    <cfRule type="top10" dxfId="91" priority="14" rank="1"/>
  </conditionalFormatting>
  <conditionalFormatting sqref="F6:F10">
    <cfRule type="top10" dxfId="90" priority="95" rank="1"/>
  </conditionalFormatting>
  <conditionalFormatting sqref="F6:F16">
    <cfRule type="top10" dxfId="89" priority="40" rank="1"/>
  </conditionalFormatting>
  <conditionalFormatting sqref="F12:F16">
    <cfRule type="top10" dxfId="88" priority="94" rank="1"/>
  </conditionalFormatting>
  <conditionalFormatting sqref="F20:F24">
    <cfRule type="top10" dxfId="87" priority="93" rank="1"/>
  </conditionalFormatting>
  <conditionalFormatting sqref="F20:F30">
    <cfRule type="top10" dxfId="86" priority="39" rank="1"/>
  </conditionalFormatting>
  <conditionalFormatting sqref="F26:F30">
    <cfRule type="top10" dxfId="85" priority="92" rank="1"/>
  </conditionalFormatting>
  <conditionalFormatting sqref="F33 F20:F30 F6:F16">
    <cfRule type="top10" dxfId="84" priority="13" rank="1"/>
  </conditionalFormatting>
  <conditionalFormatting sqref="G6:G10">
    <cfRule type="top10" dxfId="83" priority="91" rank="1"/>
  </conditionalFormatting>
  <conditionalFormatting sqref="G6:G16">
    <cfRule type="top10" dxfId="82" priority="38" rank="1"/>
  </conditionalFormatting>
  <conditionalFormatting sqref="G12:G16">
    <cfRule type="top10" dxfId="81" priority="90" rank="1"/>
  </conditionalFormatting>
  <conditionalFormatting sqref="G20:G24">
    <cfRule type="top10" dxfId="80" priority="89" rank="1"/>
  </conditionalFormatting>
  <conditionalFormatting sqref="G20:G30">
    <cfRule type="top10" dxfId="79" priority="37" rank="1"/>
  </conditionalFormatting>
  <conditionalFormatting sqref="G26:G30">
    <cfRule type="top10" dxfId="78" priority="88" rank="1"/>
  </conditionalFormatting>
  <conditionalFormatting sqref="G33 G20:G30 G6:G16">
    <cfRule type="top10" dxfId="77" priority="12" rank="1"/>
  </conditionalFormatting>
  <conditionalFormatting sqref="H6:H10">
    <cfRule type="top10" dxfId="76" priority="87" rank="1"/>
  </conditionalFormatting>
  <conditionalFormatting sqref="H6:H16">
    <cfRule type="top10" dxfId="75" priority="36" rank="1"/>
  </conditionalFormatting>
  <conditionalFormatting sqref="H12:H16">
    <cfRule type="top10" dxfId="74" priority="86" rank="1"/>
  </conditionalFormatting>
  <conditionalFormatting sqref="H20:H24">
    <cfRule type="top10" dxfId="73" priority="85" rank="1"/>
  </conditionalFormatting>
  <conditionalFormatting sqref="H20:H30">
    <cfRule type="top10" dxfId="72" priority="35" rank="1"/>
  </conditionalFormatting>
  <conditionalFormatting sqref="H26:H30">
    <cfRule type="top10" dxfId="71" priority="84" rank="1"/>
  </conditionalFormatting>
  <conditionalFormatting sqref="H33 H20:H30 H6:H16">
    <cfRule type="top10" dxfId="70" priority="11" rank="1"/>
  </conditionalFormatting>
  <conditionalFormatting sqref="I6:I10">
    <cfRule type="top10" dxfId="69" priority="83" rank="1"/>
  </conditionalFormatting>
  <conditionalFormatting sqref="I6:I16">
    <cfRule type="top10" dxfId="68" priority="34" rank="1"/>
  </conditionalFormatting>
  <conditionalFormatting sqref="I12:I16">
    <cfRule type="top10" dxfId="67" priority="82" rank="1"/>
  </conditionalFormatting>
  <conditionalFormatting sqref="I20:I24">
    <cfRule type="top10" dxfId="66" priority="81" rank="1"/>
  </conditionalFormatting>
  <conditionalFormatting sqref="I20:I30">
    <cfRule type="top10" dxfId="65" priority="33" rank="1"/>
  </conditionalFormatting>
  <conditionalFormatting sqref="I26:I30">
    <cfRule type="top10" dxfId="64" priority="80" rank="1"/>
  </conditionalFormatting>
  <conditionalFormatting sqref="I33 I20:I30 I6:I16">
    <cfRule type="top10" dxfId="63" priority="10" rank="1"/>
  </conditionalFormatting>
  <conditionalFormatting sqref="J6:J10">
    <cfRule type="top10" dxfId="62" priority="79" rank="1"/>
  </conditionalFormatting>
  <conditionalFormatting sqref="J6:J16">
    <cfRule type="top10" dxfId="61" priority="32" rank="1"/>
  </conditionalFormatting>
  <conditionalFormatting sqref="J12:J16">
    <cfRule type="top10" dxfId="60" priority="78" rank="1"/>
  </conditionalFormatting>
  <conditionalFormatting sqref="J20:J24">
    <cfRule type="top10" dxfId="59" priority="77" rank="1"/>
  </conditionalFormatting>
  <conditionalFormatting sqref="J20:J30">
    <cfRule type="top10" dxfId="58" priority="31" rank="1"/>
  </conditionalFormatting>
  <conditionalFormatting sqref="J26:J30">
    <cfRule type="top10" dxfId="57" priority="76" rank="1"/>
  </conditionalFormatting>
  <conditionalFormatting sqref="J33 J20:J30 J6:J16">
    <cfRule type="top10" dxfId="56" priority="9" rank="1"/>
  </conditionalFormatting>
  <conditionalFormatting sqref="K6:K10">
    <cfRule type="top10" dxfId="55" priority="75" rank="1"/>
  </conditionalFormatting>
  <conditionalFormatting sqref="K6:K16">
    <cfRule type="top10" dxfId="54" priority="30" rank="1"/>
  </conditionalFormatting>
  <conditionalFormatting sqref="K12:K16">
    <cfRule type="top10" dxfId="53" priority="74" rank="1"/>
  </conditionalFormatting>
  <conditionalFormatting sqref="K20:K24">
    <cfRule type="top10" dxfId="52" priority="73" rank="1"/>
  </conditionalFormatting>
  <conditionalFormatting sqref="K20:K30">
    <cfRule type="top10" dxfId="51" priority="29" rank="1"/>
  </conditionalFormatting>
  <conditionalFormatting sqref="K26:K30">
    <cfRule type="top10" dxfId="50" priority="72" rank="1"/>
  </conditionalFormatting>
  <conditionalFormatting sqref="K33 K20:K30 K6:K16">
    <cfRule type="top10" dxfId="49" priority="8" rank="1"/>
  </conditionalFormatting>
  <conditionalFormatting sqref="L6:L10">
    <cfRule type="top10" dxfId="48" priority="71" rank="1"/>
  </conditionalFormatting>
  <conditionalFormatting sqref="L6:L16">
    <cfRule type="top10" dxfId="47" priority="28" rank="1"/>
  </conditionalFormatting>
  <conditionalFormatting sqref="L12:L16">
    <cfRule type="top10" dxfId="46" priority="70" rank="1"/>
  </conditionalFormatting>
  <conditionalFormatting sqref="L20:L24">
    <cfRule type="top10" dxfId="45" priority="69" rank="1"/>
  </conditionalFormatting>
  <conditionalFormatting sqref="L20:L30">
    <cfRule type="top10" dxfId="44" priority="27" rank="1"/>
  </conditionalFormatting>
  <conditionalFormatting sqref="L26:L30">
    <cfRule type="top10" dxfId="43" priority="68" rank="1"/>
  </conditionalFormatting>
  <conditionalFormatting sqref="L33 L20:L30 L6:L16">
    <cfRule type="top10" dxfId="42" priority="7" rank="1"/>
  </conditionalFormatting>
  <conditionalFormatting sqref="M6:M10">
    <cfRule type="top10" dxfId="41" priority="67" rank="1"/>
  </conditionalFormatting>
  <conditionalFormatting sqref="M6:M16">
    <cfRule type="top10" dxfId="40" priority="26" rank="1"/>
  </conditionalFormatting>
  <conditionalFormatting sqref="M12:M16">
    <cfRule type="top10" dxfId="39" priority="66" rank="1"/>
  </conditionalFormatting>
  <conditionalFormatting sqref="M20:M24">
    <cfRule type="top10" dxfId="38" priority="65" rank="1"/>
  </conditionalFormatting>
  <conditionalFormatting sqref="M20:M30">
    <cfRule type="top10" dxfId="37" priority="25" rank="1"/>
  </conditionalFormatting>
  <conditionalFormatting sqref="M26:M30">
    <cfRule type="top10" dxfId="36" priority="64" rank="1"/>
  </conditionalFormatting>
  <conditionalFormatting sqref="M33 M20:M30 M6:M16">
    <cfRule type="top10" dxfId="35" priority="6" rank="1"/>
  </conditionalFormatting>
  <conditionalFormatting sqref="N6:N10">
    <cfRule type="top10" dxfId="34" priority="63" rank="1"/>
  </conditionalFormatting>
  <conditionalFormatting sqref="N6:N16">
    <cfRule type="top10" dxfId="33" priority="24" rank="1"/>
  </conditionalFormatting>
  <conditionalFormatting sqref="N12:N16">
    <cfRule type="top10" dxfId="32" priority="62" rank="1"/>
  </conditionalFormatting>
  <conditionalFormatting sqref="N20:N24">
    <cfRule type="top10" dxfId="31" priority="61" rank="1"/>
  </conditionalFormatting>
  <conditionalFormatting sqref="N20:N30">
    <cfRule type="top10" dxfId="30" priority="23" rank="1"/>
  </conditionalFormatting>
  <conditionalFormatting sqref="N26:N30">
    <cfRule type="top10" dxfId="29" priority="60" rank="1"/>
  </conditionalFormatting>
  <conditionalFormatting sqref="N33 N20:N30 N6:N16">
    <cfRule type="top10" dxfId="28" priority="5" rank="1"/>
  </conditionalFormatting>
  <conditionalFormatting sqref="O6:O10">
    <cfRule type="top10" dxfId="27" priority="59" rank="1"/>
  </conditionalFormatting>
  <conditionalFormatting sqref="O6:O16">
    <cfRule type="top10" dxfId="26" priority="22" rank="1"/>
  </conditionalFormatting>
  <conditionalFormatting sqref="O12:O16">
    <cfRule type="top10" dxfId="25" priority="58" rank="1"/>
  </conditionalFormatting>
  <conditionalFormatting sqref="O20:O24">
    <cfRule type="top10" dxfId="24" priority="57" rank="1"/>
  </conditionalFormatting>
  <conditionalFormatting sqref="O20:O30">
    <cfRule type="top10" dxfId="23" priority="21" rank="1"/>
  </conditionalFormatting>
  <conditionalFormatting sqref="O26:O30">
    <cfRule type="top10" dxfId="22" priority="56" rank="1"/>
  </conditionalFormatting>
  <conditionalFormatting sqref="O33 O20:O30 O6:O16">
    <cfRule type="top10" dxfId="21" priority="4" rank="1"/>
  </conditionalFormatting>
  <conditionalFormatting sqref="P6:P10">
    <cfRule type="top10" dxfId="20" priority="55" rank="1"/>
  </conditionalFormatting>
  <conditionalFormatting sqref="P6:P16">
    <cfRule type="top10" dxfId="19" priority="20" rank="1"/>
  </conditionalFormatting>
  <conditionalFormatting sqref="P12:P16">
    <cfRule type="top10" dxfId="18" priority="54" rank="1"/>
  </conditionalFormatting>
  <conditionalFormatting sqref="P20:P24">
    <cfRule type="top10" dxfId="17" priority="53" rank="1"/>
  </conditionalFormatting>
  <conditionalFormatting sqref="P20:P30">
    <cfRule type="top10" dxfId="16" priority="19" rank="1"/>
  </conditionalFormatting>
  <conditionalFormatting sqref="P26:P30">
    <cfRule type="top10" dxfId="15" priority="52" rank="1"/>
  </conditionalFormatting>
  <conditionalFormatting sqref="P33 P20:P30 P6:P16">
    <cfRule type="top10" dxfId="14" priority="3" rank="1"/>
  </conditionalFormatting>
  <conditionalFormatting sqref="Q6:Q10">
    <cfRule type="top10" dxfId="13" priority="51" rank="1"/>
  </conditionalFormatting>
  <conditionalFormatting sqref="Q6:Q16">
    <cfRule type="top10" dxfId="12" priority="18" rank="1"/>
  </conditionalFormatting>
  <conditionalFormatting sqref="Q12:Q16">
    <cfRule type="top10" dxfId="11" priority="50" rank="1"/>
  </conditionalFormatting>
  <conditionalFormatting sqref="Q20:Q24">
    <cfRule type="top10" dxfId="10" priority="49" rank="1"/>
  </conditionalFormatting>
  <conditionalFormatting sqref="Q20:Q30">
    <cfRule type="top10" dxfId="9" priority="17" rank="1"/>
  </conditionalFormatting>
  <conditionalFormatting sqref="Q26:Q30">
    <cfRule type="top10" dxfId="8" priority="48" rank="1"/>
  </conditionalFormatting>
  <conditionalFormatting sqref="Q33 Q20:Q30 Q6:Q16">
    <cfRule type="top10" dxfId="7" priority="2" rank="1"/>
  </conditionalFormatting>
  <conditionalFormatting sqref="R6:R10">
    <cfRule type="top10" dxfId="6" priority="47" rank="1"/>
  </conditionalFormatting>
  <conditionalFormatting sqref="R6:R16">
    <cfRule type="top10" dxfId="5" priority="16" rank="1"/>
  </conditionalFormatting>
  <conditionalFormatting sqref="R12:R16">
    <cfRule type="top10" dxfId="4" priority="46" rank="1"/>
  </conditionalFormatting>
  <conditionalFormatting sqref="R20:R24">
    <cfRule type="top10" dxfId="3" priority="45" rank="1"/>
  </conditionalFormatting>
  <conditionalFormatting sqref="R20:R30">
    <cfRule type="top10" dxfId="2" priority="15" rank="1"/>
  </conditionalFormatting>
  <conditionalFormatting sqref="R26:R30">
    <cfRule type="top10" dxfId="1" priority="44" rank="1"/>
  </conditionalFormatting>
  <conditionalFormatting sqref="R33 R20:R30 R6:R16">
    <cfRule type="top10" dxfId="0" priority="1" rank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MI(4.5OMvgeo)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Dougika Walker</dc:creator>
  <cp:lastModifiedBy>Dougika Walker</cp:lastModifiedBy>
  <dcterms:created xsi:type="dcterms:W3CDTF">2024-11-04T20:54:58Z</dcterms:created>
  <dcterms:modified xsi:type="dcterms:W3CDTF">2024-11-04T20:57:13Z</dcterms:modified>
</cp:coreProperties>
</file>